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Pobrezas/ENIGH/4-Notas/"/>
    </mc:Choice>
  </mc:AlternateContent>
  <xr:revisionPtr revIDLastSave="0" documentId="14_{FA97F960-F01F-4748-89A6-2705A86A54AE}" xr6:coauthVersionLast="47" xr6:coauthVersionMax="47" xr10:uidLastSave="{00000000-0000-0000-0000-000000000000}"/>
  <bookViews>
    <workbookView xWindow="-120" yWindow="-120" windowWidth="28110" windowHeight="16440" tabRatio="930" xr2:uid="{C1F8FE91-80D4-4286-84CF-8234F556339A}"/>
  </bookViews>
  <sheets>
    <sheet name="Educativo" sheetId="1" r:id="rId1"/>
    <sheet name="Salud" sheetId="15" r:id="rId2"/>
    <sheet name="SegSocial" sheetId="16" r:id="rId3"/>
    <sheet name="Espacios_Viv" sheetId="17" r:id="rId4"/>
    <sheet name="Servicio_Viv" sheetId="18" r:id="rId5"/>
    <sheet name="Alimentacion" sheetId="19" r:id="rId6"/>
    <sheet name="EntPop" sheetId="21" r:id="rId7"/>
    <sheet name="EntPorc" sheetId="20" r:id="rId8"/>
    <sheet name="RuralPop" sheetId="10" r:id="rId9"/>
    <sheet name="RuralPorc" sheetId="9" r:id="rId10"/>
    <sheet name="UrbanPop" sheetId="11" r:id="rId11"/>
    <sheet name="UrbanPorc" sheetId="12" r:id="rId12"/>
    <sheet name="SexoPop" sheetId="14" r:id="rId13"/>
    <sheet name="SexoPorc" sheetId="13" r:id="rId14"/>
  </sheets>
  <definedNames>
    <definedName name="_xlnm._FilterDatabase" localSheetId="6" hidden="1">EntPop!$A$1:$S$161</definedName>
    <definedName name="_xlnm._FilterDatabase" localSheetId="10" hidden="1">UrbanPop!$A$1:$S$161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9" l="1"/>
  <c r="E8" i="19"/>
  <c r="F8" i="19"/>
  <c r="G8" i="19"/>
  <c r="H8" i="19"/>
  <c r="J8" i="19"/>
  <c r="K8" i="19"/>
  <c r="L8" i="19"/>
  <c r="M8" i="19"/>
  <c r="N8" i="19"/>
  <c r="D9" i="19"/>
  <c r="E9" i="19"/>
  <c r="F9" i="19"/>
  <c r="G9" i="19"/>
  <c r="H9" i="19"/>
  <c r="J9" i="19"/>
  <c r="K9" i="19"/>
  <c r="L9" i="19"/>
  <c r="M9" i="19"/>
  <c r="N9" i="19"/>
  <c r="D10" i="19"/>
  <c r="E10" i="19"/>
  <c r="F10" i="19"/>
  <c r="G10" i="19"/>
  <c r="H10" i="19"/>
  <c r="J10" i="19"/>
  <c r="K10" i="19"/>
  <c r="L10" i="19"/>
  <c r="M10" i="19"/>
  <c r="N10" i="19"/>
  <c r="D11" i="19"/>
  <c r="E11" i="19"/>
  <c r="F11" i="19"/>
  <c r="G11" i="19"/>
  <c r="H11" i="19"/>
  <c r="J11" i="19"/>
  <c r="K11" i="19"/>
  <c r="L11" i="19"/>
  <c r="M11" i="19"/>
  <c r="N11" i="19"/>
  <c r="D12" i="19"/>
  <c r="E12" i="19"/>
  <c r="F12" i="19"/>
  <c r="G12" i="19"/>
  <c r="H12" i="19"/>
  <c r="J12" i="19"/>
  <c r="K12" i="19"/>
  <c r="L12" i="19"/>
  <c r="M12" i="19"/>
  <c r="N12" i="19"/>
  <c r="D13" i="19"/>
  <c r="E13" i="19"/>
  <c r="F13" i="19"/>
  <c r="G13" i="19"/>
  <c r="H13" i="19"/>
  <c r="J13" i="19"/>
  <c r="K13" i="19"/>
  <c r="L13" i="19"/>
  <c r="M13" i="19"/>
  <c r="N13" i="19"/>
  <c r="D14" i="19"/>
  <c r="E14" i="19"/>
  <c r="F14" i="19"/>
  <c r="G14" i="19"/>
  <c r="H14" i="19"/>
  <c r="J14" i="19"/>
  <c r="K14" i="19"/>
  <c r="L14" i="19"/>
  <c r="M14" i="19"/>
  <c r="N14" i="19"/>
  <c r="D15" i="19"/>
  <c r="E15" i="19"/>
  <c r="F15" i="19"/>
  <c r="G15" i="19"/>
  <c r="H15" i="19"/>
  <c r="J15" i="19"/>
  <c r="K15" i="19"/>
  <c r="L15" i="19"/>
  <c r="M15" i="19"/>
  <c r="N15" i="19"/>
  <c r="D16" i="19"/>
  <c r="E16" i="19"/>
  <c r="F16" i="19"/>
  <c r="G16" i="19"/>
  <c r="H16" i="19"/>
  <c r="J16" i="19"/>
  <c r="K16" i="19"/>
  <c r="L16" i="19"/>
  <c r="M16" i="19"/>
  <c r="N16" i="19"/>
  <c r="D17" i="19"/>
  <c r="E17" i="19"/>
  <c r="F17" i="19"/>
  <c r="G17" i="19"/>
  <c r="H17" i="19"/>
  <c r="J17" i="19"/>
  <c r="K17" i="19"/>
  <c r="L17" i="19"/>
  <c r="M17" i="19"/>
  <c r="N17" i="19"/>
  <c r="D18" i="19"/>
  <c r="E18" i="19"/>
  <c r="F18" i="19"/>
  <c r="G18" i="19"/>
  <c r="H18" i="19"/>
  <c r="J18" i="19"/>
  <c r="K18" i="19"/>
  <c r="L18" i="19"/>
  <c r="M18" i="19"/>
  <c r="N18" i="19"/>
  <c r="D19" i="19"/>
  <c r="E19" i="19"/>
  <c r="F19" i="19"/>
  <c r="G19" i="19"/>
  <c r="H19" i="19"/>
  <c r="J19" i="19"/>
  <c r="K19" i="19"/>
  <c r="L19" i="19"/>
  <c r="M19" i="19"/>
  <c r="N19" i="19"/>
  <c r="D20" i="19"/>
  <c r="E20" i="19"/>
  <c r="F20" i="19"/>
  <c r="G20" i="19"/>
  <c r="H20" i="19"/>
  <c r="J20" i="19"/>
  <c r="K20" i="19"/>
  <c r="L20" i="19"/>
  <c r="M20" i="19"/>
  <c r="N20" i="19"/>
  <c r="D21" i="19"/>
  <c r="E21" i="19"/>
  <c r="F21" i="19"/>
  <c r="G21" i="19"/>
  <c r="H21" i="19"/>
  <c r="J21" i="19"/>
  <c r="K21" i="19"/>
  <c r="L21" i="19"/>
  <c r="M21" i="19"/>
  <c r="N21" i="19"/>
  <c r="D22" i="19"/>
  <c r="E22" i="19"/>
  <c r="F22" i="19"/>
  <c r="G22" i="19"/>
  <c r="H22" i="19"/>
  <c r="J22" i="19"/>
  <c r="K22" i="19"/>
  <c r="L22" i="19"/>
  <c r="M22" i="19"/>
  <c r="N22" i="19"/>
  <c r="D23" i="19"/>
  <c r="E23" i="19"/>
  <c r="F23" i="19"/>
  <c r="G23" i="19"/>
  <c r="H23" i="19"/>
  <c r="J23" i="19"/>
  <c r="K23" i="19"/>
  <c r="L23" i="19"/>
  <c r="M23" i="19"/>
  <c r="N23" i="19"/>
  <c r="D24" i="19"/>
  <c r="E24" i="19"/>
  <c r="F24" i="19"/>
  <c r="G24" i="19"/>
  <c r="H24" i="19"/>
  <c r="J24" i="19"/>
  <c r="K24" i="19"/>
  <c r="L24" i="19"/>
  <c r="M24" i="19"/>
  <c r="N24" i="19"/>
  <c r="D25" i="19"/>
  <c r="E25" i="19"/>
  <c r="F25" i="19"/>
  <c r="G25" i="19"/>
  <c r="H25" i="19"/>
  <c r="J25" i="19"/>
  <c r="K25" i="19"/>
  <c r="L25" i="19"/>
  <c r="M25" i="19"/>
  <c r="N25" i="19"/>
  <c r="D26" i="19"/>
  <c r="E26" i="19"/>
  <c r="F26" i="19"/>
  <c r="G26" i="19"/>
  <c r="H26" i="19"/>
  <c r="J26" i="19"/>
  <c r="K26" i="19"/>
  <c r="L26" i="19"/>
  <c r="M26" i="19"/>
  <c r="N26" i="19"/>
  <c r="D27" i="19"/>
  <c r="E27" i="19"/>
  <c r="F27" i="19"/>
  <c r="G27" i="19"/>
  <c r="H27" i="19"/>
  <c r="J27" i="19"/>
  <c r="K27" i="19"/>
  <c r="L27" i="19"/>
  <c r="M27" i="19"/>
  <c r="N27" i="19"/>
  <c r="D28" i="19"/>
  <c r="E28" i="19"/>
  <c r="F28" i="19"/>
  <c r="G28" i="19"/>
  <c r="H28" i="19"/>
  <c r="J28" i="19"/>
  <c r="K28" i="19"/>
  <c r="L28" i="19"/>
  <c r="M28" i="19"/>
  <c r="N28" i="19"/>
  <c r="D29" i="19"/>
  <c r="E29" i="19"/>
  <c r="F29" i="19"/>
  <c r="G29" i="19"/>
  <c r="H29" i="19"/>
  <c r="J29" i="19"/>
  <c r="K29" i="19"/>
  <c r="L29" i="19"/>
  <c r="M29" i="19"/>
  <c r="N29" i="19"/>
  <c r="D30" i="19"/>
  <c r="E30" i="19"/>
  <c r="F30" i="19"/>
  <c r="G30" i="19"/>
  <c r="H30" i="19"/>
  <c r="J30" i="19"/>
  <c r="K30" i="19"/>
  <c r="L30" i="19"/>
  <c r="M30" i="19"/>
  <c r="N30" i="19"/>
  <c r="D31" i="19"/>
  <c r="E31" i="19"/>
  <c r="F31" i="19"/>
  <c r="G31" i="19"/>
  <c r="H31" i="19"/>
  <c r="J31" i="19"/>
  <c r="K31" i="19"/>
  <c r="L31" i="19"/>
  <c r="M31" i="19"/>
  <c r="N31" i="19"/>
  <c r="D32" i="19"/>
  <c r="E32" i="19"/>
  <c r="F32" i="19"/>
  <c r="G32" i="19"/>
  <c r="H32" i="19"/>
  <c r="J32" i="19"/>
  <c r="K32" i="19"/>
  <c r="L32" i="19"/>
  <c r="M32" i="19"/>
  <c r="N32" i="19"/>
  <c r="D33" i="19"/>
  <c r="E33" i="19"/>
  <c r="F33" i="19"/>
  <c r="G33" i="19"/>
  <c r="H33" i="19"/>
  <c r="J33" i="19"/>
  <c r="K33" i="19"/>
  <c r="L33" i="19"/>
  <c r="M33" i="19"/>
  <c r="N33" i="19"/>
  <c r="D34" i="19"/>
  <c r="E34" i="19"/>
  <c r="F34" i="19"/>
  <c r="G34" i="19"/>
  <c r="H34" i="19"/>
  <c r="J34" i="19"/>
  <c r="K34" i="19"/>
  <c r="L34" i="19"/>
  <c r="M34" i="19"/>
  <c r="N34" i="19"/>
  <c r="D35" i="19"/>
  <c r="E35" i="19"/>
  <c r="F35" i="19"/>
  <c r="G35" i="19"/>
  <c r="H35" i="19"/>
  <c r="J35" i="19"/>
  <c r="K35" i="19"/>
  <c r="L35" i="19"/>
  <c r="M35" i="19"/>
  <c r="N35" i="19"/>
  <c r="D36" i="19"/>
  <c r="E36" i="19"/>
  <c r="F36" i="19"/>
  <c r="G36" i="19"/>
  <c r="H36" i="19"/>
  <c r="J36" i="19"/>
  <c r="K36" i="19"/>
  <c r="L36" i="19"/>
  <c r="M36" i="19"/>
  <c r="N36" i="19"/>
  <c r="D37" i="19"/>
  <c r="E37" i="19"/>
  <c r="F37" i="19"/>
  <c r="G37" i="19"/>
  <c r="H37" i="19"/>
  <c r="J37" i="19"/>
  <c r="K37" i="19"/>
  <c r="L37" i="19"/>
  <c r="M37" i="19"/>
  <c r="N37" i="19"/>
  <c r="D38" i="19"/>
  <c r="E38" i="19"/>
  <c r="F38" i="19"/>
  <c r="G38" i="19"/>
  <c r="H38" i="19"/>
  <c r="J38" i="19"/>
  <c r="K38" i="19"/>
  <c r="L38" i="19"/>
  <c r="M38" i="19"/>
  <c r="N38" i="19"/>
  <c r="K7" i="19"/>
  <c r="L7" i="19"/>
  <c r="M7" i="19"/>
  <c r="N7" i="19"/>
  <c r="E6" i="19"/>
  <c r="F6" i="19"/>
  <c r="G6" i="19"/>
  <c r="H6" i="19"/>
  <c r="E7" i="19"/>
  <c r="F7" i="19"/>
  <c r="G7" i="19"/>
  <c r="H7" i="19"/>
  <c r="J7" i="19"/>
  <c r="D7" i="19"/>
  <c r="D6" i="19"/>
  <c r="D8" i="18"/>
  <c r="E8" i="18"/>
  <c r="F8" i="18"/>
  <c r="G8" i="18"/>
  <c r="H8" i="18"/>
  <c r="J8" i="18"/>
  <c r="K8" i="18"/>
  <c r="L8" i="18"/>
  <c r="M8" i="18"/>
  <c r="N8" i="18"/>
  <c r="D9" i="18"/>
  <c r="E9" i="18"/>
  <c r="F9" i="18"/>
  <c r="G9" i="18"/>
  <c r="H9" i="18"/>
  <c r="J9" i="18"/>
  <c r="K9" i="18"/>
  <c r="L9" i="18"/>
  <c r="M9" i="18"/>
  <c r="N9" i="18"/>
  <c r="D10" i="18"/>
  <c r="E10" i="18"/>
  <c r="F10" i="18"/>
  <c r="G10" i="18"/>
  <c r="H10" i="18"/>
  <c r="J10" i="18"/>
  <c r="K10" i="18"/>
  <c r="L10" i="18"/>
  <c r="M10" i="18"/>
  <c r="N10" i="18"/>
  <c r="D11" i="18"/>
  <c r="E11" i="18"/>
  <c r="F11" i="18"/>
  <c r="G11" i="18"/>
  <c r="H11" i="18"/>
  <c r="J11" i="18"/>
  <c r="K11" i="18"/>
  <c r="L11" i="18"/>
  <c r="M11" i="18"/>
  <c r="N11" i="18"/>
  <c r="D12" i="18"/>
  <c r="E12" i="18"/>
  <c r="F12" i="18"/>
  <c r="G12" i="18"/>
  <c r="H12" i="18"/>
  <c r="J12" i="18"/>
  <c r="K12" i="18"/>
  <c r="L12" i="18"/>
  <c r="M12" i="18"/>
  <c r="N12" i="18"/>
  <c r="D13" i="18"/>
  <c r="E13" i="18"/>
  <c r="F13" i="18"/>
  <c r="G13" i="18"/>
  <c r="H13" i="18"/>
  <c r="J13" i="18"/>
  <c r="K13" i="18"/>
  <c r="L13" i="18"/>
  <c r="M13" i="18"/>
  <c r="N13" i="18"/>
  <c r="D14" i="18"/>
  <c r="E14" i="18"/>
  <c r="F14" i="18"/>
  <c r="G14" i="18"/>
  <c r="H14" i="18"/>
  <c r="J14" i="18"/>
  <c r="K14" i="18"/>
  <c r="L14" i="18"/>
  <c r="M14" i="18"/>
  <c r="N14" i="18"/>
  <c r="D15" i="18"/>
  <c r="E15" i="18"/>
  <c r="F15" i="18"/>
  <c r="G15" i="18"/>
  <c r="H15" i="18"/>
  <c r="J15" i="18"/>
  <c r="K15" i="18"/>
  <c r="L15" i="18"/>
  <c r="M15" i="18"/>
  <c r="N15" i="18"/>
  <c r="D16" i="18"/>
  <c r="E16" i="18"/>
  <c r="F16" i="18"/>
  <c r="G16" i="18"/>
  <c r="H16" i="18"/>
  <c r="J16" i="18"/>
  <c r="K16" i="18"/>
  <c r="L16" i="18"/>
  <c r="M16" i="18"/>
  <c r="N16" i="18"/>
  <c r="D17" i="18"/>
  <c r="E17" i="18"/>
  <c r="F17" i="18"/>
  <c r="G17" i="18"/>
  <c r="H17" i="18"/>
  <c r="J17" i="18"/>
  <c r="K17" i="18"/>
  <c r="L17" i="18"/>
  <c r="M17" i="18"/>
  <c r="N17" i="18"/>
  <c r="D18" i="18"/>
  <c r="E18" i="18"/>
  <c r="F18" i="18"/>
  <c r="G18" i="18"/>
  <c r="H18" i="18"/>
  <c r="J18" i="18"/>
  <c r="K18" i="18"/>
  <c r="L18" i="18"/>
  <c r="M18" i="18"/>
  <c r="N18" i="18"/>
  <c r="D19" i="18"/>
  <c r="E19" i="18"/>
  <c r="F19" i="18"/>
  <c r="G19" i="18"/>
  <c r="H19" i="18"/>
  <c r="J19" i="18"/>
  <c r="K19" i="18"/>
  <c r="L19" i="18"/>
  <c r="M19" i="18"/>
  <c r="N19" i="18"/>
  <c r="D20" i="18"/>
  <c r="E20" i="18"/>
  <c r="F20" i="18"/>
  <c r="G20" i="18"/>
  <c r="H20" i="18"/>
  <c r="J20" i="18"/>
  <c r="K20" i="18"/>
  <c r="L20" i="18"/>
  <c r="M20" i="18"/>
  <c r="N20" i="18"/>
  <c r="D21" i="18"/>
  <c r="E21" i="18"/>
  <c r="F21" i="18"/>
  <c r="G21" i="18"/>
  <c r="H21" i="18"/>
  <c r="J21" i="18"/>
  <c r="K21" i="18"/>
  <c r="L21" i="18"/>
  <c r="M21" i="18"/>
  <c r="N21" i="18"/>
  <c r="D22" i="18"/>
  <c r="E22" i="18"/>
  <c r="F22" i="18"/>
  <c r="G22" i="18"/>
  <c r="H22" i="18"/>
  <c r="J22" i="18"/>
  <c r="K22" i="18"/>
  <c r="L22" i="18"/>
  <c r="M22" i="18"/>
  <c r="N22" i="18"/>
  <c r="D23" i="18"/>
  <c r="E23" i="18"/>
  <c r="F23" i="18"/>
  <c r="G23" i="18"/>
  <c r="H23" i="18"/>
  <c r="J23" i="18"/>
  <c r="K23" i="18"/>
  <c r="L23" i="18"/>
  <c r="M23" i="18"/>
  <c r="N23" i="18"/>
  <c r="D24" i="18"/>
  <c r="E24" i="18"/>
  <c r="F24" i="18"/>
  <c r="G24" i="18"/>
  <c r="H24" i="18"/>
  <c r="J24" i="18"/>
  <c r="K24" i="18"/>
  <c r="L24" i="18"/>
  <c r="M24" i="18"/>
  <c r="N24" i="18"/>
  <c r="D25" i="18"/>
  <c r="E25" i="18"/>
  <c r="F25" i="18"/>
  <c r="G25" i="18"/>
  <c r="H25" i="18"/>
  <c r="J25" i="18"/>
  <c r="K25" i="18"/>
  <c r="L25" i="18"/>
  <c r="M25" i="18"/>
  <c r="N25" i="18"/>
  <c r="D26" i="18"/>
  <c r="E26" i="18"/>
  <c r="F26" i="18"/>
  <c r="G26" i="18"/>
  <c r="H26" i="18"/>
  <c r="J26" i="18"/>
  <c r="K26" i="18"/>
  <c r="L26" i="18"/>
  <c r="M26" i="18"/>
  <c r="N26" i="18"/>
  <c r="D27" i="18"/>
  <c r="E27" i="18"/>
  <c r="F27" i="18"/>
  <c r="G27" i="18"/>
  <c r="H27" i="18"/>
  <c r="J27" i="18"/>
  <c r="K27" i="18"/>
  <c r="L27" i="18"/>
  <c r="M27" i="18"/>
  <c r="N27" i="18"/>
  <c r="D28" i="18"/>
  <c r="E28" i="18"/>
  <c r="F28" i="18"/>
  <c r="G28" i="18"/>
  <c r="H28" i="18"/>
  <c r="J28" i="18"/>
  <c r="K28" i="18"/>
  <c r="L28" i="18"/>
  <c r="M28" i="18"/>
  <c r="N28" i="18"/>
  <c r="D29" i="18"/>
  <c r="E29" i="18"/>
  <c r="F29" i="18"/>
  <c r="G29" i="18"/>
  <c r="H29" i="18"/>
  <c r="J29" i="18"/>
  <c r="K29" i="18"/>
  <c r="L29" i="18"/>
  <c r="M29" i="18"/>
  <c r="N29" i="18"/>
  <c r="D30" i="18"/>
  <c r="E30" i="18"/>
  <c r="F30" i="18"/>
  <c r="G30" i="18"/>
  <c r="H30" i="18"/>
  <c r="J30" i="18"/>
  <c r="K30" i="18"/>
  <c r="L30" i="18"/>
  <c r="M30" i="18"/>
  <c r="N30" i="18"/>
  <c r="D31" i="18"/>
  <c r="E31" i="18"/>
  <c r="F31" i="18"/>
  <c r="G31" i="18"/>
  <c r="H31" i="18"/>
  <c r="J31" i="18"/>
  <c r="K31" i="18"/>
  <c r="L31" i="18"/>
  <c r="M31" i="18"/>
  <c r="N31" i="18"/>
  <c r="D32" i="18"/>
  <c r="E32" i="18"/>
  <c r="F32" i="18"/>
  <c r="G32" i="18"/>
  <c r="H32" i="18"/>
  <c r="J32" i="18"/>
  <c r="K32" i="18"/>
  <c r="L32" i="18"/>
  <c r="M32" i="18"/>
  <c r="N32" i="18"/>
  <c r="D33" i="18"/>
  <c r="E33" i="18"/>
  <c r="F33" i="18"/>
  <c r="G33" i="18"/>
  <c r="H33" i="18"/>
  <c r="J33" i="18"/>
  <c r="K33" i="18"/>
  <c r="L33" i="18"/>
  <c r="M33" i="18"/>
  <c r="N33" i="18"/>
  <c r="D34" i="18"/>
  <c r="E34" i="18"/>
  <c r="F34" i="18"/>
  <c r="G34" i="18"/>
  <c r="H34" i="18"/>
  <c r="J34" i="18"/>
  <c r="K34" i="18"/>
  <c r="L34" i="18"/>
  <c r="M34" i="18"/>
  <c r="N34" i="18"/>
  <c r="D35" i="18"/>
  <c r="E35" i="18"/>
  <c r="F35" i="18"/>
  <c r="G35" i="18"/>
  <c r="H35" i="18"/>
  <c r="J35" i="18"/>
  <c r="K35" i="18"/>
  <c r="L35" i="18"/>
  <c r="M35" i="18"/>
  <c r="N35" i="18"/>
  <c r="D36" i="18"/>
  <c r="E36" i="18"/>
  <c r="F36" i="18"/>
  <c r="G36" i="18"/>
  <c r="H36" i="18"/>
  <c r="J36" i="18"/>
  <c r="K36" i="18"/>
  <c r="L36" i="18"/>
  <c r="M36" i="18"/>
  <c r="N36" i="18"/>
  <c r="D37" i="18"/>
  <c r="E37" i="18"/>
  <c r="F37" i="18"/>
  <c r="G37" i="18"/>
  <c r="H37" i="18"/>
  <c r="J37" i="18"/>
  <c r="K37" i="18"/>
  <c r="L37" i="18"/>
  <c r="M37" i="18"/>
  <c r="N37" i="18"/>
  <c r="D38" i="18"/>
  <c r="E38" i="18"/>
  <c r="F38" i="18"/>
  <c r="G38" i="18"/>
  <c r="H38" i="18"/>
  <c r="J38" i="18"/>
  <c r="K38" i="18"/>
  <c r="L38" i="18"/>
  <c r="M38" i="18"/>
  <c r="N38" i="18"/>
  <c r="K7" i="18"/>
  <c r="L7" i="18"/>
  <c r="M7" i="18"/>
  <c r="N7" i="18"/>
  <c r="E6" i="18"/>
  <c r="F6" i="18"/>
  <c r="G6" i="18"/>
  <c r="H6" i="18"/>
  <c r="E7" i="18"/>
  <c r="F7" i="18"/>
  <c r="G7" i="18"/>
  <c r="H7" i="18"/>
  <c r="J7" i="18"/>
  <c r="D7" i="18"/>
  <c r="D6" i="18"/>
  <c r="D8" i="17"/>
  <c r="E8" i="17"/>
  <c r="F8" i="17"/>
  <c r="G8" i="17"/>
  <c r="H8" i="17"/>
  <c r="J8" i="17"/>
  <c r="K8" i="17"/>
  <c r="L8" i="17"/>
  <c r="M8" i="17"/>
  <c r="N8" i="17"/>
  <c r="D9" i="17"/>
  <c r="E9" i="17"/>
  <c r="F9" i="17"/>
  <c r="G9" i="17"/>
  <c r="H9" i="17"/>
  <c r="J9" i="17"/>
  <c r="K9" i="17"/>
  <c r="L9" i="17"/>
  <c r="M9" i="17"/>
  <c r="N9" i="17"/>
  <c r="D10" i="17"/>
  <c r="E10" i="17"/>
  <c r="F10" i="17"/>
  <c r="G10" i="17"/>
  <c r="H10" i="17"/>
  <c r="J10" i="17"/>
  <c r="K10" i="17"/>
  <c r="L10" i="17"/>
  <c r="M10" i="17"/>
  <c r="N10" i="17"/>
  <c r="D11" i="17"/>
  <c r="E11" i="17"/>
  <c r="F11" i="17"/>
  <c r="G11" i="17"/>
  <c r="H11" i="17"/>
  <c r="J11" i="17"/>
  <c r="K11" i="17"/>
  <c r="L11" i="17"/>
  <c r="M11" i="17"/>
  <c r="N11" i="17"/>
  <c r="D12" i="17"/>
  <c r="E12" i="17"/>
  <c r="F12" i="17"/>
  <c r="G12" i="17"/>
  <c r="H12" i="17"/>
  <c r="J12" i="17"/>
  <c r="K12" i="17"/>
  <c r="L12" i="17"/>
  <c r="M12" i="17"/>
  <c r="N12" i="17"/>
  <c r="D13" i="17"/>
  <c r="E13" i="17"/>
  <c r="F13" i="17"/>
  <c r="G13" i="17"/>
  <c r="H13" i="17"/>
  <c r="J13" i="17"/>
  <c r="K13" i="17"/>
  <c r="L13" i="17"/>
  <c r="M13" i="17"/>
  <c r="N13" i="17"/>
  <c r="D14" i="17"/>
  <c r="E14" i="17"/>
  <c r="F14" i="17"/>
  <c r="G14" i="17"/>
  <c r="H14" i="17"/>
  <c r="J14" i="17"/>
  <c r="K14" i="17"/>
  <c r="L14" i="17"/>
  <c r="M14" i="17"/>
  <c r="N14" i="17"/>
  <c r="D15" i="17"/>
  <c r="E15" i="17"/>
  <c r="F15" i="17"/>
  <c r="G15" i="17"/>
  <c r="H15" i="17"/>
  <c r="J15" i="17"/>
  <c r="K15" i="17"/>
  <c r="L15" i="17"/>
  <c r="M15" i="17"/>
  <c r="N15" i="17"/>
  <c r="D16" i="17"/>
  <c r="E16" i="17"/>
  <c r="F16" i="17"/>
  <c r="G16" i="17"/>
  <c r="H16" i="17"/>
  <c r="J16" i="17"/>
  <c r="K16" i="17"/>
  <c r="L16" i="17"/>
  <c r="M16" i="17"/>
  <c r="N16" i="17"/>
  <c r="D17" i="17"/>
  <c r="E17" i="17"/>
  <c r="F17" i="17"/>
  <c r="G17" i="17"/>
  <c r="H17" i="17"/>
  <c r="J17" i="17"/>
  <c r="K17" i="17"/>
  <c r="L17" i="17"/>
  <c r="M17" i="17"/>
  <c r="N17" i="17"/>
  <c r="D18" i="17"/>
  <c r="E18" i="17"/>
  <c r="F18" i="17"/>
  <c r="G18" i="17"/>
  <c r="H18" i="17"/>
  <c r="J18" i="17"/>
  <c r="K18" i="17"/>
  <c r="L18" i="17"/>
  <c r="M18" i="17"/>
  <c r="N18" i="17"/>
  <c r="D19" i="17"/>
  <c r="E19" i="17"/>
  <c r="F19" i="17"/>
  <c r="G19" i="17"/>
  <c r="H19" i="17"/>
  <c r="J19" i="17"/>
  <c r="K19" i="17"/>
  <c r="L19" i="17"/>
  <c r="M19" i="17"/>
  <c r="N19" i="17"/>
  <c r="D20" i="17"/>
  <c r="E20" i="17"/>
  <c r="F20" i="17"/>
  <c r="G20" i="17"/>
  <c r="H20" i="17"/>
  <c r="J20" i="17"/>
  <c r="K20" i="17"/>
  <c r="L20" i="17"/>
  <c r="M20" i="17"/>
  <c r="N20" i="17"/>
  <c r="D21" i="17"/>
  <c r="E21" i="17"/>
  <c r="F21" i="17"/>
  <c r="G21" i="17"/>
  <c r="H21" i="17"/>
  <c r="J21" i="17"/>
  <c r="K21" i="17"/>
  <c r="L21" i="17"/>
  <c r="M21" i="17"/>
  <c r="N21" i="17"/>
  <c r="D22" i="17"/>
  <c r="E22" i="17"/>
  <c r="F22" i="17"/>
  <c r="G22" i="17"/>
  <c r="H22" i="17"/>
  <c r="J22" i="17"/>
  <c r="K22" i="17"/>
  <c r="L22" i="17"/>
  <c r="M22" i="17"/>
  <c r="N22" i="17"/>
  <c r="D23" i="17"/>
  <c r="E23" i="17"/>
  <c r="F23" i="17"/>
  <c r="G23" i="17"/>
  <c r="H23" i="17"/>
  <c r="J23" i="17"/>
  <c r="K23" i="17"/>
  <c r="L23" i="17"/>
  <c r="M23" i="17"/>
  <c r="N23" i="17"/>
  <c r="D24" i="17"/>
  <c r="E24" i="17"/>
  <c r="F24" i="17"/>
  <c r="G24" i="17"/>
  <c r="H24" i="17"/>
  <c r="J24" i="17"/>
  <c r="K24" i="17"/>
  <c r="L24" i="17"/>
  <c r="M24" i="17"/>
  <c r="N24" i="17"/>
  <c r="D25" i="17"/>
  <c r="E25" i="17"/>
  <c r="F25" i="17"/>
  <c r="G25" i="17"/>
  <c r="H25" i="17"/>
  <c r="J25" i="17"/>
  <c r="K25" i="17"/>
  <c r="L25" i="17"/>
  <c r="M25" i="17"/>
  <c r="N25" i="17"/>
  <c r="D26" i="17"/>
  <c r="E26" i="17"/>
  <c r="F26" i="17"/>
  <c r="G26" i="17"/>
  <c r="H26" i="17"/>
  <c r="J26" i="17"/>
  <c r="K26" i="17"/>
  <c r="L26" i="17"/>
  <c r="M26" i="17"/>
  <c r="N26" i="17"/>
  <c r="D27" i="17"/>
  <c r="E27" i="17"/>
  <c r="F27" i="17"/>
  <c r="G27" i="17"/>
  <c r="H27" i="17"/>
  <c r="J27" i="17"/>
  <c r="K27" i="17"/>
  <c r="L27" i="17"/>
  <c r="M27" i="17"/>
  <c r="N27" i="17"/>
  <c r="D28" i="17"/>
  <c r="E28" i="17"/>
  <c r="F28" i="17"/>
  <c r="G28" i="17"/>
  <c r="H28" i="17"/>
  <c r="J28" i="17"/>
  <c r="K28" i="17"/>
  <c r="L28" i="17"/>
  <c r="M28" i="17"/>
  <c r="N28" i="17"/>
  <c r="D29" i="17"/>
  <c r="E29" i="17"/>
  <c r="F29" i="17"/>
  <c r="G29" i="17"/>
  <c r="H29" i="17"/>
  <c r="J29" i="17"/>
  <c r="K29" i="17"/>
  <c r="L29" i="17"/>
  <c r="M29" i="17"/>
  <c r="N29" i="17"/>
  <c r="D30" i="17"/>
  <c r="E30" i="17"/>
  <c r="F30" i="17"/>
  <c r="G30" i="17"/>
  <c r="H30" i="17"/>
  <c r="J30" i="17"/>
  <c r="K30" i="17"/>
  <c r="L30" i="17"/>
  <c r="M30" i="17"/>
  <c r="N30" i="17"/>
  <c r="D31" i="17"/>
  <c r="E31" i="17"/>
  <c r="F31" i="17"/>
  <c r="G31" i="17"/>
  <c r="H31" i="17"/>
  <c r="J31" i="17"/>
  <c r="K31" i="17"/>
  <c r="L31" i="17"/>
  <c r="M31" i="17"/>
  <c r="N31" i="17"/>
  <c r="D32" i="17"/>
  <c r="E32" i="17"/>
  <c r="F32" i="17"/>
  <c r="G32" i="17"/>
  <c r="H32" i="17"/>
  <c r="J32" i="17"/>
  <c r="K32" i="17"/>
  <c r="L32" i="17"/>
  <c r="M32" i="17"/>
  <c r="N32" i="17"/>
  <c r="D33" i="17"/>
  <c r="E33" i="17"/>
  <c r="F33" i="17"/>
  <c r="G33" i="17"/>
  <c r="H33" i="17"/>
  <c r="J33" i="17"/>
  <c r="K33" i="17"/>
  <c r="L33" i="17"/>
  <c r="M33" i="17"/>
  <c r="N33" i="17"/>
  <c r="D34" i="17"/>
  <c r="E34" i="17"/>
  <c r="F34" i="17"/>
  <c r="G34" i="17"/>
  <c r="H34" i="17"/>
  <c r="J34" i="17"/>
  <c r="K34" i="17"/>
  <c r="L34" i="17"/>
  <c r="M34" i="17"/>
  <c r="N34" i="17"/>
  <c r="D35" i="17"/>
  <c r="E35" i="17"/>
  <c r="F35" i="17"/>
  <c r="G35" i="17"/>
  <c r="H35" i="17"/>
  <c r="J35" i="17"/>
  <c r="K35" i="17"/>
  <c r="L35" i="17"/>
  <c r="M35" i="17"/>
  <c r="N35" i="17"/>
  <c r="D36" i="17"/>
  <c r="E36" i="17"/>
  <c r="F36" i="17"/>
  <c r="G36" i="17"/>
  <c r="H36" i="17"/>
  <c r="J36" i="17"/>
  <c r="K36" i="17"/>
  <c r="L36" i="17"/>
  <c r="M36" i="17"/>
  <c r="N36" i="17"/>
  <c r="D37" i="17"/>
  <c r="E37" i="17"/>
  <c r="F37" i="17"/>
  <c r="G37" i="17"/>
  <c r="H37" i="17"/>
  <c r="J37" i="17"/>
  <c r="K37" i="17"/>
  <c r="L37" i="17"/>
  <c r="M37" i="17"/>
  <c r="N37" i="17"/>
  <c r="D38" i="17"/>
  <c r="E38" i="17"/>
  <c r="F38" i="17"/>
  <c r="G38" i="17"/>
  <c r="H38" i="17"/>
  <c r="J38" i="17"/>
  <c r="K38" i="17"/>
  <c r="L38" i="17"/>
  <c r="M38" i="17"/>
  <c r="N38" i="17"/>
  <c r="K7" i="17"/>
  <c r="L7" i="17"/>
  <c r="M7" i="17"/>
  <c r="N7" i="17"/>
  <c r="E6" i="17"/>
  <c r="F6" i="17"/>
  <c r="G6" i="17"/>
  <c r="H6" i="17"/>
  <c r="E7" i="17"/>
  <c r="F7" i="17"/>
  <c r="G7" i="17"/>
  <c r="H7" i="17"/>
  <c r="J7" i="17"/>
  <c r="D7" i="17"/>
  <c r="D6" i="17"/>
  <c r="D8" i="16"/>
  <c r="E8" i="16"/>
  <c r="F8" i="16"/>
  <c r="G8" i="16"/>
  <c r="H8" i="16"/>
  <c r="J8" i="16"/>
  <c r="K8" i="16"/>
  <c r="L8" i="16"/>
  <c r="M8" i="16"/>
  <c r="N8" i="16"/>
  <c r="D9" i="16"/>
  <c r="E9" i="16"/>
  <c r="F9" i="16"/>
  <c r="G9" i="16"/>
  <c r="H9" i="16"/>
  <c r="J9" i="16"/>
  <c r="K9" i="16"/>
  <c r="L9" i="16"/>
  <c r="M9" i="16"/>
  <c r="N9" i="16"/>
  <c r="D10" i="16"/>
  <c r="E10" i="16"/>
  <c r="F10" i="16"/>
  <c r="G10" i="16"/>
  <c r="H10" i="16"/>
  <c r="J10" i="16"/>
  <c r="K10" i="16"/>
  <c r="L10" i="16"/>
  <c r="M10" i="16"/>
  <c r="N10" i="16"/>
  <c r="D11" i="16"/>
  <c r="E11" i="16"/>
  <c r="F11" i="16"/>
  <c r="G11" i="16"/>
  <c r="H11" i="16"/>
  <c r="J11" i="16"/>
  <c r="K11" i="16"/>
  <c r="L11" i="16"/>
  <c r="M11" i="16"/>
  <c r="N11" i="16"/>
  <c r="D12" i="16"/>
  <c r="E12" i="16"/>
  <c r="F12" i="16"/>
  <c r="G12" i="16"/>
  <c r="H12" i="16"/>
  <c r="J12" i="16"/>
  <c r="K12" i="16"/>
  <c r="L12" i="16"/>
  <c r="M12" i="16"/>
  <c r="N12" i="16"/>
  <c r="D13" i="16"/>
  <c r="E13" i="16"/>
  <c r="F13" i="16"/>
  <c r="G13" i="16"/>
  <c r="H13" i="16"/>
  <c r="J13" i="16"/>
  <c r="K13" i="16"/>
  <c r="L13" i="16"/>
  <c r="M13" i="16"/>
  <c r="N13" i="16"/>
  <c r="D14" i="16"/>
  <c r="E14" i="16"/>
  <c r="F14" i="16"/>
  <c r="G14" i="16"/>
  <c r="H14" i="16"/>
  <c r="J14" i="16"/>
  <c r="K14" i="16"/>
  <c r="L14" i="16"/>
  <c r="M14" i="16"/>
  <c r="N14" i="16"/>
  <c r="D15" i="16"/>
  <c r="E15" i="16"/>
  <c r="F15" i="16"/>
  <c r="G15" i="16"/>
  <c r="H15" i="16"/>
  <c r="J15" i="16"/>
  <c r="K15" i="16"/>
  <c r="L15" i="16"/>
  <c r="M15" i="16"/>
  <c r="N15" i="16"/>
  <c r="D16" i="16"/>
  <c r="E16" i="16"/>
  <c r="F16" i="16"/>
  <c r="G16" i="16"/>
  <c r="H16" i="16"/>
  <c r="J16" i="16"/>
  <c r="K16" i="16"/>
  <c r="L16" i="16"/>
  <c r="M16" i="16"/>
  <c r="N16" i="16"/>
  <c r="D17" i="16"/>
  <c r="E17" i="16"/>
  <c r="F17" i="16"/>
  <c r="G17" i="16"/>
  <c r="H17" i="16"/>
  <c r="J17" i="16"/>
  <c r="K17" i="16"/>
  <c r="L17" i="16"/>
  <c r="M17" i="16"/>
  <c r="N17" i="16"/>
  <c r="D18" i="16"/>
  <c r="E18" i="16"/>
  <c r="F18" i="16"/>
  <c r="G18" i="16"/>
  <c r="H18" i="16"/>
  <c r="J18" i="16"/>
  <c r="K18" i="16"/>
  <c r="L18" i="16"/>
  <c r="M18" i="16"/>
  <c r="N18" i="16"/>
  <c r="D19" i="16"/>
  <c r="E19" i="16"/>
  <c r="F19" i="16"/>
  <c r="G19" i="16"/>
  <c r="H19" i="16"/>
  <c r="J19" i="16"/>
  <c r="K19" i="16"/>
  <c r="L19" i="16"/>
  <c r="M19" i="16"/>
  <c r="N19" i="16"/>
  <c r="D20" i="16"/>
  <c r="E20" i="16"/>
  <c r="F20" i="16"/>
  <c r="G20" i="16"/>
  <c r="H20" i="16"/>
  <c r="J20" i="16"/>
  <c r="K20" i="16"/>
  <c r="L20" i="16"/>
  <c r="M20" i="16"/>
  <c r="N20" i="16"/>
  <c r="D21" i="16"/>
  <c r="E21" i="16"/>
  <c r="F21" i="16"/>
  <c r="G21" i="16"/>
  <c r="H21" i="16"/>
  <c r="J21" i="16"/>
  <c r="K21" i="16"/>
  <c r="L21" i="16"/>
  <c r="M21" i="16"/>
  <c r="N21" i="16"/>
  <c r="D22" i="16"/>
  <c r="E22" i="16"/>
  <c r="F22" i="16"/>
  <c r="G22" i="16"/>
  <c r="H22" i="16"/>
  <c r="J22" i="16"/>
  <c r="K22" i="16"/>
  <c r="L22" i="16"/>
  <c r="M22" i="16"/>
  <c r="N22" i="16"/>
  <c r="D23" i="16"/>
  <c r="E23" i="16"/>
  <c r="F23" i="16"/>
  <c r="G23" i="16"/>
  <c r="H23" i="16"/>
  <c r="J23" i="16"/>
  <c r="K23" i="16"/>
  <c r="L23" i="16"/>
  <c r="M23" i="16"/>
  <c r="N23" i="16"/>
  <c r="D24" i="16"/>
  <c r="E24" i="16"/>
  <c r="F24" i="16"/>
  <c r="G24" i="16"/>
  <c r="H24" i="16"/>
  <c r="J24" i="16"/>
  <c r="K24" i="16"/>
  <c r="L24" i="16"/>
  <c r="M24" i="16"/>
  <c r="N24" i="16"/>
  <c r="D25" i="16"/>
  <c r="E25" i="16"/>
  <c r="F25" i="16"/>
  <c r="G25" i="16"/>
  <c r="H25" i="16"/>
  <c r="J25" i="16"/>
  <c r="K25" i="16"/>
  <c r="L25" i="16"/>
  <c r="M25" i="16"/>
  <c r="N25" i="16"/>
  <c r="D26" i="16"/>
  <c r="E26" i="16"/>
  <c r="F26" i="16"/>
  <c r="G26" i="16"/>
  <c r="H26" i="16"/>
  <c r="J26" i="16"/>
  <c r="K26" i="16"/>
  <c r="L26" i="16"/>
  <c r="M26" i="16"/>
  <c r="N26" i="16"/>
  <c r="D27" i="16"/>
  <c r="E27" i="16"/>
  <c r="F27" i="16"/>
  <c r="G27" i="16"/>
  <c r="H27" i="16"/>
  <c r="J27" i="16"/>
  <c r="K27" i="16"/>
  <c r="L27" i="16"/>
  <c r="M27" i="16"/>
  <c r="N27" i="16"/>
  <c r="D28" i="16"/>
  <c r="E28" i="16"/>
  <c r="F28" i="16"/>
  <c r="G28" i="16"/>
  <c r="H28" i="16"/>
  <c r="J28" i="16"/>
  <c r="K28" i="16"/>
  <c r="L28" i="16"/>
  <c r="M28" i="16"/>
  <c r="N28" i="16"/>
  <c r="D29" i="16"/>
  <c r="E29" i="16"/>
  <c r="F29" i="16"/>
  <c r="G29" i="16"/>
  <c r="H29" i="16"/>
  <c r="J29" i="16"/>
  <c r="K29" i="16"/>
  <c r="L29" i="16"/>
  <c r="M29" i="16"/>
  <c r="N29" i="16"/>
  <c r="D30" i="16"/>
  <c r="E30" i="16"/>
  <c r="F30" i="16"/>
  <c r="G30" i="16"/>
  <c r="H30" i="16"/>
  <c r="J30" i="16"/>
  <c r="K30" i="16"/>
  <c r="L30" i="16"/>
  <c r="M30" i="16"/>
  <c r="N30" i="16"/>
  <c r="D31" i="16"/>
  <c r="E31" i="16"/>
  <c r="F31" i="16"/>
  <c r="G31" i="16"/>
  <c r="H31" i="16"/>
  <c r="J31" i="16"/>
  <c r="K31" i="16"/>
  <c r="L31" i="16"/>
  <c r="M31" i="16"/>
  <c r="N31" i="16"/>
  <c r="D32" i="16"/>
  <c r="E32" i="16"/>
  <c r="F32" i="16"/>
  <c r="G32" i="16"/>
  <c r="H32" i="16"/>
  <c r="J32" i="16"/>
  <c r="K32" i="16"/>
  <c r="L32" i="16"/>
  <c r="M32" i="16"/>
  <c r="N32" i="16"/>
  <c r="D33" i="16"/>
  <c r="E33" i="16"/>
  <c r="F33" i="16"/>
  <c r="G33" i="16"/>
  <c r="H33" i="16"/>
  <c r="J33" i="16"/>
  <c r="K33" i="16"/>
  <c r="L33" i="16"/>
  <c r="M33" i="16"/>
  <c r="N33" i="16"/>
  <c r="D34" i="16"/>
  <c r="E34" i="16"/>
  <c r="F34" i="16"/>
  <c r="G34" i="16"/>
  <c r="H34" i="16"/>
  <c r="J34" i="16"/>
  <c r="K34" i="16"/>
  <c r="L34" i="16"/>
  <c r="M34" i="16"/>
  <c r="N34" i="16"/>
  <c r="D35" i="16"/>
  <c r="E35" i="16"/>
  <c r="F35" i="16"/>
  <c r="G35" i="16"/>
  <c r="H35" i="16"/>
  <c r="J35" i="16"/>
  <c r="K35" i="16"/>
  <c r="L35" i="16"/>
  <c r="M35" i="16"/>
  <c r="N35" i="16"/>
  <c r="D36" i="16"/>
  <c r="E36" i="16"/>
  <c r="F36" i="16"/>
  <c r="G36" i="16"/>
  <c r="H36" i="16"/>
  <c r="J36" i="16"/>
  <c r="K36" i="16"/>
  <c r="L36" i="16"/>
  <c r="M36" i="16"/>
  <c r="N36" i="16"/>
  <c r="D37" i="16"/>
  <c r="E37" i="16"/>
  <c r="F37" i="16"/>
  <c r="G37" i="16"/>
  <c r="H37" i="16"/>
  <c r="J37" i="16"/>
  <c r="K37" i="16"/>
  <c r="L37" i="16"/>
  <c r="M37" i="16"/>
  <c r="N37" i="16"/>
  <c r="D38" i="16"/>
  <c r="E38" i="16"/>
  <c r="F38" i="16"/>
  <c r="G38" i="16"/>
  <c r="H38" i="16"/>
  <c r="J38" i="16"/>
  <c r="K38" i="16"/>
  <c r="L38" i="16"/>
  <c r="M38" i="16"/>
  <c r="N38" i="16"/>
  <c r="K7" i="16"/>
  <c r="L7" i="16"/>
  <c r="M7" i="16"/>
  <c r="N7" i="16"/>
  <c r="E6" i="16"/>
  <c r="F6" i="16"/>
  <c r="G6" i="16"/>
  <c r="H6" i="16"/>
  <c r="E7" i="16"/>
  <c r="F7" i="16"/>
  <c r="G7" i="16"/>
  <c r="H7" i="16"/>
  <c r="J7" i="16"/>
  <c r="D7" i="16"/>
  <c r="D6" i="16"/>
  <c r="D8" i="15"/>
  <c r="E8" i="15"/>
  <c r="F8" i="15"/>
  <c r="G8" i="15"/>
  <c r="H8" i="15"/>
  <c r="J8" i="15"/>
  <c r="K8" i="15"/>
  <c r="L8" i="15"/>
  <c r="M8" i="15"/>
  <c r="N8" i="15"/>
  <c r="D9" i="15"/>
  <c r="E9" i="15"/>
  <c r="F9" i="15"/>
  <c r="G9" i="15"/>
  <c r="H9" i="15"/>
  <c r="J9" i="15"/>
  <c r="K9" i="15"/>
  <c r="L9" i="15"/>
  <c r="M9" i="15"/>
  <c r="N9" i="15"/>
  <c r="D10" i="15"/>
  <c r="E10" i="15"/>
  <c r="F10" i="15"/>
  <c r="G10" i="15"/>
  <c r="H10" i="15"/>
  <c r="J10" i="15"/>
  <c r="K10" i="15"/>
  <c r="L10" i="15"/>
  <c r="M10" i="15"/>
  <c r="N10" i="15"/>
  <c r="D11" i="15"/>
  <c r="E11" i="15"/>
  <c r="F11" i="15"/>
  <c r="G11" i="15"/>
  <c r="H11" i="15"/>
  <c r="J11" i="15"/>
  <c r="K11" i="15"/>
  <c r="L11" i="15"/>
  <c r="M11" i="15"/>
  <c r="N11" i="15"/>
  <c r="D12" i="15"/>
  <c r="E12" i="15"/>
  <c r="F12" i="15"/>
  <c r="G12" i="15"/>
  <c r="H12" i="15"/>
  <c r="J12" i="15"/>
  <c r="K12" i="15"/>
  <c r="L12" i="15"/>
  <c r="M12" i="15"/>
  <c r="N12" i="15"/>
  <c r="D13" i="15"/>
  <c r="E13" i="15"/>
  <c r="F13" i="15"/>
  <c r="G13" i="15"/>
  <c r="H13" i="15"/>
  <c r="J13" i="15"/>
  <c r="K13" i="15"/>
  <c r="L13" i="15"/>
  <c r="M13" i="15"/>
  <c r="N13" i="15"/>
  <c r="D14" i="15"/>
  <c r="E14" i="15"/>
  <c r="F14" i="15"/>
  <c r="G14" i="15"/>
  <c r="H14" i="15"/>
  <c r="J14" i="15"/>
  <c r="K14" i="15"/>
  <c r="L14" i="15"/>
  <c r="M14" i="15"/>
  <c r="N14" i="15"/>
  <c r="D15" i="15"/>
  <c r="E15" i="15"/>
  <c r="F15" i="15"/>
  <c r="G15" i="15"/>
  <c r="H15" i="15"/>
  <c r="J15" i="15"/>
  <c r="K15" i="15"/>
  <c r="L15" i="15"/>
  <c r="M15" i="15"/>
  <c r="N15" i="15"/>
  <c r="D16" i="15"/>
  <c r="E16" i="15"/>
  <c r="F16" i="15"/>
  <c r="G16" i="15"/>
  <c r="H16" i="15"/>
  <c r="J16" i="15"/>
  <c r="K16" i="15"/>
  <c r="L16" i="15"/>
  <c r="M16" i="15"/>
  <c r="N16" i="15"/>
  <c r="D17" i="15"/>
  <c r="E17" i="15"/>
  <c r="F17" i="15"/>
  <c r="G17" i="15"/>
  <c r="H17" i="15"/>
  <c r="J17" i="15"/>
  <c r="K17" i="15"/>
  <c r="L17" i="15"/>
  <c r="M17" i="15"/>
  <c r="N17" i="15"/>
  <c r="D18" i="15"/>
  <c r="E18" i="15"/>
  <c r="F18" i="15"/>
  <c r="G18" i="15"/>
  <c r="H18" i="15"/>
  <c r="J18" i="15"/>
  <c r="K18" i="15"/>
  <c r="L18" i="15"/>
  <c r="M18" i="15"/>
  <c r="N18" i="15"/>
  <c r="D19" i="15"/>
  <c r="E19" i="15"/>
  <c r="F19" i="15"/>
  <c r="G19" i="15"/>
  <c r="H19" i="15"/>
  <c r="J19" i="15"/>
  <c r="K19" i="15"/>
  <c r="L19" i="15"/>
  <c r="M19" i="15"/>
  <c r="N19" i="15"/>
  <c r="D20" i="15"/>
  <c r="E20" i="15"/>
  <c r="F20" i="15"/>
  <c r="G20" i="15"/>
  <c r="H20" i="15"/>
  <c r="J20" i="15"/>
  <c r="K20" i="15"/>
  <c r="L20" i="15"/>
  <c r="M20" i="15"/>
  <c r="N20" i="15"/>
  <c r="D21" i="15"/>
  <c r="E21" i="15"/>
  <c r="F21" i="15"/>
  <c r="G21" i="15"/>
  <c r="H21" i="15"/>
  <c r="J21" i="15"/>
  <c r="K21" i="15"/>
  <c r="L21" i="15"/>
  <c r="M21" i="15"/>
  <c r="N21" i="15"/>
  <c r="D22" i="15"/>
  <c r="E22" i="15"/>
  <c r="F22" i="15"/>
  <c r="G22" i="15"/>
  <c r="H22" i="15"/>
  <c r="J22" i="15"/>
  <c r="K22" i="15"/>
  <c r="L22" i="15"/>
  <c r="M22" i="15"/>
  <c r="N22" i="15"/>
  <c r="D23" i="15"/>
  <c r="E23" i="15"/>
  <c r="F23" i="15"/>
  <c r="G23" i="15"/>
  <c r="H23" i="15"/>
  <c r="J23" i="15"/>
  <c r="K23" i="15"/>
  <c r="L23" i="15"/>
  <c r="M23" i="15"/>
  <c r="N23" i="15"/>
  <c r="D24" i="15"/>
  <c r="E24" i="15"/>
  <c r="F24" i="15"/>
  <c r="G24" i="15"/>
  <c r="H24" i="15"/>
  <c r="J24" i="15"/>
  <c r="K24" i="15"/>
  <c r="L24" i="15"/>
  <c r="M24" i="15"/>
  <c r="N24" i="15"/>
  <c r="D25" i="15"/>
  <c r="E25" i="15"/>
  <c r="F25" i="15"/>
  <c r="G25" i="15"/>
  <c r="H25" i="15"/>
  <c r="J25" i="15"/>
  <c r="K25" i="15"/>
  <c r="L25" i="15"/>
  <c r="M25" i="15"/>
  <c r="N25" i="15"/>
  <c r="D26" i="15"/>
  <c r="E26" i="15"/>
  <c r="F26" i="15"/>
  <c r="G26" i="15"/>
  <c r="H26" i="15"/>
  <c r="J26" i="15"/>
  <c r="K26" i="15"/>
  <c r="L26" i="15"/>
  <c r="M26" i="15"/>
  <c r="N26" i="15"/>
  <c r="D27" i="15"/>
  <c r="E27" i="15"/>
  <c r="F27" i="15"/>
  <c r="G27" i="15"/>
  <c r="H27" i="15"/>
  <c r="J27" i="15"/>
  <c r="K27" i="15"/>
  <c r="L27" i="15"/>
  <c r="M27" i="15"/>
  <c r="N27" i="15"/>
  <c r="D28" i="15"/>
  <c r="E28" i="15"/>
  <c r="F28" i="15"/>
  <c r="G28" i="15"/>
  <c r="H28" i="15"/>
  <c r="J28" i="15"/>
  <c r="K28" i="15"/>
  <c r="L28" i="15"/>
  <c r="M28" i="15"/>
  <c r="N28" i="15"/>
  <c r="D29" i="15"/>
  <c r="E29" i="15"/>
  <c r="F29" i="15"/>
  <c r="G29" i="15"/>
  <c r="H29" i="15"/>
  <c r="J29" i="15"/>
  <c r="K29" i="15"/>
  <c r="L29" i="15"/>
  <c r="M29" i="15"/>
  <c r="N29" i="15"/>
  <c r="D30" i="15"/>
  <c r="E30" i="15"/>
  <c r="F30" i="15"/>
  <c r="G30" i="15"/>
  <c r="H30" i="15"/>
  <c r="J30" i="15"/>
  <c r="K30" i="15"/>
  <c r="L30" i="15"/>
  <c r="M30" i="15"/>
  <c r="N30" i="15"/>
  <c r="D31" i="15"/>
  <c r="E31" i="15"/>
  <c r="F31" i="15"/>
  <c r="G31" i="15"/>
  <c r="H31" i="15"/>
  <c r="J31" i="15"/>
  <c r="K31" i="15"/>
  <c r="L31" i="15"/>
  <c r="M31" i="15"/>
  <c r="N31" i="15"/>
  <c r="D32" i="15"/>
  <c r="E32" i="15"/>
  <c r="F32" i="15"/>
  <c r="G32" i="15"/>
  <c r="H32" i="15"/>
  <c r="J32" i="15"/>
  <c r="K32" i="15"/>
  <c r="L32" i="15"/>
  <c r="M32" i="15"/>
  <c r="N32" i="15"/>
  <c r="D33" i="15"/>
  <c r="E33" i="15"/>
  <c r="F33" i="15"/>
  <c r="G33" i="15"/>
  <c r="H33" i="15"/>
  <c r="J33" i="15"/>
  <c r="K33" i="15"/>
  <c r="L33" i="15"/>
  <c r="M33" i="15"/>
  <c r="N33" i="15"/>
  <c r="D34" i="15"/>
  <c r="E34" i="15"/>
  <c r="F34" i="15"/>
  <c r="G34" i="15"/>
  <c r="H34" i="15"/>
  <c r="J34" i="15"/>
  <c r="K34" i="15"/>
  <c r="L34" i="15"/>
  <c r="M34" i="15"/>
  <c r="N34" i="15"/>
  <c r="D35" i="15"/>
  <c r="E35" i="15"/>
  <c r="F35" i="15"/>
  <c r="G35" i="15"/>
  <c r="H35" i="15"/>
  <c r="J35" i="15"/>
  <c r="K35" i="15"/>
  <c r="L35" i="15"/>
  <c r="M35" i="15"/>
  <c r="N35" i="15"/>
  <c r="D36" i="15"/>
  <c r="E36" i="15"/>
  <c r="F36" i="15"/>
  <c r="G36" i="15"/>
  <c r="H36" i="15"/>
  <c r="J36" i="15"/>
  <c r="K36" i="15"/>
  <c r="L36" i="15"/>
  <c r="M36" i="15"/>
  <c r="N36" i="15"/>
  <c r="D37" i="15"/>
  <c r="E37" i="15"/>
  <c r="F37" i="15"/>
  <c r="G37" i="15"/>
  <c r="H37" i="15"/>
  <c r="J37" i="15"/>
  <c r="K37" i="15"/>
  <c r="L37" i="15"/>
  <c r="M37" i="15"/>
  <c r="N37" i="15"/>
  <c r="D38" i="15"/>
  <c r="E38" i="15"/>
  <c r="F38" i="15"/>
  <c r="G38" i="15"/>
  <c r="H38" i="15"/>
  <c r="J38" i="15"/>
  <c r="K38" i="15"/>
  <c r="L38" i="15"/>
  <c r="M38" i="15"/>
  <c r="N38" i="15"/>
  <c r="K7" i="15"/>
  <c r="L7" i="15"/>
  <c r="M7" i="15"/>
  <c r="N7" i="15"/>
  <c r="E6" i="15"/>
  <c r="F6" i="15"/>
  <c r="G6" i="15"/>
  <c r="H6" i="15"/>
  <c r="E7" i="15"/>
  <c r="F7" i="15"/>
  <c r="G7" i="15"/>
  <c r="H7" i="15"/>
  <c r="AF7" i="15"/>
  <c r="AF6" i="15"/>
  <c r="D6" i="15"/>
  <c r="J7" i="15"/>
  <c r="D7" i="15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K7" i="1"/>
  <c r="L7" i="1"/>
  <c r="M7" i="1"/>
  <c r="N7" i="1"/>
  <c r="J7" i="1"/>
  <c r="E6" i="1"/>
  <c r="F6" i="1"/>
  <c r="G6" i="1"/>
  <c r="H6" i="1"/>
  <c r="D6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E7" i="1"/>
  <c r="F7" i="1"/>
  <c r="G7" i="1"/>
  <c r="H7" i="1"/>
  <c r="D7" i="1"/>
  <c r="AN8" i="19"/>
  <c r="AO8" i="19"/>
  <c r="AP8" i="19"/>
  <c r="AQ8" i="19"/>
  <c r="AR8" i="19"/>
  <c r="AT8" i="19"/>
  <c r="AU8" i="19"/>
  <c r="AV8" i="19"/>
  <c r="AW8" i="19"/>
  <c r="AX8" i="19"/>
  <c r="AZ8" i="19"/>
  <c r="BA8" i="19"/>
  <c r="BB8" i="19"/>
  <c r="BC8" i="19"/>
  <c r="BD8" i="19"/>
  <c r="BF8" i="19"/>
  <c r="BG8" i="19"/>
  <c r="BH8" i="19"/>
  <c r="BI8" i="19"/>
  <c r="BJ8" i="19"/>
  <c r="AN9" i="19"/>
  <c r="AO9" i="19"/>
  <c r="AP9" i="19"/>
  <c r="AQ9" i="19"/>
  <c r="AR9" i="19"/>
  <c r="AT9" i="19"/>
  <c r="AU9" i="19"/>
  <c r="AV9" i="19"/>
  <c r="AW9" i="19"/>
  <c r="AX9" i="19"/>
  <c r="AZ9" i="19"/>
  <c r="BA9" i="19"/>
  <c r="BB9" i="19"/>
  <c r="BC9" i="19"/>
  <c r="BD9" i="19"/>
  <c r="BF9" i="19"/>
  <c r="BG9" i="19"/>
  <c r="BH9" i="19"/>
  <c r="BI9" i="19"/>
  <c r="BJ9" i="19"/>
  <c r="AN10" i="19"/>
  <c r="AO10" i="19"/>
  <c r="AP10" i="19"/>
  <c r="AQ10" i="19"/>
  <c r="AR10" i="19"/>
  <c r="AT10" i="19"/>
  <c r="AU10" i="19"/>
  <c r="AV10" i="19"/>
  <c r="AW10" i="19"/>
  <c r="AX10" i="19"/>
  <c r="AZ10" i="19"/>
  <c r="BA10" i="19"/>
  <c r="BB10" i="19"/>
  <c r="BC10" i="19"/>
  <c r="BD10" i="19"/>
  <c r="BF10" i="19"/>
  <c r="BG10" i="19"/>
  <c r="BH10" i="19"/>
  <c r="BI10" i="19"/>
  <c r="BJ10" i="19"/>
  <c r="AN11" i="19"/>
  <c r="AO11" i="19"/>
  <c r="AP11" i="19"/>
  <c r="AQ11" i="19"/>
  <c r="AR11" i="19"/>
  <c r="AT11" i="19"/>
  <c r="AU11" i="19"/>
  <c r="AV11" i="19"/>
  <c r="AW11" i="19"/>
  <c r="AX11" i="19"/>
  <c r="AZ11" i="19"/>
  <c r="BA11" i="19"/>
  <c r="BB11" i="19"/>
  <c r="BC11" i="19"/>
  <c r="BD11" i="19"/>
  <c r="BF11" i="19"/>
  <c r="BG11" i="19"/>
  <c r="BH11" i="19"/>
  <c r="BI11" i="19"/>
  <c r="BJ11" i="19"/>
  <c r="AN12" i="19"/>
  <c r="AO12" i="19"/>
  <c r="AP12" i="19"/>
  <c r="AQ12" i="19"/>
  <c r="AR12" i="19"/>
  <c r="AT12" i="19"/>
  <c r="AU12" i="19"/>
  <c r="AV12" i="19"/>
  <c r="AW12" i="19"/>
  <c r="AX12" i="19"/>
  <c r="AZ12" i="19"/>
  <c r="BA12" i="19"/>
  <c r="BB12" i="19"/>
  <c r="BC12" i="19"/>
  <c r="BD12" i="19"/>
  <c r="BF12" i="19"/>
  <c r="BG12" i="19"/>
  <c r="BH12" i="19"/>
  <c r="BI12" i="19"/>
  <c r="BJ12" i="19"/>
  <c r="AN13" i="19"/>
  <c r="AO13" i="19"/>
  <c r="AP13" i="19"/>
  <c r="AQ13" i="19"/>
  <c r="AR13" i="19"/>
  <c r="AT13" i="19"/>
  <c r="AU13" i="19"/>
  <c r="AV13" i="19"/>
  <c r="AW13" i="19"/>
  <c r="AX13" i="19"/>
  <c r="AZ13" i="19"/>
  <c r="BA13" i="19"/>
  <c r="BB13" i="19"/>
  <c r="BC13" i="19"/>
  <c r="BD13" i="19"/>
  <c r="BF13" i="19"/>
  <c r="BG13" i="19"/>
  <c r="BH13" i="19"/>
  <c r="BI13" i="19"/>
  <c r="BJ13" i="19"/>
  <c r="AN14" i="19"/>
  <c r="AO14" i="19"/>
  <c r="AP14" i="19"/>
  <c r="AQ14" i="19"/>
  <c r="AR14" i="19"/>
  <c r="AT14" i="19"/>
  <c r="AU14" i="19"/>
  <c r="AV14" i="19"/>
  <c r="AW14" i="19"/>
  <c r="AX14" i="19"/>
  <c r="AZ14" i="19"/>
  <c r="BA14" i="19"/>
  <c r="BB14" i="19"/>
  <c r="BC14" i="19"/>
  <c r="BD14" i="19"/>
  <c r="BF14" i="19"/>
  <c r="BG14" i="19"/>
  <c r="BH14" i="19"/>
  <c r="BI14" i="19"/>
  <c r="BJ14" i="19"/>
  <c r="AN15" i="19"/>
  <c r="AO15" i="19"/>
  <c r="AP15" i="19"/>
  <c r="AQ15" i="19"/>
  <c r="AR15" i="19"/>
  <c r="AT15" i="19"/>
  <c r="AU15" i="19"/>
  <c r="AV15" i="19"/>
  <c r="AW15" i="19"/>
  <c r="AX15" i="19"/>
  <c r="AZ15" i="19"/>
  <c r="BA15" i="19"/>
  <c r="BB15" i="19"/>
  <c r="BC15" i="19"/>
  <c r="BD15" i="19"/>
  <c r="BF15" i="19"/>
  <c r="BG15" i="19"/>
  <c r="BH15" i="19"/>
  <c r="BI15" i="19"/>
  <c r="BJ15" i="19"/>
  <c r="AN16" i="19"/>
  <c r="AO16" i="19"/>
  <c r="AP16" i="19"/>
  <c r="AQ16" i="19"/>
  <c r="AR16" i="19"/>
  <c r="AT16" i="19"/>
  <c r="AU16" i="19"/>
  <c r="AV16" i="19"/>
  <c r="AW16" i="19"/>
  <c r="AX16" i="19"/>
  <c r="AZ16" i="19"/>
  <c r="BA16" i="19"/>
  <c r="BB16" i="19"/>
  <c r="BC16" i="19"/>
  <c r="BD16" i="19"/>
  <c r="BF16" i="19"/>
  <c r="BG16" i="19"/>
  <c r="BH16" i="19"/>
  <c r="BI16" i="19"/>
  <c r="BJ16" i="19"/>
  <c r="AN17" i="19"/>
  <c r="AO17" i="19"/>
  <c r="AP17" i="19"/>
  <c r="AQ17" i="19"/>
  <c r="AR17" i="19"/>
  <c r="AT17" i="19"/>
  <c r="AU17" i="19"/>
  <c r="AV17" i="19"/>
  <c r="AW17" i="19"/>
  <c r="AX17" i="19"/>
  <c r="AZ17" i="19"/>
  <c r="BA17" i="19"/>
  <c r="BB17" i="19"/>
  <c r="BC17" i="19"/>
  <c r="BD17" i="19"/>
  <c r="BF17" i="19"/>
  <c r="BG17" i="19"/>
  <c r="BH17" i="19"/>
  <c r="BI17" i="19"/>
  <c r="BJ17" i="19"/>
  <c r="AN18" i="19"/>
  <c r="AO18" i="19"/>
  <c r="AP18" i="19"/>
  <c r="AQ18" i="19"/>
  <c r="AR18" i="19"/>
  <c r="AT18" i="19"/>
  <c r="AU18" i="19"/>
  <c r="AV18" i="19"/>
  <c r="AW18" i="19"/>
  <c r="AX18" i="19"/>
  <c r="AZ18" i="19"/>
  <c r="BA18" i="19"/>
  <c r="BB18" i="19"/>
  <c r="BC18" i="19"/>
  <c r="BD18" i="19"/>
  <c r="BF18" i="19"/>
  <c r="BG18" i="19"/>
  <c r="BH18" i="19"/>
  <c r="BI18" i="19"/>
  <c r="BJ18" i="19"/>
  <c r="AN19" i="19"/>
  <c r="AO19" i="19"/>
  <c r="AP19" i="19"/>
  <c r="AQ19" i="19"/>
  <c r="AR19" i="19"/>
  <c r="AT19" i="19"/>
  <c r="AU19" i="19"/>
  <c r="AV19" i="19"/>
  <c r="AW19" i="19"/>
  <c r="AX19" i="19"/>
  <c r="AZ19" i="19"/>
  <c r="BA19" i="19"/>
  <c r="BB19" i="19"/>
  <c r="BC19" i="19"/>
  <c r="BD19" i="19"/>
  <c r="BF19" i="19"/>
  <c r="BG19" i="19"/>
  <c r="BH19" i="19"/>
  <c r="BI19" i="19"/>
  <c r="BJ19" i="19"/>
  <c r="AN20" i="19"/>
  <c r="AO20" i="19"/>
  <c r="AP20" i="19"/>
  <c r="AQ20" i="19"/>
  <c r="AR20" i="19"/>
  <c r="AT20" i="19"/>
  <c r="AU20" i="19"/>
  <c r="AV20" i="19"/>
  <c r="AW20" i="19"/>
  <c r="AX20" i="19"/>
  <c r="AZ20" i="19"/>
  <c r="BA20" i="19"/>
  <c r="BB20" i="19"/>
  <c r="BC20" i="19"/>
  <c r="BD20" i="19"/>
  <c r="BF20" i="19"/>
  <c r="BG20" i="19"/>
  <c r="BH20" i="19"/>
  <c r="BI20" i="19"/>
  <c r="BJ20" i="19"/>
  <c r="AN21" i="19"/>
  <c r="AO21" i="19"/>
  <c r="AP21" i="19"/>
  <c r="AQ21" i="19"/>
  <c r="AR21" i="19"/>
  <c r="AT21" i="19"/>
  <c r="AU21" i="19"/>
  <c r="AV21" i="19"/>
  <c r="AW21" i="19"/>
  <c r="AX21" i="19"/>
  <c r="AZ21" i="19"/>
  <c r="BA21" i="19"/>
  <c r="BB21" i="19"/>
  <c r="BC21" i="19"/>
  <c r="BD21" i="19"/>
  <c r="BF21" i="19"/>
  <c r="BG21" i="19"/>
  <c r="BH21" i="19"/>
  <c r="BI21" i="19"/>
  <c r="BJ21" i="19"/>
  <c r="AN22" i="19"/>
  <c r="AO22" i="19"/>
  <c r="AP22" i="19"/>
  <c r="AQ22" i="19"/>
  <c r="AR22" i="19"/>
  <c r="AT22" i="19"/>
  <c r="AU22" i="19"/>
  <c r="AV22" i="19"/>
  <c r="AW22" i="19"/>
  <c r="AX22" i="19"/>
  <c r="AZ22" i="19"/>
  <c r="BA22" i="19"/>
  <c r="BB22" i="19"/>
  <c r="BC22" i="19"/>
  <c r="BD22" i="19"/>
  <c r="BF22" i="19"/>
  <c r="BG22" i="19"/>
  <c r="BH22" i="19"/>
  <c r="BI22" i="19"/>
  <c r="BJ22" i="19"/>
  <c r="AN23" i="19"/>
  <c r="AO23" i="19"/>
  <c r="AP23" i="19"/>
  <c r="AQ23" i="19"/>
  <c r="AR23" i="19"/>
  <c r="AT23" i="19"/>
  <c r="AU23" i="19"/>
  <c r="AV23" i="19"/>
  <c r="AW23" i="19"/>
  <c r="AX23" i="19"/>
  <c r="AZ23" i="19"/>
  <c r="BA23" i="19"/>
  <c r="BB23" i="19"/>
  <c r="BC23" i="19"/>
  <c r="BD23" i="19"/>
  <c r="BF23" i="19"/>
  <c r="BG23" i="19"/>
  <c r="BH23" i="19"/>
  <c r="BI23" i="19"/>
  <c r="BJ23" i="19"/>
  <c r="AN24" i="19"/>
  <c r="AO24" i="19"/>
  <c r="AP24" i="19"/>
  <c r="AQ24" i="19"/>
  <c r="AR24" i="19"/>
  <c r="AT24" i="19"/>
  <c r="AU24" i="19"/>
  <c r="AV24" i="19"/>
  <c r="AW24" i="19"/>
  <c r="AX24" i="19"/>
  <c r="AZ24" i="19"/>
  <c r="BA24" i="19"/>
  <c r="BB24" i="19"/>
  <c r="BC24" i="19"/>
  <c r="BD24" i="19"/>
  <c r="BF24" i="19"/>
  <c r="BG24" i="19"/>
  <c r="BH24" i="19"/>
  <c r="BI24" i="19"/>
  <c r="BJ24" i="19"/>
  <c r="AN25" i="19"/>
  <c r="AO25" i="19"/>
  <c r="AP25" i="19"/>
  <c r="AQ25" i="19"/>
  <c r="AR25" i="19"/>
  <c r="AT25" i="19"/>
  <c r="AU25" i="19"/>
  <c r="AV25" i="19"/>
  <c r="AW25" i="19"/>
  <c r="AX25" i="19"/>
  <c r="AZ25" i="19"/>
  <c r="BA25" i="19"/>
  <c r="BB25" i="19"/>
  <c r="BC25" i="19"/>
  <c r="BD25" i="19"/>
  <c r="BF25" i="19"/>
  <c r="BG25" i="19"/>
  <c r="BH25" i="19"/>
  <c r="BI25" i="19"/>
  <c r="BJ25" i="19"/>
  <c r="AN26" i="19"/>
  <c r="AO26" i="19"/>
  <c r="AP26" i="19"/>
  <c r="AQ26" i="19"/>
  <c r="AR26" i="19"/>
  <c r="AT26" i="19"/>
  <c r="AU26" i="19"/>
  <c r="AV26" i="19"/>
  <c r="AW26" i="19"/>
  <c r="AX26" i="19"/>
  <c r="AZ26" i="19"/>
  <c r="BA26" i="19"/>
  <c r="BB26" i="19"/>
  <c r="BC26" i="19"/>
  <c r="BD26" i="19"/>
  <c r="BF26" i="19"/>
  <c r="BG26" i="19"/>
  <c r="BH26" i="19"/>
  <c r="BI26" i="19"/>
  <c r="BJ26" i="19"/>
  <c r="AN27" i="19"/>
  <c r="AO27" i="19"/>
  <c r="AP27" i="19"/>
  <c r="AQ27" i="19"/>
  <c r="AR27" i="19"/>
  <c r="AT27" i="19"/>
  <c r="AU27" i="19"/>
  <c r="AV27" i="19"/>
  <c r="AW27" i="19"/>
  <c r="AX27" i="19"/>
  <c r="AZ27" i="19"/>
  <c r="BA27" i="19"/>
  <c r="BB27" i="19"/>
  <c r="BC27" i="19"/>
  <c r="BD27" i="19"/>
  <c r="BF27" i="19"/>
  <c r="BG27" i="19"/>
  <c r="BH27" i="19"/>
  <c r="BI27" i="19"/>
  <c r="BJ27" i="19"/>
  <c r="AN28" i="19"/>
  <c r="AO28" i="19"/>
  <c r="AP28" i="19"/>
  <c r="AQ28" i="19"/>
  <c r="AR28" i="19"/>
  <c r="AT28" i="19"/>
  <c r="AU28" i="19"/>
  <c r="AV28" i="19"/>
  <c r="AW28" i="19"/>
  <c r="AX28" i="19"/>
  <c r="AZ28" i="19"/>
  <c r="BA28" i="19"/>
  <c r="BB28" i="19"/>
  <c r="BC28" i="19"/>
  <c r="BD28" i="19"/>
  <c r="BF28" i="19"/>
  <c r="BG28" i="19"/>
  <c r="BH28" i="19"/>
  <c r="BI28" i="19"/>
  <c r="BJ28" i="19"/>
  <c r="AN29" i="19"/>
  <c r="AO29" i="19"/>
  <c r="AP29" i="19"/>
  <c r="AQ29" i="19"/>
  <c r="AR29" i="19"/>
  <c r="AT29" i="19"/>
  <c r="AU29" i="19"/>
  <c r="AV29" i="19"/>
  <c r="AW29" i="19"/>
  <c r="AX29" i="19"/>
  <c r="AZ29" i="19"/>
  <c r="BA29" i="19"/>
  <c r="BB29" i="19"/>
  <c r="BC29" i="19"/>
  <c r="BD29" i="19"/>
  <c r="BF29" i="19"/>
  <c r="BG29" i="19"/>
  <c r="BH29" i="19"/>
  <c r="BI29" i="19"/>
  <c r="BJ29" i="19"/>
  <c r="AN30" i="19"/>
  <c r="AO30" i="19"/>
  <c r="AP30" i="19"/>
  <c r="AQ30" i="19"/>
  <c r="AR30" i="19"/>
  <c r="AT30" i="19"/>
  <c r="AU30" i="19"/>
  <c r="AV30" i="19"/>
  <c r="AW30" i="19"/>
  <c r="AX30" i="19"/>
  <c r="AZ30" i="19"/>
  <c r="BA30" i="19"/>
  <c r="BB30" i="19"/>
  <c r="BC30" i="19"/>
  <c r="BD30" i="19"/>
  <c r="BF30" i="19"/>
  <c r="BG30" i="19"/>
  <c r="BH30" i="19"/>
  <c r="BI30" i="19"/>
  <c r="BJ30" i="19"/>
  <c r="AN31" i="19"/>
  <c r="AO31" i="19"/>
  <c r="AP31" i="19"/>
  <c r="AQ31" i="19"/>
  <c r="AR31" i="19"/>
  <c r="AT31" i="19"/>
  <c r="AU31" i="19"/>
  <c r="AV31" i="19"/>
  <c r="AW31" i="19"/>
  <c r="AX31" i="19"/>
  <c r="AZ31" i="19"/>
  <c r="BA31" i="19"/>
  <c r="BB31" i="19"/>
  <c r="BC31" i="19"/>
  <c r="BD31" i="19"/>
  <c r="BF31" i="19"/>
  <c r="BG31" i="19"/>
  <c r="BH31" i="19"/>
  <c r="BI31" i="19"/>
  <c r="BJ31" i="19"/>
  <c r="AN32" i="19"/>
  <c r="AO32" i="19"/>
  <c r="AP32" i="19"/>
  <c r="AQ32" i="19"/>
  <c r="AR32" i="19"/>
  <c r="AT32" i="19"/>
  <c r="AU32" i="19"/>
  <c r="AV32" i="19"/>
  <c r="AW32" i="19"/>
  <c r="AX32" i="19"/>
  <c r="AZ32" i="19"/>
  <c r="BA32" i="19"/>
  <c r="BB32" i="19"/>
  <c r="BC32" i="19"/>
  <c r="BD32" i="19"/>
  <c r="BF32" i="19"/>
  <c r="BG32" i="19"/>
  <c r="BH32" i="19"/>
  <c r="BI32" i="19"/>
  <c r="BJ32" i="19"/>
  <c r="AN33" i="19"/>
  <c r="AO33" i="19"/>
  <c r="AP33" i="19"/>
  <c r="AQ33" i="19"/>
  <c r="AR33" i="19"/>
  <c r="AT33" i="19"/>
  <c r="AU33" i="19"/>
  <c r="AV33" i="19"/>
  <c r="AW33" i="19"/>
  <c r="AX33" i="19"/>
  <c r="AZ33" i="19"/>
  <c r="BA33" i="19"/>
  <c r="BB33" i="19"/>
  <c r="BC33" i="19"/>
  <c r="BD33" i="19"/>
  <c r="BF33" i="19"/>
  <c r="BG33" i="19"/>
  <c r="BH33" i="19"/>
  <c r="BI33" i="19"/>
  <c r="BJ33" i="19"/>
  <c r="AN34" i="19"/>
  <c r="AO34" i="19"/>
  <c r="AP34" i="19"/>
  <c r="AQ34" i="19"/>
  <c r="AR34" i="19"/>
  <c r="AT34" i="19"/>
  <c r="AU34" i="19"/>
  <c r="AV34" i="19"/>
  <c r="AW34" i="19"/>
  <c r="AX34" i="19"/>
  <c r="AZ34" i="19"/>
  <c r="BA34" i="19"/>
  <c r="BB34" i="19"/>
  <c r="BC34" i="19"/>
  <c r="BD34" i="19"/>
  <c r="BF34" i="19"/>
  <c r="BG34" i="19"/>
  <c r="BH34" i="19"/>
  <c r="BI34" i="19"/>
  <c r="BJ34" i="19"/>
  <c r="AN35" i="19"/>
  <c r="AO35" i="19"/>
  <c r="AP35" i="19"/>
  <c r="AQ35" i="19"/>
  <c r="AR35" i="19"/>
  <c r="AT35" i="19"/>
  <c r="AU35" i="19"/>
  <c r="AV35" i="19"/>
  <c r="AW35" i="19"/>
  <c r="AX35" i="19"/>
  <c r="AZ35" i="19"/>
  <c r="BA35" i="19"/>
  <c r="BB35" i="19"/>
  <c r="BC35" i="19"/>
  <c r="BD35" i="19"/>
  <c r="BF35" i="19"/>
  <c r="BG35" i="19"/>
  <c r="BH35" i="19"/>
  <c r="BI35" i="19"/>
  <c r="BJ35" i="19"/>
  <c r="AN36" i="19"/>
  <c r="AO36" i="19"/>
  <c r="AP36" i="19"/>
  <c r="AQ36" i="19"/>
  <c r="AR36" i="19"/>
  <c r="AT36" i="19"/>
  <c r="AU36" i="19"/>
  <c r="AV36" i="19"/>
  <c r="AW36" i="19"/>
  <c r="AX36" i="19"/>
  <c r="AZ36" i="19"/>
  <c r="BA36" i="19"/>
  <c r="BB36" i="19"/>
  <c r="BC36" i="19"/>
  <c r="BD36" i="19"/>
  <c r="BF36" i="19"/>
  <c r="BG36" i="19"/>
  <c r="BH36" i="19"/>
  <c r="BI36" i="19"/>
  <c r="BJ36" i="19"/>
  <c r="AN37" i="19"/>
  <c r="AO37" i="19"/>
  <c r="AP37" i="19"/>
  <c r="AQ37" i="19"/>
  <c r="AR37" i="19"/>
  <c r="AT37" i="19"/>
  <c r="AU37" i="19"/>
  <c r="AV37" i="19"/>
  <c r="AW37" i="19"/>
  <c r="AX37" i="19"/>
  <c r="AZ37" i="19"/>
  <c r="BA37" i="19"/>
  <c r="BB37" i="19"/>
  <c r="BC37" i="19"/>
  <c r="BD37" i="19"/>
  <c r="BF37" i="19"/>
  <c r="BG37" i="19"/>
  <c r="BH37" i="19"/>
  <c r="BI37" i="19"/>
  <c r="BJ37" i="19"/>
  <c r="AN38" i="19"/>
  <c r="AO38" i="19"/>
  <c r="AP38" i="19"/>
  <c r="AQ38" i="19"/>
  <c r="AR38" i="19"/>
  <c r="AT38" i="19"/>
  <c r="AU38" i="19"/>
  <c r="AV38" i="19"/>
  <c r="AW38" i="19"/>
  <c r="AX38" i="19"/>
  <c r="AZ38" i="19"/>
  <c r="BA38" i="19"/>
  <c r="BB38" i="19"/>
  <c r="BC38" i="19"/>
  <c r="BD38" i="19"/>
  <c r="BF38" i="19"/>
  <c r="BG38" i="19"/>
  <c r="BH38" i="19"/>
  <c r="BI38" i="19"/>
  <c r="BJ38" i="19"/>
  <c r="BG7" i="19"/>
  <c r="BH7" i="19"/>
  <c r="BI7" i="19"/>
  <c r="BJ7" i="19"/>
  <c r="BA6" i="19"/>
  <c r="BB6" i="19"/>
  <c r="BC6" i="19"/>
  <c r="BD6" i="19"/>
  <c r="BA7" i="19"/>
  <c r="BB7" i="19"/>
  <c r="BC7" i="19"/>
  <c r="BD7" i="19"/>
  <c r="AU7" i="19"/>
  <c r="AV7" i="19"/>
  <c r="AW7" i="19"/>
  <c r="AX7" i="19"/>
  <c r="AO6" i="19"/>
  <c r="AP6" i="19"/>
  <c r="AQ6" i="19"/>
  <c r="AR6" i="19"/>
  <c r="AO7" i="19"/>
  <c r="AP7" i="19"/>
  <c r="AQ7" i="19"/>
  <c r="AR7" i="19"/>
  <c r="BF7" i="19"/>
  <c r="AZ7" i="19"/>
  <c r="AZ6" i="19"/>
  <c r="AT7" i="19"/>
  <c r="AN7" i="19"/>
  <c r="AN6" i="19"/>
  <c r="P8" i="19"/>
  <c r="Q8" i="19"/>
  <c r="R8" i="19"/>
  <c r="S8" i="19"/>
  <c r="T8" i="19"/>
  <c r="V8" i="19"/>
  <c r="W8" i="19"/>
  <c r="X8" i="19"/>
  <c r="Y8" i="19"/>
  <c r="Z8" i="19"/>
  <c r="P9" i="19"/>
  <c r="Q9" i="19"/>
  <c r="R9" i="19"/>
  <c r="S9" i="19"/>
  <c r="T9" i="19"/>
  <c r="V9" i="19"/>
  <c r="W9" i="19"/>
  <c r="X9" i="19"/>
  <c r="Y9" i="19"/>
  <c r="Z9" i="19"/>
  <c r="P10" i="19"/>
  <c r="Q10" i="19"/>
  <c r="R10" i="19"/>
  <c r="S10" i="19"/>
  <c r="T10" i="19"/>
  <c r="V10" i="19"/>
  <c r="W10" i="19"/>
  <c r="X10" i="19"/>
  <c r="Y10" i="19"/>
  <c r="Z10" i="19"/>
  <c r="P11" i="19"/>
  <c r="Q11" i="19"/>
  <c r="R11" i="19"/>
  <c r="S11" i="19"/>
  <c r="T11" i="19"/>
  <c r="V11" i="19"/>
  <c r="W11" i="19"/>
  <c r="X11" i="19"/>
  <c r="Y11" i="19"/>
  <c r="Z11" i="19"/>
  <c r="P12" i="19"/>
  <c r="Q12" i="19"/>
  <c r="R12" i="19"/>
  <c r="S12" i="19"/>
  <c r="T12" i="19"/>
  <c r="V12" i="19"/>
  <c r="W12" i="19"/>
  <c r="X12" i="19"/>
  <c r="Y12" i="19"/>
  <c r="Z12" i="19"/>
  <c r="P13" i="19"/>
  <c r="Q13" i="19"/>
  <c r="R13" i="19"/>
  <c r="S13" i="19"/>
  <c r="T13" i="19"/>
  <c r="V13" i="19"/>
  <c r="W13" i="19"/>
  <c r="X13" i="19"/>
  <c r="Y13" i="19"/>
  <c r="Z13" i="19"/>
  <c r="P14" i="19"/>
  <c r="Q14" i="19"/>
  <c r="R14" i="19"/>
  <c r="S14" i="19"/>
  <c r="T14" i="19"/>
  <c r="V14" i="19"/>
  <c r="W14" i="19"/>
  <c r="X14" i="19"/>
  <c r="Y14" i="19"/>
  <c r="Z14" i="19"/>
  <c r="P15" i="19"/>
  <c r="Q15" i="19"/>
  <c r="R15" i="19"/>
  <c r="S15" i="19"/>
  <c r="T15" i="19"/>
  <c r="V15" i="19"/>
  <c r="W15" i="19"/>
  <c r="X15" i="19"/>
  <c r="Y15" i="19"/>
  <c r="Z15" i="19"/>
  <c r="P16" i="19"/>
  <c r="Q16" i="19"/>
  <c r="R16" i="19"/>
  <c r="S16" i="19"/>
  <c r="T16" i="19"/>
  <c r="V16" i="19"/>
  <c r="W16" i="19"/>
  <c r="X16" i="19"/>
  <c r="Y16" i="19"/>
  <c r="Z16" i="19"/>
  <c r="P17" i="19"/>
  <c r="Q17" i="19"/>
  <c r="R17" i="19"/>
  <c r="S17" i="19"/>
  <c r="T17" i="19"/>
  <c r="V17" i="19"/>
  <c r="W17" i="19"/>
  <c r="X17" i="19"/>
  <c r="Y17" i="19"/>
  <c r="Z17" i="19"/>
  <c r="P18" i="19"/>
  <c r="Q18" i="19"/>
  <c r="R18" i="19"/>
  <c r="S18" i="19"/>
  <c r="T18" i="19"/>
  <c r="V18" i="19"/>
  <c r="W18" i="19"/>
  <c r="X18" i="19"/>
  <c r="Y18" i="19"/>
  <c r="Z18" i="19"/>
  <c r="P19" i="19"/>
  <c r="Q19" i="19"/>
  <c r="R19" i="19"/>
  <c r="S19" i="19"/>
  <c r="T19" i="19"/>
  <c r="V19" i="19"/>
  <c r="W19" i="19"/>
  <c r="X19" i="19"/>
  <c r="Y19" i="19"/>
  <c r="Z19" i="19"/>
  <c r="P20" i="19"/>
  <c r="Q20" i="19"/>
  <c r="R20" i="19"/>
  <c r="S20" i="19"/>
  <c r="T20" i="19"/>
  <c r="V20" i="19"/>
  <c r="W20" i="19"/>
  <c r="X20" i="19"/>
  <c r="Y20" i="19"/>
  <c r="Z20" i="19"/>
  <c r="P21" i="19"/>
  <c r="Q21" i="19"/>
  <c r="R21" i="19"/>
  <c r="S21" i="19"/>
  <c r="T21" i="19"/>
  <c r="V21" i="19"/>
  <c r="W21" i="19"/>
  <c r="X21" i="19"/>
  <c r="Y21" i="19"/>
  <c r="Z21" i="19"/>
  <c r="P22" i="19"/>
  <c r="Q22" i="19"/>
  <c r="R22" i="19"/>
  <c r="S22" i="19"/>
  <c r="T22" i="19"/>
  <c r="V22" i="19"/>
  <c r="W22" i="19"/>
  <c r="X22" i="19"/>
  <c r="Y22" i="19"/>
  <c r="Z22" i="19"/>
  <c r="P23" i="19"/>
  <c r="Q23" i="19"/>
  <c r="R23" i="19"/>
  <c r="S23" i="19"/>
  <c r="T23" i="19"/>
  <c r="V23" i="19"/>
  <c r="W23" i="19"/>
  <c r="X23" i="19"/>
  <c r="Y23" i="19"/>
  <c r="Z23" i="19"/>
  <c r="P24" i="19"/>
  <c r="Q24" i="19"/>
  <c r="R24" i="19"/>
  <c r="S24" i="19"/>
  <c r="T24" i="19"/>
  <c r="V24" i="19"/>
  <c r="W24" i="19"/>
  <c r="X24" i="19"/>
  <c r="Y24" i="19"/>
  <c r="Z24" i="19"/>
  <c r="P25" i="19"/>
  <c r="Q25" i="19"/>
  <c r="R25" i="19"/>
  <c r="S25" i="19"/>
  <c r="T25" i="19"/>
  <c r="V25" i="19"/>
  <c r="W25" i="19"/>
  <c r="X25" i="19"/>
  <c r="Y25" i="19"/>
  <c r="Z25" i="19"/>
  <c r="P26" i="19"/>
  <c r="Q26" i="19"/>
  <c r="R26" i="19"/>
  <c r="S26" i="19"/>
  <c r="T26" i="19"/>
  <c r="V26" i="19"/>
  <c r="W26" i="19"/>
  <c r="X26" i="19"/>
  <c r="Y26" i="19"/>
  <c r="Z26" i="19"/>
  <c r="P27" i="19"/>
  <c r="Q27" i="19"/>
  <c r="R27" i="19"/>
  <c r="S27" i="19"/>
  <c r="T27" i="19"/>
  <c r="V27" i="19"/>
  <c r="W27" i="19"/>
  <c r="X27" i="19"/>
  <c r="Y27" i="19"/>
  <c r="Z27" i="19"/>
  <c r="P28" i="19"/>
  <c r="Q28" i="19"/>
  <c r="R28" i="19"/>
  <c r="S28" i="19"/>
  <c r="T28" i="19"/>
  <c r="V28" i="19"/>
  <c r="W28" i="19"/>
  <c r="X28" i="19"/>
  <c r="Y28" i="19"/>
  <c r="Z28" i="19"/>
  <c r="P29" i="19"/>
  <c r="Q29" i="19"/>
  <c r="R29" i="19"/>
  <c r="S29" i="19"/>
  <c r="T29" i="19"/>
  <c r="V29" i="19"/>
  <c r="W29" i="19"/>
  <c r="X29" i="19"/>
  <c r="Y29" i="19"/>
  <c r="Z29" i="19"/>
  <c r="P30" i="19"/>
  <c r="Q30" i="19"/>
  <c r="R30" i="19"/>
  <c r="S30" i="19"/>
  <c r="T30" i="19"/>
  <c r="V30" i="19"/>
  <c r="W30" i="19"/>
  <c r="X30" i="19"/>
  <c r="Y30" i="19"/>
  <c r="Z30" i="19"/>
  <c r="P31" i="19"/>
  <c r="Q31" i="19"/>
  <c r="R31" i="19"/>
  <c r="S31" i="19"/>
  <c r="T31" i="19"/>
  <c r="V31" i="19"/>
  <c r="W31" i="19"/>
  <c r="X31" i="19"/>
  <c r="Y31" i="19"/>
  <c r="Z31" i="19"/>
  <c r="P32" i="19"/>
  <c r="Q32" i="19"/>
  <c r="R32" i="19"/>
  <c r="S32" i="19"/>
  <c r="T32" i="19"/>
  <c r="V32" i="19"/>
  <c r="W32" i="19"/>
  <c r="X32" i="19"/>
  <c r="Y32" i="19"/>
  <c r="Z32" i="19"/>
  <c r="P33" i="19"/>
  <c r="Q33" i="19"/>
  <c r="R33" i="19"/>
  <c r="S33" i="19"/>
  <c r="T33" i="19"/>
  <c r="V33" i="19"/>
  <c r="W33" i="19"/>
  <c r="X33" i="19"/>
  <c r="Y33" i="19"/>
  <c r="Z33" i="19"/>
  <c r="P34" i="19"/>
  <c r="Q34" i="19"/>
  <c r="R34" i="19"/>
  <c r="S34" i="19"/>
  <c r="T34" i="19"/>
  <c r="V34" i="19"/>
  <c r="W34" i="19"/>
  <c r="X34" i="19"/>
  <c r="Y34" i="19"/>
  <c r="Z34" i="19"/>
  <c r="P35" i="19"/>
  <c r="Q35" i="19"/>
  <c r="R35" i="19"/>
  <c r="S35" i="19"/>
  <c r="T35" i="19"/>
  <c r="V35" i="19"/>
  <c r="W35" i="19"/>
  <c r="X35" i="19"/>
  <c r="Y35" i="19"/>
  <c r="Z35" i="19"/>
  <c r="P36" i="19"/>
  <c r="Q36" i="19"/>
  <c r="R36" i="19"/>
  <c r="S36" i="19"/>
  <c r="T36" i="19"/>
  <c r="V36" i="19"/>
  <c r="W36" i="19"/>
  <c r="X36" i="19"/>
  <c r="Y36" i="19"/>
  <c r="Z36" i="19"/>
  <c r="P37" i="19"/>
  <c r="Q37" i="19"/>
  <c r="R37" i="19"/>
  <c r="S37" i="19"/>
  <c r="T37" i="19"/>
  <c r="V37" i="19"/>
  <c r="W37" i="19"/>
  <c r="X37" i="19"/>
  <c r="Y37" i="19"/>
  <c r="Z37" i="19"/>
  <c r="P38" i="19"/>
  <c r="Q38" i="19"/>
  <c r="R38" i="19"/>
  <c r="S38" i="19"/>
  <c r="T38" i="19"/>
  <c r="V38" i="19"/>
  <c r="W38" i="19"/>
  <c r="X38" i="19"/>
  <c r="Y38" i="19"/>
  <c r="Z38" i="19"/>
  <c r="W7" i="19"/>
  <c r="X7" i="19"/>
  <c r="Y7" i="19"/>
  <c r="Z7" i="19"/>
  <c r="Q6" i="19"/>
  <c r="R6" i="19"/>
  <c r="S6" i="19"/>
  <c r="T6" i="19"/>
  <c r="Q7" i="19"/>
  <c r="R7" i="19"/>
  <c r="S7" i="19"/>
  <c r="T7" i="19"/>
  <c r="P6" i="19"/>
  <c r="P7" i="19"/>
  <c r="V7" i="19"/>
  <c r="AB8" i="19"/>
  <c r="AC8" i="19"/>
  <c r="AD8" i="19"/>
  <c r="AE8" i="19"/>
  <c r="AF8" i="19"/>
  <c r="AH8" i="19"/>
  <c r="AI8" i="19"/>
  <c r="AJ8" i="19"/>
  <c r="AK8" i="19"/>
  <c r="AL8" i="19"/>
  <c r="AB9" i="19"/>
  <c r="AC9" i="19"/>
  <c r="AD9" i="19"/>
  <c r="AE9" i="19"/>
  <c r="AF9" i="19"/>
  <c r="AH9" i="19"/>
  <c r="AI9" i="19"/>
  <c r="AJ9" i="19"/>
  <c r="AK9" i="19"/>
  <c r="AL9" i="19"/>
  <c r="AB10" i="19"/>
  <c r="AC10" i="19"/>
  <c r="AD10" i="19"/>
  <c r="AE10" i="19"/>
  <c r="AF10" i="19"/>
  <c r="AH10" i="19"/>
  <c r="AI10" i="19"/>
  <c r="AJ10" i="19"/>
  <c r="AK10" i="19"/>
  <c r="AL10" i="19"/>
  <c r="AB11" i="19"/>
  <c r="AC11" i="19"/>
  <c r="AD11" i="19"/>
  <c r="AE11" i="19"/>
  <c r="AF11" i="19"/>
  <c r="AH11" i="19"/>
  <c r="AI11" i="19"/>
  <c r="AJ11" i="19"/>
  <c r="AK11" i="19"/>
  <c r="AL11" i="19"/>
  <c r="AB12" i="19"/>
  <c r="AC12" i="19"/>
  <c r="AD12" i="19"/>
  <c r="AE12" i="19"/>
  <c r="AF12" i="19"/>
  <c r="AH12" i="19"/>
  <c r="AI12" i="19"/>
  <c r="AJ12" i="19"/>
  <c r="AK12" i="19"/>
  <c r="AL12" i="19"/>
  <c r="AB13" i="19"/>
  <c r="AC13" i="19"/>
  <c r="AD13" i="19"/>
  <c r="AE13" i="19"/>
  <c r="AF13" i="19"/>
  <c r="AH13" i="19"/>
  <c r="AI13" i="19"/>
  <c r="AJ13" i="19"/>
  <c r="AK13" i="19"/>
  <c r="AL13" i="19"/>
  <c r="AB14" i="19"/>
  <c r="AC14" i="19"/>
  <c r="AD14" i="19"/>
  <c r="AE14" i="19"/>
  <c r="AF14" i="19"/>
  <c r="AH14" i="19"/>
  <c r="AI14" i="19"/>
  <c r="AJ14" i="19"/>
  <c r="AK14" i="19"/>
  <c r="AL14" i="19"/>
  <c r="AB15" i="19"/>
  <c r="AC15" i="19"/>
  <c r="AD15" i="19"/>
  <c r="AE15" i="19"/>
  <c r="AF15" i="19"/>
  <c r="AH15" i="19"/>
  <c r="AI15" i="19"/>
  <c r="AJ15" i="19"/>
  <c r="AK15" i="19"/>
  <c r="AL15" i="19"/>
  <c r="AB16" i="19"/>
  <c r="AC16" i="19"/>
  <c r="AD16" i="19"/>
  <c r="AE16" i="19"/>
  <c r="AF16" i="19"/>
  <c r="AH16" i="19"/>
  <c r="AI16" i="19"/>
  <c r="AJ16" i="19"/>
  <c r="AK16" i="19"/>
  <c r="AL16" i="19"/>
  <c r="AB17" i="19"/>
  <c r="AC17" i="19"/>
  <c r="AD17" i="19"/>
  <c r="AE17" i="19"/>
  <c r="AF17" i="19"/>
  <c r="AH17" i="19"/>
  <c r="AI17" i="19"/>
  <c r="AJ17" i="19"/>
  <c r="AK17" i="19"/>
  <c r="AL17" i="19"/>
  <c r="AB18" i="19"/>
  <c r="AC18" i="19"/>
  <c r="AD18" i="19"/>
  <c r="AE18" i="19"/>
  <c r="AF18" i="19"/>
  <c r="AH18" i="19"/>
  <c r="AI18" i="19"/>
  <c r="AJ18" i="19"/>
  <c r="AK18" i="19"/>
  <c r="AL18" i="19"/>
  <c r="AB19" i="19"/>
  <c r="AC19" i="19"/>
  <c r="AD19" i="19"/>
  <c r="AE19" i="19"/>
  <c r="AF19" i="19"/>
  <c r="AH19" i="19"/>
  <c r="AI19" i="19"/>
  <c r="AJ19" i="19"/>
  <c r="AK19" i="19"/>
  <c r="AL19" i="19"/>
  <c r="AB20" i="19"/>
  <c r="AC20" i="19"/>
  <c r="AD20" i="19"/>
  <c r="AE20" i="19"/>
  <c r="AF20" i="19"/>
  <c r="AH20" i="19"/>
  <c r="AI20" i="19"/>
  <c r="AJ20" i="19"/>
  <c r="AK20" i="19"/>
  <c r="AL20" i="19"/>
  <c r="AB21" i="19"/>
  <c r="AC21" i="19"/>
  <c r="AD21" i="19"/>
  <c r="AE21" i="19"/>
  <c r="AF21" i="19"/>
  <c r="AH21" i="19"/>
  <c r="AI21" i="19"/>
  <c r="AJ21" i="19"/>
  <c r="AK21" i="19"/>
  <c r="AL21" i="19"/>
  <c r="AB22" i="19"/>
  <c r="AC22" i="19"/>
  <c r="AD22" i="19"/>
  <c r="AE22" i="19"/>
  <c r="AF22" i="19"/>
  <c r="AH22" i="19"/>
  <c r="AI22" i="19"/>
  <c r="AJ22" i="19"/>
  <c r="AK22" i="19"/>
  <c r="AL22" i="19"/>
  <c r="AB23" i="19"/>
  <c r="AC23" i="19"/>
  <c r="AD23" i="19"/>
  <c r="AE23" i="19"/>
  <c r="AF23" i="19"/>
  <c r="AH23" i="19"/>
  <c r="AI23" i="19"/>
  <c r="AJ23" i="19"/>
  <c r="AK23" i="19"/>
  <c r="AL23" i="19"/>
  <c r="AB24" i="19"/>
  <c r="AC24" i="19"/>
  <c r="AD24" i="19"/>
  <c r="AE24" i="19"/>
  <c r="AF24" i="19"/>
  <c r="AH24" i="19"/>
  <c r="AI24" i="19"/>
  <c r="AJ24" i="19"/>
  <c r="AK24" i="19"/>
  <c r="AL24" i="19"/>
  <c r="AB25" i="19"/>
  <c r="AC25" i="19"/>
  <c r="AD25" i="19"/>
  <c r="AE25" i="19"/>
  <c r="AF25" i="19"/>
  <c r="AH25" i="19"/>
  <c r="AI25" i="19"/>
  <c r="AJ25" i="19"/>
  <c r="AK25" i="19"/>
  <c r="AL25" i="19"/>
  <c r="AB26" i="19"/>
  <c r="AC26" i="19"/>
  <c r="AD26" i="19"/>
  <c r="AE26" i="19"/>
  <c r="AF26" i="19"/>
  <c r="AH26" i="19"/>
  <c r="AI26" i="19"/>
  <c r="AJ26" i="19"/>
  <c r="AK26" i="19"/>
  <c r="AL26" i="19"/>
  <c r="AB27" i="19"/>
  <c r="AC27" i="19"/>
  <c r="AD27" i="19"/>
  <c r="AE27" i="19"/>
  <c r="AF27" i="19"/>
  <c r="AH27" i="19"/>
  <c r="AI27" i="19"/>
  <c r="AJ27" i="19"/>
  <c r="AK27" i="19"/>
  <c r="AL27" i="19"/>
  <c r="AB28" i="19"/>
  <c r="AC28" i="19"/>
  <c r="AD28" i="19"/>
  <c r="AE28" i="19"/>
  <c r="AF28" i="19"/>
  <c r="AH28" i="19"/>
  <c r="AI28" i="19"/>
  <c r="AJ28" i="19"/>
  <c r="AK28" i="19"/>
  <c r="AL28" i="19"/>
  <c r="AB29" i="19"/>
  <c r="AC29" i="19"/>
  <c r="AD29" i="19"/>
  <c r="AE29" i="19"/>
  <c r="AF29" i="19"/>
  <c r="AH29" i="19"/>
  <c r="AI29" i="19"/>
  <c r="AJ29" i="19"/>
  <c r="AK29" i="19"/>
  <c r="AL29" i="19"/>
  <c r="AB30" i="19"/>
  <c r="AC30" i="19"/>
  <c r="AD30" i="19"/>
  <c r="AE30" i="19"/>
  <c r="AF30" i="19"/>
  <c r="AH30" i="19"/>
  <c r="AI30" i="19"/>
  <c r="AJ30" i="19"/>
  <c r="AK30" i="19"/>
  <c r="AL30" i="19"/>
  <c r="AB31" i="19"/>
  <c r="AC31" i="19"/>
  <c r="AD31" i="19"/>
  <c r="AE31" i="19"/>
  <c r="AF31" i="19"/>
  <c r="AH31" i="19"/>
  <c r="AI31" i="19"/>
  <c r="AJ31" i="19"/>
  <c r="AK31" i="19"/>
  <c r="AL31" i="19"/>
  <c r="AB32" i="19"/>
  <c r="AC32" i="19"/>
  <c r="AD32" i="19"/>
  <c r="AE32" i="19"/>
  <c r="AF32" i="19"/>
  <c r="AH32" i="19"/>
  <c r="AI32" i="19"/>
  <c r="AJ32" i="19"/>
  <c r="AK32" i="19"/>
  <c r="AL32" i="19"/>
  <c r="AB33" i="19"/>
  <c r="AC33" i="19"/>
  <c r="AD33" i="19"/>
  <c r="AE33" i="19"/>
  <c r="AF33" i="19"/>
  <c r="AH33" i="19"/>
  <c r="AI33" i="19"/>
  <c r="AJ33" i="19"/>
  <c r="AK33" i="19"/>
  <c r="AL33" i="19"/>
  <c r="AB34" i="19"/>
  <c r="AC34" i="19"/>
  <c r="AD34" i="19"/>
  <c r="AE34" i="19"/>
  <c r="AF34" i="19"/>
  <c r="AH34" i="19"/>
  <c r="AI34" i="19"/>
  <c r="AJ34" i="19"/>
  <c r="AK34" i="19"/>
  <c r="AL34" i="19"/>
  <c r="AB35" i="19"/>
  <c r="AC35" i="19"/>
  <c r="AD35" i="19"/>
  <c r="AE35" i="19"/>
  <c r="AF35" i="19"/>
  <c r="AH35" i="19"/>
  <c r="AI35" i="19"/>
  <c r="AJ35" i="19"/>
  <c r="AK35" i="19"/>
  <c r="AL35" i="19"/>
  <c r="AB36" i="19"/>
  <c r="AC36" i="19"/>
  <c r="AD36" i="19"/>
  <c r="AE36" i="19"/>
  <c r="AF36" i="19"/>
  <c r="AH36" i="19"/>
  <c r="AI36" i="19"/>
  <c r="AJ36" i="19"/>
  <c r="AK36" i="19"/>
  <c r="AL36" i="19"/>
  <c r="AB37" i="19"/>
  <c r="AC37" i="19"/>
  <c r="AD37" i="19"/>
  <c r="AE37" i="19"/>
  <c r="AF37" i="19"/>
  <c r="AH37" i="19"/>
  <c r="AI37" i="19"/>
  <c r="AJ37" i="19"/>
  <c r="AK37" i="19"/>
  <c r="AL37" i="19"/>
  <c r="AB38" i="19"/>
  <c r="AC38" i="19"/>
  <c r="AD38" i="19"/>
  <c r="AE38" i="19"/>
  <c r="AF38" i="19"/>
  <c r="AH38" i="19"/>
  <c r="AI38" i="19"/>
  <c r="AJ38" i="19"/>
  <c r="AK38" i="19"/>
  <c r="AL38" i="19"/>
  <c r="AI7" i="19"/>
  <c r="AJ7" i="19"/>
  <c r="AK7" i="19"/>
  <c r="AL7" i="19"/>
  <c r="AC6" i="19"/>
  <c r="AD6" i="19"/>
  <c r="AE6" i="19"/>
  <c r="AF6" i="19"/>
  <c r="AC7" i="19"/>
  <c r="AD7" i="19"/>
  <c r="AE7" i="19"/>
  <c r="AF7" i="19"/>
  <c r="AH7" i="19"/>
  <c r="AB7" i="19"/>
  <c r="AB6" i="19"/>
  <c r="AN8" i="18"/>
  <c r="AO8" i="18"/>
  <c r="AP8" i="18"/>
  <c r="AQ8" i="18"/>
  <c r="AR8" i="18"/>
  <c r="AT8" i="18"/>
  <c r="AU8" i="18"/>
  <c r="AV8" i="18"/>
  <c r="AW8" i="18"/>
  <c r="AX8" i="18"/>
  <c r="AZ8" i="18"/>
  <c r="BA8" i="18"/>
  <c r="BB8" i="18"/>
  <c r="BC8" i="18"/>
  <c r="BD8" i="18"/>
  <c r="BF8" i="18"/>
  <c r="BG8" i="18"/>
  <c r="BH8" i="18"/>
  <c r="BI8" i="18"/>
  <c r="BJ8" i="18"/>
  <c r="AN9" i="18"/>
  <c r="AO9" i="18"/>
  <c r="AP9" i="18"/>
  <c r="AQ9" i="18"/>
  <c r="AR9" i="18"/>
  <c r="AT9" i="18"/>
  <c r="AU9" i="18"/>
  <c r="AV9" i="18"/>
  <c r="AW9" i="18"/>
  <c r="AX9" i="18"/>
  <c r="AZ9" i="18"/>
  <c r="BA9" i="18"/>
  <c r="BB9" i="18"/>
  <c r="BC9" i="18"/>
  <c r="BD9" i="18"/>
  <c r="BF9" i="18"/>
  <c r="BG9" i="18"/>
  <c r="BH9" i="18"/>
  <c r="BI9" i="18"/>
  <c r="BJ9" i="18"/>
  <c r="AN10" i="18"/>
  <c r="AO10" i="18"/>
  <c r="AP10" i="18"/>
  <c r="AQ10" i="18"/>
  <c r="AR10" i="18"/>
  <c r="AT10" i="18"/>
  <c r="AU10" i="18"/>
  <c r="AV10" i="18"/>
  <c r="AW10" i="18"/>
  <c r="AX10" i="18"/>
  <c r="AZ10" i="18"/>
  <c r="BA10" i="18"/>
  <c r="BB10" i="18"/>
  <c r="BC10" i="18"/>
  <c r="BD10" i="18"/>
  <c r="BF10" i="18"/>
  <c r="BG10" i="18"/>
  <c r="BH10" i="18"/>
  <c r="BI10" i="18"/>
  <c r="BJ10" i="18"/>
  <c r="AN11" i="18"/>
  <c r="AO11" i="18"/>
  <c r="AP11" i="18"/>
  <c r="AQ11" i="18"/>
  <c r="AR11" i="18"/>
  <c r="AT11" i="18"/>
  <c r="AU11" i="18"/>
  <c r="AV11" i="18"/>
  <c r="AW11" i="18"/>
  <c r="AX11" i="18"/>
  <c r="AZ11" i="18"/>
  <c r="BA11" i="18"/>
  <c r="BB11" i="18"/>
  <c r="BC11" i="18"/>
  <c r="BD11" i="18"/>
  <c r="BF11" i="18"/>
  <c r="BG11" i="18"/>
  <c r="BH11" i="18"/>
  <c r="BI11" i="18"/>
  <c r="BJ11" i="18"/>
  <c r="AN12" i="18"/>
  <c r="AO12" i="18"/>
  <c r="AP12" i="18"/>
  <c r="AQ12" i="18"/>
  <c r="AR12" i="18"/>
  <c r="AT12" i="18"/>
  <c r="AU12" i="18"/>
  <c r="AV12" i="18"/>
  <c r="AW12" i="18"/>
  <c r="AX12" i="18"/>
  <c r="AZ12" i="18"/>
  <c r="BA12" i="18"/>
  <c r="BB12" i="18"/>
  <c r="BC12" i="18"/>
  <c r="BD12" i="18"/>
  <c r="BF12" i="18"/>
  <c r="BG12" i="18"/>
  <c r="BH12" i="18"/>
  <c r="BI12" i="18"/>
  <c r="BJ12" i="18"/>
  <c r="AN13" i="18"/>
  <c r="AO13" i="18"/>
  <c r="AP13" i="18"/>
  <c r="AQ13" i="18"/>
  <c r="AR13" i="18"/>
  <c r="AT13" i="18"/>
  <c r="AU13" i="18"/>
  <c r="AV13" i="18"/>
  <c r="AW13" i="18"/>
  <c r="AX13" i="18"/>
  <c r="AZ13" i="18"/>
  <c r="BA13" i="18"/>
  <c r="BB13" i="18"/>
  <c r="BC13" i="18"/>
  <c r="BD13" i="18"/>
  <c r="BF13" i="18"/>
  <c r="BG13" i="18"/>
  <c r="BH13" i="18"/>
  <c r="BI13" i="18"/>
  <c r="BJ13" i="18"/>
  <c r="AN14" i="18"/>
  <c r="AO14" i="18"/>
  <c r="AP14" i="18"/>
  <c r="AQ14" i="18"/>
  <c r="AR14" i="18"/>
  <c r="AT14" i="18"/>
  <c r="AU14" i="18"/>
  <c r="AV14" i="18"/>
  <c r="AW14" i="18"/>
  <c r="AX14" i="18"/>
  <c r="AZ14" i="18"/>
  <c r="BA14" i="18"/>
  <c r="BB14" i="18"/>
  <c r="BC14" i="18"/>
  <c r="BD14" i="18"/>
  <c r="BF14" i="18"/>
  <c r="BG14" i="18"/>
  <c r="BH14" i="18"/>
  <c r="BI14" i="18"/>
  <c r="BJ14" i="18"/>
  <c r="AN15" i="18"/>
  <c r="AO15" i="18"/>
  <c r="AP15" i="18"/>
  <c r="AQ15" i="18"/>
  <c r="AR15" i="18"/>
  <c r="AT15" i="18"/>
  <c r="AU15" i="18"/>
  <c r="AV15" i="18"/>
  <c r="AW15" i="18"/>
  <c r="AX15" i="18"/>
  <c r="AZ15" i="18"/>
  <c r="BA15" i="18"/>
  <c r="BB15" i="18"/>
  <c r="BC15" i="18"/>
  <c r="BD15" i="18"/>
  <c r="BF15" i="18"/>
  <c r="BG15" i="18"/>
  <c r="BH15" i="18"/>
  <c r="BI15" i="18"/>
  <c r="BJ15" i="18"/>
  <c r="AN16" i="18"/>
  <c r="AO16" i="18"/>
  <c r="AP16" i="18"/>
  <c r="AQ16" i="18"/>
  <c r="AR16" i="18"/>
  <c r="AT16" i="18"/>
  <c r="AU16" i="18"/>
  <c r="AV16" i="18"/>
  <c r="AW16" i="18"/>
  <c r="AX16" i="18"/>
  <c r="AZ16" i="18"/>
  <c r="BA16" i="18"/>
  <c r="BB16" i="18"/>
  <c r="BC16" i="18"/>
  <c r="BD16" i="18"/>
  <c r="BF16" i="18"/>
  <c r="BG16" i="18"/>
  <c r="BH16" i="18"/>
  <c r="BI16" i="18"/>
  <c r="BJ16" i="18"/>
  <c r="AN17" i="18"/>
  <c r="AO17" i="18"/>
  <c r="AP17" i="18"/>
  <c r="AQ17" i="18"/>
  <c r="AR17" i="18"/>
  <c r="AT17" i="18"/>
  <c r="AU17" i="18"/>
  <c r="AV17" i="18"/>
  <c r="AW17" i="18"/>
  <c r="AX17" i="18"/>
  <c r="AZ17" i="18"/>
  <c r="BA17" i="18"/>
  <c r="BB17" i="18"/>
  <c r="BC17" i="18"/>
  <c r="BD17" i="18"/>
  <c r="BF17" i="18"/>
  <c r="BG17" i="18"/>
  <c r="BH17" i="18"/>
  <c r="BI17" i="18"/>
  <c r="BJ17" i="18"/>
  <c r="AN18" i="18"/>
  <c r="AO18" i="18"/>
  <c r="AP18" i="18"/>
  <c r="AQ18" i="18"/>
  <c r="AR18" i="18"/>
  <c r="AT18" i="18"/>
  <c r="AU18" i="18"/>
  <c r="AV18" i="18"/>
  <c r="AW18" i="18"/>
  <c r="AX18" i="18"/>
  <c r="AZ18" i="18"/>
  <c r="BA18" i="18"/>
  <c r="BB18" i="18"/>
  <c r="BC18" i="18"/>
  <c r="BD18" i="18"/>
  <c r="BF18" i="18"/>
  <c r="BG18" i="18"/>
  <c r="BH18" i="18"/>
  <c r="BI18" i="18"/>
  <c r="BJ18" i="18"/>
  <c r="AN19" i="18"/>
  <c r="AO19" i="18"/>
  <c r="AP19" i="18"/>
  <c r="AQ19" i="18"/>
  <c r="AR19" i="18"/>
  <c r="AT19" i="18"/>
  <c r="AU19" i="18"/>
  <c r="AV19" i="18"/>
  <c r="AW19" i="18"/>
  <c r="AX19" i="18"/>
  <c r="AZ19" i="18"/>
  <c r="BA19" i="18"/>
  <c r="BB19" i="18"/>
  <c r="BC19" i="18"/>
  <c r="BD19" i="18"/>
  <c r="BF19" i="18"/>
  <c r="BG19" i="18"/>
  <c r="BH19" i="18"/>
  <c r="BI19" i="18"/>
  <c r="BJ19" i="18"/>
  <c r="AN20" i="18"/>
  <c r="AO20" i="18"/>
  <c r="AP20" i="18"/>
  <c r="AQ20" i="18"/>
  <c r="AR20" i="18"/>
  <c r="AT20" i="18"/>
  <c r="AU20" i="18"/>
  <c r="AV20" i="18"/>
  <c r="AW20" i="18"/>
  <c r="AX20" i="18"/>
  <c r="AZ20" i="18"/>
  <c r="BA20" i="18"/>
  <c r="BB20" i="18"/>
  <c r="BC20" i="18"/>
  <c r="BD20" i="18"/>
  <c r="BF20" i="18"/>
  <c r="BG20" i="18"/>
  <c r="BH20" i="18"/>
  <c r="BI20" i="18"/>
  <c r="BJ20" i="18"/>
  <c r="AN21" i="18"/>
  <c r="AO21" i="18"/>
  <c r="AP21" i="18"/>
  <c r="AQ21" i="18"/>
  <c r="AR21" i="18"/>
  <c r="AT21" i="18"/>
  <c r="AU21" i="18"/>
  <c r="AV21" i="18"/>
  <c r="AW21" i="18"/>
  <c r="AX21" i="18"/>
  <c r="AZ21" i="18"/>
  <c r="BA21" i="18"/>
  <c r="BB21" i="18"/>
  <c r="BC21" i="18"/>
  <c r="BD21" i="18"/>
  <c r="BF21" i="18"/>
  <c r="BG21" i="18"/>
  <c r="BH21" i="18"/>
  <c r="BI21" i="18"/>
  <c r="BJ21" i="18"/>
  <c r="AN22" i="18"/>
  <c r="AO22" i="18"/>
  <c r="AP22" i="18"/>
  <c r="AQ22" i="18"/>
  <c r="AR22" i="18"/>
  <c r="AT22" i="18"/>
  <c r="AU22" i="18"/>
  <c r="AV22" i="18"/>
  <c r="AW22" i="18"/>
  <c r="AX22" i="18"/>
  <c r="AZ22" i="18"/>
  <c r="BA22" i="18"/>
  <c r="BB22" i="18"/>
  <c r="BC22" i="18"/>
  <c r="BD22" i="18"/>
  <c r="BF22" i="18"/>
  <c r="BG22" i="18"/>
  <c r="BH22" i="18"/>
  <c r="BI22" i="18"/>
  <c r="BJ22" i="18"/>
  <c r="AN23" i="18"/>
  <c r="AO23" i="18"/>
  <c r="AP23" i="18"/>
  <c r="AQ23" i="18"/>
  <c r="AR23" i="18"/>
  <c r="AT23" i="18"/>
  <c r="AU23" i="18"/>
  <c r="AV23" i="18"/>
  <c r="AW23" i="18"/>
  <c r="AX23" i="18"/>
  <c r="AZ23" i="18"/>
  <c r="BA23" i="18"/>
  <c r="BB23" i="18"/>
  <c r="BC23" i="18"/>
  <c r="BD23" i="18"/>
  <c r="BF23" i="18"/>
  <c r="BG23" i="18"/>
  <c r="BH23" i="18"/>
  <c r="BI23" i="18"/>
  <c r="BJ23" i="18"/>
  <c r="AN24" i="18"/>
  <c r="AO24" i="18"/>
  <c r="AP24" i="18"/>
  <c r="AQ24" i="18"/>
  <c r="AR24" i="18"/>
  <c r="AT24" i="18"/>
  <c r="AU24" i="18"/>
  <c r="AV24" i="18"/>
  <c r="AW24" i="18"/>
  <c r="AX24" i="18"/>
  <c r="AZ24" i="18"/>
  <c r="BA24" i="18"/>
  <c r="BB24" i="18"/>
  <c r="BC24" i="18"/>
  <c r="BD24" i="18"/>
  <c r="BF24" i="18"/>
  <c r="BG24" i="18"/>
  <c r="BH24" i="18"/>
  <c r="BI24" i="18"/>
  <c r="BJ24" i="18"/>
  <c r="AN25" i="18"/>
  <c r="AO25" i="18"/>
  <c r="AP25" i="18"/>
  <c r="AQ25" i="18"/>
  <c r="AR25" i="18"/>
  <c r="AT25" i="18"/>
  <c r="AU25" i="18"/>
  <c r="AV25" i="18"/>
  <c r="AW25" i="18"/>
  <c r="AX25" i="18"/>
  <c r="AZ25" i="18"/>
  <c r="BA25" i="18"/>
  <c r="BB25" i="18"/>
  <c r="BC25" i="18"/>
  <c r="BD25" i="18"/>
  <c r="BF25" i="18"/>
  <c r="BG25" i="18"/>
  <c r="BH25" i="18"/>
  <c r="BI25" i="18"/>
  <c r="BJ25" i="18"/>
  <c r="AN26" i="18"/>
  <c r="AO26" i="18"/>
  <c r="AP26" i="18"/>
  <c r="AQ26" i="18"/>
  <c r="AR26" i="18"/>
  <c r="AT26" i="18"/>
  <c r="AU26" i="18"/>
  <c r="AV26" i="18"/>
  <c r="AW26" i="18"/>
  <c r="AX26" i="18"/>
  <c r="AZ26" i="18"/>
  <c r="BA26" i="18"/>
  <c r="BB26" i="18"/>
  <c r="BC26" i="18"/>
  <c r="BD26" i="18"/>
  <c r="BF26" i="18"/>
  <c r="BG26" i="18"/>
  <c r="BH26" i="18"/>
  <c r="BI26" i="18"/>
  <c r="BJ26" i="18"/>
  <c r="AN27" i="18"/>
  <c r="AO27" i="18"/>
  <c r="AP27" i="18"/>
  <c r="AQ27" i="18"/>
  <c r="AR27" i="18"/>
  <c r="AT27" i="18"/>
  <c r="AU27" i="18"/>
  <c r="AV27" i="18"/>
  <c r="AW27" i="18"/>
  <c r="AX27" i="18"/>
  <c r="AZ27" i="18"/>
  <c r="BA27" i="18"/>
  <c r="BB27" i="18"/>
  <c r="BC27" i="18"/>
  <c r="BD27" i="18"/>
  <c r="BF27" i="18"/>
  <c r="BG27" i="18"/>
  <c r="BH27" i="18"/>
  <c r="BI27" i="18"/>
  <c r="BJ27" i="18"/>
  <c r="AN28" i="18"/>
  <c r="AO28" i="18"/>
  <c r="AP28" i="18"/>
  <c r="AQ28" i="18"/>
  <c r="AR28" i="18"/>
  <c r="AT28" i="18"/>
  <c r="AU28" i="18"/>
  <c r="AV28" i="18"/>
  <c r="AW28" i="18"/>
  <c r="AX28" i="18"/>
  <c r="AZ28" i="18"/>
  <c r="BA28" i="18"/>
  <c r="BB28" i="18"/>
  <c r="BC28" i="18"/>
  <c r="BD28" i="18"/>
  <c r="BF28" i="18"/>
  <c r="BG28" i="18"/>
  <c r="BH28" i="18"/>
  <c r="BI28" i="18"/>
  <c r="BJ28" i="18"/>
  <c r="AN29" i="18"/>
  <c r="AO29" i="18"/>
  <c r="AP29" i="18"/>
  <c r="AQ29" i="18"/>
  <c r="AR29" i="18"/>
  <c r="AT29" i="18"/>
  <c r="AU29" i="18"/>
  <c r="AV29" i="18"/>
  <c r="AW29" i="18"/>
  <c r="AX29" i="18"/>
  <c r="AZ29" i="18"/>
  <c r="BA29" i="18"/>
  <c r="BB29" i="18"/>
  <c r="BC29" i="18"/>
  <c r="BD29" i="18"/>
  <c r="BF29" i="18"/>
  <c r="BG29" i="18"/>
  <c r="BH29" i="18"/>
  <c r="BI29" i="18"/>
  <c r="BJ29" i="18"/>
  <c r="AN30" i="18"/>
  <c r="AO30" i="18"/>
  <c r="AP30" i="18"/>
  <c r="AQ30" i="18"/>
  <c r="AR30" i="18"/>
  <c r="AT30" i="18"/>
  <c r="AU30" i="18"/>
  <c r="AV30" i="18"/>
  <c r="AW30" i="18"/>
  <c r="AX30" i="18"/>
  <c r="AZ30" i="18"/>
  <c r="BA30" i="18"/>
  <c r="BB30" i="18"/>
  <c r="BC30" i="18"/>
  <c r="BD30" i="18"/>
  <c r="BF30" i="18"/>
  <c r="BG30" i="18"/>
  <c r="BH30" i="18"/>
  <c r="BI30" i="18"/>
  <c r="BJ30" i="18"/>
  <c r="AN31" i="18"/>
  <c r="AO31" i="18"/>
  <c r="AP31" i="18"/>
  <c r="AQ31" i="18"/>
  <c r="AR31" i="18"/>
  <c r="AT31" i="18"/>
  <c r="AU31" i="18"/>
  <c r="AV31" i="18"/>
  <c r="AW31" i="18"/>
  <c r="AX31" i="18"/>
  <c r="AZ31" i="18"/>
  <c r="BA31" i="18"/>
  <c r="BB31" i="18"/>
  <c r="BC31" i="18"/>
  <c r="BD31" i="18"/>
  <c r="BF31" i="18"/>
  <c r="BG31" i="18"/>
  <c r="BH31" i="18"/>
  <c r="BI31" i="18"/>
  <c r="BJ31" i="18"/>
  <c r="AN32" i="18"/>
  <c r="AO32" i="18"/>
  <c r="AP32" i="18"/>
  <c r="AQ32" i="18"/>
  <c r="AR32" i="18"/>
  <c r="AT32" i="18"/>
  <c r="AU32" i="18"/>
  <c r="AV32" i="18"/>
  <c r="AW32" i="18"/>
  <c r="AX32" i="18"/>
  <c r="AZ32" i="18"/>
  <c r="BA32" i="18"/>
  <c r="BB32" i="18"/>
  <c r="BC32" i="18"/>
  <c r="BD32" i="18"/>
  <c r="BF32" i="18"/>
  <c r="BG32" i="18"/>
  <c r="BH32" i="18"/>
  <c r="BI32" i="18"/>
  <c r="BJ32" i="18"/>
  <c r="AN33" i="18"/>
  <c r="AO33" i="18"/>
  <c r="AP33" i="18"/>
  <c r="AQ33" i="18"/>
  <c r="AR33" i="18"/>
  <c r="AT33" i="18"/>
  <c r="AU33" i="18"/>
  <c r="AV33" i="18"/>
  <c r="AW33" i="18"/>
  <c r="AX33" i="18"/>
  <c r="AZ33" i="18"/>
  <c r="BA33" i="18"/>
  <c r="BB33" i="18"/>
  <c r="BC33" i="18"/>
  <c r="BD33" i="18"/>
  <c r="BF33" i="18"/>
  <c r="BG33" i="18"/>
  <c r="BH33" i="18"/>
  <c r="BI33" i="18"/>
  <c r="BJ33" i="18"/>
  <c r="AN34" i="18"/>
  <c r="AO34" i="18"/>
  <c r="AP34" i="18"/>
  <c r="AQ34" i="18"/>
  <c r="AR34" i="18"/>
  <c r="AT34" i="18"/>
  <c r="AU34" i="18"/>
  <c r="AV34" i="18"/>
  <c r="AW34" i="18"/>
  <c r="AX34" i="18"/>
  <c r="AZ34" i="18"/>
  <c r="BA34" i="18"/>
  <c r="BB34" i="18"/>
  <c r="BC34" i="18"/>
  <c r="BD34" i="18"/>
  <c r="BF34" i="18"/>
  <c r="BG34" i="18"/>
  <c r="BH34" i="18"/>
  <c r="BI34" i="18"/>
  <c r="BJ34" i="18"/>
  <c r="AN35" i="18"/>
  <c r="AO35" i="18"/>
  <c r="AP35" i="18"/>
  <c r="AQ35" i="18"/>
  <c r="AR35" i="18"/>
  <c r="AT35" i="18"/>
  <c r="AU35" i="18"/>
  <c r="AV35" i="18"/>
  <c r="AW35" i="18"/>
  <c r="AX35" i="18"/>
  <c r="AZ35" i="18"/>
  <c r="BA35" i="18"/>
  <c r="BB35" i="18"/>
  <c r="BC35" i="18"/>
  <c r="BD35" i="18"/>
  <c r="BF35" i="18"/>
  <c r="BG35" i="18"/>
  <c r="BH35" i="18"/>
  <c r="BI35" i="18"/>
  <c r="BJ35" i="18"/>
  <c r="AN36" i="18"/>
  <c r="AO36" i="18"/>
  <c r="AP36" i="18"/>
  <c r="AQ36" i="18"/>
  <c r="AR36" i="18"/>
  <c r="AT36" i="18"/>
  <c r="AU36" i="18"/>
  <c r="AV36" i="18"/>
  <c r="AW36" i="18"/>
  <c r="AX36" i="18"/>
  <c r="AZ36" i="18"/>
  <c r="BA36" i="18"/>
  <c r="BB36" i="18"/>
  <c r="BC36" i="18"/>
  <c r="BD36" i="18"/>
  <c r="BF36" i="18"/>
  <c r="BG36" i="18"/>
  <c r="BH36" i="18"/>
  <c r="BI36" i="18"/>
  <c r="BJ36" i="18"/>
  <c r="AN37" i="18"/>
  <c r="AO37" i="18"/>
  <c r="AP37" i="18"/>
  <c r="AQ37" i="18"/>
  <c r="AR37" i="18"/>
  <c r="AT37" i="18"/>
  <c r="AU37" i="18"/>
  <c r="AV37" i="18"/>
  <c r="AW37" i="18"/>
  <c r="AX37" i="18"/>
  <c r="AZ37" i="18"/>
  <c r="BA37" i="18"/>
  <c r="BB37" i="18"/>
  <c r="BC37" i="18"/>
  <c r="BD37" i="18"/>
  <c r="BF37" i="18"/>
  <c r="BG37" i="18"/>
  <c r="BH37" i="18"/>
  <c r="BI37" i="18"/>
  <c r="BJ37" i="18"/>
  <c r="AN38" i="18"/>
  <c r="AO38" i="18"/>
  <c r="AP38" i="18"/>
  <c r="AQ38" i="18"/>
  <c r="AR38" i="18"/>
  <c r="AT38" i="18"/>
  <c r="AU38" i="18"/>
  <c r="AV38" i="18"/>
  <c r="AW38" i="18"/>
  <c r="AX38" i="18"/>
  <c r="AZ38" i="18"/>
  <c r="BA38" i="18"/>
  <c r="BB38" i="18"/>
  <c r="BC38" i="18"/>
  <c r="BD38" i="18"/>
  <c r="BF38" i="18"/>
  <c r="BG38" i="18"/>
  <c r="BH38" i="18"/>
  <c r="BI38" i="18"/>
  <c r="BJ38" i="18"/>
  <c r="BG7" i="18"/>
  <c r="BH7" i="18"/>
  <c r="BI7" i="18"/>
  <c r="BJ7" i="18"/>
  <c r="BA6" i="18"/>
  <c r="BB6" i="18"/>
  <c r="BC6" i="18"/>
  <c r="BD6" i="18"/>
  <c r="BA7" i="18"/>
  <c r="BB7" i="18"/>
  <c r="BC7" i="18"/>
  <c r="BD7" i="18"/>
  <c r="AU7" i="18"/>
  <c r="AV7" i="18"/>
  <c r="AW7" i="18"/>
  <c r="AX7" i="18"/>
  <c r="AO6" i="18"/>
  <c r="AP6" i="18"/>
  <c r="AQ6" i="18"/>
  <c r="AR6" i="18"/>
  <c r="AO7" i="18"/>
  <c r="AP7" i="18"/>
  <c r="AQ7" i="18"/>
  <c r="AR7" i="18"/>
  <c r="BF7" i="18"/>
  <c r="AZ7" i="18"/>
  <c r="AZ6" i="18"/>
  <c r="AT7" i="18"/>
  <c r="AN7" i="18"/>
  <c r="AN6" i="18"/>
  <c r="P8" i="18"/>
  <c r="Q8" i="18"/>
  <c r="R8" i="18"/>
  <c r="S8" i="18"/>
  <c r="T8" i="18"/>
  <c r="V8" i="18"/>
  <c r="W8" i="18"/>
  <c r="X8" i="18"/>
  <c r="Y8" i="18"/>
  <c r="Z8" i="18"/>
  <c r="AB8" i="18"/>
  <c r="AC8" i="18"/>
  <c r="AD8" i="18"/>
  <c r="AE8" i="18"/>
  <c r="AF8" i="18"/>
  <c r="AH8" i="18"/>
  <c r="AI8" i="18"/>
  <c r="AJ8" i="18"/>
  <c r="AK8" i="18"/>
  <c r="AL8" i="18"/>
  <c r="P9" i="18"/>
  <c r="Q9" i="18"/>
  <c r="R9" i="18"/>
  <c r="S9" i="18"/>
  <c r="T9" i="18"/>
  <c r="V9" i="18"/>
  <c r="W9" i="18"/>
  <c r="X9" i="18"/>
  <c r="Y9" i="18"/>
  <c r="Z9" i="18"/>
  <c r="AB9" i="18"/>
  <c r="AC9" i="18"/>
  <c r="AD9" i="18"/>
  <c r="AE9" i="18"/>
  <c r="AF9" i="18"/>
  <c r="AH9" i="18"/>
  <c r="AI9" i="18"/>
  <c r="AJ9" i="18"/>
  <c r="AK9" i="18"/>
  <c r="AL9" i="18"/>
  <c r="P10" i="18"/>
  <c r="Q10" i="18"/>
  <c r="R10" i="18"/>
  <c r="S10" i="18"/>
  <c r="T10" i="18"/>
  <c r="V10" i="18"/>
  <c r="W10" i="18"/>
  <c r="X10" i="18"/>
  <c r="Y10" i="18"/>
  <c r="Z10" i="18"/>
  <c r="AB10" i="18"/>
  <c r="AC10" i="18"/>
  <c r="AD10" i="18"/>
  <c r="AE10" i="18"/>
  <c r="AF10" i="18"/>
  <c r="AH10" i="18"/>
  <c r="AI10" i="18"/>
  <c r="AJ10" i="18"/>
  <c r="AK10" i="18"/>
  <c r="AL10" i="18"/>
  <c r="P11" i="18"/>
  <c r="Q11" i="18"/>
  <c r="R11" i="18"/>
  <c r="S11" i="18"/>
  <c r="T11" i="18"/>
  <c r="V11" i="18"/>
  <c r="W11" i="18"/>
  <c r="X11" i="18"/>
  <c r="Y11" i="18"/>
  <c r="Z11" i="18"/>
  <c r="AB11" i="18"/>
  <c r="AC11" i="18"/>
  <c r="AD11" i="18"/>
  <c r="AE11" i="18"/>
  <c r="AF11" i="18"/>
  <c r="AH11" i="18"/>
  <c r="AI11" i="18"/>
  <c r="AJ11" i="18"/>
  <c r="AK11" i="18"/>
  <c r="AL11" i="18"/>
  <c r="P12" i="18"/>
  <c r="Q12" i="18"/>
  <c r="R12" i="18"/>
  <c r="S12" i="18"/>
  <c r="T12" i="18"/>
  <c r="V12" i="18"/>
  <c r="W12" i="18"/>
  <c r="X12" i="18"/>
  <c r="Y12" i="18"/>
  <c r="Z12" i="18"/>
  <c r="AB12" i="18"/>
  <c r="AC12" i="18"/>
  <c r="AD12" i="18"/>
  <c r="AE12" i="18"/>
  <c r="AF12" i="18"/>
  <c r="AH12" i="18"/>
  <c r="AI12" i="18"/>
  <c r="AJ12" i="18"/>
  <c r="AK12" i="18"/>
  <c r="AL12" i="18"/>
  <c r="P13" i="18"/>
  <c r="Q13" i="18"/>
  <c r="R13" i="18"/>
  <c r="S13" i="18"/>
  <c r="T13" i="18"/>
  <c r="V13" i="18"/>
  <c r="W13" i="18"/>
  <c r="X13" i="18"/>
  <c r="Y13" i="18"/>
  <c r="Z13" i="18"/>
  <c r="AB13" i="18"/>
  <c r="AC13" i="18"/>
  <c r="AD13" i="18"/>
  <c r="AE13" i="18"/>
  <c r="AF13" i="18"/>
  <c r="AH13" i="18"/>
  <c r="AI13" i="18"/>
  <c r="AJ13" i="18"/>
  <c r="AK13" i="18"/>
  <c r="AL13" i="18"/>
  <c r="P14" i="18"/>
  <c r="Q14" i="18"/>
  <c r="R14" i="18"/>
  <c r="S14" i="18"/>
  <c r="T14" i="18"/>
  <c r="V14" i="18"/>
  <c r="W14" i="18"/>
  <c r="X14" i="18"/>
  <c r="Y14" i="18"/>
  <c r="Z14" i="18"/>
  <c r="AB14" i="18"/>
  <c r="AC14" i="18"/>
  <c r="AD14" i="18"/>
  <c r="AE14" i="18"/>
  <c r="AF14" i="18"/>
  <c r="AH14" i="18"/>
  <c r="AI14" i="18"/>
  <c r="AJ14" i="18"/>
  <c r="AK14" i="18"/>
  <c r="AL14" i="18"/>
  <c r="P15" i="18"/>
  <c r="Q15" i="18"/>
  <c r="R15" i="18"/>
  <c r="S15" i="18"/>
  <c r="T15" i="18"/>
  <c r="V15" i="18"/>
  <c r="W15" i="18"/>
  <c r="X15" i="18"/>
  <c r="Y15" i="18"/>
  <c r="Z15" i="18"/>
  <c r="AB15" i="18"/>
  <c r="AC15" i="18"/>
  <c r="AD15" i="18"/>
  <c r="AE15" i="18"/>
  <c r="AF15" i="18"/>
  <c r="AH15" i="18"/>
  <c r="AI15" i="18"/>
  <c r="AJ15" i="18"/>
  <c r="AK15" i="18"/>
  <c r="AL15" i="18"/>
  <c r="P16" i="18"/>
  <c r="Q16" i="18"/>
  <c r="R16" i="18"/>
  <c r="S16" i="18"/>
  <c r="T16" i="18"/>
  <c r="V16" i="18"/>
  <c r="W16" i="18"/>
  <c r="X16" i="18"/>
  <c r="Y16" i="18"/>
  <c r="Z16" i="18"/>
  <c r="AB16" i="18"/>
  <c r="AC16" i="18"/>
  <c r="AD16" i="18"/>
  <c r="AE16" i="18"/>
  <c r="AF16" i="18"/>
  <c r="AH16" i="18"/>
  <c r="AI16" i="18"/>
  <c r="AJ16" i="18"/>
  <c r="AK16" i="18"/>
  <c r="AL16" i="18"/>
  <c r="P17" i="18"/>
  <c r="Q17" i="18"/>
  <c r="R17" i="18"/>
  <c r="S17" i="18"/>
  <c r="T17" i="18"/>
  <c r="V17" i="18"/>
  <c r="W17" i="18"/>
  <c r="X17" i="18"/>
  <c r="Y17" i="18"/>
  <c r="Z17" i="18"/>
  <c r="AB17" i="18"/>
  <c r="AC17" i="18"/>
  <c r="AD17" i="18"/>
  <c r="AE17" i="18"/>
  <c r="AF17" i="18"/>
  <c r="AH17" i="18"/>
  <c r="AI17" i="18"/>
  <c r="AJ17" i="18"/>
  <c r="AK17" i="18"/>
  <c r="AL17" i="18"/>
  <c r="P18" i="18"/>
  <c r="Q18" i="18"/>
  <c r="R18" i="18"/>
  <c r="S18" i="18"/>
  <c r="T18" i="18"/>
  <c r="V18" i="18"/>
  <c r="W18" i="18"/>
  <c r="X18" i="18"/>
  <c r="Y18" i="18"/>
  <c r="Z18" i="18"/>
  <c r="AB18" i="18"/>
  <c r="AC18" i="18"/>
  <c r="AD18" i="18"/>
  <c r="AE18" i="18"/>
  <c r="AF18" i="18"/>
  <c r="AH18" i="18"/>
  <c r="AI18" i="18"/>
  <c r="AJ18" i="18"/>
  <c r="AK18" i="18"/>
  <c r="AL18" i="18"/>
  <c r="P19" i="18"/>
  <c r="Q19" i="18"/>
  <c r="R19" i="18"/>
  <c r="S19" i="18"/>
  <c r="T19" i="18"/>
  <c r="V19" i="18"/>
  <c r="W19" i="18"/>
  <c r="X19" i="18"/>
  <c r="Y19" i="18"/>
  <c r="Z19" i="18"/>
  <c r="AB19" i="18"/>
  <c r="AC19" i="18"/>
  <c r="AD19" i="18"/>
  <c r="AE19" i="18"/>
  <c r="AF19" i="18"/>
  <c r="AH19" i="18"/>
  <c r="AI19" i="18"/>
  <c r="AJ19" i="18"/>
  <c r="AK19" i="18"/>
  <c r="AL19" i="18"/>
  <c r="P20" i="18"/>
  <c r="Q20" i="18"/>
  <c r="R20" i="18"/>
  <c r="S20" i="18"/>
  <c r="T20" i="18"/>
  <c r="V20" i="18"/>
  <c r="W20" i="18"/>
  <c r="X20" i="18"/>
  <c r="Y20" i="18"/>
  <c r="Z20" i="18"/>
  <c r="AB20" i="18"/>
  <c r="AC20" i="18"/>
  <c r="AD20" i="18"/>
  <c r="AE20" i="18"/>
  <c r="AF20" i="18"/>
  <c r="AH20" i="18"/>
  <c r="AI20" i="18"/>
  <c r="AJ20" i="18"/>
  <c r="AK20" i="18"/>
  <c r="AL20" i="18"/>
  <c r="P21" i="18"/>
  <c r="Q21" i="18"/>
  <c r="R21" i="18"/>
  <c r="S21" i="18"/>
  <c r="T21" i="18"/>
  <c r="V21" i="18"/>
  <c r="W21" i="18"/>
  <c r="X21" i="18"/>
  <c r="Y21" i="18"/>
  <c r="Z21" i="18"/>
  <c r="AB21" i="18"/>
  <c r="AC21" i="18"/>
  <c r="AD21" i="18"/>
  <c r="AE21" i="18"/>
  <c r="AF21" i="18"/>
  <c r="AH21" i="18"/>
  <c r="AI21" i="18"/>
  <c r="AJ21" i="18"/>
  <c r="AK21" i="18"/>
  <c r="AL21" i="18"/>
  <c r="P22" i="18"/>
  <c r="Q22" i="18"/>
  <c r="R22" i="18"/>
  <c r="S22" i="18"/>
  <c r="T22" i="18"/>
  <c r="V22" i="18"/>
  <c r="W22" i="18"/>
  <c r="X22" i="18"/>
  <c r="Y22" i="18"/>
  <c r="Z22" i="18"/>
  <c r="AB22" i="18"/>
  <c r="AC22" i="18"/>
  <c r="AD22" i="18"/>
  <c r="AE22" i="18"/>
  <c r="AF22" i="18"/>
  <c r="AH22" i="18"/>
  <c r="AI22" i="18"/>
  <c r="AJ22" i="18"/>
  <c r="AK22" i="18"/>
  <c r="AL22" i="18"/>
  <c r="P23" i="18"/>
  <c r="Q23" i="18"/>
  <c r="R23" i="18"/>
  <c r="S23" i="18"/>
  <c r="T23" i="18"/>
  <c r="V23" i="18"/>
  <c r="W23" i="18"/>
  <c r="X23" i="18"/>
  <c r="Y23" i="18"/>
  <c r="Z23" i="18"/>
  <c r="AB23" i="18"/>
  <c r="AC23" i="18"/>
  <c r="AD23" i="18"/>
  <c r="AE23" i="18"/>
  <c r="AF23" i="18"/>
  <c r="AH23" i="18"/>
  <c r="AI23" i="18"/>
  <c r="AJ23" i="18"/>
  <c r="AK23" i="18"/>
  <c r="AL23" i="18"/>
  <c r="P24" i="18"/>
  <c r="Q24" i="18"/>
  <c r="R24" i="18"/>
  <c r="S24" i="18"/>
  <c r="T24" i="18"/>
  <c r="V24" i="18"/>
  <c r="W24" i="18"/>
  <c r="X24" i="18"/>
  <c r="Y24" i="18"/>
  <c r="Z24" i="18"/>
  <c r="AB24" i="18"/>
  <c r="AC24" i="18"/>
  <c r="AD24" i="18"/>
  <c r="AE24" i="18"/>
  <c r="AF24" i="18"/>
  <c r="AH24" i="18"/>
  <c r="AI24" i="18"/>
  <c r="AJ24" i="18"/>
  <c r="AK24" i="18"/>
  <c r="AL24" i="18"/>
  <c r="P25" i="18"/>
  <c r="Q25" i="18"/>
  <c r="R25" i="18"/>
  <c r="S25" i="18"/>
  <c r="T25" i="18"/>
  <c r="V25" i="18"/>
  <c r="W25" i="18"/>
  <c r="X25" i="18"/>
  <c r="Y25" i="18"/>
  <c r="Z25" i="18"/>
  <c r="AB25" i="18"/>
  <c r="AC25" i="18"/>
  <c r="AD25" i="18"/>
  <c r="AE25" i="18"/>
  <c r="AF25" i="18"/>
  <c r="AH25" i="18"/>
  <c r="AI25" i="18"/>
  <c r="AJ25" i="18"/>
  <c r="AK25" i="18"/>
  <c r="AL25" i="18"/>
  <c r="P26" i="18"/>
  <c r="Q26" i="18"/>
  <c r="R26" i="18"/>
  <c r="S26" i="18"/>
  <c r="T26" i="18"/>
  <c r="V26" i="18"/>
  <c r="W26" i="18"/>
  <c r="X26" i="18"/>
  <c r="Y26" i="18"/>
  <c r="Z26" i="18"/>
  <c r="AB26" i="18"/>
  <c r="AC26" i="18"/>
  <c r="AD26" i="18"/>
  <c r="AE26" i="18"/>
  <c r="AF26" i="18"/>
  <c r="AH26" i="18"/>
  <c r="AI26" i="18"/>
  <c r="AJ26" i="18"/>
  <c r="AK26" i="18"/>
  <c r="AL26" i="18"/>
  <c r="P27" i="18"/>
  <c r="Q27" i="18"/>
  <c r="R27" i="18"/>
  <c r="S27" i="18"/>
  <c r="T27" i="18"/>
  <c r="V27" i="18"/>
  <c r="W27" i="18"/>
  <c r="X27" i="18"/>
  <c r="Y27" i="18"/>
  <c r="Z27" i="18"/>
  <c r="AB27" i="18"/>
  <c r="AC27" i="18"/>
  <c r="AD27" i="18"/>
  <c r="AE27" i="18"/>
  <c r="AF27" i="18"/>
  <c r="AH27" i="18"/>
  <c r="AI27" i="18"/>
  <c r="AJ27" i="18"/>
  <c r="AK27" i="18"/>
  <c r="AL27" i="18"/>
  <c r="P28" i="18"/>
  <c r="Q28" i="18"/>
  <c r="R28" i="18"/>
  <c r="S28" i="18"/>
  <c r="T28" i="18"/>
  <c r="V28" i="18"/>
  <c r="W28" i="18"/>
  <c r="X28" i="18"/>
  <c r="Y28" i="18"/>
  <c r="Z28" i="18"/>
  <c r="AB28" i="18"/>
  <c r="AC28" i="18"/>
  <c r="AD28" i="18"/>
  <c r="AE28" i="18"/>
  <c r="AF28" i="18"/>
  <c r="AH28" i="18"/>
  <c r="AI28" i="18"/>
  <c r="AJ28" i="18"/>
  <c r="AK28" i="18"/>
  <c r="AL28" i="18"/>
  <c r="P29" i="18"/>
  <c r="Q29" i="18"/>
  <c r="R29" i="18"/>
  <c r="S29" i="18"/>
  <c r="T29" i="18"/>
  <c r="V29" i="18"/>
  <c r="W29" i="18"/>
  <c r="X29" i="18"/>
  <c r="Y29" i="18"/>
  <c r="Z29" i="18"/>
  <c r="AB29" i="18"/>
  <c r="AC29" i="18"/>
  <c r="AD29" i="18"/>
  <c r="AE29" i="18"/>
  <c r="AF29" i="18"/>
  <c r="AH29" i="18"/>
  <c r="AI29" i="18"/>
  <c r="AJ29" i="18"/>
  <c r="AK29" i="18"/>
  <c r="AL29" i="18"/>
  <c r="P30" i="18"/>
  <c r="Q30" i="18"/>
  <c r="R30" i="18"/>
  <c r="S30" i="18"/>
  <c r="T30" i="18"/>
  <c r="V30" i="18"/>
  <c r="W30" i="18"/>
  <c r="X30" i="18"/>
  <c r="Y30" i="18"/>
  <c r="Z30" i="18"/>
  <c r="AB30" i="18"/>
  <c r="AC30" i="18"/>
  <c r="AD30" i="18"/>
  <c r="AE30" i="18"/>
  <c r="AF30" i="18"/>
  <c r="AH30" i="18"/>
  <c r="AI30" i="18"/>
  <c r="AJ30" i="18"/>
  <c r="AK30" i="18"/>
  <c r="AL30" i="18"/>
  <c r="P31" i="18"/>
  <c r="Q31" i="18"/>
  <c r="R31" i="18"/>
  <c r="S31" i="18"/>
  <c r="T31" i="18"/>
  <c r="V31" i="18"/>
  <c r="W31" i="18"/>
  <c r="X31" i="18"/>
  <c r="Y31" i="18"/>
  <c r="Z31" i="18"/>
  <c r="AB31" i="18"/>
  <c r="AC31" i="18"/>
  <c r="AD31" i="18"/>
  <c r="AE31" i="18"/>
  <c r="AF31" i="18"/>
  <c r="AH31" i="18"/>
  <c r="AI31" i="18"/>
  <c r="AJ31" i="18"/>
  <c r="AK31" i="18"/>
  <c r="AL31" i="18"/>
  <c r="P32" i="18"/>
  <c r="Q32" i="18"/>
  <c r="R32" i="18"/>
  <c r="S32" i="18"/>
  <c r="T32" i="18"/>
  <c r="V32" i="18"/>
  <c r="W32" i="18"/>
  <c r="X32" i="18"/>
  <c r="Y32" i="18"/>
  <c r="Z32" i="18"/>
  <c r="AB32" i="18"/>
  <c r="AC32" i="18"/>
  <c r="AD32" i="18"/>
  <c r="AE32" i="18"/>
  <c r="AF32" i="18"/>
  <c r="AH32" i="18"/>
  <c r="AI32" i="18"/>
  <c r="AJ32" i="18"/>
  <c r="AK32" i="18"/>
  <c r="AL32" i="18"/>
  <c r="P33" i="18"/>
  <c r="Q33" i="18"/>
  <c r="R33" i="18"/>
  <c r="S33" i="18"/>
  <c r="T33" i="18"/>
  <c r="V33" i="18"/>
  <c r="W33" i="18"/>
  <c r="X33" i="18"/>
  <c r="Y33" i="18"/>
  <c r="Z33" i="18"/>
  <c r="AB33" i="18"/>
  <c r="AC33" i="18"/>
  <c r="AD33" i="18"/>
  <c r="AE33" i="18"/>
  <c r="AF33" i="18"/>
  <c r="AH33" i="18"/>
  <c r="AI33" i="18"/>
  <c r="AJ33" i="18"/>
  <c r="AK33" i="18"/>
  <c r="AL33" i="18"/>
  <c r="P34" i="18"/>
  <c r="Q34" i="18"/>
  <c r="R34" i="18"/>
  <c r="S34" i="18"/>
  <c r="T34" i="18"/>
  <c r="V34" i="18"/>
  <c r="W34" i="18"/>
  <c r="X34" i="18"/>
  <c r="Y34" i="18"/>
  <c r="Z34" i="18"/>
  <c r="AB34" i="18"/>
  <c r="AC34" i="18"/>
  <c r="AD34" i="18"/>
  <c r="AE34" i="18"/>
  <c r="AF34" i="18"/>
  <c r="AH34" i="18"/>
  <c r="AI34" i="18"/>
  <c r="AJ34" i="18"/>
  <c r="AK34" i="18"/>
  <c r="AL34" i="18"/>
  <c r="P35" i="18"/>
  <c r="Q35" i="18"/>
  <c r="R35" i="18"/>
  <c r="S35" i="18"/>
  <c r="T35" i="18"/>
  <c r="V35" i="18"/>
  <c r="W35" i="18"/>
  <c r="X35" i="18"/>
  <c r="Y35" i="18"/>
  <c r="Z35" i="18"/>
  <c r="AB35" i="18"/>
  <c r="AC35" i="18"/>
  <c r="AD35" i="18"/>
  <c r="AE35" i="18"/>
  <c r="AF35" i="18"/>
  <c r="AH35" i="18"/>
  <c r="AI35" i="18"/>
  <c r="AJ35" i="18"/>
  <c r="AK35" i="18"/>
  <c r="AL35" i="18"/>
  <c r="P36" i="18"/>
  <c r="Q36" i="18"/>
  <c r="R36" i="18"/>
  <c r="S36" i="18"/>
  <c r="T36" i="18"/>
  <c r="V36" i="18"/>
  <c r="W36" i="18"/>
  <c r="X36" i="18"/>
  <c r="Y36" i="18"/>
  <c r="Z36" i="18"/>
  <c r="AB36" i="18"/>
  <c r="AC36" i="18"/>
  <c r="AD36" i="18"/>
  <c r="AE36" i="18"/>
  <c r="AF36" i="18"/>
  <c r="AH36" i="18"/>
  <c r="AI36" i="18"/>
  <c r="AJ36" i="18"/>
  <c r="AK36" i="18"/>
  <c r="AL36" i="18"/>
  <c r="P37" i="18"/>
  <c r="Q37" i="18"/>
  <c r="R37" i="18"/>
  <c r="S37" i="18"/>
  <c r="T37" i="18"/>
  <c r="V37" i="18"/>
  <c r="W37" i="18"/>
  <c r="X37" i="18"/>
  <c r="Y37" i="18"/>
  <c r="Z37" i="18"/>
  <c r="AB37" i="18"/>
  <c r="AC37" i="18"/>
  <c r="AD37" i="18"/>
  <c r="AE37" i="18"/>
  <c r="AF37" i="18"/>
  <c r="AH37" i="18"/>
  <c r="AI37" i="18"/>
  <c r="AJ37" i="18"/>
  <c r="AK37" i="18"/>
  <c r="AL37" i="18"/>
  <c r="P38" i="18"/>
  <c r="Q38" i="18"/>
  <c r="R38" i="18"/>
  <c r="S38" i="18"/>
  <c r="T38" i="18"/>
  <c r="V38" i="18"/>
  <c r="W38" i="18"/>
  <c r="X38" i="18"/>
  <c r="Y38" i="18"/>
  <c r="Z38" i="18"/>
  <c r="AB38" i="18"/>
  <c r="AC38" i="18"/>
  <c r="AD38" i="18"/>
  <c r="AE38" i="18"/>
  <c r="AF38" i="18"/>
  <c r="AH38" i="18"/>
  <c r="AI38" i="18"/>
  <c r="AJ38" i="18"/>
  <c r="AK38" i="18"/>
  <c r="AL38" i="18"/>
  <c r="AI7" i="18"/>
  <c r="AJ7" i="18"/>
  <c r="AK7" i="18"/>
  <c r="AL7" i="18"/>
  <c r="AC6" i="18"/>
  <c r="AD6" i="18"/>
  <c r="AE6" i="18"/>
  <c r="AF6" i="18"/>
  <c r="AC7" i="18"/>
  <c r="AD7" i="18"/>
  <c r="AE7" i="18"/>
  <c r="AF7" i="18"/>
  <c r="W7" i="18"/>
  <c r="X7" i="18"/>
  <c r="Y7" i="18"/>
  <c r="Z7" i="18"/>
  <c r="Q6" i="18"/>
  <c r="R6" i="18"/>
  <c r="S6" i="18"/>
  <c r="T6" i="18"/>
  <c r="Q7" i="18"/>
  <c r="R7" i="18"/>
  <c r="S7" i="18"/>
  <c r="T7" i="18"/>
  <c r="AH7" i="18"/>
  <c r="AB7" i="18"/>
  <c r="AB6" i="18"/>
  <c r="V7" i="18"/>
  <c r="P7" i="18"/>
  <c r="P6" i="18"/>
  <c r="AN8" i="17"/>
  <c r="AO8" i="17"/>
  <c r="AP8" i="17"/>
  <c r="AQ8" i="17"/>
  <c r="AR8" i="17"/>
  <c r="AT8" i="17"/>
  <c r="AU8" i="17"/>
  <c r="AV8" i="17"/>
  <c r="AW8" i="17"/>
  <c r="AX8" i="17"/>
  <c r="AZ8" i="17"/>
  <c r="BA8" i="17"/>
  <c r="BB8" i="17"/>
  <c r="BC8" i="17"/>
  <c r="BD8" i="17"/>
  <c r="BF8" i="17"/>
  <c r="BG8" i="17"/>
  <c r="BH8" i="17"/>
  <c r="BI8" i="17"/>
  <c r="BJ8" i="17"/>
  <c r="AN9" i="17"/>
  <c r="AO9" i="17"/>
  <c r="AP9" i="17"/>
  <c r="AQ9" i="17"/>
  <c r="AR9" i="17"/>
  <c r="AT9" i="17"/>
  <c r="AU9" i="17"/>
  <c r="AV9" i="17"/>
  <c r="AW9" i="17"/>
  <c r="AX9" i="17"/>
  <c r="AZ9" i="17"/>
  <c r="BA9" i="17"/>
  <c r="BB9" i="17"/>
  <c r="BC9" i="17"/>
  <c r="BD9" i="17"/>
  <c r="BF9" i="17"/>
  <c r="BG9" i="17"/>
  <c r="BH9" i="17"/>
  <c r="BI9" i="17"/>
  <c r="BJ9" i="17"/>
  <c r="AN10" i="17"/>
  <c r="AO10" i="17"/>
  <c r="AP10" i="17"/>
  <c r="AQ10" i="17"/>
  <c r="AR10" i="17"/>
  <c r="AT10" i="17"/>
  <c r="AU10" i="17"/>
  <c r="AV10" i="17"/>
  <c r="AW10" i="17"/>
  <c r="AX10" i="17"/>
  <c r="AZ10" i="17"/>
  <c r="BA10" i="17"/>
  <c r="BB10" i="17"/>
  <c r="BC10" i="17"/>
  <c r="BD10" i="17"/>
  <c r="BF10" i="17"/>
  <c r="BG10" i="17"/>
  <c r="BH10" i="17"/>
  <c r="BI10" i="17"/>
  <c r="BJ10" i="17"/>
  <c r="AN11" i="17"/>
  <c r="AO11" i="17"/>
  <c r="AP11" i="17"/>
  <c r="AQ11" i="17"/>
  <c r="AR11" i="17"/>
  <c r="AT11" i="17"/>
  <c r="AU11" i="17"/>
  <c r="AV11" i="17"/>
  <c r="AW11" i="17"/>
  <c r="AX11" i="17"/>
  <c r="AZ11" i="17"/>
  <c r="BA11" i="17"/>
  <c r="BB11" i="17"/>
  <c r="BC11" i="17"/>
  <c r="BD11" i="17"/>
  <c r="BF11" i="17"/>
  <c r="BG11" i="17"/>
  <c r="BH11" i="17"/>
  <c r="BI11" i="17"/>
  <c r="BJ11" i="17"/>
  <c r="AN12" i="17"/>
  <c r="AO12" i="17"/>
  <c r="AP12" i="17"/>
  <c r="AQ12" i="17"/>
  <c r="AR12" i="17"/>
  <c r="AT12" i="17"/>
  <c r="AU12" i="17"/>
  <c r="AV12" i="17"/>
  <c r="AW12" i="17"/>
  <c r="AX12" i="17"/>
  <c r="AZ12" i="17"/>
  <c r="BA12" i="17"/>
  <c r="BB12" i="17"/>
  <c r="BC12" i="17"/>
  <c r="BD12" i="17"/>
  <c r="BF12" i="17"/>
  <c r="BG12" i="17"/>
  <c r="BH12" i="17"/>
  <c r="BI12" i="17"/>
  <c r="BJ12" i="17"/>
  <c r="AN13" i="17"/>
  <c r="AO13" i="17"/>
  <c r="AP13" i="17"/>
  <c r="AQ13" i="17"/>
  <c r="AR13" i="17"/>
  <c r="AT13" i="17"/>
  <c r="AU13" i="17"/>
  <c r="AV13" i="17"/>
  <c r="AW13" i="17"/>
  <c r="AX13" i="17"/>
  <c r="AZ13" i="17"/>
  <c r="BA13" i="17"/>
  <c r="BB13" i="17"/>
  <c r="BC13" i="17"/>
  <c r="BD13" i="17"/>
  <c r="BF13" i="17"/>
  <c r="BG13" i="17"/>
  <c r="BH13" i="17"/>
  <c r="BI13" i="17"/>
  <c r="BJ13" i="17"/>
  <c r="AN14" i="17"/>
  <c r="AO14" i="17"/>
  <c r="AP14" i="17"/>
  <c r="AQ14" i="17"/>
  <c r="AR14" i="17"/>
  <c r="AT14" i="17"/>
  <c r="AU14" i="17"/>
  <c r="AV14" i="17"/>
  <c r="AW14" i="17"/>
  <c r="AX14" i="17"/>
  <c r="AZ14" i="17"/>
  <c r="BA14" i="17"/>
  <c r="BB14" i="17"/>
  <c r="BC14" i="17"/>
  <c r="BD14" i="17"/>
  <c r="BF14" i="17"/>
  <c r="BG14" i="17"/>
  <c r="BH14" i="17"/>
  <c r="BI14" i="17"/>
  <c r="BJ14" i="17"/>
  <c r="AN15" i="17"/>
  <c r="AO15" i="17"/>
  <c r="AP15" i="17"/>
  <c r="AQ15" i="17"/>
  <c r="AR15" i="17"/>
  <c r="AT15" i="17"/>
  <c r="AU15" i="17"/>
  <c r="AV15" i="17"/>
  <c r="AW15" i="17"/>
  <c r="AX15" i="17"/>
  <c r="AZ15" i="17"/>
  <c r="BA15" i="17"/>
  <c r="BB15" i="17"/>
  <c r="BC15" i="17"/>
  <c r="BD15" i="17"/>
  <c r="BF15" i="17"/>
  <c r="BG15" i="17"/>
  <c r="BH15" i="17"/>
  <c r="BI15" i="17"/>
  <c r="BJ15" i="17"/>
  <c r="AN16" i="17"/>
  <c r="AO16" i="17"/>
  <c r="AP16" i="17"/>
  <c r="AQ16" i="17"/>
  <c r="AR16" i="17"/>
  <c r="AT16" i="17"/>
  <c r="AU16" i="17"/>
  <c r="AV16" i="17"/>
  <c r="AW16" i="17"/>
  <c r="AX16" i="17"/>
  <c r="AZ16" i="17"/>
  <c r="BA16" i="17"/>
  <c r="BB16" i="17"/>
  <c r="BC16" i="17"/>
  <c r="BD16" i="17"/>
  <c r="BF16" i="17"/>
  <c r="BG16" i="17"/>
  <c r="BH16" i="17"/>
  <c r="BI16" i="17"/>
  <c r="BJ16" i="17"/>
  <c r="AN17" i="17"/>
  <c r="AO17" i="17"/>
  <c r="AP17" i="17"/>
  <c r="AQ17" i="17"/>
  <c r="AR17" i="17"/>
  <c r="AT17" i="17"/>
  <c r="AU17" i="17"/>
  <c r="AV17" i="17"/>
  <c r="AW17" i="17"/>
  <c r="AX17" i="17"/>
  <c r="AZ17" i="17"/>
  <c r="BA17" i="17"/>
  <c r="BB17" i="17"/>
  <c r="BC17" i="17"/>
  <c r="BD17" i="17"/>
  <c r="BF17" i="17"/>
  <c r="BG17" i="17"/>
  <c r="BH17" i="17"/>
  <c r="BI17" i="17"/>
  <c r="BJ17" i="17"/>
  <c r="AN18" i="17"/>
  <c r="AO18" i="17"/>
  <c r="AP18" i="17"/>
  <c r="AQ18" i="17"/>
  <c r="AR18" i="17"/>
  <c r="AT18" i="17"/>
  <c r="AU18" i="17"/>
  <c r="AV18" i="17"/>
  <c r="AW18" i="17"/>
  <c r="AX18" i="17"/>
  <c r="AZ18" i="17"/>
  <c r="BA18" i="17"/>
  <c r="BB18" i="17"/>
  <c r="BC18" i="17"/>
  <c r="BD18" i="17"/>
  <c r="BF18" i="17"/>
  <c r="BG18" i="17"/>
  <c r="BH18" i="17"/>
  <c r="BI18" i="17"/>
  <c r="BJ18" i="17"/>
  <c r="AN19" i="17"/>
  <c r="AO19" i="17"/>
  <c r="AP19" i="17"/>
  <c r="AQ19" i="17"/>
  <c r="AR19" i="17"/>
  <c r="AT19" i="17"/>
  <c r="AU19" i="17"/>
  <c r="AV19" i="17"/>
  <c r="AW19" i="17"/>
  <c r="AX19" i="17"/>
  <c r="AZ19" i="17"/>
  <c r="BA19" i="17"/>
  <c r="BB19" i="17"/>
  <c r="BC19" i="17"/>
  <c r="BD19" i="17"/>
  <c r="BF19" i="17"/>
  <c r="BG19" i="17"/>
  <c r="BH19" i="17"/>
  <c r="BI19" i="17"/>
  <c r="BJ19" i="17"/>
  <c r="AN20" i="17"/>
  <c r="AO20" i="17"/>
  <c r="AP20" i="17"/>
  <c r="AQ20" i="17"/>
  <c r="AR20" i="17"/>
  <c r="AT20" i="17"/>
  <c r="AU20" i="17"/>
  <c r="AV20" i="17"/>
  <c r="AW20" i="17"/>
  <c r="AX20" i="17"/>
  <c r="AZ20" i="17"/>
  <c r="BA20" i="17"/>
  <c r="BB20" i="17"/>
  <c r="BC20" i="17"/>
  <c r="BD20" i="17"/>
  <c r="BF20" i="17"/>
  <c r="BG20" i="17"/>
  <c r="BH20" i="17"/>
  <c r="BI20" i="17"/>
  <c r="BJ20" i="17"/>
  <c r="AN21" i="17"/>
  <c r="AO21" i="17"/>
  <c r="AP21" i="17"/>
  <c r="AQ21" i="17"/>
  <c r="AR21" i="17"/>
  <c r="AT21" i="17"/>
  <c r="AU21" i="17"/>
  <c r="AV21" i="17"/>
  <c r="AW21" i="17"/>
  <c r="AX21" i="17"/>
  <c r="AZ21" i="17"/>
  <c r="BA21" i="17"/>
  <c r="BB21" i="17"/>
  <c r="BC21" i="17"/>
  <c r="BD21" i="17"/>
  <c r="BF21" i="17"/>
  <c r="BG21" i="17"/>
  <c r="BH21" i="17"/>
  <c r="BI21" i="17"/>
  <c r="BJ21" i="17"/>
  <c r="AN22" i="17"/>
  <c r="AO22" i="17"/>
  <c r="AP22" i="17"/>
  <c r="AQ22" i="17"/>
  <c r="AR22" i="17"/>
  <c r="AT22" i="17"/>
  <c r="AU22" i="17"/>
  <c r="AV22" i="17"/>
  <c r="AW22" i="17"/>
  <c r="AX22" i="17"/>
  <c r="AZ22" i="17"/>
  <c r="BA22" i="17"/>
  <c r="BB22" i="17"/>
  <c r="BC22" i="17"/>
  <c r="BD22" i="17"/>
  <c r="BF22" i="17"/>
  <c r="BG22" i="17"/>
  <c r="BH22" i="17"/>
  <c r="BI22" i="17"/>
  <c r="BJ22" i="17"/>
  <c r="AN23" i="17"/>
  <c r="AO23" i="17"/>
  <c r="AP23" i="17"/>
  <c r="AQ23" i="17"/>
  <c r="AR23" i="17"/>
  <c r="AT23" i="17"/>
  <c r="AU23" i="17"/>
  <c r="AV23" i="17"/>
  <c r="AW23" i="17"/>
  <c r="AX23" i="17"/>
  <c r="AZ23" i="17"/>
  <c r="BA23" i="17"/>
  <c r="BB23" i="17"/>
  <c r="BC23" i="17"/>
  <c r="BD23" i="17"/>
  <c r="BF23" i="17"/>
  <c r="BG23" i="17"/>
  <c r="BH23" i="17"/>
  <c r="BI23" i="17"/>
  <c r="BJ23" i="17"/>
  <c r="AN24" i="17"/>
  <c r="AO24" i="17"/>
  <c r="AP24" i="17"/>
  <c r="AQ24" i="17"/>
  <c r="AR24" i="17"/>
  <c r="AT24" i="17"/>
  <c r="AU24" i="17"/>
  <c r="AV24" i="17"/>
  <c r="AW24" i="17"/>
  <c r="AX24" i="17"/>
  <c r="AZ24" i="17"/>
  <c r="BA24" i="17"/>
  <c r="BB24" i="17"/>
  <c r="BC24" i="17"/>
  <c r="BD24" i="17"/>
  <c r="BF24" i="17"/>
  <c r="BG24" i="17"/>
  <c r="BH24" i="17"/>
  <c r="BI24" i="17"/>
  <c r="BJ24" i="17"/>
  <c r="AN25" i="17"/>
  <c r="AO25" i="17"/>
  <c r="AP25" i="17"/>
  <c r="AQ25" i="17"/>
  <c r="AR25" i="17"/>
  <c r="AT25" i="17"/>
  <c r="AU25" i="17"/>
  <c r="AV25" i="17"/>
  <c r="AW25" i="17"/>
  <c r="AX25" i="17"/>
  <c r="AZ25" i="17"/>
  <c r="BA25" i="17"/>
  <c r="BB25" i="17"/>
  <c r="BC25" i="17"/>
  <c r="BD25" i="17"/>
  <c r="BF25" i="17"/>
  <c r="BG25" i="17"/>
  <c r="BH25" i="17"/>
  <c r="BI25" i="17"/>
  <c r="BJ25" i="17"/>
  <c r="AN26" i="17"/>
  <c r="AO26" i="17"/>
  <c r="AP26" i="17"/>
  <c r="AQ26" i="17"/>
  <c r="AR26" i="17"/>
  <c r="AT26" i="17"/>
  <c r="AU26" i="17"/>
  <c r="AV26" i="17"/>
  <c r="AW26" i="17"/>
  <c r="AX26" i="17"/>
  <c r="AZ26" i="17"/>
  <c r="BA26" i="17"/>
  <c r="BB26" i="17"/>
  <c r="BC26" i="17"/>
  <c r="BD26" i="17"/>
  <c r="BF26" i="17"/>
  <c r="BG26" i="17"/>
  <c r="BH26" i="17"/>
  <c r="BI26" i="17"/>
  <c r="BJ26" i="17"/>
  <c r="AN27" i="17"/>
  <c r="AO27" i="17"/>
  <c r="AP27" i="17"/>
  <c r="AQ27" i="17"/>
  <c r="AR27" i="17"/>
  <c r="AT27" i="17"/>
  <c r="AU27" i="17"/>
  <c r="AV27" i="17"/>
  <c r="AW27" i="17"/>
  <c r="AX27" i="17"/>
  <c r="AZ27" i="17"/>
  <c r="BA27" i="17"/>
  <c r="BB27" i="17"/>
  <c r="BC27" i="17"/>
  <c r="BD27" i="17"/>
  <c r="BF27" i="17"/>
  <c r="BG27" i="17"/>
  <c r="BH27" i="17"/>
  <c r="BI27" i="17"/>
  <c r="BJ27" i="17"/>
  <c r="AN28" i="17"/>
  <c r="AO28" i="17"/>
  <c r="AP28" i="17"/>
  <c r="AQ28" i="17"/>
  <c r="AR28" i="17"/>
  <c r="AT28" i="17"/>
  <c r="AU28" i="17"/>
  <c r="AV28" i="17"/>
  <c r="AW28" i="17"/>
  <c r="AX28" i="17"/>
  <c r="AZ28" i="17"/>
  <c r="BA28" i="17"/>
  <c r="BB28" i="17"/>
  <c r="BC28" i="17"/>
  <c r="BD28" i="17"/>
  <c r="BF28" i="17"/>
  <c r="BG28" i="17"/>
  <c r="BH28" i="17"/>
  <c r="BI28" i="17"/>
  <c r="BJ28" i="17"/>
  <c r="AN29" i="17"/>
  <c r="AO29" i="17"/>
  <c r="AP29" i="17"/>
  <c r="AQ29" i="17"/>
  <c r="AR29" i="17"/>
  <c r="AT29" i="17"/>
  <c r="AU29" i="17"/>
  <c r="AV29" i="17"/>
  <c r="AW29" i="17"/>
  <c r="AX29" i="17"/>
  <c r="AZ29" i="17"/>
  <c r="BA29" i="17"/>
  <c r="BB29" i="17"/>
  <c r="BC29" i="17"/>
  <c r="BD29" i="17"/>
  <c r="BF29" i="17"/>
  <c r="BG29" i="17"/>
  <c r="BH29" i="17"/>
  <c r="BI29" i="17"/>
  <c r="BJ29" i="17"/>
  <c r="AN30" i="17"/>
  <c r="AO30" i="17"/>
  <c r="AP30" i="17"/>
  <c r="AQ30" i="17"/>
  <c r="AR30" i="17"/>
  <c r="AT30" i="17"/>
  <c r="AU30" i="17"/>
  <c r="AV30" i="17"/>
  <c r="AW30" i="17"/>
  <c r="AX30" i="17"/>
  <c r="AZ30" i="17"/>
  <c r="BA30" i="17"/>
  <c r="BB30" i="17"/>
  <c r="BC30" i="17"/>
  <c r="BD30" i="17"/>
  <c r="BF30" i="17"/>
  <c r="BG30" i="17"/>
  <c r="BH30" i="17"/>
  <c r="BI30" i="17"/>
  <c r="BJ30" i="17"/>
  <c r="AN31" i="17"/>
  <c r="AO31" i="17"/>
  <c r="AP31" i="17"/>
  <c r="AQ31" i="17"/>
  <c r="AR31" i="17"/>
  <c r="AT31" i="17"/>
  <c r="AU31" i="17"/>
  <c r="AV31" i="17"/>
  <c r="AW31" i="17"/>
  <c r="AX31" i="17"/>
  <c r="AZ31" i="17"/>
  <c r="BA31" i="17"/>
  <c r="BB31" i="17"/>
  <c r="BC31" i="17"/>
  <c r="BD31" i="17"/>
  <c r="BF31" i="17"/>
  <c r="BG31" i="17"/>
  <c r="BH31" i="17"/>
  <c r="BI31" i="17"/>
  <c r="BJ31" i="17"/>
  <c r="AN32" i="17"/>
  <c r="AO32" i="17"/>
  <c r="AP32" i="17"/>
  <c r="AQ32" i="17"/>
  <c r="AR32" i="17"/>
  <c r="AT32" i="17"/>
  <c r="AU32" i="17"/>
  <c r="AV32" i="17"/>
  <c r="AW32" i="17"/>
  <c r="AX32" i="17"/>
  <c r="AZ32" i="17"/>
  <c r="BA32" i="17"/>
  <c r="BB32" i="17"/>
  <c r="BC32" i="17"/>
  <c r="BD32" i="17"/>
  <c r="BF32" i="17"/>
  <c r="BG32" i="17"/>
  <c r="BH32" i="17"/>
  <c r="BI32" i="17"/>
  <c r="BJ32" i="17"/>
  <c r="AN33" i="17"/>
  <c r="AO33" i="17"/>
  <c r="AP33" i="17"/>
  <c r="AQ33" i="17"/>
  <c r="AR33" i="17"/>
  <c r="AT33" i="17"/>
  <c r="AU33" i="17"/>
  <c r="AV33" i="17"/>
  <c r="AW33" i="17"/>
  <c r="AX33" i="17"/>
  <c r="AZ33" i="17"/>
  <c r="BA33" i="17"/>
  <c r="BB33" i="17"/>
  <c r="BC33" i="17"/>
  <c r="BD33" i="17"/>
  <c r="BF33" i="17"/>
  <c r="BG33" i="17"/>
  <c r="BH33" i="17"/>
  <c r="BI33" i="17"/>
  <c r="BJ33" i="17"/>
  <c r="AN34" i="17"/>
  <c r="AO34" i="17"/>
  <c r="AP34" i="17"/>
  <c r="AQ34" i="17"/>
  <c r="AR34" i="17"/>
  <c r="AT34" i="17"/>
  <c r="AU34" i="17"/>
  <c r="AV34" i="17"/>
  <c r="AW34" i="17"/>
  <c r="AX34" i="17"/>
  <c r="AZ34" i="17"/>
  <c r="BA34" i="17"/>
  <c r="BB34" i="17"/>
  <c r="BC34" i="17"/>
  <c r="BD34" i="17"/>
  <c r="BF34" i="17"/>
  <c r="BG34" i="17"/>
  <c r="BH34" i="17"/>
  <c r="BI34" i="17"/>
  <c r="BJ34" i="17"/>
  <c r="AN35" i="17"/>
  <c r="AO35" i="17"/>
  <c r="AP35" i="17"/>
  <c r="AQ35" i="17"/>
  <c r="AR35" i="17"/>
  <c r="AT35" i="17"/>
  <c r="AU35" i="17"/>
  <c r="AV35" i="17"/>
  <c r="AW35" i="17"/>
  <c r="AX35" i="17"/>
  <c r="AZ35" i="17"/>
  <c r="BA35" i="17"/>
  <c r="BB35" i="17"/>
  <c r="BC35" i="17"/>
  <c r="BD35" i="17"/>
  <c r="BF35" i="17"/>
  <c r="BG35" i="17"/>
  <c r="BH35" i="17"/>
  <c r="BI35" i="17"/>
  <c r="BJ35" i="17"/>
  <c r="AN36" i="17"/>
  <c r="AO36" i="17"/>
  <c r="AP36" i="17"/>
  <c r="AQ36" i="17"/>
  <c r="AR36" i="17"/>
  <c r="AT36" i="17"/>
  <c r="AU36" i="17"/>
  <c r="AV36" i="17"/>
  <c r="AW36" i="17"/>
  <c r="AX36" i="17"/>
  <c r="AZ36" i="17"/>
  <c r="BA36" i="17"/>
  <c r="BB36" i="17"/>
  <c r="BC36" i="17"/>
  <c r="BD36" i="17"/>
  <c r="BF36" i="17"/>
  <c r="BG36" i="17"/>
  <c r="BH36" i="17"/>
  <c r="BI36" i="17"/>
  <c r="BJ36" i="17"/>
  <c r="AN37" i="17"/>
  <c r="AO37" i="17"/>
  <c r="AP37" i="17"/>
  <c r="AQ37" i="17"/>
  <c r="AR37" i="17"/>
  <c r="AT37" i="17"/>
  <c r="AU37" i="17"/>
  <c r="AV37" i="17"/>
  <c r="AW37" i="17"/>
  <c r="AX37" i="17"/>
  <c r="AZ37" i="17"/>
  <c r="BA37" i="17"/>
  <c r="BB37" i="17"/>
  <c r="BC37" i="17"/>
  <c r="BD37" i="17"/>
  <c r="BF37" i="17"/>
  <c r="BG37" i="17"/>
  <c r="BH37" i="17"/>
  <c r="BI37" i="17"/>
  <c r="BJ37" i="17"/>
  <c r="AN38" i="17"/>
  <c r="AO38" i="17"/>
  <c r="AP38" i="17"/>
  <c r="AQ38" i="17"/>
  <c r="AR38" i="17"/>
  <c r="AT38" i="17"/>
  <c r="AU38" i="17"/>
  <c r="AV38" i="17"/>
  <c r="AW38" i="17"/>
  <c r="AX38" i="17"/>
  <c r="AZ38" i="17"/>
  <c r="BA38" i="17"/>
  <c r="BB38" i="17"/>
  <c r="BC38" i="17"/>
  <c r="BD38" i="17"/>
  <c r="BF38" i="17"/>
  <c r="BG38" i="17"/>
  <c r="BH38" i="17"/>
  <c r="BI38" i="17"/>
  <c r="BJ38" i="17"/>
  <c r="BG7" i="17"/>
  <c r="BH7" i="17"/>
  <c r="BI7" i="17"/>
  <c r="BJ7" i="17"/>
  <c r="BA6" i="17"/>
  <c r="BB6" i="17"/>
  <c r="BC6" i="17"/>
  <c r="BD6" i="17"/>
  <c r="BA7" i="17"/>
  <c r="BB7" i="17"/>
  <c r="BC7" i="17"/>
  <c r="BD7" i="17"/>
  <c r="AU7" i="17"/>
  <c r="AV7" i="17"/>
  <c r="AW7" i="17"/>
  <c r="AX7" i="17"/>
  <c r="AO6" i="17"/>
  <c r="AP6" i="17"/>
  <c r="AQ6" i="17"/>
  <c r="AR6" i="17"/>
  <c r="AO7" i="17"/>
  <c r="AP7" i="17"/>
  <c r="AQ7" i="17"/>
  <c r="AR7" i="17"/>
  <c r="BF7" i="17"/>
  <c r="AZ7" i="17"/>
  <c r="AZ6" i="17"/>
  <c r="AT7" i="17"/>
  <c r="AN7" i="17"/>
  <c r="AN6" i="17"/>
  <c r="P8" i="17"/>
  <c r="Q8" i="17"/>
  <c r="R8" i="17"/>
  <c r="S8" i="17"/>
  <c r="T8" i="17"/>
  <c r="V8" i="17"/>
  <c r="W8" i="17"/>
  <c r="X8" i="17"/>
  <c r="Y8" i="17"/>
  <c r="Z8" i="17"/>
  <c r="AB8" i="17"/>
  <c r="AC8" i="17"/>
  <c r="AD8" i="17"/>
  <c r="AE8" i="17"/>
  <c r="AF8" i="17"/>
  <c r="AH8" i="17"/>
  <c r="AI8" i="17"/>
  <c r="AJ8" i="17"/>
  <c r="AK8" i="17"/>
  <c r="AL8" i="17"/>
  <c r="P9" i="17"/>
  <c r="Q9" i="17"/>
  <c r="R9" i="17"/>
  <c r="S9" i="17"/>
  <c r="T9" i="17"/>
  <c r="V9" i="17"/>
  <c r="W9" i="17"/>
  <c r="X9" i="17"/>
  <c r="Y9" i="17"/>
  <c r="Z9" i="17"/>
  <c r="AB9" i="17"/>
  <c r="AC9" i="17"/>
  <c r="AD9" i="17"/>
  <c r="AE9" i="17"/>
  <c r="AF9" i="17"/>
  <c r="AH9" i="17"/>
  <c r="AI9" i="17"/>
  <c r="AJ9" i="17"/>
  <c r="AK9" i="17"/>
  <c r="AL9" i="17"/>
  <c r="P10" i="17"/>
  <c r="Q10" i="17"/>
  <c r="R10" i="17"/>
  <c r="S10" i="17"/>
  <c r="T10" i="17"/>
  <c r="V10" i="17"/>
  <c r="W10" i="17"/>
  <c r="X10" i="17"/>
  <c r="Y10" i="17"/>
  <c r="Z10" i="17"/>
  <c r="AB10" i="17"/>
  <c r="AC10" i="17"/>
  <c r="AD10" i="17"/>
  <c r="AE10" i="17"/>
  <c r="AF10" i="17"/>
  <c r="AH10" i="17"/>
  <c r="AI10" i="17"/>
  <c r="AJ10" i="17"/>
  <c r="AK10" i="17"/>
  <c r="AL10" i="17"/>
  <c r="P11" i="17"/>
  <c r="Q11" i="17"/>
  <c r="R11" i="17"/>
  <c r="S11" i="17"/>
  <c r="T11" i="17"/>
  <c r="V11" i="17"/>
  <c r="W11" i="17"/>
  <c r="X11" i="17"/>
  <c r="Y11" i="17"/>
  <c r="Z11" i="17"/>
  <c r="AB11" i="17"/>
  <c r="AC11" i="17"/>
  <c r="AD11" i="17"/>
  <c r="AE11" i="17"/>
  <c r="AF11" i="17"/>
  <c r="AH11" i="17"/>
  <c r="AI11" i="17"/>
  <c r="AJ11" i="17"/>
  <c r="AK11" i="17"/>
  <c r="AL11" i="17"/>
  <c r="P12" i="17"/>
  <c r="Q12" i="17"/>
  <c r="R12" i="17"/>
  <c r="S12" i="17"/>
  <c r="T12" i="17"/>
  <c r="V12" i="17"/>
  <c r="W12" i="17"/>
  <c r="X12" i="17"/>
  <c r="Y12" i="17"/>
  <c r="Z12" i="17"/>
  <c r="AB12" i="17"/>
  <c r="AC12" i="17"/>
  <c r="AD12" i="17"/>
  <c r="AE12" i="17"/>
  <c r="AF12" i="17"/>
  <c r="AH12" i="17"/>
  <c r="AI12" i="17"/>
  <c r="AJ12" i="17"/>
  <c r="AK12" i="17"/>
  <c r="AL12" i="17"/>
  <c r="P13" i="17"/>
  <c r="Q13" i="17"/>
  <c r="R13" i="17"/>
  <c r="S13" i="17"/>
  <c r="T13" i="17"/>
  <c r="V13" i="17"/>
  <c r="W13" i="17"/>
  <c r="X13" i="17"/>
  <c r="Y13" i="17"/>
  <c r="Z13" i="17"/>
  <c r="AB13" i="17"/>
  <c r="AC13" i="17"/>
  <c r="AD13" i="17"/>
  <c r="AE13" i="17"/>
  <c r="AF13" i="17"/>
  <c r="AH13" i="17"/>
  <c r="AI13" i="17"/>
  <c r="AJ13" i="17"/>
  <c r="AK13" i="17"/>
  <c r="AL13" i="17"/>
  <c r="P14" i="17"/>
  <c r="Q14" i="17"/>
  <c r="R14" i="17"/>
  <c r="S14" i="17"/>
  <c r="T14" i="17"/>
  <c r="V14" i="17"/>
  <c r="W14" i="17"/>
  <c r="X14" i="17"/>
  <c r="Y14" i="17"/>
  <c r="Z14" i="17"/>
  <c r="AB14" i="17"/>
  <c r="AC14" i="17"/>
  <c r="AD14" i="17"/>
  <c r="AE14" i="17"/>
  <c r="AF14" i="17"/>
  <c r="AH14" i="17"/>
  <c r="AI14" i="17"/>
  <c r="AJ14" i="17"/>
  <c r="AK14" i="17"/>
  <c r="AL14" i="17"/>
  <c r="P15" i="17"/>
  <c r="Q15" i="17"/>
  <c r="R15" i="17"/>
  <c r="S15" i="17"/>
  <c r="T15" i="17"/>
  <c r="V15" i="17"/>
  <c r="W15" i="17"/>
  <c r="X15" i="17"/>
  <c r="Y15" i="17"/>
  <c r="Z15" i="17"/>
  <c r="AB15" i="17"/>
  <c r="AC15" i="17"/>
  <c r="AD15" i="17"/>
  <c r="AE15" i="17"/>
  <c r="AF15" i="17"/>
  <c r="AH15" i="17"/>
  <c r="AI15" i="17"/>
  <c r="AJ15" i="17"/>
  <c r="AK15" i="17"/>
  <c r="AL15" i="17"/>
  <c r="P16" i="17"/>
  <c r="Q16" i="17"/>
  <c r="R16" i="17"/>
  <c r="S16" i="17"/>
  <c r="T16" i="17"/>
  <c r="V16" i="17"/>
  <c r="W16" i="17"/>
  <c r="X16" i="17"/>
  <c r="Y16" i="17"/>
  <c r="Z16" i="17"/>
  <c r="AB16" i="17"/>
  <c r="AC16" i="17"/>
  <c r="AD16" i="17"/>
  <c r="AE16" i="17"/>
  <c r="AF16" i="17"/>
  <c r="AH16" i="17"/>
  <c r="AI16" i="17"/>
  <c r="AJ16" i="17"/>
  <c r="AK16" i="17"/>
  <c r="AL16" i="17"/>
  <c r="P17" i="17"/>
  <c r="Q17" i="17"/>
  <c r="R17" i="17"/>
  <c r="S17" i="17"/>
  <c r="T17" i="17"/>
  <c r="V17" i="17"/>
  <c r="W17" i="17"/>
  <c r="X17" i="17"/>
  <c r="Y17" i="17"/>
  <c r="Z17" i="17"/>
  <c r="AB17" i="17"/>
  <c r="AC17" i="17"/>
  <c r="AD17" i="17"/>
  <c r="AE17" i="17"/>
  <c r="AF17" i="17"/>
  <c r="AH17" i="17"/>
  <c r="AI17" i="17"/>
  <c r="AJ17" i="17"/>
  <c r="AK17" i="17"/>
  <c r="AL17" i="17"/>
  <c r="P18" i="17"/>
  <c r="Q18" i="17"/>
  <c r="R18" i="17"/>
  <c r="S18" i="17"/>
  <c r="T18" i="17"/>
  <c r="V18" i="17"/>
  <c r="W18" i="17"/>
  <c r="X18" i="17"/>
  <c r="Y18" i="17"/>
  <c r="Z18" i="17"/>
  <c r="AB18" i="17"/>
  <c r="AC18" i="17"/>
  <c r="AD18" i="17"/>
  <c r="AE18" i="17"/>
  <c r="AF18" i="17"/>
  <c r="AH18" i="17"/>
  <c r="AI18" i="17"/>
  <c r="AJ18" i="17"/>
  <c r="AK18" i="17"/>
  <c r="AL18" i="17"/>
  <c r="P19" i="17"/>
  <c r="Q19" i="17"/>
  <c r="R19" i="17"/>
  <c r="S19" i="17"/>
  <c r="T19" i="17"/>
  <c r="V19" i="17"/>
  <c r="W19" i="17"/>
  <c r="X19" i="17"/>
  <c r="Y19" i="17"/>
  <c r="Z19" i="17"/>
  <c r="AB19" i="17"/>
  <c r="AC19" i="17"/>
  <c r="AD19" i="17"/>
  <c r="AE19" i="17"/>
  <c r="AF19" i="17"/>
  <c r="AH19" i="17"/>
  <c r="AI19" i="17"/>
  <c r="AJ19" i="17"/>
  <c r="AK19" i="17"/>
  <c r="AL19" i="17"/>
  <c r="P20" i="17"/>
  <c r="Q20" i="17"/>
  <c r="R20" i="17"/>
  <c r="S20" i="17"/>
  <c r="T20" i="17"/>
  <c r="V20" i="17"/>
  <c r="W20" i="17"/>
  <c r="X20" i="17"/>
  <c r="Y20" i="17"/>
  <c r="Z20" i="17"/>
  <c r="AB20" i="17"/>
  <c r="AC20" i="17"/>
  <c r="AD20" i="17"/>
  <c r="AE20" i="17"/>
  <c r="AF20" i="17"/>
  <c r="AH20" i="17"/>
  <c r="AI20" i="17"/>
  <c r="AJ20" i="17"/>
  <c r="AK20" i="17"/>
  <c r="AL20" i="17"/>
  <c r="P21" i="17"/>
  <c r="Q21" i="17"/>
  <c r="R21" i="17"/>
  <c r="S21" i="17"/>
  <c r="T21" i="17"/>
  <c r="V21" i="17"/>
  <c r="W21" i="17"/>
  <c r="X21" i="17"/>
  <c r="Y21" i="17"/>
  <c r="Z21" i="17"/>
  <c r="AB21" i="17"/>
  <c r="AC21" i="17"/>
  <c r="AD21" i="17"/>
  <c r="AE21" i="17"/>
  <c r="AF21" i="17"/>
  <c r="AH21" i="17"/>
  <c r="AI21" i="17"/>
  <c r="AJ21" i="17"/>
  <c r="AK21" i="17"/>
  <c r="AL21" i="17"/>
  <c r="P22" i="17"/>
  <c r="Q22" i="17"/>
  <c r="R22" i="17"/>
  <c r="S22" i="17"/>
  <c r="T22" i="17"/>
  <c r="V22" i="17"/>
  <c r="W22" i="17"/>
  <c r="X22" i="17"/>
  <c r="Y22" i="17"/>
  <c r="Z22" i="17"/>
  <c r="AB22" i="17"/>
  <c r="AC22" i="17"/>
  <c r="AD22" i="17"/>
  <c r="AE22" i="17"/>
  <c r="AF22" i="17"/>
  <c r="AH22" i="17"/>
  <c r="AI22" i="17"/>
  <c r="AJ22" i="17"/>
  <c r="AK22" i="17"/>
  <c r="AL22" i="17"/>
  <c r="P23" i="17"/>
  <c r="Q23" i="17"/>
  <c r="R23" i="17"/>
  <c r="S23" i="17"/>
  <c r="T23" i="17"/>
  <c r="V23" i="17"/>
  <c r="W23" i="17"/>
  <c r="X23" i="17"/>
  <c r="Y23" i="17"/>
  <c r="Z23" i="17"/>
  <c r="AB23" i="17"/>
  <c r="AC23" i="17"/>
  <c r="AD23" i="17"/>
  <c r="AE23" i="17"/>
  <c r="AF23" i="17"/>
  <c r="AH23" i="17"/>
  <c r="AI23" i="17"/>
  <c r="AJ23" i="17"/>
  <c r="AK23" i="17"/>
  <c r="AL23" i="17"/>
  <c r="P24" i="17"/>
  <c r="Q24" i="17"/>
  <c r="R24" i="17"/>
  <c r="S24" i="17"/>
  <c r="T24" i="17"/>
  <c r="V24" i="17"/>
  <c r="W24" i="17"/>
  <c r="X24" i="17"/>
  <c r="Y24" i="17"/>
  <c r="Z24" i="17"/>
  <c r="AB24" i="17"/>
  <c r="AC24" i="17"/>
  <c r="AD24" i="17"/>
  <c r="AE24" i="17"/>
  <c r="AF24" i="17"/>
  <c r="AH24" i="17"/>
  <c r="AI24" i="17"/>
  <c r="AJ24" i="17"/>
  <c r="AK24" i="17"/>
  <c r="AL24" i="17"/>
  <c r="P25" i="17"/>
  <c r="Q25" i="17"/>
  <c r="R25" i="17"/>
  <c r="S25" i="17"/>
  <c r="T25" i="17"/>
  <c r="V25" i="17"/>
  <c r="W25" i="17"/>
  <c r="X25" i="17"/>
  <c r="Y25" i="17"/>
  <c r="Z25" i="17"/>
  <c r="AB25" i="17"/>
  <c r="AC25" i="17"/>
  <c r="AD25" i="17"/>
  <c r="AE25" i="17"/>
  <c r="AF25" i="17"/>
  <c r="AH25" i="17"/>
  <c r="AI25" i="17"/>
  <c r="AJ25" i="17"/>
  <c r="AK25" i="17"/>
  <c r="AL25" i="17"/>
  <c r="P26" i="17"/>
  <c r="Q26" i="17"/>
  <c r="R26" i="17"/>
  <c r="S26" i="17"/>
  <c r="T26" i="17"/>
  <c r="V26" i="17"/>
  <c r="W26" i="17"/>
  <c r="X26" i="17"/>
  <c r="Y26" i="17"/>
  <c r="Z26" i="17"/>
  <c r="AB26" i="17"/>
  <c r="AC26" i="17"/>
  <c r="AD26" i="17"/>
  <c r="AE26" i="17"/>
  <c r="AF26" i="17"/>
  <c r="AH26" i="17"/>
  <c r="AI26" i="17"/>
  <c r="AJ26" i="17"/>
  <c r="AK26" i="17"/>
  <c r="AL26" i="17"/>
  <c r="P27" i="17"/>
  <c r="Q27" i="17"/>
  <c r="R27" i="17"/>
  <c r="S27" i="17"/>
  <c r="T27" i="17"/>
  <c r="V27" i="17"/>
  <c r="W27" i="17"/>
  <c r="X27" i="17"/>
  <c r="Y27" i="17"/>
  <c r="Z27" i="17"/>
  <c r="AB27" i="17"/>
  <c r="AC27" i="17"/>
  <c r="AD27" i="17"/>
  <c r="AE27" i="17"/>
  <c r="AF27" i="17"/>
  <c r="AH27" i="17"/>
  <c r="AI27" i="17"/>
  <c r="AJ27" i="17"/>
  <c r="AK27" i="17"/>
  <c r="AL27" i="17"/>
  <c r="P28" i="17"/>
  <c r="Q28" i="17"/>
  <c r="R28" i="17"/>
  <c r="S28" i="17"/>
  <c r="T28" i="17"/>
  <c r="V28" i="17"/>
  <c r="W28" i="17"/>
  <c r="X28" i="17"/>
  <c r="Y28" i="17"/>
  <c r="Z28" i="17"/>
  <c r="AB28" i="17"/>
  <c r="AC28" i="17"/>
  <c r="AD28" i="17"/>
  <c r="AE28" i="17"/>
  <c r="AF28" i="17"/>
  <c r="AH28" i="17"/>
  <c r="AI28" i="17"/>
  <c r="AJ28" i="17"/>
  <c r="AK28" i="17"/>
  <c r="AL28" i="17"/>
  <c r="P29" i="17"/>
  <c r="Q29" i="17"/>
  <c r="R29" i="17"/>
  <c r="S29" i="17"/>
  <c r="T29" i="17"/>
  <c r="V29" i="17"/>
  <c r="W29" i="17"/>
  <c r="X29" i="17"/>
  <c r="Y29" i="17"/>
  <c r="Z29" i="17"/>
  <c r="AB29" i="17"/>
  <c r="AC29" i="17"/>
  <c r="AD29" i="17"/>
  <c r="AE29" i="17"/>
  <c r="AF29" i="17"/>
  <c r="AH29" i="17"/>
  <c r="AI29" i="17"/>
  <c r="AJ29" i="17"/>
  <c r="AK29" i="17"/>
  <c r="AL29" i="17"/>
  <c r="P30" i="17"/>
  <c r="Q30" i="17"/>
  <c r="R30" i="17"/>
  <c r="S30" i="17"/>
  <c r="T30" i="17"/>
  <c r="V30" i="17"/>
  <c r="W30" i="17"/>
  <c r="X30" i="17"/>
  <c r="Y30" i="17"/>
  <c r="Z30" i="17"/>
  <c r="AB30" i="17"/>
  <c r="AC30" i="17"/>
  <c r="AD30" i="17"/>
  <c r="AE30" i="17"/>
  <c r="AF30" i="17"/>
  <c r="AH30" i="17"/>
  <c r="AI30" i="17"/>
  <c r="AJ30" i="17"/>
  <c r="AK30" i="17"/>
  <c r="AL30" i="17"/>
  <c r="P31" i="17"/>
  <c r="Q31" i="17"/>
  <c r="R31" i="17"/>
  <c r="S31" i="17"/>
  <c r="T31" i="17"/>
  <c r="V31" i="17"/>
  <c r="W31" i="17"/>
  <c r="X31" i="17"/>
  <c r="Y31" i="17"/>
  <c r="Z31" i="17"/>
  <c r="AB31" i="17"/>
  <c r="AC31" i="17"/>
  <c r="AD31" i="17"/>
  <c r="AE31" i="17"/>
  <c r="AF31" i="17"/>
  <c r="AH31" i="17"/>
  <c r="AI31" i="17"/>
  <c r="AJ31" i="17"/>
  <c r="AK31" i="17"/>
  <c r="AL31" i="17"/>
  <c r="P32" i="17"/>
  <c r="Q32" i="17"/>
  <c r="R32" i="17"/>
  <c r="S32" i="17"/>
  <c r="T32" i="17"/>
  <c r="V32" i="17"/>
  <c r="W32" i="17"/>
  <c r="X32" i="17"/>
  <c r="Y32" i="17"/>
  <c r="Z32" i="17"/>
  <c r="AB32" i="17"/>
  <c r="AC32" i="17"/>
  <c r="AD32" i="17"/>
  <c r="AE32" i="17"/>
  <c r="AF32" i="17"/>
  <c r="AH32" i="17"/>
  <c r="AI32" i="17"/>
  <c r="AJ32" i="17"/>
  <c r="AK32" i="17"/>
  <c r="AL32" i="17"/>
  <c r="P33" i="17"/>
  <c r="Q33" i="17"/>
  <c r="R33" i="17"/>
  <c r="S33" i="17"/>
  <c r="T33" i="17"/>
  <c r="V33" i="17"/>
  <c r="W33" i="17"/>
  <c r="X33" i="17"/>
  <c r="Y33" i="17"/>
  <c r="Z33" i="17"/>
  <c r="AB33" i="17"/>
  <c r="AC33" i="17"/>
  <c r="AD33" i="17"/>
  <c r="AE33" i="17"/>
  <c r="AF33" i="17"/>
  <c r="AH33" i="17"/>
  <c r="AI33" i="17"/>
  <c r="AJ33" i="17"/>
  <c r="AK33" i="17"/>
  <c r="AL33" i="17"/>
  <c r="P34" i="17"/>
  <c r="Q34" i="17"/>
  <c r="R34" i="17"/>
  <c r="S34" i="17"/>
  <c r="T34" i="17"/>
  <c r="V34" i="17"/>
  <c r="W34" i="17"/>
  <c r="X34" i="17"/>
  <c r="Y34" i="17"/>
  <c r="Z34" i="17"/>
  <c r="AB34" i="17"/>
  <c r="AC34" i="17"/>
  <c r="AD34" i="17"/>
  <c r="AE34" i="17"/>
  <c r="AF34" i="17"/>
  <c r="AH34" i="17"/>
  <c r="AI34" i="17"/>
  <c r="AJ34" i="17"/>
  <c r="AK34" i="17"/>
  <c r="AL34" i="17"/>
  <c r="P35" i="17"/>
  <c r="Q35" i="17"/>
  <c r="R35" i="17"/>
  <c r="S35" i="17"/>
  <c r="T35" i="17"/>
  <c r="V35" i="17"/>
  <c r="W35" i="17"/>
  <c r="X35" i="17"/>
  <c r="Y35" i="17"/>
  <c r="Z35" i="17"/>
  <c r="AB35" i="17"/>
  <c r="AC35" i="17"/>
  <c r="AD35" i="17"/>
  <c r="AE35" i="17"/>
  <c r="AF35" i="17"/>
  <c r="AH35" i="17"/>
  <c r="AI35" i="17"/>
  <c r="AJ35" i="17"/>
  <c r="AK35" i="17"/>
  <c r="AL35" i="17"/>
  <c r="P36" i="17"/>
  <c r="Q36" i="17"/>
  <c r="R36" i="17"/>
  <c r="S36" i="17"/>
  <c r="T36" i="17"/>
  <c r="V36" i="17"/>
  <c r="W36" i="17"/>
  <c r="X36" i="17"/>
  <c r="Y36" i="17"/>
  <c r="Z36" i="17"/>
  <c r="AB36" i="17"/>
  <c r="AC36" i="17"/>
  <c r="AD36" i="17"/>
  <c r="AE36" i="17"/>
  <c r="AF36" i="17"/>
  <c r="AH36" i="17"/>
  <c r="AI36" i="17"/>
  <c r="AJ36" i="17"/>
  <c r="AK36" i="17"/>
  <c r="AL36" i="17"/>
  <c r="P37" i="17"/>
  <c r="Q37" i="17"/>
  <c r="R37" i="17"/>
  <c r="S37" i="17"/>
  <c r="T37" i="17"/>
  <c r="V37" i="17"/>
  <c r="W37" i="17"/>
  <c r="X37" i="17"/>
  <c r="Y37" i="17"/>
  <c r="Z37" i="17"/>
  <c r="AB37" i="17"/>
  <c r="AC37" i="17"/>
  <c r="AD37" i="17"/>
  <c r="AE37" i="17"/>
  <c r="AF37" i="17"/>
  <c r="AH37" i="17"/>
  <c r="AI37" i="17"/>
  <c r="AJ37" i="17"/>
  <c r="AK37" i="17"/>
  <c r="AL37" i="17"/>
  <c r="P38" i="17"/>
  <c r="Q38" i="17"/>
  <c r="R38" i="17"/>
  <c r="S38" i="17"/>
  <c r="T38" i="17"/>
  <c r="V38" i="17"/>
  <c r="W38" i="17"/>
  <c r="X38" i="17"/>
  <c r="Y38" i="17"/>
  <c r="Z38" i="17"/>
  <c r="AB38" i="17"/>
  <c r="AC38" i="17"/>
  <c r="AD38" i="17"/>
  <c r="AE38" i="17"/>
  <c r="AF38" i="17"/>
  <c r="AH38" i="17"/>
  <c r="AI38" i="17"/>
  <c r="AJ38" i="17"/>
  <c r="AK38" i="17"/>
  <c r="AL38" i="17"/>
  <c r="AI7" i="17"/>
  <c r="AJ7" i="17"/>
  <c r="AK7" i="17"/>
  <c r="AL7" i="17"/>
  <c r="AC6" i="17"/>
  <c r="AD6" i="17"/>
  <c r="AE6" i="17"/>
  <c r="AF6" i="17"/>
  <c r="AC7" i="17"/>
  <c r="AD7" i="17"/>
  <c r="AE7" i="17"/>
  <c r="AF7" i="17"/>
  <c r="W7" i="17"/>
  <c r="X7" i="17"/>
  <c r="Y7" i="17"/>
  <c r="Z7" i="17"/>
  <c r="Q6" i="17"/>
  <c r="R6" i="17"/>
  <c r="S6" i="17"/>
  <c r="T6" i="17"/>
  <c r="Q7" i="17"/>
  <c r="R7" i="17"/>
  <c r="S7" i="17"/>
  <c r="T7" i="17"/>
  <c r="AH7" i="17"/>
  <c r="AB7" i="17"/>
  <c r="AB6" i="17"/>
  <c r="V7" i="17"/>
  <c r="P7" i="17"/>
  <c r="P6" i="17"/>
  <c r="AN8" i="16"/>
  <c r="AO8" i="16"/>
  <c r="AP8" i="16"/>
  <c r="AQ8" i="16"/>
  <c r="AR8" i="16"/>
  <c r="AT8" i="16"/>
  <c r="AU8" i="16"/>
  <c r="AV8" i="16"/>
  <c r="AW8" i="16"/>
  <c r="AX8" i="16"/>
  <c r="AZ8" i="16"/>
  <c r="BA8" i="16"/>
  <c r="BB8" i="16"/>
  <c r="BC8" i="16"/>
  <c r="BD8" i="16"/>
  <c r="BF8" i="16"/>
  <c r="BG8" i="16"/>
  <c r="BH8" i="16"/>
  <c r="BI8" i="16"/>
  <c r="BJ8" i="16"/>
  <c r="AN9" i="16"/>
  <c r="AO9" i="16"/>
  <c r="AP9" i="16"/>
  <c r="AQ9" i="16"/>
  <c r="AR9" i="16"/>
  <c r="AT9" i="16"/>
  <c r="AU9" i="16"/>
  <c r="AV9" i="16"/>
  <c r="AW9" i="16"/>
  <c r="AX9" i="16"/>
  <c r="AZ9" i="16"/>
  <c r="BA9" i="16"/>
  <c r="BB9" i="16"/>
  <c r="BC9" i="16"/>
  <c r="BD9" i="16"/>
  <c r="BF9" i="16"/>
  <c r="BG9" i="16"/>
  <c r="BH9" i="16"/>
  <c r="BI9" i="16"/>
  <c r="BJ9" i="16"/>
  <c r="AN10" i="16"/>
  <c r="AO10" i="16"/>
  <c r="AP10" i="16"/>
  <c r="AQ10" i="16"/>
  <c r="AR10" i="16"/>
  <c r="AT10" i="16"/>
  <c r="AU10" i="16"/>
  <c r="AV10" i="16"/>
  <c r="AW10" i="16"/>
  <c r="AX10" i="16"/>
  <c r="AZ10" i="16"/>
  <c r="BA10" i="16"/>
  <c r="BB10" i="16"/>
  <c r="BC10" i="16"/>
  <c r="BD10" i="16"/>
  <c r="BF10" i="16"/>
  <c r="BG10" i="16"/>
  <c r="BH10" i="16"/>
  <c r="BI10" i="16"/>
  <c r="BJ10" i="16"/>
  <c r="AN11" i="16"/>
  <c r="AO11" i="16"/>
  <c r="AP11" i="16"/>
  <c r="AQ11" i="16"/>
  <c r="AR11" i="16"/>
  <c r="AT11" i="16"/>
  <c r="AU11" i="16"/>
  <c r="AV11" i="16"/>
  <c r="AW11" i="16"/>
  <c r="AX11" i="16"/>
  <c r="AZ11" i="16"/>
  <c r="BA11" i="16"/>
  <c r="BB11" i="16"/>
  <c r="BC11" i="16"/>
  <c r="BD11" i="16"/>
  <c r="BF11" i="16"/>
  <c r="BG11" i="16"/>
  <c r="BH11" i="16"/>
  <c r="BI11" i="16"/>
  <c r="BJ11" i="16"/>
  <c r="AN12" i="16"/>
  <c r="AO12" i="16"/>
  <c r="AP12" i="16"/>
  <c r="AQ12" i="16"/>
  <c r="AR12" i="16"/>
  <c r="AT12" i="16"/>
  <c r="AU12" i="16"/>
  <c r="AV12" i="16"/>
  <c r="AW12" i="16"/>
  <c r="AX12" i="16"/>
  <c r="AZ12" i="16"/>
  <c r="BA12" i="16"/>
  <c r="BB12" i="16"/>
  <c r="BC12" i="16"/>
  <c r="BD12" i="16"/>
  <c r="BF12" i="16"/>
  <c r="BG12" i="16"/>
  <c r="BH12" i="16"/>
  <c r="BI12" i="16"/>
  <c r="BJ12" i="16"/>
  <c r="AN13" i="16"/>
  <c r="AO13" i="16"/>
  <c r="AP13" i="16"/>
  <c r="AQ13" i="16"/>
  <c r="AR13" i="16"/>
  <c r="AT13" i="16"/>
  <c r="AU13" i="16"/>
  <c r="AV13" i="16"/>
  <c r="AW13" i="16"/>
  <c r="AX13" i="16"/>
  <c r="AZ13" i="16"/>
  <c r="BA13" i="16"/>
  <c r="BB13" i="16"/>
  <c r="BC13" i="16"/>
  <c r="BD13" i="16"/>
  <c r="BF13" i="16"/>
  <c r="BG13" i="16"/>
  <c r="BH13" i="16"/>
  <c r="BI13" i="16"/>
  <c r="BJ13" i="16"/>
  <c r="AN14" i="16"/>
  <c r="AO14" i="16"/>
  <c r="AP14" i="16"/>
  <c r="AQ14" i="16"/>
  <c r="AR14" i="16"/>
  <c r="AT14" i="16"/>
  <c r="AU14" i="16"/>
  <c r="AV14" i="16"/>
  <c r="AW14" i="16"/>
  <c r="AX14" i="16"/>
  <c r="AZ14" i="16"/>
  <c r="BA14" i="16"/>
  <c r="BB14" i="16"/>
  <c r="BC14" i="16"/>
  <c r="BD14" i="16"/>
  <c r="BF14" i="16"/>
  <c r="BG14" i="16"/>
  <c r="BH14" i="16"/>
  <c r="BI14" i="16"/>
  <c r="BJ14" i="16"/>
  <c r="AN15" i="16"/>
  <c r="AO15" i="16"/>
  <c r="AP15" i="16"/>
  <c r="AQ15" i="16"/>
  <c r="AR15" i="16"/>
  <c r="AT15" i="16"/>
  <c r="AU15" i="16"/>
  <c r="AV15" i="16"/>
  <c r="AW15" i="16"/>
  <c r="AX15" i="16"/>
  <c r="AZ15" i="16"/>
  <c r="BA15" i="16"/>
  <c r="BB15" i="16"/>
  <c r="BC15" i="16"/>
  <c r="BD15" i="16"/>
  <c r="BF15" i="16"/>
  <c r="BG15" i="16"/>
  <c r="BH15" i="16"/>
  <c r="BI15" i="16"/>
  <c r="BJ15" i="16"/>
  <c r="AN16" i="16"/>
  <c r="AO16" i="16"/>
  <c r="AP16" i="16"/>
  <c r="AQ16" i="16"/>
  <c r="AR16" i="16"/>
  <c r="AT16" i="16"/>
  <c r="AU16" i="16"/>
  <c r="AV16" i="16"/>
  <c r="AW16" i="16"/>
  <c r="AX16" i="16"/>
  <c r="AZ16" i="16"/>
  <c r="BA16" i="16"/>
  <c r="BB16" i="16"/>
  <c r="BC16" i="16"/>
  <c r="BD16" i="16"/>
  <c r="BF16" i="16"/>
  <c r="BG16" i="16"/>
  <c r="BH16" i="16"/>
  <c r="BI16" i="16"/>
  <c r="BJ16" i="16"/>
  <c r="AN17" i="16"/>
  <c r="AO17" i="16"/>
  <c r="AP17" i="16"/>
  <c r="AQ17" i="16"/>
  <c r="AR17" i="16"/>
  <c r="AT17" i="16"/>
  <c r="AU17" i="16"/>
  <c r="AV17" i="16"/>
  <c r="AW17" i="16"/>
  <c r="AX17" i="16"/>
  <c r="AZ17" i="16"/>
  <c r="BA17" i="16"/>
  <c r="BB17" i="16"/>
  <c r="BC17" i="16"/>
  <c r="BD17" i="16"/>
  <c r="BF17" i="16"/>
  <c r="BG17" i="16"/>
  <c r="BH17" i="16"/>
  <c r="BI17" i="16"/>
  <c r="BJ17" i="16"/>
  <c r="AN18" i="16"/>
  <c r="AO18" i="16"/>
  <c r="AP18" i="16"/>
  <c r="AQ18" i="16"/>
  <c r="AR18" i="16"/>
  <c r="AT18" i="16"/>
  <c r="AU18" i="16"/>
  <c r="AV18" i="16"/>
  <c r="AW18" i="16"/>
  <c r="AX18" i="16"/>
  <c r="AZ18" i="16"/>
  <c r="BA18" i="16"/>
  <c r="BB18" i="16"/>
  <c r="BC18" i="16"/>
  <c r="BD18" i="16"/>
  <c r="BF18" i="16"/>
  <c r="BG18" i="16"/>
  <c r="BH18" i="16"/>
  <c r="BI18" i="16"/>
  <c r="BJ18" i="16"/>
  <c r="AN19" i="16"/>
  <c r="AO19" i="16"/>
  <c r="AP19" i="16"/>
  <c r="AQ19" i="16"/>
  <c r="AR19" i="16"/>
  <c r="AT19" i="16"/>
  <c r="AU19" i="16"/>
  <c r="AV19" i="16"/>
  <c r="AW19" i="16"/>
  <c r="AX19" i="16"/>
  <c r="AZ19" i="16"/>
  <c r="BA19" i="16"/>
  <c r="BB19" i="16"/>
  <c r="BC19" i="16"/>
  <c r="BD19" i="16"/>
  <c r="BF19" i="16"/>
  <c r="BG19" i="16"/>
  <c r="BH19" i="16"/>
  <c r="BI19" i="16"/>
  <c r="BJ19" i="16"/>
  <c r="AN20" i="16"/>
  <c r="AO20" i="16"/>
  <c r="AP20" i="16"/>
  <c r="AQ20" i="16"/>
  <c r="AR20" i="16"/>
  <c r="AT20" i="16"/>
  <c r="AU20" i="16"/>
  <c r="AV20" i="16"/>
  <c r="AW20" i="16"/>
  <c r="AX20" i="16"/>
  <c r="AZ20" i="16"/>
  <c r="BA20" i="16"/>
  <c r="BB20" i="16"/>
  <c r="BC20" i="16"/>
  <c r="BD20" i="16"/>
  <c r="BF20" i="16"/>
  <c r="BG20" i="16"/>
  <c r="BH20" i="16"/>
  <c r="BI20" i="16"/>
  <c r="BJ20" i="16"/>
  <c r="AN21" i="16"/>
  <c r="AO21" i="16"/>
  <c r="AP21" i="16"/>
  <c r="AQ21" i="16"/>
  <c r="AR21" i="16"/>
  <c r="AT21" i="16"/>
  <c r="AU21" i="16"/>
  <c r="AV21" i="16"/>
  <c r="AW21" i="16"/>
  <c r="AX21" i="16"/>
  <c r="AZ21" i="16"/>
  <c r="BA21" i="16"/>
  <c r="BB21" i="16"/>
  <c r="BC21" i="16"/>
  <c r="BD21" i="16"/>
  <c r="BF21" i="16"/>
  <c r="BG21" i="16"/>
  <c r="BH21" i="16"/>
  <c r="BI21" i="16"/>
  <c r="BJ21" i="16"/>
  <c r="AN22" i="16"/>
  <c r="AO22" i="16"/>
  <c r="AP22" i="16"/>
  <c r="AQ22" i="16"/>
  <c r="AR22" i="16"/>
  <c r="AT22" i="16"/>
  <c r="AU22" i="16"/>
  <c r="AV22" i="16"/>
  <c r="AW22" i="16"/>
  <c r="AX22" i="16"/>
  <c r="AZ22" i="16"/>
  <c r="BA22" i="16"/>
  <c r="BB22" i="16"/>
  <c r="BC22" i="16"/>
  <c r="BD22" i="16"/>
  <c r="BF22" i="16"/>
  <c r="BG22" i="16"/>
  <c r="BH22" i="16"/>
  <c r="BI22" i="16"/>
  <c r="BJ22" i="16"/>
  <c r="AN23" i="16"/>
  <c r="AO23" i="16"/>
  <c r="AP23" i="16"/>
  <c r="AQ23" i="16"/>
  <c r="AR23" i="16"/>
  <c r="AT23" i="16"/>
  <c r="AU23" i="16"/>
  <c r="AV23" i="16"/>
  <c r="AW23" i="16"/>
  <c r="AX23" i="16"/>
  <c r="AZ23" i="16"/>
  <c r="BA23" i="16"/>
  <c r="BB23" i="16"/>
  <c r="BC23" i="16"/>
  <c r="BD23" i="16"/>
  <c r="BF23" i="16"/>
  <c r="BG23" i="16"/>
  <c r="BH23" i="16"/>
  <c r="BI23" i="16"/>
  <c r="BJ23" i="16"/>
  <c r="AN24" i="16"/>
  <c r="AO24" i="16"/>
  <c r="AP24" i="16"/>
  <c r="AQ24" i="16"/>
  <c r="AR24" i="16"/>
  <c r="AT24" i="16"/>
  <c r="AU24" i="16"/>
  <c r="AV24" i="16"/>
  <c r="AW24" i="16"/>
  <c r="AX24" i="16"/>
  <c r="AZ24" i="16"/>
  <c r="BA24" i="16"/>
  <c r="BB24" i="16"/>
  <c r="BC24" i="16"/>
  <c r="BD24" i="16"/>
  <c r="BF24" i="16"/>
  <c r="BG24" i="16"/>
  <c r="BH24" i="16"/>
  <c r="BI24" i="16"/>
  <c r="BJ24" i="16"/>
  <c r="AN25" i="16"/>
  <c r="AO25" i="16"/>
  <c r="AP25" i="16"/>
  <c r="AQ25" i="16"/>
  <c r="AR25" i="16"/>
  <c r="AT25" i="16"/>
  <c r="AU25" i="16"/>
  <c r="AV25" i="16"/>
  <c r="AW25" i="16"/>
  <c r="AX25" i="16"/>
  <c r="AZ25" i="16"/>
  <c r="BA25" i="16"/>
  <c r="BB25" i="16"/>
  <c r="BC25" i="16"/>
  <c r="BD25" i="16"/>
  <c r="BF25" i="16"/>
  <c r="BG25" i="16"/>
  <c r="BH25" i="16"/>
  <c r="BI25" i="16"/>
  <c r="BJ25" i="16"/>
  <c r="AN26" i="16"/>
  <c r="AO26" i="16"/>
  <c r="AP26" i="16"/>
  <c r="AQ26" i="16"/>
  <c r="AR26" i="16"/>
  <c r="AT26" i="16"/>
  <c r="AU26" i="16"/>
  <c r="AV26" i="16"/>
  <c r="AW26" i="16"/>
  <c r="AX26" i="16"/>
  <c r="AZ26" i="16"/>
  <c r="BA26" i="16"/>
  <c r="BB26" i="16"/>
  <c r="BC26" i="16"/>
  <c r="BD26" i="16"/>
  <c r="BF26" i="16"/>
  <c r="BG26" i="16"/>
  <c r="BH26" i="16"/>
  <c r="BI26" i="16"/>
  <c r="BJ26" i="16"/>
  <c r="AN27" i="16"/>
  <c r="AO27" i="16"/>
  <c r="AP27" i="16"/>
  <c r="AQ27" i="16"/>
  <c r="AR27" i="16"/>
  <c r="AT27" i="16"/>
  <c r="AU27" i="16"/>
  <c r="AV27" i="16"/>
  <c r="AW27" i="16"/>
  <c r="AX27" i="16"/>
  <c r="AZ27" i="16"/>
  <c r="BA27" i="16"/>
  <c r="BB27" i="16"/>
  <c r="BC27" i="16"/>
  <c r="BD27" i="16"/>
  <c r="BF27" i="16"/>
  <c r="BG27" i="16"/>
  <c r="BH27" i="16"/>
  <c r="BI27" i="16"/>
  <c r="BJ27" i="16"/>
  <c r="AN28" i="16"/>
  <c r="AO28" i="16"/>
  <c r="AP28" i="16"/>
  <c r="AQ28" i="16"/>
  <c r="AR28" i="16"/>
  <c r="AT28" i="16"/>
  <c r="AU28" i="16"/>
  <c r="AV28" i="16"/>
  <c r="AW28" i="16"/>
  <c r="AX28" i="16"/>
  <c r="AZ28" i="16"/>
  <c r="BA28" i="16"/>
  <c r="BB28" i="16"/>
  <c r="BC28" i="16"/>
  <c r="BD28" i="16"/>
  <c r="BF28" i="16"/>
  <c r="BG28" i="16"/>
  <c r="BH28" i="16"/>
  <c r="BI28" i="16"/>
  <c r="BJ28" i="16"/>
  <c r="AN29" i="16"/>
  <c r="AO29" i="16"/>
  <c r="AP29" i="16"/>
  <c r="AQ29" i="16"/>
  <c r="AR29" i="16"/>
  <c r="AT29" i="16"/>
  <c r="AU29" i="16"/>
  <c r="AV29" i="16"/>
  <c r="AW29" i="16"/>
  <c r="AX29" i="16"/>
  <c r="AZ29" i="16"/>
  <c r="BA29" i="16"/>
  <c r="BB29" i="16"/>
  <c r="BC29" i="16"/>
  <c r="BD29" i="16"/>
  <c r="BF29" i="16"/>
  <c r="BG29" i="16"/>
  <c r="BH29" i="16"/>
  <c r="BI29" i="16"/>
  <c r="BJ29" i="16"/>
  <c r="AN30" i="16"/>
  <c r="AO30" i="16"/>
  <c r="AP30" i="16"/>
  <c r="AQ30" i="16"/>
  <c r="AR30" i="16"/>
  <c r="AT30" i="16"/>
  <c r="AU30" i="16"/>
  <c r="AV30" i="16"/>
  <c r="AW30" i="16"/>
  <c r="AX30" i="16"/>
  <c r="AZ30" i="16"/>
  <c r="BA30" i="16"/>
  <c r="BB30" i="16"/>
  <c r="BC30" i="16"/>
  <c r="BD30" i="16"/>
  <c r="BF30" i="16"/>
  <c r="BG30" i="16"/>
  <c r="BH30" i="16"/>
  <c r="BI30" i="16"/>
  <c r="BJ30" i="16"/>
  <c r="AN31" i="16"/>
  <c r="AO31" i="16"/>
  <c r="AP31" i="16"/>
  <c r="AQ31" i="16"/>
  <c r="AR31" i="16"/>
  <c r="AT31" i="16"/>
  <c r="AU31" i="16"/>
  <c r="AV31" i="16"/>
  <c r="AW31" i="16"/>
  <c r="AX31" i="16"/>
  <c r="AZ31" i="16"/>
  <c r="BA31" i="16"/>
  <c r="BB31" i="16"/>
  <c r="BC31" i="16"/>
  <c r="BD31" i="16"/>
  <c r="BF31" i="16"/>
  <c r="BG31" i="16"/>
  <c r="BH31" i="16"/>
  <c r="BI31" i="16"/>
  <c r="BJ31" i="16"/>
  <c r="AN32" i="16"/>
  <c r="AO32" i="16"/>
  <c r="AP32" i="16"/>
  <c r="AQ32" i="16"/>
  <c r="AR32" i="16"/>
  <c r="AT32" i="16"/>
  <c r="AU32" i="16"/>
  <c r="AV32" i="16"/>
  <c r="AW32" i="16"/>
  <c r="AX32" i="16"/>
  <c r="AZ32" i="16"/>
  <c r="BA32" i="16"/>
  <c r="BB32" i="16"/>
  <c r="BC32" i="16"/>
  <c r="BD32" i="16"/>
  <c r="BF32" i="16"/>
  <c r="BG32" i="16"/>
  <c r="BH32" i="16"/>
  <c r="BI32" i="16"/>
  <c r="BJ32" i="16"/>
  <c r="AN33" i="16"/>
  <c r="AO33" i="16"/>
  <c r="AP33" i="16"/>
  <c r="AQ33" i="16"/>
  <c r="AR33" i="16"/>
  <c r="AT33" i="16"/>
  <c r="AU33" i="16"/>
  <c r="AV33" i="16"/>
  <c r="AW33" i="16"/>
  <c r="AX33" i="16"/>
  <c r="AZ33" i="16"/>
  <c r="BA33" i="16"/>
  <c r="BB33" i="16"/>
  <c r="BC33" i="16"/>
  <c r="BD33" i="16"/>
  <c r="BF33" i="16"/>
  <c r="BG33" i="16"/>
  <c r="BH33" i="16"/>
  <c r="BI33" i="16"/>
  <c r="BJ33" i="16"/>
  <c r="AN34" i="16"/>
  <c r="AO34" i="16"/>
  <c r="AP34" i="16"/>
  <c r="AQ34" i="16"/>
  <c r="AR34" i="16"/>
  <c r="AT34" i="16"/>
  <c r="AU34" i="16"/>
  <c r="AV34" i="16"/>
  <c r="AW34" i="16"/>
  <c r="AX34" i="16"/>
  <c r="AZ34" i="16"/>
  <c r="BA34" i="16"/>
  <c r="BB34" i="16"/>
  <c r="BC34" i="16"/>
  <c r="BD34" i="16"/>
  <c r="BF34" i="16"/>
  <c r="BG34" i="16"/>
  <c r="BH34" i="16"/>
  <c r="BI34" i="16"/>
  <c r="BJ34" i="16"/>
  <c r="AN35" i="16"/>
  <c r="AO35" i="16"/>
  <c r="AP35" i="16"/>
  <c r="AQ35" i="16"/>
  <c r="AR35" i="16"/>
  <c r="AT35" i="16"/>
  <c r="AU35" i="16"/>
  <c r="AV35" i="16"/>
  <c r="AW35" i="16"/>
  <c r="AX35" i="16"/>
  <c r="AZ35" i="16"/>
  <c r="BA35" i="16"/>
  <c r="BB35" i="16"/>
  <c r="BC35" i="16"/>
  <c r="BD35" i="16"/>
  <c r="BF35" i="16"/>
  <c r="BG35" i="16"/>
  <c r="BH35" i="16"/>
  <c r="BI35" i="16"/>
  <c r="BJ35" i="16"/>
  <c r="AN36" i="16"/>
  <c r="AO36" i="16"/>
  <c r="AP36" i="16"/>
  <c r="AQ36" i="16"/>
  <c r="AR36" i="16"/>
  <c r="AT36" i="16"/>
  <c r="AU36" i="16"/>
  <c r="AV36" i="16"/>
  <c r="AW36" i="16"/>
  <c r="AX36" i="16"/>
  <c r="AZ36" i="16"/>
  <c r="BA36" i="16"/>
  <c r="BB36" i="16"/>
  <c r="BC36" i="16"/>
  <c r="BD36" i="16"/>
  <c r="BF36" i="16"/>
  <c r="BG36" i="16"/>
  <c r="BH36" i="16"/>
  <c r="BI36" i="16"/>
  <c r="BJ36" i="16"/>
  <c r="AN37" i="16"/>
  <c r="AO37" i="16"/>
  <c r="AP37" i="16"/>
  <c r="AQ37" i="16"/>
  <c r="AR37" i="16"/>
  <c r="AT37" i="16"/>
  <c r="AU37" i="16"/>
  <c r="AV37" i="16"/>
  <c r="AW37" i="16"/>
  <c r="AX37" i="16"/>
  <c r="AZ37" i="16"/>
  <c r="BA37" i="16"/>
  <c r="BB37" i="16"/>
  <c r="BC37" i="16"/>
  <c r="BD37" i="16"/>
  <c r="BF37" i="16"/>
  <c r="BG37" i="16"/>
  <c r="BH37" i="16"/>
  <c r="BI37" i="16"/>
  <c r="BJ37" i="16"/>
  <c r="AN38" i="16"/>
  <c r="AO38" i="16"/>
  <c r="AP38" i="16"/>
  <c r="AQ38" i="16"/>
  <c r="AR38" i="16"/>
  <c r="AT38" i="16"/>
  <c r="AU38" i="16"/>
  <c r="AV38" i="16"/>
  <c r="AW38" i="16"/>
  <c r="AX38" i="16"/>
  <c r="AZ38" i="16"/>
  <c r="BA38" i="16"/>
  <c r="BB38" i="16"/>
  <c r="BC38" i="16"/>
  <c r="BD38" i="16"/>
  <c r="BF38" i="16"/>
  <c r="BG38" i="16"/>
  <c r="BH38" i="16"/>
  <c r="BI38" i="16"/>
  <c r="BJ38" i="16"/>
  <c r="BG7" i="16"/>
  <c r="BH7" i="16"/>
  <c r="BI7" i="16"/>
  <c r="BJ7" i="16"/>
  <c r="BA6" i="16"/>
  <c r="BB6" i="16"/>
  <c r="BC6" i="16"/>
  <c r="BD6" i="16"/>
  <c r="BA7" i="16"/>
  <c r="BB7" i="16"/>
  <c r="BC7" i="16"/>
  <c r="BD7" i="16"/>
  <c r="AU7" i="16"/>
  <c r="AV7" i="16"/>
  <c r="AW7" i="16"/>
  <c r="AX7" i="16"/>
  <c r="AO6" i="16"/>
  <c r="AP6" i="16"/>
  <c r="AQ6" i="16"/>
  <c r="AR6" i="16"/>
  <c r="AO7" i="16"/>
  <c r="AP7" i="16"/>
  <c r="AQ7" i="16"/>
  <c r="AR7" i="16"/>
  <c r="BF7" i="16"/>
  <c r="AZ7" i="16"/>
  <c r="AZ6" i="16"/>
  <c r="AT7" i="16"/>
  <c r="AN7" i="16"/>
  <c r="AN6" i="16"/>
  <c r="P8" i="16"/>
  <c r="Q8" i="16"/>
  <c r="R8" i="16"/>
  <c r="S8" i="16"/>
  <c r="T8" i="16"/>
  <c r="V8" i="16"/>
  <c r="W8" i="16"/>
  <c r="X8" i="16"/>
  <c r="Y8" i="16"/>
  <c r="Z8" i="16"/>
  <c r="AB8" i="16"/>
  <c r="AC8" i="16"/>
  <c r="AD8" i="16"/>
  <c r="AE8" i="16"/>
  <c r="AF8" i="16"/>
  <c r="AH8" i="16"/>
  <c r="AI8" i="16"/>
  <c r="AJ8" i="16"/>
  <c r="AK8" i="16"/>
  <c r="AL8" i="16"/>
  <c r="P9" i="16"/>
  <c r="Q9" i="16"/>
  <c r="R9" i="16"/>
  <c r="S9" i="16"/>
  <c r="T9" i="16"/>
  <c r="V9" i="16"/>
  <c r="W9" i="16"/>
  <c r="X9" i="16"/>
  <c r="Y9" i="16"/>
  <c r="Z9" i="16"/>
  <c r="AB9" i="16"/>
  <c r="AC9" i="16"/>
  <c r="AD9" i="16"/>
  <c r="AE9" i="16"/>
  <c r="AF9" i="16"/>
  <c r="AH9" i="16"/>
  <c r="AI9" i="16"/>
  <c r="AJ9" i="16"/>
  <c r="AK9" i="16"/>
  <c r="AL9" i="16"/>
  <c r="P10" i="16"/>
  <c r="Q10" i="16"/>
  <c r="R10" i="16"/>
  <c r="S10" i="16"/>
  <c r="T10" i="16"/>
  <c r="V10" i="16"/>
  <c r="W10" i="16"/>
  <c r="X10" i="16"/>
  <c r="Y10" i="16"/>
  <c r="Z10" i="16"/>
  <c r="AB10" i="16"/>
  <c r="AC10" i="16"/>
  <c r="AD10" i="16"/>
  <c r="AE10" i="16"/>
  <c r="AF10" i="16"/>
  <c r="AH10" i="16"/>
  <c r="AI10" i="16"/>
  <c r="AJ10" i="16"/>
  <c r="AK10" i="16"/>
  <c r="AL10" i="16"/>
  <c r="P11" i="16"/>
  <c r="Q11" i="16"/>
  <c r="R11" i="16"/>
  <c r="S11" i="16"/>
  <c r="T11" i="16"/>
  <c r="V11" i="16"/>
  <c r="W11" i="16"/>
  <c r="X11" i="16"/>
  <c r="Y11" i="16"/>
  <c r="Z11" i="16"/>
  <c r="AB11" i="16"/>
  <c r="AC11" i="16"/>
  <c r="AD11" i="16"/>
  <c r="AE11" i="16"/>
  <c r="AF11" i="16"/>
  <c r="AH11" i="16"/>
  <c r="AI11" i="16"/>
  <c r="AJ11" i="16"/>
  <c r="AK11" i="16"/>
  <c r="AL11" i="16"/>
  <c r="P12" i="16"/>
  <c r="Q12" i="16"/>
  <c r="R12" i="16"/>
  <c r="S12" i="16"/>
  <c r="T12" i="16"/>
  <c r="V12" i="16"/>
  <c r="W12" i="16"/>
  <c r="X12" i="16"/>
  <c r="Y12" i="16"/>
  <c r="Z12" i="16"/>
  <c r="AB12" i="16"/>
  <c r="AC12" i="16"/>
  <c r="AD12" i="16"/>
  <c r="AE12" i="16"/>
  <c r="AF12" i="16"/>
  <c r="AH12" i="16"/>
  <c r="AI12" i="16"/>
  <c r="AJ12" i="16"/>
  <c r="AK12" i="16"/>
  <c r="AL12" i="16"/>
  <c r="P13" i="16"/>
  <c r="Q13" i="16"/>
  <c r="R13" i="16"/>
  <c r="S13" i="16"/>
  <c r="T13" i="16"/>
  <c r="V13" i="16"/>
  <c r="W13" i="16"/>
  <c r="X13" i="16"/>
  <c r="Y13" i="16"/>
  <c r="Z13" i="16"/>
  <c r="AB13" i="16"/>
  <c r="AC13" i="16"/>
  <c r="AD13" i="16"/>
  <c r="AE13" i="16"/>
  <c r="AF13" i="16"/>
  <c r="AH13" i="16"/>
  <c r="AI13" i="16"/>
  <c r="AJ13" i="16"/>
  <c r="AK13" i="16"/>
  <c r="AL13" i="16"/>
  <c r="P14" i="16"/>
  <c r="Q14" i="16"/>
  <c r="R14" i="16"/>
  <c r="S14" i="16"/>
  <c r="T14" i="16"/>
  <c r="V14" i="16"/>
  <c r="W14" i="16"/>
  <c r="X14" i="16"/>
  <c r="Y14" i="16"/>
  <c r="Z14" i="16"/>
  <c r="AB14" i="16"/>
  <c r="AC14" i="16"/>
  <c r="AD14" i="16"/>
  <c r="AE14" i="16"/>
  <c r="AF14" i="16"/>
  <c r="AH14" i="16"/>
  <c r="AI14" i="16"/>
  <c r="AJ14" i="16"/>
  <c r="AK14" i="16"/>
  <c r="AL14" i="16"/>
  <c r="P15" i="16"/>
  <c r="Q15" i="16"/>
  <c r="R15" i="16"/>
  <c r="S15" i="16"/>
  <c r="T15" i="16"/>
  <c r="V15" i="16"/>
  <c r="W15" i="16"/>
  <c r="X15" i="16"/>
  <c r="Y15" i="16"/>
  <c r="Z15" i="16"/>
  <c r="AB15" i="16"/>
  <c r="AC15" i="16"/>
  <c r="AD15" i="16"/>
  <c r="AE15" i="16"/>
  <c r="AF15" i="16"/>
  <c r="AH15" i="16"/>
  <c r="AI15" i="16"/>
  <c r="AJ15" i="16"/>
  <c r="AK15" i="16"/>
  <c r="AL15" i="16"/>
  <c r="P16" i="16"/>
  <c r="Q16" i="16"/>
  <c r="R16" i="16"/>
  <c r="S16" i="16"/>
  <c r="T16" i="16"/>
  <c r="V16" i="16"/>
  <c r="W16" i="16"/>
  <c r="X16" i="16"/>
  <c r="Y16" i="16"/>
  <c r="Z16" i="16"/>
  <c r="AB16" i="16"/>
  <c r="AC16" i="16"/>
  <c r="AD16" i="16"/>
  <c r="AE16" i="16"/>
  <c r="AF16" i="16"/>
  <c r="AH16" i="16"/>
  <c r="AI16" i="16"/>
  <c r="AJ16" i="16"/>
  <c r="AK16" i="16"/>
  <c r="AL16" i="16"/>
  <c r="P17" i="16"/>
  <c r="Q17" i="16"/>
  <c r="R17" i="16"/>
  <c r="S17" i="16"/>
  <c r="T17" i="16"/>
  <c r="V17" i="16"/>
  <c r="W17" i="16"/>
  <c r="X17" i="16"/>
  <c r="Y17" i="16"/>
  <c r="Z17" i="16"/>
  <c r="AB17" i="16"/>
  <c r="AC17" i="16"/>
  <c r="AD17" i="16"/>
  <c r="AE17" i="16"/>
  <c r="AF17" i="16"/>
  <c r="AH17" i="16"/>
  <c r="AI17" i="16"/>
  <c r="AJ17" i="16"/>
  <c r="AK17" i="16"/>
  <c r="AL17" i="16"/>
  <c r="P18" i="16"/>
  <c r="Q18" i="16"/>
  <c r="R18" i="16"/>
  <c r="S18" i="16"/>
  <c r="T18" i="16"/>
  <c r="V18" i="16"/>
  <c r="W18" i="16"/>
  <c r="X18" i="16"/>
  <c r="Y18" i="16"/>
  <c r="Z18" i="16"/>
  <c r="AB18" i="16"/>
  <c r="AC18" i="16"/>
  <c r="AD18" i="16"/>
  <c r="AE18" i="16"/>
  <c r="AF18" i="16"/>
  <c r="AH18" i="16"/>
  <c r="AI18" i="16"/>
  <c r="AJ18" i="16"/>
  <c r="AK18" i="16"/>
  <c r="AL18" i="16"/>
  <c r="P19" i="16"/>
  <c r="Q19" i="16"/>
  <c r="R19" i="16"/>
  <c r="S19" i="16"/>
  <c r="T19" i="16"/>
  <c r="V19" i="16"/>
  <c r="W19" i="16"/>
  <c r="X19" i="16"/>
  <c r="Y19" i="16"/>
  <c r="Z19" i="16"/>
  <c r="AB19" i="16"/>
  <c r="AC19" i="16"/>
  <c r="AD19" i="16"/>
  <c r="AE19" i="16"/>
  <c r="AF19" i="16"/>
  <c r="AH19" i="16"/>
  <c r="AI19" i="16"/>
  <c r="AJ19" i="16"/>
  <c r="AK19" i="16"/>
  <c r="AL19" i="16"/>
  <c r="P20" i="16"/>
  <c r="Q20" i="16"/>
  <c r="R20" i="16"/>
  <c r="S20" i="16"/>
  <c r="T20" i="16"/>
  <c r="V20" i="16"/>
  <c r="W20" i="16"/>
  <c r="X20" i="16"/>
  <c r="Y20" i="16"/>
  <c r="Z20" i="16"/>
  <c r="AB20" i="16"/>
  <c r="AC20" i="16"/>
  <c r="AD20" i="16"/>
  <c r="AE20" i="16"/>
  <c r="AF20" i="16"/>
  <c r="AH20" i="16"/>
  <c r="AI20" i="16"/>
  <c r="AJ20" i="16"/>
  <c r="AK20" i="16"/>
  <c r="AL20" i="16"/>
  <c r="P21" i="16"/>
  <c r="Q21" i="16"/>
  <c r="R21" i="16"/>
  <c r="S21" i="16"/>
  <c r="T21" i="16"/>
  <c r="V21" i="16"/>
  <c r="W21" i="16"/>
  <c r="X21" i="16"/>
  <c r="Y21" i="16"/>
  <c r="Z21" i="16"/>
  <c r="AB21" i="16"/>
  <c r="AC21" i="16"/>
  <c r="AD21" i="16"/>
  <c r="AE21" i="16"/>
  <c r="AF21" i="16"/>
  <c r="AH21" i="16"/>
  <c r="AI21" i="16"/>
  <c r="AJ21" i="16"/>
  <c r="AK21" i="16"/>
  <c r="AL21" i="16"/>
  <c r="P22" i="16"/>
  <c r="Q22" i="16"/>
  <c r="R22" i="16"/>
  <c r="S22" i="16"/>
  <c r="T22" i="16"/>
  <c r="V22" i="16"/>
  <c r="W22" i="16"/>
  <c r="X22" i="16"/>
  <c r="Y22" i="16"/>
  <c r="Z22" i="16"/>
  <c r="AB22" i="16"/>
  <c r="AC22" i="16"/>
  <c r="AD22" i="16"/>
  <c r="AE22" i="16"/>
  <c r="AF22" i="16"/>
  <c r="AH22" i="16"/>
  <c r="AI22" i="16"/>
  <c r="AJ22" i="16"/>
  <c r="AK22" i="16"/>
  <c r="AL22" i="16"/>
  <c r="P23" i="16"/>
  <c r="Q23" i="16"/>
  <c r="R23" i="16"/>
  <c r="S23" i="16"/>
  <c r="T23" i="16"/>
  <c r="V23" i="16"/>
  <c r="W23" i="16"/>
  <c r="X23" i="16"/>
  <c r="Y23" i="16"/>
  <c r="Z23" i="16"/>
  <c r="AB23" i="16"/>
  <c r="AC23" i="16"/>
  <c r="AD23" i="16"/>
  <c r="AE23" i="16"/>
  <c r="AF23" i="16"/>
  <c r="AH23" i="16"/>
  <c r="AI23" i="16"/>
  <c r="AJ23" i="16"/>
  <c r="AK23" i="16"/>
  <c r="AL23" i="16"/>
  <c r="P24" i="16"/>
  <c r="Q24" i="16"/>
  <c r="R24" i="16"/>
  <c r="S24" i="16"/>
  <c r="T24" i="16"/>
  <c r="V24" i="16"/>
  <c r="W24" i="16"/>
  <c r="X24" i="16"/>
  <c r="Y24" i="16"/>
  <c r="Z24" i="16"/>
  <c r="AB24" i="16"/>
  <c r="AC24" i="16"/>
  <c r="AD24" i="16"/>
  <c r="AE24" i="16"/>
  <c r="AF24" i="16"/>
  <c r="AH24" i="16"/>
  <c r="AI24" i="16"/>
  <c r="AJ24" i="16"/>
  <c r="AK24" i="16"/>
  <c r="AL24" i="16"/>
  <c r="P25" i="16"/>
  <c r="Q25" i="16"/>
  <c r="R25" i="16"/>
  <c r="S25" i="16"/>
  <c r="T25" i="16"/>
  <c r="V25" i="16"/>
  <c r="W25" i="16"/>
  <c r="X25" i="16"/>
  <c r="Y25" i="16"/>
  <c r="Z25" i="16"/>
  <c r="AB25" i="16"/>
  <c r="AC25" i="16"/>
  <c r="AD25" i="16"/>
  <c r="AE25" i="16"/>
  <c r="AF25" i="16"/>
  <c r="AH25" i="16"/>
  <c r="AI25" i="16"/>
  <c r="AJ25" i="16"/>
  <c r="AK25" i="16"/>
  <c r="AL25" i="16"/>
  <c r="P26" i="16"/>
  <c r="Q26" i="16"/>
  <c r="R26" i="16"/>
  <c r="S26" i="16"/>
  <c r="T26" i="16"/>
  <c r="V26" i="16"/>
  <c r="W26" i="16"/>
  <c r="X26" i="16"/>
  <c r="Y26" i="16"/>
  <c r="Z26" i="16"/>
  <c r="AB26" i="16"/>
  <c r="AC26" i="16"/>
  <c r="AD26" i="16"/>
  <c r="AE26" i="16"/>
  <c r="AF26" i="16"/>
  <c r="AH26" i="16"/>
  <c r="AI26" i="16"/>
  <c r="AJ26" i="16"/>
  <c r="AK26" i="16"/>
  <c r="AL26" i="16"/>
  <c r="P27" i="16"/>
  <c r="Q27" i="16"/>
  <c r="R27" i="16"/>
  <c r="S27" i="16"/>
  <c r="T27" i="16"/>
  <c r="V27" i="16"/>
  <c r="W27" i="16"/>
  <c r="X27" i="16"/>
  <c r="Y27" i="16"/>
  <c r="Z27" i="16"/>
  <c r="AB27" i="16"/>
  <c r="AC27" i="16"/>
  <c r="AD27" i="16"/>
  <c r="AE27" i="16"/>
  <c r="AF27" i="16"/>
  <c r="AH27" i="16"/>
  <c r="AI27" i="16"/>
  <c r="AJ27" i="16"/>
  <c r="AK27" i="16"/>
  <c r="AL27" i="16"/>
  <c r="P28" i="16"/>
  <c r="Q28" i="16"/>
  <c r="R28" i="16"/>
  <c r="S28" i="16"/>
  <c r="T28" i="16"/>
  <c r="V28" i="16"/>
  <c r="W28" i="16"/>
  <c r="X28" i="16"/>
  <c r="Y28" i="16"/>
  <c r="Z28" i="16"/>
  <c r="AB28" i="16"/>
  <c r="AC28" i="16"/>
  <c r="AD28" i="16"/>
  <c r="AE28" i="16"/>
  <c r="AF28" i="16"/>
  <c r="AH28" i="16"/>
  <c r="AI28" i="16"/>
  <c r="AJ28" i="16"/>
  <c r="AK28" i="16"/>
  <c r="AL28" i="16"/>
  <c r="P29" i="16"/>
  <c r="Q29" i="16"/>
  <c r="R29" i="16"/>
  <c r="S29" i="16"/>
  <c r="T29" i="16"/>
  <c r="V29" i="16"/>
  <c r="W29" i="16"/>
  <c r="X29" i="16"/>
  <c r="Y29" i="16"/>
  <c r="Z29" i="16"/>
  <c r="AB29" i="16"/>
  <c r="AC29" i="16"/>
  <c r="AD29" i="16"/>
  <c r="AE29" i="16"/>
  <c r="AF29" i="16"/>
  <c r="AH29" i="16"/>
  <c r="AI29" i="16"/>
  <c r="AJ29" i="16"/>
  <c r="AK29" i="16"/>
  <c r="AL29" i="16"/>
  <c r="P30" i="16"/>
  <c r="Q30" i="16"/>
  <c r="R30" i="16"/>
  <c r="S30" i="16"/>
  <c r="T30" i="16"/>
  <c r="V30" i="16"/>
  <c r="W30" i="16"/>
  <c r="X30" i="16"/>
  <c r="Y30" i="16"/>
  <c r="Z30" i="16"/>
  <c r="AB30" i="16"/>
  <c r="AC30" i="16"/>
  <c r="AD30" i="16"/>
  <c r="AE30" i="16"/>
  <c r="AF30" i="16"/>
  <c r="AH30" i="16"/>
  <c r="AI30" i="16"/>
  <c r="AJ30" i="16"/>
  <c r="AK30" i="16"/>
  <c r="AL30" i="16"/>
  <c r="P31" i="16"/>
  <c r="Q31" i="16"/>
  <c r="R31" i="16"/>
  <c r="S31" i="16"/>
  <c r="T31" i="16"/>
  <c r="V31" i="16"/>
  <c r="W31" i="16"/>
  <c r="X31" i="16"/>
  <c r="Y31" i="16"/>
  <c r="Z31" i="16"/>
  <c r="AB31" i="16"/>
  <c r="AC31" i="16"/>
  <c r="AD31" i="16"/>
  <c r="AE31" i="16"/>
  <c r="AF31" i="16"/>
  <c r="AH31" i="16"/>
  <c r="AI31" i="16"/>
  <c r="AJ31" i="16"/>
  <c r="AK31" i="16"/>
  <c r="AL31" i="16"/>
  <c r="P32" i="16"/>
  <c r="Q32" i="16"/>
  <c r="R32" i="16"/>
  <c r="S32" i="16"/>
  <c r="T32" i="16"/>
  <c r="V32" i="16"/>
  <c r="W32" i="16"/>
  <c r="X32" i="16"/>
  <c r="Y32" i="16"/>
  <c r="Z32" i="16"/>
  <c r="AB32" i="16"/>
  <c r="AC32" i="16"/>
  <c r="AD32" i="16"/>
  <c r="AE32" i="16"/>
  <c r="AF32" i="16"/>
  <c r="AH32" i="16"/>
  <c r="AI32" i="16"/>
  <c r="AJ32" i="16"/>
  <c r="AK32" i="16"/>
  <c r="AL32" i="16"/>
  <c r="P33" i="16"/>
  <c r="Q33" i="16"/>
  <c r="R33" i="16"/>
  <c r="S33" i="16"/>
  <c r="T33" i="16"/>
  <c r="V33" i="16"/>
  <c r="W33" i="16"/>
  <c r="X33" i="16"/>
  <c r="Y33" i="16"/>
  <c r="Z33" i="16"/>
  <c r="AB33" i="16"/>
  <c r="AC33" i="16"/>
  <c r="AD33" i="16"/>
  <c r="AE33" i="16"/>
  <c r="AF33" i="16"/>
  <c r="AH33" i="16"/>
  <c r="AI33" i="16"/>
  <c r="AJ33" i="16"/>
  <c r="AK33" i="16"/>
  <c r="AL33" i="16"/>
  <c r="P34" i="16"/>
  <c r="Q34" i="16"/>
  <c r="R34" i="16"/>
  <c r="S34" i="16"/>
  <c r="T34" i="16"/>
  <c r="V34" i="16"/>
  <c r="W34" i="16"/>
  <c r="X34" i="16"/>
  <c r="Y34" i="16"/>
  <c r="Z34" i="16"/>
  <c r="AB34" i="16"/>
  <c r="AC34" i="16"/>
  <c r="AD34" i="16"/>
  <c r="AE34" i="16"/>
  <c r="AF34" i="16"/>
  <c r="AH34" i="16"/>
  <c r="AI34" i="16"/>
  <c r="AJ34" i="16"/>
  <c r="AK34" i="16"/>
  <c r="AL34" i="16"/>
  <c r="P35" i="16"/>
  <c r="Q35" i="16"/>
  <c r="R35" i="16"/>
  <c r="S35" i="16"/>
  <c r="T35" i="16"/>
  <c r="V35" i="16"/>
  <c r="W35" i="16"/>
  <c r="X35" i="16"/>
  <c r="Y35" i="16"/>
  <c r="Z35" i="16"/>
  <c r="AB35" i="16"/>
  <c r="AC35" i="16"/>
  <c r="AD35" i="16"/>
  <c r="AE35" i="16"/>
  <c r="AF35" i="16"/>
  <c r="AH35" i="16"/>
  <c r="AI35" i="16"/>
  <c r="AJ35" i="16"/>
  <c r="AK35" i="16"/>
  <c r="AL35" i="16"/>
  <c r="P36" i="16"/>
  <c r="Q36" i="16"/>
  <c r="R36" i="16"/>
  <c r="S36" i="16"/>
  <c r="T36" i="16"/>
  <c r="V36" i="16"/>
  <c r="W36" i="16"/>
  <c r="X36" i="16"/>
  <c r="Y36" i="16"/>
  <c r="Z36" i="16"/>
  <c r="AB36" i="16"/>
  <c r="AC36" i="16"/>
  <c r="AD36" i="16"/>
  <c r="AE36" i="16"/>
  <c r="AF36" i="16"/>
  <c r="AH36" i="16"/>
  <c r="AI36" i="16"/>
  <c r="AJ36" i="16"/>
  <c r="AK36" i="16"/>
  <c r="AL36" i="16"/>
  <c r="P37" i="16"/>
  <c r="Q37" i="16"/>
  <c r="R37" i="16"/>
  <c r="S37" i="16"/>
  <c r="T37" i="16"/>
  <c r="V37" i="16"/>
  <c r="W37" i="16"/>
  <c r="X37" i="16"/>
  <c r="Y37" i="16"/>
  <c r="Z37" i="16"/>
  <c r="AB37" i="16"/>
  <c r="AC37" i="16"/>
  <c r="AD37" i="16"/>
  <c r="AE37" i="16"/>
  <c r="AF37" i="16"/>
  <c r="AH37" i="16"/>
  <c r="AI37" i="16"/>
  <c r="AJ37" i="16"/>
  <c r="AK37" i="16"/>
  <c r="AL37" i="16"/>
  <c r="P38" i="16"/>
  <c r="Q38" i="16"/>
  <c r="R38" i="16"/>
  <c r="S38" i="16"/>
  <c r="T38" i="16"/>
  <c r="V38" i="16"/>
  <c r="W38" i="16"/>
  <c r="X38" i="16"/>
  <c r="Y38" i="16"/>
  <c r="Z38" i="16"/>
  <c r="AB38" i="16"/>
  <c r="AC38" i="16"/>
  <c r="AD38" i="16"/>
  <c r="AE38" i="16"/>
  <c r="AF38" i="16"/>
  <c r="AH38" i="16"/>
  <c r="AI38" i="16"/>
  <c r="AJ38" i="16"/>
  <c r="AK38" i="16"/>
  <c r="AL38" i="16"/>
  <c r="AI7" i="16"/>
  <c r="AJ7" i="16"/>
  <c r="AK7" i="16"/>
  <c r="AL7" i="16"/>
  <c r="AC6" i="16"/>
  <c r="AD6" i="16"/>
  <c r="AE6" i="16"/>
  <c r="AF6" i="16"/>
  <c r="AC7" i="16"/>
  <c r="AD7" i="16"/>
  <c r="AE7" i="16"/>
  <c r="AF7" i="16"/>
  <c r="W7" i="16"/>
  <c r="X7" i="16"/>
  <c r="Y7" i="16"/>
  <c r="Z7" i="16"/>
  <c r="Q6" i="16"/>
  <c r="R6" i="16"/>
  <c r="S6" i="16"/>
  <c r="T6" i="16"/>
  <c r="Q7" i="16"/>
  <c r="R7" i="16"/>
  <c r="S7" i="16"/>
  <c r="T7" i="16"/>
  <c r="AH7" i="16"/>
  <c r="AB6" i="16"/>
  <c r="AB7" i="16"/>
  <c r="V7" i="16"/>
  <c r="P7" i="16"/>
  <c r="P6" i="16"/>
  <c r="BA6" i="15"/>
  <c r="BB6" i="15"/>
  <c r="BC6" i="15"/>
  <c r="BD6" i="15"/>
  <c r="AZ6" i="15"/>
  <c r="BF8" i="15"/>
  <c r="BG8" i="15"/>
  <c r="BH8" i="15"/>
  <c r="BI8" i="15"/>
  <c r="BJ8" i="15"/>
  <c r="BF9" i="15"/>
  <c r="BG9" i="15"/>
  <c r="BH9" i="15"/>
  <c r="BI9" i="15"/>
  <c r="BJ9" i="15"/>
  <c r="BF10" i="15"/>
  <c r="BG10" i="15"/>
  <c r="BH10" i="15"/>
  <c r="BI10" i="15"/>
  <c r="BJ10" i="15"/>
  <c r="BF11" i="15"/>
  <c r="BG11" i="15"/>
  <c r="BH11" i="15"/>
  <c r="BI11" i="15"/>
  <c r="BJ11" i="15"/>
  <c r="BF12" i="15"/>
  <c r="BG12" i="15"/>
  <c r="BH12" i="15"/>
  <c r="BI12" i="15"/>
  <c r="BJ12" i="15"/>
  <c r="BF13" i="15"/>
  <c r="BG13" i="15"/>
  <c r="BH13" i="15"/>
  <c r="BI13" i="15"/>
  <c r="BJ13" i="15"/>
  <c r="BF14" i="15"/>
  <c r="BG14" i="15"/>
  <c r="BH14" i="15"/>
  <c r="BI14" i="15"/>
  <c r="BJ14" i="15"/>
  <c r="BF15" i="15"/>
  <c r="BG15" i="15"/>
  <c r="BH15" i="15"/>
  <c r="BI15" i="15"/>
  <c r="BJ15" i="15"/>
  <c r="BF16" i="15"/>
  <c r="BG16" i="15"/>
  <c r="BH16" i="15"/>
  <c r="BI16" i="15"/>
  <c r="BJ16" i="15"/>
  <c r="BF17" i="15"/>
  <c r="BG17" i="15"/>
  <c r="BH17" i="15"/>
  <c r="BI17" i="15"/>
  <c r="BJ17" i="15"/>
  <c r="BF18" i="15"/>
  <c r="BG18" i="15"/>
  <c r="BH18" i="15"/>
  <c r="BI18" i="15"/>
  <c r="BJ18" i="15"/>
  <c r="BF19" i="15"/>
  <c r="BG19" i="15"/>
  <c r="BH19" i="15"/>
  <c r="BI19" i="15"/>
  <c r="BJ19" i="15"/>
  <c r="BF20" i="15"/>
  <c r="BG20" i="15"/>
  <c r="BH20" i="15"/>
  <c r="BI20" i="15"/>
  <c r="BJ20" i="15"/>
  <c r="BF21" i="15"/>
  <c r="BG21" i="15"/>
  <c r="BH21" i="15"/>
  <c r="BI21" i="15"/>
  <c r="BJ21" i="15"/>
  <c r="BF22" i="15"/>
  <c r="BG22" i="15"/>
  <c r="BH22" i="15"/>
  <c r="BI22" i="15"/>
  <c r="BJ22" i="15"/>
  <c r="BF23" i="15"/>
  <c r="BG23" i="15"/>
  <c r="BH23" i="15"/>
  <c r="BI23" i="15"/>
  <c r="BJ23" i="15"/>
  <c r="BF24" i="15"/>
  <c r="BG24" i="15"/>
  <c r="BH24" i="15"/>
  <c r="BI24" i="15"/>
  <c r="BJ24" i="15"/>
  <c r="BF25" i="15"/>
  <c r="BG25" i="15"/>
  <c r="BH25" i="15"/>
  <c r="BI25" i="15"/>
  <c r="BJ25" i="15"/>
  <c r="BF26" i="15"/>
  <c r="BG26" i="15"/>
  <c r="BH26" i="15"/>
  <c r="BI26" i="15"/>
  <c r="BJ26" i="15"/>
  <c r="BF27" i="15"/>
  <c r="BG27" i="15"/>
  <c r="BH27" i="15"/>
  <c r="BI27" i="15"/>
  <c r="BJ27" i="15"/>
  <c r="BF28" i="15"/>
  <c r="BG28" i="15"/>
  <c r="BH28" i="15"/>
  <c r="BI28" i="15"/>
  <c r="BJ28" i="15"/>
  <c r="BF29" i="15"/>
  <c r="BG29" i="15"/>
  <c r="BH29" i="15"/>
  <c r="BI29" i="15"/>
  <c r="BJ29" i="15"/>
  <c r="BF30" i="15"/>
  <c r="BG30" i="15"/>
  <c r="BH30" i="15"/>
  <c r="BI30" i="15"/>
  <c r="BJ30" i="15"/>
  <c r="BF31" i="15"/>
  <c r="BG31" i="15"/>
  <c r="BH31" i="15"/>
  <c r="BI31" i="15"/>
  <c r="BJ31" i="15"/>
  <c r="BF32" i="15"/>
  <c r="BG32" i="15"/>
  <c r="BH32" i="15"/>
  <c r="BI32" i="15"/>
  <c r="BJ32" i="15"/>
  <c r="BF33" i="15"/>
  <c r="BG33" i="15"/>
  <c r="BH33" i="15"/>
  <c r="BI33" i="15"/>
  <c r="BJ33" i="15"/>
  <c r="BF34" i="15"/>
  <c r="BG34" i="15"/>
  <c r="BH34" i="15"/>
  <c r="BI34" i="15"/>
  <c r="BJ34" i="15"/>
  <c r="BF35" i="15"/>
  <c r="BG35" i="15"/>
  <c r="BH35" i="15"/>
  <c r="BI35" i="15"/>
  <c r="BJ35" i="15"/>
  <c r="BF36" i="15"/>
  <c r="BG36" i="15"/>
  <c r="BH36" i="15"/>
  <c r="BI36" i="15"/>
  <c r="BJ36" i="15"/>
  <c r="BF37" i="15"/>
  <c r="BG37" i="15"/>
  <c r="BH37" i="15"/>
  <c r="BI37" i="15"/>
  <c r="BJ37" i="15"/>
  <c r="BF38" i="15"/>
  <c r="BG38" i="15"/>
  <c r="BH38" i="15"/>
  <c r="BI38" i="15"/>
  <c r="BJ38" i="15"/>
  <c r="AZ8" i="15"/>
  <c r="BA8" i="15"/>
  <c r="BB8" i="15"/>
  <c r="BC8" i="15"/>
  <c r="BD8" i="15"/>
  <c r="AZ9" i="15"/>
  <c r="BA9" i="15"/>
  <c r="BB9" i="15"/>
  <c r="BC9" i="15"/>
  <c r="BD9" i="15"/>
  <c r="AZ10" i="15"/>
  <c r="BA10" i="15"/>
  <c r="BB10" i="15"/>
  <c r="BC10" i="15"/>
  <c r="BD10" i="15"/>
  <c r="AZ11" i="15"/>
  <c r="BA11" i="15"/>
  <c r="BB11" i="15"/>
  <c r="BC11" i="15"/>
  <c r="BD11" i="15"/>
  <c r="AZ12" i="15"/>
  <c r="BA12" i="15"/>
  <c r="BB12" i="15"/>
  <c r="BC12" i="15"/>
  <c r="BD12" i="15"/>
  <c r="AZ13" i="15"/>
  <c r="BA13" i="15"/>
  <c r="BB13" i="15"/>
  <c r="BC13" i="15"/>
  <c r="BD13" i="15"/>
  <c r="AZ14" i="15"/>
  <c r="BA14" i="15"/>
  <c r="BB14" i="15"/>
  <c r="BC14" i="15"/>
  <c r="BD14" i="15"/>
  <c r="AZ15" i="15"/>
  <c r="BA15" i="15"/>
  <c r="BB15" i="15"/>
  <c r="BC15" i="15"/>
  <c r="BD15" i="15"/>
  <c r="AZ16" i="15"/>
  <c r="BA16" i="15"/>
  <c r="BB16" i="15"/>
  <c r="BC16" i="15"/>
  <c r="BD16" i="15"/>
  <c r="AZ17" i="15"/>
  <c r="BA17" i="15"/>
  <c r="BB17" i="15"/>
  <c r="BC17" i="15"/>
  <c r="BD17" i="15"/>
  <c r="AZ18" i="15"/>
  <c r="BA18" i="15"/>
  <c r="BB18" i="15"/>
  <c r="BC18" i="15"/>
  <c r="BD18" i="15"/>
  <c r="AZ19" i="15"/>
  <c r="BA19" i="15"/>
  <c r="BB19" i="15"/>
  <c r="BC19" i="15"/>
  <c r="BD19" i="15"/>
  <c r="AZ20" i="15"/>
  <c r="BA20" i="15"/>
  <c r="BB20" i="15"/>
  <c r="BC20" i="15"/>
  <c r="BD20" i="15"/>
  <c r="AZ21" i="15"/>
  <c r="BA21" i="15"/>
  <c r="BB21" i="15"/>
  <c r="BC21" i="15"/>
  <c r="BD21" i="15"/>
  <c r="AZ22" i="15"/>
  <c r="BA22" i="15"/>
  <c r="BB22" i="15"/>
  <c r="BC22" i="15"/>
  <c r="BD22" i="15"/>
  <c r="AZ23" i="15"/>
  <c r="BA23" i="15"/>
  <c r="BB23" i="15"/>
  <c r="BC23" i="15"/>
  <c r="BD23" i="15"/>
  <c r="AZ24" i="15"/>
  <c r="BA24" i="15"/>
  <c r="BB24" i="15"/>
  <c r="BC24" i="15"/>
  <c r="BD24" i="15"/>
  <c r="AZ25" i="15"/>
  <c r="BA25" i="15"/>
  <c r="BB25" i="15"/>
  <c r="BC25" i="15"/>
  <c r="BD25" i="15"/>
  <c r="AZ26" i="15"/>
  <c r="BA26" i="15"/>
  <c r="BB26" i="15"/>
  <c r="BC26" i="15"/>
  <c r="BD26" i="15"/>
  <c r="AZ27" i="15"/>
  <c r="BA27" i="15"/>
  <c r="BB27" i="15"/>
  <c r="BC27" i="15"/>
  <c r="BD27" i="15"/>
  <c r="AZ28" i="15"/>
  <c r="BA28" i="15"/>
  <c r="BB28" i="15"/>
  <c r="BC28" i="15"/>
  <c r="BD28" i="15"/>
  <c r="AZ29" i="15"/>
  <c r="BA29" i="15"/>
  <c r="BB29" i="15"/>
  <c r="BC29" i="15"/>
  <c r="BD29" i="15"/>
  <c r="AZ30" i="15"/>
  <c r="BA30" i="15"/>
  <c r="BB30" i="15"/>
  <c r="BC30" i="15"/>
  <c r="BD30" i="15"/>
  <c r="AZ31" i="15"/>
  <c r="BA31" i="15"/>
  <c r="BB31" i="15"/>
  <c r="BC31" i="15"/>
  <c r="BD31" i="15"/>
  <c r="AZ32" i="15"/>
  <c r="BA32" i="15"/>
  <c r="BB32" i="15"/>
  <c r="BC32" i="15"/>
  <c r="BD32" i="15"/>
  <c r="AZ33" i="15"/>
  <c r="BA33" i="15"/>
  <c r="BB33" i="15"/>
  <c r="BC33" i="15"/>
  <c r="BD33" i="15"/>
  <c r="AZ34" i="15"/>
  <c r="BA34" i="15"/>
  <c r="BB34" i="15"/>
  <c r="BC34" i="15"/>
  <c r="BD34" i="15"/>
  <c r="AZ35" i="15"/>
  <c r="BA35" i="15"/>
  <c r="BB35" i="15"/>
  <c r="BC35" i="15"/>
  <c r="BD35" i="15"/>
  <c r="AZ36" i="15"/>
  <c r="BA36" i="15"/>
  <c r="BB36" i="15"/>
  <c r="BC36" i="15"/>
  <c r="BD36" i="15"/>
  <c r="AZ37" i="15"/>
  <c r="BA37" i="15"/>
  <c r="BB37" i="15"/>
  <c r="BC37" i="15"/>
  <c r="BD37" i="15"/>
  <c r="AZ38" i="15"/>
  <c r="BA38" i="15"/>
  <c r="BB38" i="15"/>
  <c r="BC38" i="15"/>
  <c r="BD38" i="15"/>
  <c r="BA7" i="15"/>
  <c r="BB7" i="15"/>
  <c r="BC7" i="15"/>
  <c r="BD7" i="15"/>
  <c r="AT8" i="15"/>
  <c r="AU8" i="15"/>
  <c r="AV8" i="15"/>
  <c r="AW8" i="15"/>
  <c r="AX8" i="15"/>
  <c r="AT9" i="15"/>
  <c r="AU9" i="15"/>
  <c r="AV9" i="15"/>
  <c r="AW9" i="15"/>
  <c r="AX9" i="15"/>
  <c r="AT10" i="15"/>
  <c r="AU10" i="15"/>
  <c r="AV10" i="15"/>
  <c r="AW10" i="15"/>
  <c r="AX10" i="15"/>
  <c r="AT11" i="15"/>
  <c r="AU11" i="15"/>
  <c r="AV11" i="15"/>
  <c r="AW11" i="15"/>
  <c r="AX11" i="15"/>
  <c r="AT12" i="15"/>
  <c r="AU12" i="15"/>
  <c r="AV12" i="15"/>
  <c r="AW12" i="15"/>
  <c r="AX12" i="15"/>
  <c r="AT13" i="15"/>
  <c r="AU13" i="15"/>
  <c r="AV13" i="15"/>
  <c r="AW13" i="15"/>
  <c r="AX13" i="15"/>
  <c r="AT14" i="15"/>
  <c r="AU14" i="15"/>
  <c r="AV14" i="15"/>
  <c r="AW14" i="15"/>
  <c r="AX14" i="15"/>
  <c r="AT15" i="15"/>
  <c r="AU15" i="15"/>
  <c r="AV15" i="15"/>
  <c r="AW15" i="15"/>
  <c r="AX15" i="15"/>
  <c r="AT16" i="15"/>
  <c r="AU16" i="15"/>
  <c r="AV16" i="15"/>
  <c r="AW16" i="15"/>
  <c r="AX16" i="15"/>
  <c r="AT17" i="15"/>
  <c r="AU17" i="15"/>
  <c r="AV17" i="15"/>
  <c r="AW17" i="15"/>
  <c r="AX17" i="15"/>
  <c r="AT18" i="15"/>
  <c r="AU18" i="15"/>
  <c r="AV18" i="15"/>
  <c r="AW18" i="15"/>
  <c r="AX18" i="15"/>
  <c r="AT19" i="15"/>
  <c r="AU19" i="15"/>
  <c r="AV19" i="15"/>
  <c r="AW19" i="15"/>
  <c r="AX19" i="15"/>
  <c r="AT20" i="15"/>
  <c r="AU20" i="15"/>
  <c r="AV20" i="15"/>
  <c r="AW20" i="15"/>
  <c r="AX20" i="15"/>
  <c r="AT21" i="15"/>
  <c r="AU21" i="15"/>
  <c r="AV21" i="15"/>
  <c r="AW21" i="15"/>
  <c r="AX21" i="15"/>
  <c r="AT22" i="15"/>
  <c r="AU22" i="15"/>
  <c r="AV22" i="15"/>
  <c r="AW22" i="15"/>
  <c r="AX22" i="15"/>
  <c r="AT23" i="15"/>
  <c r="AU23" i="15"/>
  <c r="AV23" i="15"/>
  <c r="AW23" i="15"/>
  <c r="AX23" i="15"/>
  <c r="AT24" i="15"/>
  <c r="AU24" i="15"/>
  <c r="AV24" i="15"/>
  <c r="AW24" i="15"/>
  <c r="AX24" i="15"/>
  <c r="AT25" i="15"/>
  <c r="AU25" i="15"/>
  <c r="AV25" i="15"/>
  <c r="AW25" i="15"/>
  <c r="AX25" i="15"/>
  <c r="AT26" i="15"/>
  <c r="AU26" i="15"/>
  <c r="AV26" i="15"/>
  <c r="AW26" i="15"/>
  <c r="AX26" i="15"/>
  <c r="AT27" i="15"/>
  <c r="AU27" i="15"/>
  <c r="AV27" i="15"/>
  <c r="AW27" i="15"/>
  <c r="AX27" i="15"/>
  <c r="AT28" i="15"/>
  <c r="AU28" i="15"/>
  <c r="AV28" i="15"/>
  <c r="AW28" i="15"/>
  <c r="AX28" i="15"/>
  <c r="AT29" i="15"/>
  <c r="AU29" i="15"/>
  <c r="AV29" i="15"/>
  <c r="AW29" i="15"/>
  <c r="AX29" i="15"/>
  <c r="AT30" i="15"/>
  <c r="AU30" i="15"/>
  <c r="AV30" i="15"/>
  <c r="AW30" i="15"/>
  <c r="AX30" i="15"/>
  <c r="AT31" i="15"/>
  <c r="AU31" i="15"/>
  <c r="AV31" i="15"/>
  <c r="AW31" i="15"/>
  <c r="AX31" i="15"/>
  <c r="AT32" i="15"/>
  <c r="AU32" i="15"/>
  <c r="AV32" i="15"/>
  <c r="AW32" i="15"/>
  <c r="AX32" i="15"/>
  <c r="AT33" i="15"/>
  <c r="AU33" i="15"/>
  <c r="AV33" i="15"/>
  <c r="AW33" i="15"/>
  <c r="AX33" i="15"/>
  <c r="AT34" i="15"/>
  <c r="AU34" i="15"/>
  <c r="AV34" i="15"/>
  <c r="AW34" i="15"/>
  <c r="AX34" i="15"/>
  <c r="AT35" i="15"/>
  <c r="AU35" i="15"/>
  <c r="AV35" i="15"/>
  <c r="AW35" i="15"/>
  <c r="AX35" i="15"/>
  <c r="AT36" i="15"/>
  <c r="AU36" i="15"/>
  <c r="AV36" i="15"/>
  <c r="AW36" i="15"/>
  <c r="AX36" i="15"/>
  <c r="AT37" i="15"/>
  <c r="AU37" i="15"/>
  <c r="AV37" i="15"/>
  <c r="AW37" i="15"/>
  <c r="AX37" i="15"/>
  <c r="AT38" i="15"/>
  <c r="AU38" i="15"/>
  <c r="AV38" i="15"/>
  <c r="AW38" i="15"/>
  <c r="AX38" i="15"/>
  <c r="AN8" i="15"/>
  <c r="AO8" i="15"/>
  <c r="AP8" i="15"/>
  <c r="AQ8" i="15"/>
  <c r="AR8" i="15"/>
  <c r="AN9" i="15"/>
  <c r="AO9" i="15"/>
  <c r="AP9" i="15"/>
  <c r="AQ9" i="15"/>
  <c r="AR9" i="15"/>
  <c r="AN10" i="15"/>
  <c r="AO10" i="15"/>
  <c r="AP10" i="15"/>
  <c r="AQ10" i="15"/>
  <c r="AR10" i="15"/>
  <c r="AN11" i="15"/>
  <c r="AO11" i="15"/>
  <c r="AP11" i="15"/>
  <c r="AQ11" i="15"/>
  <c r="AR11" i="15"/>
  <c r="AN12" i="15"/>
  <c r="AO12" i="15"/>
  <c r="AP12" i="15"/>
  <c r="AQ12" i="15"/>
  <c r="AR12" i="15"/>
  <c r="AN13" i="15"/>
  <c r="AO13" i="15"/>
  <c r="AP13" i="15"/>
  <c r="AQ13" i="15"/>
  <c r="AR13" i="15"/>
  <c r="AN14" i="15"/>
  <c r="AO14" i="15"/>
  <c r="AP14" i="15"/>
  <c r="AQ14" i="15"/>
  <c r="AR14" i="15"/>
  <c r="AN15" i="15"/>
  <c r="AO15" i="15"/>
  <c r="AP15" i="15"/>
  <c r="AQ15" i="15"/>
  <c r="AR15" i="15"/>
  <c r="AN16" i="15"/>
  <c r="AO16" i="15"/>
  <c r="AP16" i="15"/>
  <c r="AQ16" i="15"/>
  <c r="AR16" i="15"/>
  <c r="AN17" i="15"/>
  <c r="AO17" i="15"/>
  <c r="AP17" i="15"/>
  <c r="AQ17" i="15"/>
  <c r="AR17" i="15"/>
  <c r="AN18" i="15"/>
  <c r="AO18" i="15"/>
  <c r="AP18" i="15"/>
  <c r="AQ18" i="15"/>
  <c r="AR18" i="15"/>
  <c r="AN19" i="15"/>
  <c r="AO19" i="15"/>
  <c r="AP19" i="15"/>
  <c r="AQ19" i="15"/>
  <c r="AR19" i="15"/>
  <c r="AN20" i="15"/>
  <c r="AO20" i="15"/>
  <c r="AP20" i="15"/>
  <c r="AQ20" i="15"/>
  <c r="AR20" i="15"/>
  <c r="AN21" i="15"/>
  <c r="AO21" i="15"/>
  <c r="AP21" i="15"/>
  <c r="AQ21" i="15"/>
  <c r="AR21" i="15"/>
  <c r="AN22" i="15"/>
  <c r="AO22" i="15"/>
  <c r="AP22" i="15"/>
  <c r="AQ22" i="15"/>
  <c r="AR22" i="15"/>
  <c r="AN23" i="15"/>
  <c r="AO23" i="15"/>
  <c r="AP23" i="15"/>
  <c r="AQ23" i="15"/>
  <c r="AR23" i="15"/>
  <c r="AN24" i="15"/>
  <c r="AO24" i="15"/>
  <c r="AP24" i="15"/>
  <c r="AQ24" i="15"/>
  <c r="AR24" i="15"/>
  <c r="AN25" i="15"/>
  <c r="AO25" i="15"/>
  <c r="AP25" i="15"/>
  <c r="AQ25" i="15"/>
  <c r="AR25" i="15"/>
  <c r="AN26" i="15"/>
  <c r="AO26" i="15"/>
  <c r="AP26" i="15"/>
  <c r="AQ26" i="15"/>
  <c r="AR26" i="15"/>
  <c r="AN27" i="15"/>
  <c r="AO27" i="15"/>
  <c r="AP27" i="15"/>
  <c r="AQ27" i="15"/>
  <c r="AR27" i="15"/>
  <c r="AN28" i="15"/>
  <c r="AO28" i="15"/>
  <c r="AP28" i="15"/>
  <c r="AQ28" i="15"/>
  <c r="AR28" i="15"/>
  <c r="AN29" i="15"/>
  <c r="AO29" i="15"/>
  <c r="AP29" i="15"/>
  <c r="AQ29" i="15"/>
  <c r="AR29" i="15"/>
  <c r="AN30" i="15"/>
  <c r="AO30" i="15"/>
  <c r="AP30" i="15"/>
  <c r="AQ30" i="15"/>
  <c r="AR30" i="15"/>
  <c r="AN31" i="15"/>
  <c r="AO31" i="15"/>
  <c r="AP31" i="15"/>
  <c r="AQ31" i="15"/>
  <c r="AR31" i="15"/>
  <c r="AN32" i="15"/>
  <c r="AO32" i="15"/>
  <c r="AP32" i="15"/>
  <c r="AQ32" i="15"/>
  <c r="AR32" i="15"/>
  <c r="AN33" i="15"/>
  <c r="AO33" i="15"/>
  <c r="AP33" i="15"/>
  <c r="AQ33" i="15"/>
  <c r="AR33" i="15"/>
  <c r="AN34" i="15"/>
  <c r="AO34" i="15"/>
  <c r="AP34" i="15"/>
  <c r="AQ34" i="15"/>
  <c r="AR34" i="15"/>
  <c r="AN35" i="15"/>
  <c r="AO35" i="15"/>
  <c r="AP35" i="15"/>
  <c r="AQ35" i="15"/>
  <c r="AR35" i="15"/>
  <c r="AN36" i="15"/>
  <c r="AO36" i="15"/>
  <c r="AP36" i="15"/>
  <c r="AQ36" i="15"/>
  <c r="AR36" i="15"/>
  <c r="AN37" i="15"/>
  <c r="AO37" i="15"/>
  <c r="AP37" i="15"/>
  <c r="AQ37" i="15"/>
  <c r="AR37" i="15"/>
  <c r="AN38" i="15"/>
  <c r="AO38" i="15"/>
  <c r="AP38" i="15"/>
  <c r="AQ38" i="15"/>
  <c r="AR38" i="15"/>
  <c r="BG7" i="15"/>
  <c r="BH7" i="15"/>
  <c r="BI7" i="15"/>
  <c r="BJ7" i="15"/>
  <c r="AU7" i="15"/>
  <c r="AV7" i="15"/>
  <c r="AW7" i="15"/>
  <c r="AX7" i="15"/>
  <c r="BF7" i="15"/>
  <c r="AT7" i="15"/>
  <c r="AO6" i="15"/>
  <c r="AP6" i="15"/>
  <c r="AQ6" i="15"/>
  <c r="AR6" i="15"/>
  <c r="AO7" i="15"/>
  <c r="AP7" i="15"/>
  <c r="AQ7" i="15"/>
  <c r="AR7" i="15"/>
  <c r="AZ7" i="15"/>
  <c r="AN7" i="15"/>
  <c r="AN6" i="15"/>
  <c r="AB7" i="15"/>
  <c r="AC6" i="15"/>
  <c r="AD6" i="15"/>
  <c r="AE6" i="15"/>
  <c r="AB6" i="15"/>
  <c r="AH8" i="15"/>
  <c r="AI8" i="15"/>
  <c r="AJ8" i="15"/>
  <c r="AK8" i="15"/>
  <c r="AL8" i="15"/>
  <c r="AH9" i="15"/>
  <c r="AI9" i="15"/>
  <c r="AJ9" i="15"/>
  <c r="AK9" i="15"/>
  <c r="AL9" i="15"/>
  <c r="AH10" i="15"/>
  <c r="AI10" i="15"/>
  <c r="AJ10" i="15"/>
  <c r="AK10" i="15"/>
  <c r="AL10" i="15"/>
  <c r="AH11" i="15"/>
  <c r="AI11" i="15"/>
  <c r="AJ11" i="15"/>
  <c r="AK11" i="15"/>
  <c r="AL11" i="15"/>
  <c r="AH12" i="15"/>
  <c r="AI12" i="15"/>
  <c r="AJ12" i="15"/>
  <c r="AK12" i="15"/>
  <c r="AL12" i="15"/>
  <c r="AH13" i="15"/>
  <c r="AI13" i="15"/>
  <c r="AJ13" i="15"/>
  <c r="AK13" i="15"/>
  <c r="AL13" i="15"/>
  <c r="AH14" i="15"/>
  <c r="AI14" i="15"/>
  <c r="AJ14" i="15"/>
  <c r="AK14" i="15"/>
  <c r="AL14" i="15"/>
  <c r="AH15" i="15"/>
  <c r="AI15" i="15"/>
  <c r="AJ15" i="15"/>
  <c r="AK15" i="15"/>
  <c r="AL15" i="15"/>
  <c r="AH16" i="15"/>
  <c r="AI16" i="15"/>
  <c r="AJ16" i="15"/>
  <c r="AK16" i="15"/>
  <c r="AL16" i="15"/>
  <c r="AH17" i="15"/>
  <c r="AI17" i="15"/>
  <c r="AJ17" i="15"/>
  <c r="AK17" i="15"/>
  <c r="AL17" i="15"/>
  <c r="AH18" i="15"/>
  <c r="AI18" i="15"/>
  <c r="AJ18" i="15"/>
  <c r="AK18" i="15"/>
  <c r="AL18" i="15"/>
  <c r="AH19" i="15"/>
  <c r="AI19" i="15"/>
  <c r="AJ19" i="15"/>
  <c r="AK19" i="15"/>
  <c r="AL19" i="15"/>
  <c r="AH20" i="15"/>
  <c r="AI20" i="15"/>
  <c r="AJ20" i="15"/>
  <c r="AK20" i="15"/>
  <c r="AL20" i="15"/>
  <c r="AH21" i="15"/>
  <c r="AI21" i="15"/>
  <c r="AJ21" i="15"/>
  <c r="AK21" i="15"/>
  <c r="AL21" i="15"/>
  <c r="AH22" i="15"/>
  <c r="AI22" i="15"/>
  <c r="AJ22" i="15"/>
  <c r="AK22" i="15"/>
  <c r="AL22" i="15"/>
  <c r="AH23" i="15"/>
  <c r="AI23" i="15"/>
  <c r="AJ23" i="15"/>
  <c r="AK23" i="15"/>
  <c r="AL23" i="15"/>
  <c r="AH24" i="15"/>
  <c r="AI24" i="15"/>
  <c r="AJ24" i="15"/>
  <c r="AK24" i="15"/>
  <c r="AL24" i="15"/>
  <c r="AH25" i="15"/>
  <c r="AI25" i="15"/>
  <c r="AJ25" i="15"/>
  <c r="AK25" i="15"/>
  <c r="AL25" i="15"/>
  <c r="AH26" i="15"/>
  <c r="AI26" i="15"/>
  <c r="AJ26" i="15"/>
  <c r="AK26" i="15"/>
  <c r="AL26" i="15"/>
  <c r="AH27" i="15"/>
  <c r="AI27" i="15"/>
  <c r="AJ27" i="15"/>
  <c r="AK27" i="15"/>
  <c r="AL27" i="15"/>
  <c r="AH28" i="15"/>
  <c r="AI28" i="15"/>
  <c r="AJ28" i="15"/>
  <c r="AK28" i="15"/>
  <c r="AL28" i="15"/>
  <c r="AH29" i="15"/>
  <c r="AI29" i="15"/>
  <c r="AJ29" i="15"/>
  <c r="AK29" i="15"/>
  <c r="AL29" i="15"/>
  <c r="AH30" i="15"/>
  <c r="AI30" i="15"/>
  <c r="AJ30" i="15"/>
  <c r="AK30" i="15"/>
  <c r="AL30" i="15"/>
  <c r="AH31" i="15"/>
  <c r="AI31" i="15"/>
  <c r="AJ31" i="15"/>
  <c r="AK31" i="15"/>
  <c r="AL31" i="15"/>
  <c r="AH32" i="15"/>
  <c r="AI32" i="15"/>
  <c r="AJ32" i="15"/>
  <c r="AK32" i="15"/>
  <c r="AL32" i="15"/>
  <c r="AH33" i="15"/>
  <c r="AI33" i="15"/>
  <c r="AJ33" i="15"/>
  <c r="AK33" i="15"/>
  <c r="AL33" i="15"/>
  <c r="AH34" i="15"/>
  <c r="AI34" i="15"/>
  <c r="AJ34" i="15"/>
  <c r="AK34" i="15"/>
  <c r="AL34" i="15"/>
  <c r="AH35" i="15"/>
  <c r="AI35" i="15"/>
  <c r="AJ35" i="15"/>
  <c r="AK35" i="15"/>
  <c r="AL35" i="15"/>
  <c r="AH36" i="15"/>
  <c r="AI36" i="15"/>
  <c r="AJ36" i="15"/>
  <c r="AK36" i="15"/>
  <c r="AL36" i="15"/>
  <c r="AH37" i="15"/>
  <c r="AI37" i="15"/>
  <c r="AJ37" i="15"/>
  <c r="AK37" i="15"/>
  <c r="AL37" i="15"/>
  <c r="AH38" i="15"/>
  <c r="AI38" i="15"/>
  <c r="AJ38" i="15"/>
  <c r="AK38" i="15"/>
  <c r="AL38" i="15"/>
  <c r="AI7" i="15"/>
  <c r="AJ7" i="15"/>
  <c r="AK7" i="15"/>
  <c r="AL7" i="15"/>
  <c r="AB8" i="15"/>
  <c r="AC8" i="15"/>
  <c r="AD8" i="15"/>
  <c r="AE8" i="15"/>
  <c r="AF8" i="15"/>
  <c r="AB9" i="15"/>
  <c r="AC9" i="15"/>
  <c r="AD9" i="15"/>
  <c r="AE9" i="15"/>
  <c r="AF9" i="15"/>
  <c r="AB10" i="15"/>
  <c r="AC10" i="15"/>
  <c r="AD10" i="15"/>
  <c r="AE10" i="15"/>
  <c r="AF10" i="15"/>
  <c r="AB11" i="15"/>
  <c r="AC11" i="15"/>
  <c r="AD11" i="15"/>
  <c r="AE11" i="15"/>
  <c r="AF11" i="15"/>
  <c r="AB12" i="15"/>
  <c r="AC12" i="15"/>
  <c r="AD12" i="15"/>
  <c r="AE12" i="15"/>
  <c r="AF12" i="15"/>
  <c r="AB13" i="15"/>
  <c r="AC13" i="15"/>
  <c r="AD13" i="15"/>
  <c r="AE13" i="15"/>
  <c r="AF13" i="15"/>
  <c r="AB14" i="15"/>
  <c r="AC14" i="15"/>
  <c r="AD14" i="15"/>
  <c r="AE14" i="15"/>
  <c r="AF14" i="15"/>
  <c r="AB15" i="15"/>
  <c r="AC15" i="15"/>
  <c r="AD15" i="15"/>
  <c r="AE15" i="15"/>
  <c r="AF15" i="15"/>
  <c r="AB16" i="15"/>
  <c r="AC16" i="15"/>
  <c r="AD16" i="15"/>
  <c r="AE16" i="15"/>
  <c r="AF16" i="15"/>
  <c r="AB17" i="15"/>
  <c r="AC17" i="15"/>
  <c r="AD17" i="15"/>
  <c r="AE17" i="15"/>
  <c r="AF17" i="15"/>
  <c r="AB18" i="15"/>
  <c r="AC18" i="15"/>
  <c r="AD18" i="15"/>
  <c r="AE18" i="15"/>
  <c r="AF18" i="15"/>
  <c r="AB19" i="15"/>
  <c r="AC19" i="15"/>
  <c r="AD19" i="15"/>
  <c r="AE19" i="15"/>
  <c r="AF19" i="15"/>
  <c r="AB20" i="15"/>
  <c r="AC20" i="15"/>
  <c r="AD20" i="15"/>
  <c r="AE20" i="15"/>
  <c r="AF20" i="15"/>
  <c r="AB21" i="15"/>
  <c r="AC21" i="15"/>
  <c r="AD21" i="15"/>
  <c r="AE21" i="15"/>
  <c r="AF21" i="15"/>
  <c r="AB22" i="15"/>
  <c r="AC22" i="15"/>
  <c r="AD22" i="15"/>
  <c r="AE22" i="15"/>
  <c r="AF22" i="15"/>
  <c r="AB23" i="15"/>
  <c r="AC23" i="15"/>
  <c r="AD23" i="15"/>
  <c r="AE23" i="15"/>
  <c r="AF23" i="15"/>
  <c r="AB24" i="15"/>
  <c r="AC24" i="15"/>
  <c r="AD24" i="15"/>
  <c r="AE24" i="15"/>
  <c r="AF24" i="15"/>
  <c r="AB25" i="15"/>
  <c r="AC25" i="15"/>
  <c r="AD25" i="15"/>
  <c r="AE25" i="15"/>
  <c r="AF25" i="15"/>
  <c r="AB26" i="15"/>
  <c r="AC26" i="15"/>
  <c r="AD26" i="15"/>
  <c r="AE26" i="15"/>
  <c r="AF26" i="15"/>
  <c r="AB27" i="15"/>
  <c r="AC27" i="15"/>
  <c r="AD27" i="15"/>
  <c r="AE27" i="15"/>
  <c r="AF27" i="15"/>
  <c r="AB28" i="15"/>
  <c r="AC28" i="15"/>
  <c r="AD28" i="15"/>
  <c r="AE28" i="15"/>
  <c r="AF28" i="15"/>
  <c r="AB29" i="15"/>
  <c r="AC29" i="15"/>
  <c r="AD29" i="15"/>
  <c r="AE29" i="15"/>
  <c r="AF29" i="15"/>
  <c r="AB30" i="15"/>
  <c r="AC30" i="15"/>
  <c r="AD30" i="15"/>
  <c r="AE30" i="15"/>
  <c r="AF30" i="15"/>
  <c r="AB31" i="15"/>
  <c r="AC31" i="15"/>
  <c r="AD31" i="15"/>
  <c r="AE31" i="15"/>
  <c r="AF31" i="15"/>
  <c r="AB32" i="15"/>
  <c r="AC32" i="15"/>
  <c r="AD32" i="15"/>
  <c r="AE32" i="15"/>
  <c r="AF32" i="15"/>
  <c r="AB33" i="15"/>
  <c r="AC33" i="15"/>
  <c r="AD33" i="15"/>
  <c r="AE33" i="15"/>
  <c r="AF33" i="15"/>
  <c r="AB34" i="15"/>
  <c r="AC34" i="15"/>
  <c r="AD34" i="15"/>
  <c r="AE34" i="15"/>
  <c r="AF34" i="15"/>
  <c r="AB35" i="15"/>
  <c r="AC35" i="15"/>
  <c r="AD35" i="15"/>
  <c r="AE35" i="15"/>
  <c r="AF35" i="15"/>
  <c r="AB36" i="15"/>
  <c r="AC36" i="15"/>
  <c r="AD36" i="15"/>
  <c r="AE36" i="15"/>
  <c r="AF36" i="15"/>
  <c r="AB37" i="15"/>
  <c r="AC37" i="15"/>
  <c r="AD37" i="15"/>
  <c r="AE37" i="15"/>
  <c r="AF37" i="15"/>
  <c r="AB38" i="15"/>
  <c r="AC38" i="15"/>
  <c r="AD38" i="15"/>
  <c r="AE38" i="15"/>
  <c r="AF38" i="15"/>
  <c r="AC7" i="15"/>
  <c r="AD7" i="15"/>
  <c r="AE7" i="15"/>
  <c r="AH7" i="15"/>
  <c r="Q6" i="15"/>
  <c r="R6" i="15"/>
  <c r="S6" i="15"/>
  <c r="T6" i="15"/>
  <c r="P6" i="15"/>
  <c r="P8" i="15"/>
  <c r="Q8" i="15"/>
  <c r="R8" i="15"/>
  <c r="S8" i="15"/>
  <c r="T8" i="15"/>
  <c r="V8" i="15"/>
  <c r="W8" i="15"/>
  <c r="X8" i="15"/>
  <c r="Y8" i="15"/>
  <c r="Z8" i="15"/>
  <c r="P9" i="15"/>
  <c r="Q9" i="15"/>
  <c r="R9" i="15"/>
  <c r="S9" i="15"/>
  <c r="T9" i="15"/>
  <c r="V9" i="15"/>
  <c r="W9" i="15"/>
  <c r="X9" i="15"/>
  <c r="Y9" i="15"/>
  <c r="Z9" i="15"/>
  <c r="P10" i="15"/>
  <c r="Q10" i="15"/>
  <c r="R10" i="15"/>
  <c r="S10" i="15"/>
  <c r="T10" i="15"/>
  <c r="V10" i="15"/>
  <c r="W10" i="15"/>
  <c r="X10" i="15"/>
  <c r="Y10" i="15"/>
  <c r="Z10" i="15"/>
  <c r="P11" i="15"/>
  <c r="Q11" i="15"/>
  <c r="R11" i="15"/>
  <c r="S11" i="15"/>
  <c r="T11" i="15"/>
  <c r="V11" i="15"/>
  <c r="W11" i="15"/>
  <c r="X11" i="15"/>
  <c r="Y11" i="15"/>
  <c r="Z11" i="15"/>
  <c r="P12" i="15"/>
  <c r="Q12" i="15"/>
  <c r="R12" i="15"/>
  <c r="S12" i="15"/>
  <c r="T12" i="15"/>
  <c r="V12" i="15"/>
  <c r="W12" i="15"/>
  <c r="X12" i="15"/>
  <c r="Y12" i="15"/>
  <c r="Z12" i="15"/>
  <c r="P13" i="15"/>
  <c r="Q13" i="15"/>
  <c r="R13" i="15"/>
  <c r="S13" i="15"/>
  <c r="T13" i="15"/>
  <c r="V13" i="15"/>
  <c r="W13" i="15"/>
  <c r="X13" i="15"/>
  <c r="Y13" i="15"/>
  <c r="Z13" i="15"/>
  <c r="P14" i="15"/>
  <c r="Q14" i="15"/>
  <c r="R14" i="15"/>
  <c r="S14" i="15"/>
  <c r="T14" i="15"/>
  <c r="V14" i="15"/>
  <c r="W14" i="15"/>
  <c r="X14" i="15"/>
  <c r="Y14" i="15"/>
  <c r="Z14" i="15"/>
  <c r="P15" i="15"/>
  <c r="Q15" i="15"/>
  <c r="R15" i="15"/>
  <c r="S15" i="15"/>
  <c r="T15" i="15"/>
  <c r="V15" i="15"/>
  <c r="W15" i="15"/>
  <c r="X15" i="15"/>
  <c r="Y15" i="15"/>
  <c r="Z15" i="15"/>
  <c r="P16" i="15"/>
  <c r="Q16" i="15"/>
  <c r="R16" i="15"/>
  <c r="S16" i="15"/>
  <c r="T16" i="15"/>
  <c r="V16" i="15"/>
  <c r="W16" i="15"/>
  <c r="X16" i="15"/>
  <c r="Y16" i="15"/>
  <c r="Z16" i="15"/>
  <c r="P17" i="15"/>
  <c r="Q17" i="15"/>
  <c r="R17" i="15"/>
  <c r="S17" i="15"/>
  <c r="T17" i="15"/>
  <c r="V17" i="15"/>
  <c r="W17" i="15"/>
  <c r="X17" i="15"/>
  <c r="Y17" i="15"/>
  <c r="Z17" i="15"/>
  <c r="P18" i="15"/>
  <c r="Q18" i="15"/>
  <c r="R18" i="15"/>
  <c r="S18" i="15"/>
  <c r="T18" i="15"/>
  <c r="V18" i="15"/>
  <c r="W18" i="15"/>
  <c r="X18" i="15"/>
  <c r="Y18" i="15"/>
  <c r="Z18" i="15"/>
  <c r="P19" i="15"/>
  <c r="Q19" i="15"/>
  <c r="R19" i="15"/>
  <c r="S19" i="15"/>
  <c r="T19" i="15"/>
  <c r="V19" i="15"/>
  <c r="W19" i="15"/>
  <c r="X19" i="15"/>
  <c r="Y19" i="15"/>
  <c r="Z19" i="15"/>
  <c r="P20" i="15"/>
  <c r="Q20" i="15"/>
  <c r="R20" i="15"/>
  <c r="S20" i="15"/>
  <c r="T20" i="15"/>
  <c r="V20" i="15"/>
  <c r="W20" i="15"/>
  <c r="X20" i="15"/>
  <c r="Y20" i="15"/>
  <c r="Z20" i="15"/>
  <c r="P21" i="15"/>
  <c r="Q21" i="15"/>
  <c r="R21" i="15"/>
  <c r="S21" i="15"/>
  <c r="T21" i="15"/>
  <c r="V21" i="15"/>
  <c r="W21" i="15"/>
  <c r="X21" i="15"/>
  <c r="Y21" i="15"/>
  <c r="Z21" i="15"/>
  <c r="P22" i="15"/>
  <c r="Q22" i="15"/>
  <c r="R22" i="15"/>
  <c r="S22" i="15"/>
  <c r="T22" i="15"/>
  <c r="V22" i="15"/>
  <c r="W22" i="15"/>
  <c r="X22" i="15"/>
  <c r="Y22" i="15"/>
  <c r="Z22" i="15"/>
  <c r="P23" i="15"/>
  <c r="Q23" i="15"/>
  <c r="R23" i="15"/>
  <c r="S23" i="15"/>
  <c r="T23" i="15"/>
  <c r="V23" i="15"/>
  <c r="W23" i="15"/>
  <c r="X23" i="15"/>
  <c r="Y23" i="15"/>
  <c r="Z23" i="15"/>
  <c r="P24" i="15"/>
  <c r="Q24" i="15"/>
  <c r="R24" i="15"/>
  <c r="S24" i="15"/>
  <c r="T24" i="15"/>
  <c r="V24" i="15"/>
  <c r="W24" i="15"/>
  <c r="X24" i="15"/>
  <c r="Y24" i="15"/>
  <c r="Z24" i="15"/>
  <c r="P25" i="15"/>
  <c r="Q25" i="15"/>
  <c r="R25" i="15"/>
  <c r="S25" i="15"/>
  <c r="T25" i="15"/>
  <c r="V25" i="15"/>
  <c r="W25" i="15"/>
  <c r="X25" i="15"/>
  <c r="Y25" i="15"/>
  <c r="Z25" i="15"/>
  <c r="P26" i="15"/>
  <c r="Q26" i="15"/>
  <c r="R26" i="15"/>
  <c r="S26" i="15"/>
  <c r="T26" i="15"/>
  <c r="V26" i="15"/>
  <c r="W26" i="15"/>
  <c r="X26" i="15"/>
  <c r="Y26" i="15"/>
  <c r="Z26" i="15"/>
  <c r="P27" i="15"/>
  <c r="Q27" i="15"/>
  <c r="R27" i="15"/>
  <c r="S27" i="15"/>
  <c r="T27" i="15"/>
  <c r="V27" i="15"/>
  <c r="W27" i="15"/>
  <c r="X27" i="15"/>
  <c r="Y27" i="15"/>
  <c r="Z27" i="15"/>
  <c r="P28" i="15"/>
  <c r="Q28" i="15"/>
  <c r="R28" i="15"/>
  <c r="S28" i="15"/>
  <c r="T28" i="15"/>
  <c r="V28" i="15"/>
  <c r="W28" i="15"/>
  <c r="X28" i="15"/>
  <c r="Y28" i="15"/>
  <c r="Z28" i="15"/>
  <c r="P29" i="15"/>
  <c r="Q29" i="15"/>
  <c r="R29" i="15"/>
  <c r="S29" i="15"/>
  <c r="T29" i="15"/>
  <c r="V29" i="15"/>
  <c r="W29" i="15"/>
  <c r="X29" i="15"/>
  <c r="Y29" i="15"/>
  <c r="Z29" i="15"/>
  <c r="P30" i="15"/>
  <c r="Q30" i="15"/>
  <c r="R30" i="15"/>
  <c r="S30" i="15"/>
  <c r="T30" i="15"/>
  <c r="V30" i="15"/>
  <c r="W30" i="15"/>
  <c r="X30" i="15"/>
  <c r="Y30" i="15"/>
  <c r="Z30" i="15"/>
  <c r="P31" i="15"/>
  <c r="Q31" i="15"/>
  <c r="R31" i="15"/>
  <c r="S31" i="15"/>
  <c r="T31" i="15"/>
  <c r="V31" i="15"/>
  <c r="W31" i="15"/>
  <c r="X31" i="15"/>
  <c r="Y31" i="15"/>
  <c r="Z31" i="15"/>
  <c r="P32" i="15"/>
  <c r="Q32" i="15"/>
  <c r="R32" i="15"/>
  <c r="S32" i="15"/>
  <c r="T32" i="15"/>
  <c r="V32" i="15"/>
  <c r="W32" i="15"/>
  <c r="X32" i="15"/>
  <c r="Y32" i="15"/>
  <c r="Z32" i="15"/>
  <c r="P33" i="15"/>
  <c r="Q33" i="15"/>
  <c r="R33" i="15"/>
  <c r="S33" i="15"/>
  <c r="T33" i="15"/>
  <c r="V33" i="15"/>
  <c r="W33" i="15"/>
  <c r="X33" i="15"/>
  <c r="Y33" i="15"/>
  <c r="Z33" i="15"/>
  <c r="P34" i="15"/>
  <c r="Q34" i="15"/>
  <c r="R34" i="15"/>
  <c r="S34" i="15"/>
  <c r="T34" i="15"/>
  <c r="V34" i="15"/>
  <c r="W34" i="15"/>
  <c r="X34" i="15"/>
  <c r="Y34" i="15"/>
  <c r="Z34" i="15"/>
  <c r="P35" i="15"/>
  <c r="Q35" i="15"/>
  <c r="R35" i="15"/>
  <c r="S35" i="15"/>
  <c r="T35" i="15"/>
  <c r="V35" i="15"/>
  <c r="W35" i="15"/>
  <c r="X35" i="15"/>
  <c r="Y35" i="15"/>
  <c r="Z35" i="15"/>
  <c r="P36" i="15"/>
  <c r="Q36" i="15"/>
  <c r="R36" i="15"/>
  <c r="S36" i="15"/>
  <c r="T36" i="15"/>
  <c r="V36" i="15"/>
  <c r="W36" i="15"/>
  <c r="X36" i="15"/>
  <c r="Y36" i="15"/>
  <c r="Z36" i="15"/>
  <c r="P37" i="15"/>
  <c r="Q37" i="15"/>
  <c r="R37" i="15"/>
  <c r="S37" i="15"/>
  <c r="T37" i="15"/>
  <c r="V37" i="15"/>
  <c r="W37" i="15"/>
  <c r="X37" i="15"/>
  <c r="Y37" i="15"/>
  <c r="Z37" i="15"/>
  <c r="P38" i="15"/>
  <c r="Q38" i="15"/>
  <c r="R38" i="15"/>
  <c r="S38" i="15"/>
  <c r="T38" i="15"/>
  <c r="V38" i="15"/>
  <c r="W38" i="15"/>
  <c r="X38" i="15"/>
  <c r="Y38" i="15"/>
  <c r="Z38" i="15"/>
  <c r="W7" i="15"/>
  <c r="X7" i="15"/>
  <c r="Y7" i="15"/>
  <c r="Z7" i="15"/>
  <c r="Q7" i="15"/>
  <c r="R7" i="15"/>
  <c r="S7" i="15"/>
  <c r="T7" i="15"/>
  <c r="V7" i="15"/>
  <c r="P7" i="15"/>
  <c r="BF8" i="1"/>
  <c r="BG8" i="1"/>
  <c r="BH8" i="1"/>
  <c r="BI8" i="1"/>
  <c r="BJ8" i="1"/>
  <c r="BF9" i="1"/>
  <c r="BG9" i="1"/>
  <c r="BH9" i="1"/>
  <c r="BI9" i="1"/>
  <c r="BJ9" i="1"/>
  <c r="BF10" i="1"/>
  <c r="BG10" i="1"/>
  <c r="BH10" i="1"/>
  <c r="BI10" i="1"/>
  <c r="BJ10" i="1"/>
  <c r="BF11" i="1"/>
  <c r="BG11" i="1"/>
  <c r="BH11" i="1"/>
  <c r="BI11" i="1"/>
  <c r="BJ11" i="1"/>
  <c r="BF12" i="1"/>
  <c r="BG12" i="1"/>
  <c r="BH12" i="1"/>
  <c r="BI12" i="1"/>
  <c r="BJ12" i="1"/>
  <c r="BF13" i="1"/>
  <c r="BG13" i="1"/>
  <c r="BH13" i="1"/>
  <c r="BI13" i="1"/>
  <c r="BJ13" i="1"/>
  <c r="BF14" i="1"/>
  <c r="BG14" i="1"/>
  <c r="BH14" i="1"/>
  <c r="BI14" i="1"/>
  <c r="BJ14" i="1"/>
  <c r="BF15" i="1"/>
  <c r="BG15" i="1"/>
  <c r="BH15" i="1"/>
  <c r="BI15" i="1"/>
  <c r="BJ15" i="1"/>
  <c r="BF16" i="1"/>
  <c r="BG16" i="1"/>
  <c r="BH16" i="1"/>
  <c r="BI16" i="1"/>
  <c r="BJ16" i="1"/>
  <c r="BF17" i="1"/>
  <c r="BG17" i="1"/>
  <c r="BH17" i="1"/>
  <c r="BI17" i="1"/>
  <c r="BJ17" i="1"/>
  <c r="BF18" i="1"/>
  <c r="BG18" i="1"/>
  <c r="BH18" i="1"/>
  <c r="BI18" i="1"/>
  <c r="BJ18" i="1"/>
  <c r="BF19" i="1"/>
  <c r="BG19" i="1"/>
  <c r="BH19" i="1"/>
  <c r="BI19" i="1"/>
  <c r="BJ19" i="1"/>
  <c r="BF20" i="1"/>
  <c r="BG20" i="1"/>
  <c r="BH20" i="1"/>
  <c r="BI20" i="1"/>
  <c r="BJ20" i="1"/>
  <c r="BF21" i="1"/>
  <c r="BG21" i="1"/>
  <c r="BH21" i="1"/>
  <c r="BI21" i="1"/>
  <c r="BJ21" i="1"/>
  <c r="BF22" i="1"/>
  <c r="BG22" i="1"/>
  <c r="BH22" i="1"/>
  <c r="BI22" i="1"/>
  <c r="BJ22" i="1"/>
  <c r="BF23" i="1"/>
  <c r="BG23" i="1"/>
  <c r="BH23" i="1"/>
  <c r="BI23" i="1"/>
  <c r="BJ23" i="1"/>
  <c r="BF24" i="1"/>
  <c r="BG24" i="1"/>
  <c r="BH24" i="1"/>
  <c r="BI24" i="1"/>
  <c r="BJ24" i="1"/>
  <c r="BF25" i="1"/>
  <c r="BG25" i="1"/>
  <c r="BH25" i="1"/>
  <c r="BI25" i="1"/>
  <c r="BJ25" i="1"/>
  <c r="BF26" i="1"/>
  <c r="BG26" i="1"/>
  <c r="BH26" i="1"/>
  <c r="BI26" i="1"/>
  <c r="BJ26" i="1"/>
  <c r="BF27" i="1"/>
  <c r="BG27" i="1"/>
  <c r="BH27" i="1"/>
  <c r="BI27" i="1"/>
  <c r="BJ27" i="1"/>
  <c r="BF28" i="1"/>
  <c r="BG28" i="1"/>
  <c r="BH28" i="1"/>
  <c r="BI28" i="1"/>
  <c r="BJ28" i="1"/>
  <c r="BF29" i="1"/>
  <c r="BG29" i="1"/>
  <c r="BH29" i="1"/>
  <c r="BI29" i="1"/>
  <c r="BJ29" i="1"/>
  <c r="BF30" i="1"/>
  <c r="BG30" i="1"/>
  <c r="BH30" i="1"/>
  <c r="BI30" i="1"/>
  <c r="BJ30" i="1"/>
  <c r="BF31" i="1"/>
  <c r="BG31" i="1"/>
  <c r="BH31" i="1"/>
  <c r="BI31" i="1"/>
  <c r="BJ31" i="1"/>
  <c r="BF32" i="1"/>
  <c r="BG32" i="1"/>
  <c r="BH32" i="1"/>
  <c r="BI32" i="1"/>
  <c r="BJ32" i="1"/>
  <c r="BF33" i="1"/>
  <c r="BG33" i="1"/>
  <c r="BH33" i="1"/>
  <c r="BI33" i="1"/>
  <c r="BJ33" i="1"/>
  <c r="BF34" i="1"/>
  <c r="BG34" i="1"/>
  <c r="BH34" i="1"/>
  <c r="BI34" i="1"/>
  <c r="BJ34" i="1"/>
  <c r="BF35" i="1"/>
  <c r="BG35" i="1"/>
  <c r="BH35" i="1"/>
  <c r="BI35" i="1"/>
  <c r="BJ35" i="1"/>
  <c r="BF36" i="1"/>
  <c r="BG36" i="1"/>
  <c r="BH36" i="1"/>
  <c r="BI36" i="1"/>
  <c r="BJ36" i="1"/>
  <c r="BF37" i="1"/>
  <c r="BG37" i="1"/>
  <c r="BH37" i="1"/>
  <c r="BI37" i="1"/>
  <c r="BJ37" i="1"/>
  <c r="BF38" i="1"/>
  <c r="BG38" i="1"/>
  <c r="BH38" i="1"/>
  <c r="BI38" i="1"/>
  <c r="BJ38" i="1"/>
  <c r="BG7" i="1"/>
  <c r="BH7" i="1"/>
  <c r="BI7" i="1"/>
  <c r="BJ7" i="1"/>
  <c r="BF7" i="1"/>
  <c r="BA6" i="1"/>
  <c r="BB6" i="1"/>
  <c r="BC6" i="1"/>
  <c r="BD6" i="1"/>
  <c r="AZ6" i="1"/>
  <c r="AZ7" i="1"/>
  <c r="AZ8" i="1"/>
  <c r="BA8" i="1"/>
  <c r="BB8" i="1"/>
  <c r="BC8" i="1"/>
  <c r="BD8" i="1"/>
  <c r="AZ9" i="1"/>
  <c r="BA9" i="1"/>
  <c r="BB9" i="1"/>
  <c r="BC9" i="1"/>
  <c r="BD9" i="1"/>
  <c r="AZ10" i="1"/>
  <c r="BA10" i="1"/>
  <c r="BB10" i="1"/>
  <c r="BC10" i="1"/>
  <c r="BD10" i="1"/>
  <c r="AZ11" i="1"/>
  <c r="BA11" i="1"/>
  <c r="BB11" i="1"/>
  <c r="BC11" i="1"/>
  <c r="BD11" i="1"/>
  <c r="AZ12" i="1"/>
  <c r="BA12" i="1"/>
  <c r="BB12" i="1"/>
  <c r="BC12" i="1"/>
  <c r="BD12" i="1"/>
  <c r="AZ13" i="1"/>
  <c r="BA13" i="1"/>
  <c r="BB13" i="1"/>
  <c r="BC13" i="1"/>
  <c r="BD13" i="1"/>
  <c r="AZ14" i="1"/>
  <c r="BA14" i="1"/>
  <c r="BB14" i="1"/>
  <c r="BC14" i="1"/>
  <c r="BD14" i="1"/>
  <c r="AZ15" i="1"/>
  <c r="BA15" i="1"/>
  <c r="BB15" i="1"/>
  <c r="BC15" i="1"/>
  <c r="BD15" i="1"/>
  <c r="AZ16" i="1"/>
  <c r="BA16" i="1"/>
  <c r="BB16" i="1"/>
  <c r="BC16" i="1"/>
  <c r="BD16" i="1"/>
  <c r="AZ17" i="1"/>
  <c r="BA17" i="1"/>
  <c r="BB17" i="1"/>
  <c r="BC17" i="1"/>
  <c r="BD17" i="1"/>
  <c r="AZ18" i="1"/>
  <c r="BA18" i="1"/>
  <c r="BB18" i="1"/>
  <c r="BC18" i="1"/>
  <c r="BD18" i="1"/>
  <c r="AZ19" i="1"/>
  <c r="BA19" i="1"/>
  <c r="BB19" i="1"/>
  <c r="BC19" i="1"/>
  <c r="BD19" i="1"/>
  <c r="AZ20" i="1"/>
  <c r="BA20" i="1"/>
  <c r="BB20" i="1"/>
  <c r="BC20" i="1"/>
  <c r="BD20" i="1"/>
  <c r="AZ21" i="1"/>
  <c r="BA21" i="1"/>
  <c r="BB21" i="1"/>
  <c r="BC21" i="1"/>
  <c r="BD21" i="1"/>
  <c r="AZ22" i="1"/>
  <c r="BA22" i="1"/>
  <c r="BB22" i="1"/>
  <c r="BC22" i="1"/>
  <c r="BD22" i="1"/>
  <c r="AZ23" i="1"/>
  <c r="BA23" i="1"/>
  <c r="BB23" i="1"/>
  <c r="BC23" i="1"/>
  <c r="BD23" i="1"/>
  <c r="AZ24" i="1"/>
  <c r="BA24" i="1"/>
  <c r="BB24" i="1"/>
  <c r="BC24" i="1"/>
  <c r="BD24" i="1"/>
  <c r="AZ25" i="1"/>
  <c r="BA25" i="1"/>
  <c r="BB25" i="1"/>
  <c r="BC25" i="1"/>
  <c r="BD25" i="1"/>
  <c r="AZ26" i="1"/>
  <c r="BA26" i="1"/>
  <c r="BB26" i="1"/>
  <c r="BC26" i="1"/>
  <c r="BD26" i="1"/>
  <c r="AZ27" i="1"/>
  <c r="BA27" i="1"/>
  <c r="BB27" i="1"/>
  <c r="BC27" i="1"/>
  <c r="BD27" i="1"/>
  <c r="AZ28" i="1"/>
  <c r="BA28" i="1"/>
  <c r="BB28" i="1"/>
  <c r="BC28" i="1"/>
  <c r="BD28" i="1"/>
  <c r="AZ29" i="1"/>
  <c r="BA29" i="1"/>
  <c r="BB29" i="1"/>
  <c r="BC29" i="1"/>
  <c r="BD29" i="1"/>
  <c r="AZ30" i="1"/>
  <c r="BA30" i="1"/>
  <c r="BB30" i="1"/>
  <c r="BC30" i="1"/>
  <c r="BD30" i="1"/>
  <c r="AZ31" i="1"/>
  <c r="BA31" i="1"/>
  <c r="BB31" i="1"/>
  <c r="BC31" i="1"/>
  <c r="BD31" i="1"/>
  <c r="AZ32" i="1"/>
  <c r="BA32" i="1"/>
  <c r="BB32" i="1"/>
  <c r="BC32" i="1"/>
  <c r="BD32" i="1"/>
  <c r="AZ33" i="1"/>
  <c r="BA33" i="1"/>
  <c r="BB33" i="1"/>
  <c r="BC33" i="1"/>
  <c r="BD33" i="1"/>
  <c r="AZ34" i="1"/>
  <c r="BA34" i="1"/>
  <c r="BB34" i="1"/>
  <c r="BC34" i="1"/>
  <c r="BD34" i="1"/>
  <c r="AZ35" i="1"/>
  <c r="BA35" i="1"/>
  <c r="BB35" i="1"/>
  <c r="BC35" i="1"/>
  <c r="BD35" i="1"/>
  <c r="AZ36" i="1"/>
  <c r="BA36" i="1"/>
  <c r="BB36" i="1"/>
  <c r="BC36" i="1"/>
  <c r="BD36" i="1"/>
  <c r="AZ37" i="1"/>
  <c r="BA37" i="1"/>
  <c r="BB37" i="1"/>
  <c r="BC37" i="1"/>
  <c r="BD37" i="1"/>
  <c r="AZ38" i="1"/>
  <c r="BA38" i="1"/>
  <c r="BB38" i="1"/>
  <c r="BC38" i="1"/>
  <c r="BD38" i="1"/>
  <c r="BA7" i="1"/>
  <c r="BB7" i="1"/>
  <c r="BC7" i="1"/>
  <c r="BD7" i="1"/>
  <c r="AT8" i="1"/>
  <c r="AU8" i="1"/>
  <c r="AV8" i="1"/>
  <c r="AW8" i="1"/>
  <c r="AX8" i="1"/>
  <c r="AT9" i="1"/>
  <c r="AU9" i="1"/>
  <c r="AV9" i="1"/>
  <c r="AW9" i="1"/>
  <c r="AX9" i="1"/>
  <c r="AT10" i="1"/>
  <c r="AU10" i="1"/>
  <c r="AV10" i="1"/>
  <c r="AW10" i="1"/>
  <c r="AX10" i="1"/>
  <c r="AT11" i="1"/>
  <c r="AU11" i="1"/>
  <c r="AV11" i="1"/>
  <c r="AW11" i="1"/>
  <c r="AX11" i="1"/>
  <c r="AT12" i="1"/>
  <c r="AU12" i="1"/>
  <c r="AV12" i="1"/>
  <c r="AW12" i="1"/>
  <c r="AX12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19" i="1"/>
  <c r="AU19" i="1"/>
  <c r="AV19" i="1"/>
  <c r="AW19" i="1"/>
  <c r="AX19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6" i="1"/>
  <c r="AU26" i="1"/>
  <c r="AV26" i="1"/>
  <c r="AW26" i="1"/>
  <c r="AX26" i="1"/>
  <c r="AT27" i="1"/>
  <c r="AU27" i="1"/>
  <c r="AV27" i="1"/>
  <c r="AW27" i="1"/>
  <c r="AX27" i="1"/>
  <c r="AT28" i="1"/>
  <c r="AU28" i="1"/>
  <c r="AV28" i="1"/>
  <c r="AW28" i="1"/>
  <c r="AX28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3" i="1"/>
  <c r="AU33" i="1"/>
  <c r="AV33" i="1"/>
  <c r="AW33" i="1"/>
  <c r="AX33" i="1"/>
  <c r="AT34" i="1"/>
  <c r="AU34" i="1"/>
  <c r="AV34" i="1"/>
  <c r="AW34" i="1"/>
  <c r="AX34" i="1"/>
  <c r="AT35" i="1"/>
  <c r="AU35" i="1"/>
  <c r="AV35" i="1"/>
  <c r="AW35" i="1"/>
  <c r="AX35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U7" i="1"/>
  <c r="AV7" i="1"/>
  <c r="AW7" i="1"/>
  <c r="AX7" i="1"/>
  <c r="AT7" i="1"/>
  <c r="AL38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7" i="1"/>
  <c r="AK7" i="1"/>
  <c r="AJ7" i="1"/>
  <c r="AI7" i="1"/>
  <c r="AH7" i="1"/>
  <c r="AO6" i="1"/>
  <c r="AP6" i="1"/>
  <c r="AQ6" i="1"/>
  <c r="AR6" i="1"/>
  <c r="AN6" i="1"/>
  <c r="AN8" i="1"/>
  <c r="AO8" i="1"/>
  <c r="AP8" i="1"/>
  <c r="AQ8" i="1"/>
  <c r="AR8" i="1"/>
  <c r="AN9" i="1"/>
  <c r="AO9" i="1"/>
  <c r="AP9" i="1"/>
  <c r="AQ9" i="1"/>
  <c r="AR9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N14" i="1"/>
  <c r="AO14" i="1"/>
  <c r="AP14" i="1"/>
  <c r="AQ14" i="1"/>
  <c r="AR14" i="1"/>
  <c r="AN15" i="1"/>
  <c r="AO15" i="1"/>
  <c r="AP15" i="1"/>
  <c r="AQ15" i="1"/>
  <c r="AR15" i="1"/>
  <c r="AN16" i="1"/>
  <c r="AO16" i="1"/>
  <c r="AP16" i="1"/>
  <c r="AQ16" i="1"/>
  <c r="AR16" i="1"/>
  <c r="AN17" i="1"/>
  <c r="AO17" i="1"/>
  <c r="AP17" i="1"/>
  <c r="AQ17" i="1"/>
  <c r="AR17" i="1"/>
  <c r="AN18" i="1"/>
  <c r="AO18" i="1"/>
  <c r="AP18" i="1"/>
  <c r="AQ18" i="1"/>
  <c r="AR18" i="1"/>
  <c r="AN19" i="1"/>
  <c r="AO19" i="1"/>
  <c r="AP19" i="1"/>
  <c r="AQ19" i="1"/>
  <c r="AR19" i="1"/>
  <c r="AN20" i="1"/>
  <c r="AO20" i="1"/>
  <c r="AP20" i="1"/>
  <c r="AQ20" i="1"/>
  <c r="AR20" i="1"/>
  <c r="AN21" i="1"/>
  <c r="AO21" i="1"/>
  <c r="AP21" i="1"/>
  <c r="AQ21" i="1"/>
  <c r="AR21" i="1"/>
  <c r="AN22" i="1"/>
  <c r="AO22" i="1"/>
  <c r="AP22" i="1"/>
  <c r="AQ22" i="1"/>
  <c r="AR22" i="1"/>
  <c r="AN23" i="1"/>
  <c r="AO23" i="1"/>
  <c r="AP23" i="1"/>
  <c r="AQ23" i="1"/>
  <c r="AR23" i="1"/>
  <c r="AN24" i="1"/>
  <c r="AO24" i="1"/>
  <c r="AP24" i="1"/>
  <c r="AQ24" i="1"/>
  <c r="AR24" i="1"/>
  <c r="AN25" i="1"/>
  <c r="AO25" i="1"/>
  <c r="AP25" i="1"/>
  <c r="AQ25" i="1"/>
  <c r="AR25" i="1"/>
  <c r="AN26" i="1"/>
  <c r="AO26" i="1"/>
  <c r="AP26" i="1"/>
  <c r="AQ26" i="1"/>
  <c r="AR26" i="1"/>
  <c r="AN27" i="1"/>
  <c r="AO27" i="1"/>
  <c r="AP27" i="1"/>
  <c r="AQ27" i="1"/>
  <c r="AR27" i="1"/>
  <c r="AN28" i="1"/>
  <c r="AO28" i="1"/>
  <c r="AP28" i="1"/>
  <c r="AQ28" i="1"/>
  <c r="AR28" i="1"/>
  <c r="AN29" i="1"/>
  <c r="AO29" i="1"/>
  <c r="AP29" i="1"/>
  <c r="AQ29" i="1"/>
  <c r="AR29" i="1"/>
  <c r="AN30" i="1"/>
  <c r="AO30" i="1"/>
  <c r="AP30" i="1"/>
  <c r="AQ30" i="1"/>
  <c r="AR30" i="1"/>
  <c r="AN31" i="1"/>
  <c r="AO31" i="1"/>
  <c r="AP31" i="1"/>
  <c r="AQ31" i="1"/>
  <c r="AR31" i="1"/>
  <c r="AN32" i="1"/>
  <c r="AO32" i="1"/>
  <c r="AP32" i="1"/>
  <c r="AQ32" i="1"/>
  <c r="AR32" i="1"/>
  <c r="AN33" i="1"/>
  <c r="AO33" i="1"/>
  <c r="AP33" i="1"/>
  <c r="AQ33" i="1"/>
  <c r="AR33" i="1"/>
  <c r="AN34" i="1"/>
  <c r="AO34" i="1"/>
  <c r="AP34" i="1"/>
  <c r="AQ34" i="1"/>
  <c r="AR34" i="1"/>
  <c r="AN35" i="1"/>
  <c r="AO35" i="1"/>
  <c r="AP35" i="1"/>
  <c r="AQ35" i="1"/>
  <c r="AR35" i="1"/>
  <c r="AN36" i="1"/>
  <c r="AO36" i="1"/>
  <c r="AP36" i="1"/>
  <c r="AQ36" i="1"/>
  <c r="AR36" i="1"/>
  <c r="AN37" i="1"/>
  <c r="AO37" i="1"/>
  <c r="AP37" i="1"/>
  <c r="AQ37" i="1"/>
  <c r="AR37" i="1"/>
  <c r="AN38" i="1"/>
  <c r="AO38" i="1"/>
  <c r="AP38" i="1"/>
  <c r="AQ38" i="1"/>
  <c r="AR38" i="1"/>
  <c r="AO7" i="1"/>
  <c r="AP7" i="1"/>
  <c r="AQ7" i="1"/>
  <c r="AR7" i="1"/>
  <c r="AN7" i="1"/>
  <c r="AC6" i="1"/>
  <c r="AD6" i="1"/>
  <c r="AE6" i="1"/>
  <c r="AF6" i="1"/>
  <c r="AB21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6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7" i="1"/>
  <c r="AD7" i="1"/>
  <c r="AE7" i="1"/>
  <c r="AF7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7" i="1"/>
  <c r="Q6" i="1"/>
  <c r="R6" i="1"/>
  <c r="S6" i="1"/>
  <c r="T6" i="1"/>
  <c r="P6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Q7" i="1"/>
  <c r="R7" i="1"/>
  <c r="S7" i="1"/>
  <c r="T7" i="1"/>
  <c r="P7" i="1"/>
</calcChain>
</file>

<file path=xl/sharedStrings.xml><?xml version="1.0" encoding="utf-8"?>
<sst xmlns="http://schemas.openxmlformats.org/spreadsheetml/2006/main" count="2700" uniqueCount="68">
  <si>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</si>
  <si>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</si>
  <si>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</si>
  <si>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</si>
  <si>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</si>
  <si>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</si>
  <si>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</si>
  <si>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</si>
  <si>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</si>
  <si>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</si>
  <si>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</si>
  <si>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</si>
  <si>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</si>
  <si>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</si>
  <si>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</si>
  <si>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</si>
  <si>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</si>
  <si>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</si>
  <si>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</si>
  <si>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</si>
  <si>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</si>
  <si>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</si>
  <si>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</si>
  <si>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</si>
  <si>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</si>
  <si>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</si>
  <si>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</si>
  <si>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</si>
  <si>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</si>
  <si>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</si>
  <si>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</si>
  <si>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</si>
  <si>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</si>
  <si>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</si>
  <si>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</si>
  <si>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</si>
  <si>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</si>
  <si>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</si>
  <si>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</si>
  <si>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Miles de personas</t>
  </si>
  <si>
    <t>Porcentaje</t>
  </si>
  <si>
    <t>RURAL</t>
  </si>
  <si>
    <t>URBANO</t>
  </si>
  <si>
    <t>TOTAL</t>
  </si>
  <si>
    <t>MUJERES</t>
  </si>
  <si>
    <t>HOMBRES</t>
  </si>
  <si>
    <t>ent</t>
  </si>
  <si>
    <t>pobreza</t>
  </si>
  <si>
    <t>pobreza_m</t>
  </si>
  <si>
    <t>pobreza_e</t>
  </si>
  <si>
    <t>vul_car</t>
  </si>
  <si>
    <t>vul_ing</t>
  </si>
  <si>
    <t>no_pobv</t>
  </si>
  <si>
    <t>ic_rezedu</t>
  </si>
  <si>
    <t>ic_asalud</t>
  </si>
  <si>
    <t>ic_segsoc</t>
  </si>
  <si>
    <t>ic_cv</t>
  </si>
  <si>
    <t>ic_sbv</t>
  </si>
  <si>
    <t>ic_ali_nc</t>
  </si>
  <si>
    <t>plp_e</t>
  </si>
  <si>
    <t>plp</t>
  </si>
  <si>
    <t>anio</t>
  </si>
  <si>
    <t>num_carp</t>
  </si>
  <si>
    <t>num_carpm</t>
  </si>
  <si>
    <t>num_carpe</t>
  </si>
  <si>
    <t>sexo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</si>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</sst>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rial"/>
      <family val="2"/>
    </font>
    <font>
      <sz val="11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8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7" fillId="0" borderId="0" xfId="5"/>
    <xf numFmtId="3" fontId="0" fillId="0" borderId="0" xfId="0" applyNumberFormat="1"/>
    <xf numFmtId="0" fontId="8" fillId="0" borderId="0" xfId="6"/>
    <xf numFmtId="1" fontId="8" fillId="0" borderId="0" xfId="6" applyNumberFormat="1"/>
    <xf numFmtId="1" fontId="0" fillId="0" borderId="0" xfId="0" applyNumberFormat="1"/>
    <xf numFmtId="0" fontId="5" fillId="4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7">
    <cellStyle name="Normal" xfId="0" builtinId="0"/>
    <cellStyle name="Normal 11 2" xfId="3" xr:uid="{CE6156EC-7FF5-468F-BE68-BC542A1F9775}"/>
    <cellStyle name="Normal 2" xfId="5" xr:uid="{75FF438F-FBBD-4E56-AD6F-627D18DD665F}"/>
    <cellStyle name="Normal 2 2 2" xfId="2" xr:uid="{11DA781A-A49F-427A-B95F-1057C7F8E66F}"/>
    <cellStyle name="Normal 3" xfId="1" xr:uid="{6506495E-C330-4277-ABC7-0E74F70BF9AF}"/>
    <cellStyle name="Normal 4" xfId="6" xr:uid="{3C8CA433-929F-46AC-8D3B-FFB0F94A41F2}"/>
    <cellStyle name="Normal 9 2" xfId="4" xr:uid="{1C1A0B25-A603-4395-A3E5-854C2954E3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B18B-E822-4901-A074-B938B1A94B61}">
  <dimension ref="C2:BJ76"/>
  <sheetViews>
    <sheetView tabSelected="1" zoomScale="70" zoomScaleNormal="70" workbookViewId="0">
      <selection activeCell="S10" sqref="S10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3" t="s">
        <v>33</v>
      </c>
      <c r="E2" s="13"/>
      <c r="F2" s="13"/>
      <c r="G2" s="13"/>
      <c r="H2" s="13"/>
      <c r="I2" s="13"/>
      <c r="J2" s="13"/>
      <c r="K2" s="13"/>
      <c r="L2" s="13"/>
      <c r="M2" s="13"/>
      <c r="N2" s="13"/>
      <c r="P2" s="13" t="s">
        <v>33</v>
      </c>
      <c r="Q2" s="13"/>
      <c r="R2" s="13"/>
      <c r="S2" s="13"/>
      <c r="T2" s="13"/>
      <c r="U2" s="13"/>
      <c r="V2" s="13"/>
      <c r="W2" s="13"/>
      <c r="X2" s="13"/>
      <c r="Y2" s="13"/>
      <c r="Z2" s="13"/>
      <c r="AB2" s="13" t="s">
        <v>33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 t="s">
        <v>33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13" t="s">
        <v>33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3:62" ht="21" customHeight="1" x14ac:dyDescent="0.25">
      <c r="D3" s="15" t="s">
        <v>43</v>
      </c>
      <c r="E3" s="15"/>
      <c r="F3" s="15"/>
      <c r="G3" s="15"/>
      <c r="H3" s="15"/>
      <c r="I3" s="15"/>
      <c r="J3" s="15"/>
      <c r="K3" s="15"/>
      <c r="L3" s="15"/>
      <c r="M3" s="15"/>
      <c r="N3" s="15"/>
      <c r="P3" s="15" t="s">
        <v>41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B3" s="15" t="s">
        <v>42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 t="s">
        <v>44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Z3" s="15" t="s">
        <v>45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6" t="s">
        <v>40</v>
      </c>
      <c r="W4" s="16"/>
      <c r="X4" s="16"/>
      <c r="Y4" s="16"/>
      <c r="Z4" s="16"/>
      <c r="AB4" s="16" t="s">
        <v>39</v>
      </c>
      <c r="AC4" s="16"/>
      <c r="AD4" s="16"/>
      <c r="AE4" s="16"/>
      <c r="AF4" s="16"/>
      <c r="AH4" s="16" t="s">
        <v>40</v>
      </c>
      <c r="AI4" s="16"/>
      <c r="AJ4" s="16"/>
      <c r="AK4" s="16"/>
      <c r="AL4" s="16"/>
      <c r="AN4" s="14" t="s">
        <v>39</v>
      </c>
      <c r="AO4" s="14"/>
      <c r="AP4" s="14"/>
      <c r="AQ4" s="14"/>
      <c r="AR4" s="14"/>
      <c r="AT4" s="16" t="s">
        <v>40</v>
      </c>
      <c r="AU4" s="16"/>
      <c r="AV4" s="16"/>
      <c r="AW4" s="16"/>
      <c r="AX4" s="16"/>
      <c r="AZ4" s="16" t="s">
        <v>39</v>
      </c>
      <c r="BA4" s="16"/>
      <c r="BB4" s="16"/>
      <c r="BC4" s="16"/>
      <c r="BD4" s="16"/>
      <c r="BF4" s="16" t="s">
        <v>40</v>
      </c>
      <c r="BG4" s="16"/>
      <c r="BH4" s="16"/>
      <c r="BI4" s="16"/>
      <c r="BJ4" s="16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SUMIFS(EntPop!$H:$H,EntPop!$S:$S,D$5)/1000</f>
        <v>14950.23</v>
      </c>
      <c r="E6" s="6">
        <f>SUMIFS(EntPop!$H:$H,EntPop!$S:$S,E$5)/1000</f>
        <v>15394.549000000001</v>
      </c>
      <c r="F6" s="6">
        <f>SUMIFS(EntPop!$H:$H,EntPop!$S:$S,F$5)/1000</f>
        <v>16107.897999999999</v>
      </c>
      <c r="G6" s="6">
        <f>SUMIFS(EntPop!$H:$H,EntPop!$S:$S,G$5)/1000</f>
        <v>14390.433000000001</v>
      </c>
      <c r="H6" s="6">
        <f>SUMIFS(EntPop!$H:$H,EntPop!$S:$S,H$5)/1000</f>
        <v>12044.928</v>
      </c>
      <c r="I6" s="4"/>
      <c r="J6" s="7"/>
      <c r="K6" s="7"/>
      <c r="L6" s="7"/>
      <c r="M6" s="7"/>
      <c r="N6" s="7"/>
      <c r="O6" s="4"/>
      <c r="P6" s="6">
        <f>SUMIFS(RuralPop!$H:$H,RuralPop!$S:$S,P$5)/1000</f>
        <v>5949.6210000000001</v>
      </c>
      <c r="Q6" s="6">
        <f>SUMIFS(RuralPop!$H:$H,RuralPop!$S:$S,Q$5)/1000</f>
        <v>6232.076</v>
      </c>
      <c r="R6" s="6">
        <f>SUMIFS(RuralPop!$H:$H,RuralPop!$S:$S,R$5)/1000</f>
        <v>5925.3919999999998</v>
      </c>
      <c r="S6" s="6">
        <f>SUMIFS(RuralPop!$H:$H,RuralPop!$S:$S,S$5)/1000</f>
        <v>5603.8389999999999</v>
      </c>
      <c r="T6" s="6">
        <f>SUMIFS(RuralPop!$H:$H,RuralPop!$S:$S,T$5)/1000</f>
        <v>4947.3239999999996</v>
      </c>
      <c r="U6" s="4"/>
      <c r="V6" s="7"/>
      <c r="W6" s="7"/>
      <c r="X6" s="7"/>
      <c r="Y6" s="7"/>
      <c r="Z6" s="7"/>
      <c r="AB6" s="6">
        <f>SUMIFS(UrbanPop!$H:$H,UrbanPop!$S:$S,AB$5)/1000</f>
        <v>9000.6090000000004</v>
      </c>
      <c r="AC6" s="6">
        <f>SUMIFS(UrbanPop!$H:$H,UrbanPop!$S:$S,AC$5)/1000</f>
        <v>9162.473</v>
      </c>
      <c r="AD6" s="6">
        <f>SUMIFS(UrbanPop!$H:$H,UrbanPop!$S:$S,AD$5)/1000</f>
        <v>10182.505999999999</v>
      </c>
      <c r="AE6" s="6">
        <f>SUMIFS(UrbanPop!$H:$H,UrbanPop!$S:$S,AE$5)/1000</f>
        <v>8786.5939999999991</v>
      </c>
      <c r="AF6" s="6">
        <f>SUMIFS(UrbanPop!$H:$H,UrbanPop!$S:$S,AF$5)/1000</f>
        <v>7097.6040000000003</v>
      </c>
      <c r="AG6" s="4"/>
      <c r="AH6" s="7"/>
      <c r="AI6" s="7"/>
      <c r="AJ6" s="7"/>
      <c r="AK6" s="7"/>
      <c r="AL6" s="7"/>
      <c r="AN6" s="6">
        <f>SUMIFS(SexoPop!$I:$I,SexoPop!$T:$T,AN$5,SexoPop!$B:$B,2)/1000</f>
        <v>8038.0420000000004</v>
      </c>
      <c r="AO6" s="6">
        <f>SUMIFS(SexoPop!$I:$I,SexoPop!$T:$T,AO$5,SexoPop!$B:$B,2)/1000</f>
        <v>8314.7929999999997</v>
      </c>
      <c r="AP6" s="6">
        <f>SUMIFS(SexoPop!$I:$I,SexoPop!$T:$T,AP$5,SexoPop!$B:$B,2)/1000</f>
        <v>8503.4269999999997</v>
      </c>
      <c r="AQ6" s="6">
        <f>SUMIFS(SexoPop!$I:$I,SexoPop!$T:$T,AQ$5,SexoPop!$B:$B,2)/1000</f>
        <v>7795.8239999999996</v>
      </c>
      <c r="AR6" s="6">
        <f>SUMIFS(SexoPop!$I:$I,SexoPop!$T:$T,AR$5,SexoPop!$B:$B,2)/1000</f>
        <v>6555.3819999999996</v>
      </c>
      <c r="AS6" s="4"/>
      <c r="AT6" s="7"/>
      <c r="AU6" s="7"/>
      <c r="AV6" s="7"/>
      <c r="AW6" s="7"/>
      <c r="AX6" s="7"/>
      <c r="AZ6" s="6">
        <f>SUMIFS(SexoPop!$I:$I,SexoPop!$T:$T,AZ$5,SexoPop!$B:$B,1)/1000</f>
        <v>6912.1880000000001</v>
      </c>
      <c r="BA6" s="6">
        <f>SUMIFS(SexoPop!$I:$I,SexoPop!$T:$T,BA$5,SexoPop!$B:$B,1)/1000</f>
        <v>7079.7560000000003</v>
      </c>
      <c r="BB6" s="6">
        <f>SUMIFS(SexoPop!$I:$I,SexoPop!$T:$T,BB$5,SexoPop!$B:$B,1)/1000</f>
        <v>7604.4709999999995</v>
      </c>
      <c r="BC6" s="6">
        <f>SUMIFS(SexoPop!$I:$I,SexoPop!$T:$T,BC$5,SexoPop!$B:$B,1)/1000</f>
        <v>6594.6090000000004</v>
      </c>
      <c r="BD6" s="6">
        <f>SUMIFS(SexoPop!$I:$I,SexoPop!$T:$T,BD$5,SexoPop!$B:$B,1)/1000</f>
        <v>5489.5460000000003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SUMIFS(EntPop!$H:$H,EntPop!$S:$S,D$5,EntPop!$A:$A,$C7)/1000</f>
        <v>114.032</v>
      </c>
      <c r="E7" s="6">
        <f>SUMIFS(EntPop!$H:$H,EntPop!$S:$S,E$5,EntPop!$A:$A,$C7)/1000</f>
        <v>107.956</v>
      </c>
      <c r="F7" s="6">
        <f>SUMIFS(EntPop!$H:$H,EntPop!$S:$S,F$5,EntPop!$A:$A,$C7)/1000</f>
        <v>115.82599999999999</v>
      </c>
      <c r="G7" s="6">
        <f>SUMIFS(EntPop!$H:$H,EntPop!$S:$S,G$5,EntPop!$A:$A,$C7)/1000</f>
        <v>106.321</v>
      </c>
      <c r="H7" s="6">
        <f>SUMIFS(EntPop!$H:$H,EntPop!$S:$S,H$5,EntPop!$A:$A,$C7)/1000</f>
        <v>76.426000000000002</v>
      </c>
      <c r="I7" s="5"/>
      <c r="J7" s="7">
        <f>SUMIFS(EntPorc!$H:$H,EntPorc!$P:$P,V$5,EntPorc!$A:$A,$C7)*100</f>
        <v>29.89983856678009</v>
      </c>
      <c r="K7" s="7">
        <f>SUMIFS(EntPorc!$H:$H,EntPorc!$P:$P,W$5,EntPorc!$A:$A,$C7)*100</f>
        <v>29.917886853218079</v>
      </c>
      <c r="L7" s="7">
        <f>SUMIFS(EntPorc!$H:$H,EntPorc!$P:$P,X$5,EntPorc!$A:$A,$C7)*100</f>
        <v>29.214978218078613</v>
      </c>
      <c r="M7" s="7">
        <f>SUMIFS(EntPorc!$H:$H,EntPorc!$P:$P,Y$5,EntPorc!$A:$A,$C7)*100</f>
        <v>30.205085873603821</v>
      </c>
      <c r="N7" s="7">
        <f>SUMIFS(EntPorc!$H:$H,EntPorc!$P:$P,Z$5,EntPorc!$A:$A,$C7)*100</f>
        <v>29.919704794883728</v>
      </c>
      <c r="O7" s="5"/>
      <c r="P7" s="6">
        <f>SUMIFS(RuralPop!$H:$H,RuralPop!$S:$S,P$5,RuralPop!$A:$A,$C7)/1000</f>
        <v>23.286000000000001</v>
      </c>
      <c r="Q7" s="6">
        <f>SUMIFS(RuralPop!$H:$H,RuralPop!$S:$S,Q$5,RuralPop!$A:$A,$C7)/1000</f>
        <v>25.683</v>
      </c>
      <c r="R7" s="6">
        <f>SUMIFS(RuralPop!$H:$H,RuralPop!$S:$S,R$5,RuralPop!$A:$A,$C7)/1000</f>
        <v>26.405999999999999</v>
      </c>
      <c r="S7" s="6">
        <f>SUMIFS(RuralPop!$H:$H,RuralPop!$S:$S,S$5,RuralPop!$A:$A,$C7)/1000</f>
        <v>33.234999999999999</v>
      </c>
      <c r="T7" s="6">
        <f>SUMIFS(RuralPop!$H:$H,RuralPop!$S:$S,T$5,RuralPop!$A:$A,$C7)/1000</f>
        <v>12.723000000000001</v>
      </c>
      <c r="U7" s="5"/>
      <c r="V7" s="7">
        <f>SUMIFS(RuralPorc!$H:$H,RuralPorc!$P:$P,V$5,RuralPorc!$A:$A,$C7)*100</f>
        <v>30.094215273857117</v>
      </c>
      <c r="W7" s="7">
        <f>SUMIFS(RuralPorc!$H:$H,RuralPorc!$P:$P,W$5,RuralPorc!$A:$A,$C7)*100</f>
        <v>34.087651968002319</v>
      </c>
      <c r="X7" s="7">
        <f>SUMIFS(RuralPorc!$H:$H,RuralPorc!$P:$P,X$5,RuralPorc!$A:$A,$C7)*100</f>
        <v>32.579085230827332</v>
      </c>
      <c r="Y7" s="7">
        <f>SUMIFS(RuralPorc!$H:$H,RuralPorc!$P:$P,Y$5,RuralPorc!$A:$A,$C7)*100</f>
        <v>33.180251717567444</v>
      </c>
      <c r="Z7" s="7">
        <f>SUMIFS(RuralPorc!$H:$H,RuralPorc!$P:$P,Z$5,RuralPorc!$A:$A,$C7)*100</f>
        <v>32.509708404541016</v>
      </c>
      <c r="AA7" s="9"/>
      <c r="AB7" s="6">
        <f>SUMIFS(UrbanPop!$H:$H,UrbanPop!$S:$S,AB$5,UrbanPop!$A:$A,$C7)/1000</f>
        <v>90.745999999999995</v>
      </c>
      <c r="AC7" s="6">
        <f>SUMIFS(UrbanPop!$H:$H,UrbanPop!$S:$S,AC$5,UrbanPop!$A:$A,$C7)/1000</f>
        <v>82.272999999999996</v>
      </c>
      <c r="AD7" s="6">
        <f>SUMIFS(UrbanPop!$H:$H,UrbanPop!$S:$S,AD$5,UrbanPop!$A:$A,$C7)/1000</f>
        <v>89.42</v>
      </c>
      <c r="AE7" s="6">
        <f>SUMIFS(UrbanPop!$H:$H,UrbanPop!$S:$S,AE$5,UrbanPop!$A:$A,$C7)/1000</f>
        <v>73.085999999999999</v>
      </c>
      <c r="AF7" s="6">
        <f>SUMIFS(UrbanPop!$H:$H,UrbanPop!$S:$S,AF$5,UrbanPop!$A:$A,$C7)/1000</f>
        <v>63.703000000000003</v>
      </c>
      <c r="AG7" s="5"/>
      <c r="AH7" s="7">
        <f>SUMIFS(UrbanPorc!$H:$H,UrbanPorc!$P:$P,AH$5,UrbanPorc!$A:$A,$C7)*100</f>
        <v>29.850363731384277</v>
      </c>
      <c r="AI7" s="7">
        <f>SUMIFS(UrbanPorc!$H:$H,UrbanPorc!$P:$P,AI$5,UrbanPorc!$A:$A,$C7)*100</f>
        <v>28.817465901374817</v>
      </c>
      <c r="AJ7" s="7">
        <f>SUMIFS(UrbanPorc!$H:$H,UrbanPorc!$P:$P,AJ$5,UrbanPorc!$A:$A,$C7)*100</f>
        <v>28.35049033164978</v>
      </c>
      <c r="AK7" s="7">
        <f>SUMIFS(UrbanPorc!$H:$H,UrbanPorc!$P:$P,AK$5,UrbanPorc!$A:$A,$C7)*100</f>
        <v>29.021728038787842</v>
      </c>
      <c r="AL7" s="7">
        <f>SUMIFS(UrbanPorc!$H:$H,UrbanPorc!$P:$P,AL$5,UrbanPorc!$A:$A,$C7)*100</f>
        <v>29.451090097427368</v>
      </c>
      <c r="AN7" s="6">
        <f>SUMIFS(SexoPop!$I:$I,SexoPop!$T:$T,AN$5,SexoPop!$A:$A,$C7,SexoPop!$B:$B,2)/1000</f>
        <v>57.728999999999999</v>
      </c>
      <c r="AO7" s="6">
        <f>SUMIFS(SexoPop!$I:$I,SexoPop!$T:$T,AO$5,SexoPop!$A:$A,$C7,SexoPop!$B:$B,2)/1000</f>
        <v>51.052</v>
      </c>
      <c r="AP7" s="6">
        <f>SUMIFS(SexoPop!$I:$I,SexoPop!$T:$T,AP$5,SexoPop!$A:$A,$C7,SexoPop!$B:$B,2)/1000</f>
        <v>60.311</v>
      </c>
      <c r="AQ7" s="6">
        <f>SUMIFS(SexoPop!$I:$I,SexoPop!$T:$T,AQ$5,SexoPop!$A:$A,$C7,SexoPop!$B:$B,2)/1000</f>
        <v>54.64</v>
      </c>
      <c r="AR7" s="6">
        <f>SUMIFS(SexoPop!$I:$I,SexoPop!$T:$T,AR$5,SexoPop!$A:$A,$C7,SexoPop!$B:$B,2)/1000</f>
        <v>40.149000000000001</v>
      </c>
      <c r="AS7" s="5"/>
      <c r="AT7" s="7">
        <f>SUMIFS(SexoPorc!$I:$I,SexoPorc!$Q:$Q,AT$5,SexoPorc!$A:$A,$C7,SexoPorc!$B:$B,2)*100</f>
        <v>28.582817316055298</v>
      </c>
      <c r="AU7" s="7">
        <f>SUMIFS(SexoPorc!$I:$I,SexoPorc!$Q:$Q,AU$5,SexoPorc!$A:$A,$C7,SexoPorc!$B:$B,2)*100</f>
        <v>26.81429386138916</v>
      </c>
      <c r="AV7" s="7">
        <f>SUMIFS(SexoPorc!$I:$I,SexoPorc!$Q:$Q,AV$5,SexoPorc!$A:$A,$C7,SexoPorc!$B:$B,2)*100</f>
        <v>28.700935840606689</v>
      </c>
      <c r="AW7" s="7">
        <f>SUMIFS(SexoPorc!$I:$I,SexoPorc!$Q:$Q,AW$5,SexoPorc!$A:$A,$C7,SexoPorc!$B:$B,2)*100</f>
        <v>28.847017884254456</v>
      </c>
      <c r="AX7" s="7">
        <f>SUMIFS(SexoPorc!$I:$I,SexoPorc!$Q:$Q,AX$5,SexoPorc!$A:$A,$C7,SexoPorc!$B:$B,2)*100</f>
        <v>28.865483403205872</v>
      </c>
      <c r="AZ7" s="6">
        <f>SUMIFS(SexoPop!$I:$I,SexoPop!$T:$T,AZ$5,SexoPop!$A:$A,$C7,SexoPop!$B:$B,1)/1000</f>
        <v>56.302999999999997</v>
      </c>
      <c r="BA7" s="6">
        <f>SUMIFS(SexoPop!$I:$I,SexoPop!$T:$T,BA$5,SexoPop!$A:$A,$C7,SexoPop!$B:$B,1)/1000</f>
        <v>56.904000000000003</v>
      </c>
      <c r="BB7" s="6">
        <f>SUMIFS(SexoPop!$I:$I,SexoPop!$T:$T,BB$5,SexoPop!$A:$A,$C7,SexoPop!$B:$B,1)/1000</f>
        <v>55.515000000000001</v>
      </c>
      <c r="BC7" s="6">
        <f>SUMIFS(SexoPop!$I:$I,SexoPop!$T:$T,BC$5,SexoPop!$A:$A,$C7,SexoPop!$B:$B,1)/1000</f>
        <v>51.680999999999997</v>
      </c>
      <c r="BD7" s="6">
        <f>SUMIFS(SexoPop!$I:$I,SexoPop!$T:$T,BD$5,SexoPop!$A:$A,$C7,SexoPop!$B:$B,1)/1000</f>
        <v>36.277000000000001</v>
      </c>
      <c r="BE7" s="5"/>
      <c r="BF7" s="7">
        <f>SUMIFS(SexoPorc!$I:$I,SexoPorc!$Q:$Q,BF$5,SexoPorc!$A:$A,$C7,SexoPorc!$B:$B,1)*100</f>
        <v>31.382483243942261</v>
      </c>
      <c r="BG7" s="7">
        <f>SUMIFS(SexoPorc!$I:$I,SexoPorc!$Q:$Q,BG$5,SexoPorc!$A:$A,$C7,SexoPorc!$B:$B,1)*100</f>
        <v>33.384570479393005</v>
      </c>
      <c r="BH7" s="7">
        <f>SUMIFS(SexoPorc!$I:$I,SexoPorc!$Q:$Q,BH$5,SexoPorc!$A:$A,$C7,SexoPorc!$B:$B,1)*100</f>
        <v>29.794713854789734</v>
      </c>
      <c r="BI7" s="7">
        <f>SUMIFS(SexoPorc!$I:$I,SexoPorc!$Q:$Q,BI$5,SexoPorc!$A:$A,$C7,SexoPorc!$B:$B,1)*100</f>
        <v>31.787261366844177</v>
      </c>
      <c r="BJ7" s="7">
        <f>SUMIFS(SexoPorc!$I:$I,SexoPorc!$Q:$Q,BJ$5,SexoPorc!$A:$A,$C7,SexoPorc!$B:$B,1)*100</f>
        <v>31.18000328540802</v>
      </c>
    </row>
    <row r="8" spans="3:62" x14ac:dyDescent="0.25">
      <c r="C8" s="5" t="s">
        <v>2</v>
      </c>
      <c r="D8" s="6">
        <f>SUMIFS(EntPop!$H:$H,EntPop!$S:$S,D$5,EntPop!$A:$A,$C8)/1000</f>
        <v>228.19800000000001</v>
      </c>
      <c r="E8" s="6">
        <f>SUMIFS(EntPop!$H:$H,EntPop!$S:$S,E$5,EntPop!$A:$A,$C8)/1000</f>
        <v>287.77</v>
      </c>
      <c r="F8" s="6">
        <f>SUMIFS(EntPop!$H:$H,EntPop!$S:$S,F$5,EntPop!$A:$A,$C8)/1000</f>
        <v>239.34399999999999</v>
      </c>
      <c r="G8" s="6">
        <f>SUMIFS(EntPop!$H:$H,EntPop!$S:$S,G$5,EntPop!$A:$A,$C8)/1000</f>
        <v>174.00700000000001</v>
      </c>
      <c r="H8" s="6">
        <f>SUMIFS(EntPop!$H:$H,EntPop!$S:$S,H$5,EntPop!$A:$A,$C8)/1000</f>
        <v>110.32599999999999</v>
      </c>
      <c r="I8" s="5"/>
      <c r="J8" s="7">
        <f>SUMIFS(EntPorc!$H:$H,EntPorc!$P:$P,V$5,EntPorc!$A:$A,$C8)*100</f>
        <v>27.846920490264893</v>
      </c>
      <c r="K8" s="7">
        <f>SUMIFS(EntPorc!$H:$H,EntPorc!$P:$P,W$5,EntPorc!$A:$A,$C8)*100</f>
        <v>32.546210289001465</v>
      </c>
      <c r="L8" s="7">
        <f>SUMIFS(EntPorc!$H:$H,EntPorc!$P:$P,X$5,EntPorc!$A:$A,$C8)*100</f>
        <v>28.101915121078491</v>
      </c>
      <c r="M8" s="7">
        <f>SUMIFS(EntPorc!$H:$H,EntPorc!$P:$P,Y$5,EntPorc!$A:$A,$C8)*100</f>
        <v>34.049785137176514</v>
      </c>
      <c r="N8" s="7">
        <f>SUMIFS(EntPorc!$H:$H,EntPorc!$P:$P,Z$5,EntPorc!$A:$A,$C8)*100</f>
        <v>29.545855522155762</v>
      </c>
      <c r="O8" s="5"/>
      <c r="P8" s="6">
        <f>SUMIFS(RuralPop!$H:$H,RuralPop!$S:$S,P$5,RuralPop!$A:$A,$C8)/1000</f>
        <v>20.620999999999999</v>
      </c>
      <c r="Q8" s="6">
        <f>SUMIFS(RuralPop!$H:$H,RuralPop!$S:$S,Q$5,RuralPop!$A:$A,$C8)/1000</f>
        <v>28.800999999999998</v>
      </c>
      <c r="R8" s="6">
        <f>SUMIFS(RuralPop!$H:$H,RuralPop!$S:$S,R$5,RuralPop!$A:$A,$C8)/1000</f>
        <v>16.861000000000001</v>
      </c>
      <c r="S8" s="6">
        <f>SUMIFS(RuralPop!$H:$H,RuralPop!$S:$S,S$5,RuralPop!$A:$A,$C8)/1000</f>
        <v>19.113</v>
      </c>
      <c r="T8" s="6">
        <f>SUMIFS(RuralPop!$H:$H,RuralPop!$S:$S,T$5,RuralPop!$A:$A,$C8)/1000</f>
        <v>7.7</v>
      </c>
      <c r="U8" s="5"/>
      <c r="V8" s="7">
        <f>SUMIFS(RuralPorc!$H:$H,RuralPorc!$P:$P,V$5,RuralPorc!$A:$A,$C8)*100</f>
        <v>30.378162860870361</v>
      </c>
      <c r="W8" s="7">
        <f>SUMIFS(RuralPorc!$H:$H,RuralPorc!$P:$P,W$5,RuralPorc!$A:$A,$C8)*100</f>
        <v>32.878229022026062</v>
      </c>
      <c r="X8" s="7">
        <f>SUMIFS(RuralPorc!$H:$H,RuralPorc!$P:$P,X$5,RuralPorc!$A:$A,$C8)*100</f>
        <v>30.906990170478821</v>
      </c>
      <c r="Y8" s="7">
        <f>SUMIFS(RuralPorc!$H:$H,RuralPorc!$P:$P,Y$5,RuralPorc!$A:$A,$C8)*100</f>
        <v>36.676070094108582</v>
      </c>
      <c r="Z8" s="7">
        <f>SUMIFS(RuralPorc!$H:$H,RuralPorc!$P:$P,Z$5,RuralPorc!$A:$A,$C8)*100</f>
        <v>35.460993647575378</v>
      </c>
      <c r="AA8" s="9"/>
      <c r="AB8" s="6">
        <f>SUMIFS(UrbanPop!$H:$H,UrbanPop!$S:$S,AB$5,UrbanPop!$A:$A,$C8)/1000</f>
        <v>207.577</v>
      </c>
      <c r="AC8" s="6">
        <f>SUMIFS(UrbanPop!$H:$H,UrbanPop!$S:$S,AC$5,UrbanPop!$A:$A,$C8)/1000</f>
        <v>258.96899999999999</v>
      </c>
      <c r="AD8" s="6">
        <f>SUMIFS(UrbanPop!$H:$H,UrbanPop!$S:$S,AD$5,UrbanPop!$A:$A,$C8)/1000</f>
        <v>222.483</v>
      </c>
      <c r="AE8" s="6">
        <f>SUMIFS(UrbanPop!$H:$H,UrbanPop!$S:$S,AE$5,UrbanPop!$A:$A,$C8)/1000</f>
        <v>154.89400000000001</v>
      </c>
      <c r="AF8" s="6">
        <f>SUMIFS(UrbanPop!$H:$H,UrbanPop!$S:$S,AF$5,UrbanPop!$A:$A,$C8)/1000</f>
        <v>102.626</v>
      </c>
      <c r="AG8" s="5"/>
      <c r="AH8" s="7">
        <f>SUMIFS(UrbanPorc!$H:$H,UrbanPorc!$P:$P,AH$5,UrbanPorc!$A:$A,$C8)*100</f>
        <v>27.618309855461121</v>
      </c>
      <c r="AI8" s="7">
        <f>SUMIFS(UrbanPorc!$H:$H,UrbanPorc!$P:$P,AI$5,UrbanPorc!$A:$A,$C8)*100</f>
        <v>32.509696483612061</v>
      </c>
      <c r="AJ8" s="7">
        <f>SUMIFS(UrbanPorc!$H:$H,UrbanPorc!$P:$P,AJ$5,UrbanPorc!$A:$A,$C8)*100</f>
        <v>27.909943461418152</v>
      </c>
      <c r="AK8" s="7">
        <f>SUMIFS(UrbanPorc!$H:$H,UrbanPorc!$P:$P,AK$5,UrbanPorc!$A:$A,$C8)*100</f>
        <v>33.751559257507324</v>
      </c>
      <c r="AL8" s="7">
        <f>SUMIFS(UrbanPorc!$H:$H,UrbanPorc!$P:$P,AL$5,UrbanPorc!$A:$A,$C8)*100</f>
        <v>29.180645942687988</v>
      </c>
      <c r="AN8" s="6">
        <f>SUMIFS(SexoPop!$I:$I,SexoPop!$T:$T,AN$5,SexoPop!$A:$A,$C8,SexoPop!$B:$B,2)/1000</f>
        <v>112.455</v>
      </c>
      <c r="AO8" s="6">
        <f>SUMIFS(SexoPop!$I:$I,SexoPop!$T:$T,AO$5,SexoPop!$A:$A,$C8,SexoPop!$B:$B,2)/1000</f>
        <v>142.66800000000001</v>
      </c>
      <c r="AP8" s="6">
        <f>SUMIFS(SexoPop!$I:$I,SexoPop!$T:$T,AP$5,SexoPop!$A:$A,$C8,SexoPop!$B:$B,2)/1000</f>
        <v>116.247</v>
      </c>
      <c r="AQ8" s="6">
        <f>SUMIFS(SexoPop!$I:$I,SexoPop!$T:$T,AQ$5,SexoPop!$A:$A,$C8,SexoPop!$B:$B,2)/1000</f>
        <v>93.046999999999997</v>
      </c>
      <c r="AR8" s="6">
        <f>SUMIFS(SexoPop!$I:$I,SexoPop!$T:$T,AR$5,SexoPop!$A:$A,$C8,SexoPop!$B:$B,2)/1000</f>
        <v>60.796999999999997</v>
      </c>
      <c r="AS8" s="5"/>
      <c r="AT8" s="7">
        <f>SUMIFS(SexoPorc!$I:$I,SexoPorc!$Q:$Q,AT$5,SexoPorc!$A:$A,$C8,SexoPorc!$B:$B,2)*100</f>
        <v>26.113763451576233</v>
      </c>
      <c r="AU8" s="7">
        <f>SUMIFS(SexoPorc!$I:$I,SexoPorc!$Q:$Q,AU$5,SexoPorc!$A:$A,$C8,SexoPorc!$B:$B,2)*100</f>
        <v>31.829622387886047</v>
      </c>
      <c r="AV8" s="7">
        <f>SUMIFS(SexoPorc!$I:$I,SexoPorc!$Q:$Q,AV$5,SexoPorc!$A:$A,$C8,SexoPorc!$B:$B,2)*100</f>
        <v>25.83082914352417</v>
      </c>
      <c r="AW8" s="7">
        <f>SUMIFS(SexoPorc!$I:$I,SexoPorc!$Q:$Q,AW$5,SexoPorc!$A:$A,$C8,SexoPorc!$B:$B,2)*100</f>
        <v>34.505173563957214</v>
      </c>
      <c r="AX8" s="7">
        <f>SUMIFS(SexoPorc!$I:$I,SexoPorc!$Q:$Q,AX$5,SexoPorc!$A:$A,$C8,SexoPorc!$B:$B,2)*100</f>
        <v>31.700602173805237</v>
      </c>
      <c r="AZ8" s="6">
        <f>SUMIFS(SexoPop!$I:$I,SexoPop!$T:$T,AZ$5,SexoPop!$A:$A,$C8,SexoPop!$B:$B,1)/1000</f>
        <v>115.74299999999999</v>
      </c>
      <c r="BA8" s="6">
        <f>SUMIFS(SexoPop!$I:$I,SexoPop!$T:$T,BA$5,SexoPop!$A:$A,$C8,SexoPop!$B:$B,1)/1000</f>
        <v>145.102</v>
      </c>
      <c r="BB8" s="6">
        <f>SUMIFS(SexoPop!$I:$I,SexoPop!$T:$T,BB$5,SexoPop!$A:$A,$C8,SexoPop!$B:$B,1)/1000</f>
        <v>123.09699999999999</v>
      </c>
      <c r="BC8" s="6">
        <f>SUMIFS(SexoPop!$I:$I,SexoPop!$T:$T,BC$5,SexoPop!$A:$A,$C8,SexoPop!$B:$B,1)/1000</f>
        <v>80.959999999999994</v>
      </c>
      <c r="BD8" s="6">
        <f>SUMIFS(SexoPop!$I:$I,SexoPop!$T:$T,BD$5,SexoPop!$A:$A,$C8,SexoPop!$B:$B,1)/1000</f>
        <v>49.529000000000003</v>
      </c>
      <c r="BE8" s="5"/>
      <c r="BF8" s="7">
        <f>SUMIFS(SexoPorc!$I:$I,SexoPorc!$Q:$Q,BF$5,SexoPorc!$A:$A,$C8,SexoPorc!$B:$B,1)*100</f>
        <v>29.766380786895752</v>
      </c>
      <c r="BG8" s="7">
        <f>SUMIFS(SexoPorc!$I:$I,SexoPorc!$Q:$Q,BG$5,SexoPorc!$A:$A,$C8,SexoPorc!$B:$B,1)*100</f>
        <v>33.282947540283203</v>
      </c>
      <c r="BH8" s="7">
        <f>SUMIFS(SexoPorc!$I:$I,SexoPorc!$Q:$Q,BH$5,SexoPorc!$A:$A,$C8,SexoPorc!$B:$B,1)*100</f>
        <v>30.64645528793335</v>
      </c>
      <c r="BI8" s="7">
        <f>SUMIFS(SexoPorc!$I:$I,SexoPorc!$Q:$Q,BI$5,SexoPorc!$A:$A,$C8,SexoPorc!$B:$B,1)*100</f>
        <v>33.541032671928406</v>
      </c>
      <c r="BJ8" s="7">
        <f>SUMIFS(SexoPorc!$I:$I,SexoPorc!$Q:$Q,BJ$5,SexoPorc!$A:$A,$C8,SexoPorc!$B:$B,1)*100</f>
        <v>27.270525693893433</v>
      </c>
    </row>
    <row r="9" spans="3:62" x14ac:dyDescent="0.25">
      <c r="C9" s="5" t="s">
        <v>3</v>
      </c>
      <c r="D9" s="6">
        <f>SUMIFS(EntPop!$H:$H,EntPop!$S:$S,D$5,EntPop!$A:$A,$C9)/1000</f>
        <v>40.79</v>
      </c>
      <c r="E9" s="6">
        <f>SUMIFS(EntPop!$H:$H,EntPop!$S:$S,E$5,EntPop!$A:$A,$C9)/1000</f>
        <v>33.265999999999998</v>
      </c>
      <c r="F9" s="6">
        <f>SUMIFS(EntPop!$H:$H,EntPop!$S:$S,F$5,EntPop!$A:$A,$C9)/1000</f>
        <v>49.87</v>
      </c>
      <c r="G9" s="6">
        <f>SUMIFS(EntPop!$H:$H,EntPop!$S:$S,G$5,EntPop!$A:$A,$C9)/1000</f>
        <v>28.056000000000001</v>
      </c>
      <c r="H9" s="6">
        <f>SUMIFS(EntPop!$H:$H,EntPop!$S:$S,H$5,EntPop!$A:$A,$C9)/1000</f>
        <v>25.946000000000002</v>
      </c>
      <c r="I9" s="5"/>
      <c r="J9" s="7">
        <f>SUMIFS(EntPorc!$H:$H,EntPorc!$P:$P,V$5,EntPorc!$A:$A,$C9)*100</f>
        <v>24.68620240688324</v>
      </c>
      <c r="K9" s="7">
        <f>SUMIFS(EntPorc!$H:$H,EntPorc!$P:$P,W$5,EntPorc!$A:$A,$C9)*100</f>
        <v>23.531991243362427</v>
      </c>
      <c r="L9" s="7">
        <f>SUMIFS(EntPorc!$H:$H,EntPorc!$P:$P,X$5,EntPorc!$A:$A,$C9)*100</f>
        <v>22.319990396499634</v>
      </c>
      <c r="M9" s="7">
        <f>SUMIFS(EntPorc!$H:$H,EntPorc!$P:$P,Y$5,EntPorc!$A:$A,$C9)*100</f>
        <v>25.016719102859497</v>
      </c>
      <c r="N9" s="7">
        <f>SUMIFS(EntPorc!$H:$H,EntPorc!$P:$P,Z$5,EntPorc!$A:$A,$C9)*100</f>
        <v>29.065287113189697</v>
      </c>
      <c r="O9" s="5"/>
      <c r="P9" s="6">
        <f>SUMIFS(RuralPop!$H:$H,RuralPop!$S:$S,P$5,RuralPop!$A:$A,$C9)/1000</f>
        <v>7.7539999999999996</v>
      </c>
      <c r="Q9" s="6">
        <f>SUMIFS(RuralPop!$H:$H,RuralPop!$S:$S,Q$5,RuralPop!$A:$A,$C9)/1000</f>
        <v>8.6349999999999998</v>
      </c>
      <c r="R9" s="6">
        <f>SUMIFS(RuralPop!$H:$H,RuralPop!$S:$S,R$5,RuralPop!$A:$A,$C9)/1000</f>
        <v>7.9859999999999998</v>
      </c>
      <c r="S9" s="6">
        <f>SUMIFS(RuralPop!$H:$H,RuralPop!$S:$S,S$5,RuralPop!$A:$A,$C9)/1000</f>
        <v>5.41</v>
      </c>
      <c r="T9" s="6">
        <f>SUMIFS(RuralPop!$H:$H,RuralPop!$S:$S,T$5,RuralPop!$A:$A,$C9)/1000</f>
        <v>3.6970000000000001</v>
      </c>
      <c r="U9" s="5"/>
      <c r="V9" s="7">
        <f>SUMIFS(RuralPorc!$H:$H,RuralPorc!$P:$P,V$5,RuralPorc!$A:$A,$C9)*100</f>
        <v>33.817437291145325</v>
      </c>
      <c r="W9" s="7">
        <f>SUMIFS(RuralPorc!$H:$H,RuralPorc!$P:$P,W$5,RuralPorc!$A:$A,$C9)*100</f>
        <v>30.694583058357239</v>
      </c>
      <c r="X9" s="7">
        <f>SUMIFS(RuralPorc!$H:$H,RuralPorc!$P:$P,X$5,RuralPorc!$A:$A,$C9)*100</f>
        <v>28.824082016944885</v>
      </c>
      <c r="Y9" s="7">
        <f>SUMIFS(RuralPorc!$H:$H,RuralPorc!$P:$P,Y$5,RuralPorc!$A:$A,$C9)*100</f>
        <v>34.478363394737244</v>
      </c>
      <c r="Z9" s="7">
        <f>SUMIFS(RuralPorc!$H:$H,RuralPorc!$P:$P,Z$5,RuralPorc!$A:$A,$C9)*100</f>
        <v>35.155951976776123</v>
      </c>
      <c r="AA9" s="9"/>
      <c r="AB9" s="6">
        <f>SUMIFS(UrbanPop!$H:$H,UrbanPop!$S:$S,AB$5,UrbanPop!$A:$A,$C9)/1000</f>
        <v>33.036000000000001</v>
      </c>
      <c r="AC9" s="6">
        <f>SUMIFS(UrbanPop!$H:$H,UrbanPop!$S:$S,AC$5,UrbanPop!$A:$A,$C9)/1000</f>
        <v>24.631</v>
      </c>
      <c r="AD9" s="6">
        <f>SUMIFS(UrbanPop!$H:$H,UrbanPop!$S:$S,AD$5,UrbanPop!$A:$A,$C9)/1000</f>
        <v>41.884</v>
      </c>
      <c r="AE9" s="6">
        <f>SUMIFS(UrbanPop!$H:$H,UrbanPop!$S:$S,AE$5,UrbanPop!$A:$A,$C9)/1000</f>
        <v>22.646000000000001</v>
      </c>
      <c r="AF9" s="6">
        <f>SUMIFS(UrbanPop!$H:$H,UrbanPop!$S:$S,AF$5,UrbanPop!$A:$A,$C9)/1000</f>
        <v>22.248999999999999</v>
      </c>
      <c r="AG9" s="5"/>
      <c r="AH9" s="7">
        <f>SUMIFS(UrbanPorc!$H:$H,UrbanPorc!$P:$P,AH$5,UrbanPorc!$A:$A,$C9)*100</f>
        <v>23.214925825595856</v>
      </c>
      <c r="AI9" s="7">
        <f>SUMIFS(UrbanPorc!$H:$H,UrbanPorc!$P:$P,AI$5,UrbanPorc!$A:$A,$C9)*100</f>
        <v>21.75249308347702</v>
      </c>
      <c r="AJ9" s="7">
        <f>SUMIFS(UrbanPorc!$H:$H,UrbanPorc!$P:$P,AJ$5,UrbanPorc!$A:$A,$C9)*100</f>
        <v>21.399302780628204</v>
      </c>
      <c r="AK9" s="7">
        <f>SUMIFS(UrbanPorc!$H:$H,UrbanPorc!$P:$P,AK$5,UrbanPorc!$A:$A,$C9)*100</f>
        <v>23.477575182914734</v>
      </c>
      <c r="AL9" s="7">
        <f>SUMIFS(UrbanPorc!$H:$H,UrbanPorc!$P:$P,AL$5,UrbanPorc!$A:$A,$C9)*100</f>
        <v>28.251981735229492</v>
      </c>
      <c r="AN9" s="6">
        <f>SUMIFS(SexoPop!$I:$I,SexoPop!$T:$T,AN$5,SexoPop!$A:$A,$C9,SexoPop!$B:$B,2)/1000</f>
        <v>22.381</v>
      </c>
      <c r="AO9" s="6">
        <f>SUMIFS(SexoPop!$I:$I,SexoPop!$T:$T,AO$5,SexoPop!$A:$A,$C9,SexoPop!$B:$B,2)/1000</f>
        <v>16.331</v>
      </c>
      <c r="AP9" s="6">
        <f>SUMIFS(SexoPop!$I:$I,SexoPop!$T:$T,AP$5,SexoPop!$A:$A,$C9,SexoPop!$B:$B,2)/1000</f>
        <v>24.032</v>
      </c>
      <c r="AQ9" s="6">
        <f>SUMIFS(SexoPop!$I:$I,SexoPop!$T:$T,AQ$5,SexoPop!$A:$A,$C9,SexoPop!$B:$B,2)/1000</f>
        <v>14.31</v>
      </c>
      <c r="AR9" s="6">
        <f>SUMIFS(SexoPop!$I:$I,SexoPop!$T:$T,AR$5,SexoPop!$A:$A,$C9,SexoPop!$B:$B,2)/1000</f>
        <v>12.196999999999999</v>
      </c>
      <c r="AS9" s="5"/>
      <c r="AT9" s="7">
        <f>SUMIFS(SexoPorc!$I:$I,SexoPorc!$Q:$Q,AT$5,SexoPorc!$A:$A,$C9,SexoPorc!$B:$B,2)*100</f>
        <v>27.057969570159912</v>
      </c>
      <c r="AU9" s="7">
        <f>SUMIFS(SexoPorc!$I:$I,SexoPorc!$Q:$Q,AU$5,SexoPorc!$A:$A,$C9,SexoPorc!$B:$B,2)*100</f>
        <v>23.531022667884827</v>
      </c>
      <c r="AV9" s="7">
        <f>SUMIFS(SexoPorc!$I:$I,SexoPorc!$Q:$Q,AV$5,SexoPorc!$A:$A,$C9,SexoPorc!$B:$B,2)*100</f>
        <v>21.918408572673798</v>
      </c>
      <c r="AW9" s="7">
        <f>SUMIFS(SexoPorc!$I:$I,SexoPorc!$Q:$Q,AW$5,SexoPorc!$A:$A,$C9,SexoPorc!$B:$B,2)*100</f>
        <v>23.942176997661591</v>
      </c>
      <c r="AX9" s="7">
        <f>SUMIFS(SexoPorc!$I:$I,SexoPorc!$Q:$Q,AX$5,SexoPorc!$A:$A,$C9,SexoPorc!$B:$B,2)*100</f>
        <v>26.91425085067749</v>
      </c>
      <c r="AZ9" s="6">
        <f>SUMIFS(SexoPop!$I:$I,SexoPop!$T:$T,AZ$5,SexoPop!$A:$A,$C9,SexoPop!$B:$B,1)/1000</f>
        <v>18.408999999999999</v>
      </c>
      <c r="BA9" s="6">
        <f>SUMIFS(SexoPop!$I:$I,SexoPop!$T:$T,BA$5,SexoPop!$A:$A,$C9,SexoPop!$B:$B,1)/1000</f>
        <v>16.934999999999999</v>
      </c>
      <c r="BB9" s="6">
        <f>SUMIFS(SexoPop!$I:$I,SexoPop!$T:$T,BB$5,SexoPop!$A:$A,$C9,SexoPop!$B:$B,1)/1000</f>
        <v>25.838000000000001</v>
      </c>
      <c r="BC9" s="6">
        <f>SUMIFS(SexoPop!$I:$I,SexoPop!$T:$T,BC$5,SexoPop!$A:$A,$C9,SexoPop!$B:$B,1)/1000</f>
        <v>13.746</v>
      </c>
      <c r="BD9" s="6">
        <f>SUMIFS(SexoPop!$I:$I,SexoPop!$T:$T,BD$5,SexoPop!$A:$A,$C9,SexoPop!$B:$B,1)/1000</f>
        <v>13.749000000000001</v>
      </c>
      <c r="BE9" s="5"/>
      <c r="BF9" s="7">
        <f>SUMIFS(SexoPorc!$I:$I,SexoPorc!$Q:$Q,BF$5,SexoPorc!$A:$A,$C9,SexoPorc!$B:$B,1)*100</f>
        <v>22.308801114559174</v>
      </c>
      <c r="BG9" s="7">
        <f>SUMIFS(SexoPorc!$I:$I,SexoPorc!$Q:$Q,BG$5,SexoPorc!$A:$A,$C9,SexoPorc!$B:$B,1)*100</f>
        <v>23.5329270362854</v>
      </c>
      <c r="BH9" s="7">
        <f>SUMIFS(SexoPorc!$I:$I,SexoPorc!$Q:$Q,BH$5,SexoPorc!$A:$A,$C9,SexoPorc!$B:$B,1)*100</f>
        <v>22.706940770149231</v>
      </c>
      <c r="BI9" s="7">
        <f>SUMIFS(SexoPorc!$I:$I,SexoPorc!$Q:$Q,BI$5,SexoPorc!$A:$A,$C9,SexoPorc!$B:$B,1)*100</f>
        <v>26.24284029006958</v>
      </c>
      <c r="BJ9" s="7">
        <f>SUMIFS(SexoPorc!$I:$I,SexoPorc!$Q:$Q,BJ$5,SexoPorc!$A:$A,$C9,SexoPorc!$B:$B,1)*100</f>
        <v>31.283277273178101</v>
      </c>
    </row>
    <row r="10" spans="3:62" x14ac:dyDescent="0.25">
      <c r="C10" s="5" t="s">
        <v>4</v>
      </c>
      <c r="D10" s="6">
        <f>SUMIFS(EntPop!$H:$H,EntPop!$S:$S,D$5,EntPop!$A:$A,$C10)/1000</f>
        <v>96.733000000000004</v>
      </c>
      <c r="E10" s="6">
        <f>SUMIFS(EntPop!$H:$H,EntPop!$S:$S,E$5,EntPop!$A:$A,$C10)/1000</f>
        <v>112.824</v>
      </c>
      <c r="F10" s="6">
        <f>SUMIFS(EntPop!$H:$H,EntPop!$S:$S,F$5,EntPop!$A:$A,$C10)/1000</f>
        <v>121.209</v>
      </c>
      <c r="G10" s="6">
        <f>SUMIFS(EntPop!$H:$H,EntPop!$S:$S,G$5,EntPop!$A:$A,$C10)/1000</f>
        <v>118.732</v>
      </c>
      <c r="H10" s="6">
        <f>SUMIFS(EntPop!$H:$H,EntPop!$S:$S,H$5,EntPop!$A:$A,$C10)/1000</f>
        <v>102.027</v>
      </c>
      <c r="I10" s="5"/>
      <c r="J10" s="7">
        <f>SUMIFS(EntPorc!$H:$H,EntPorc!$P:$P,V$5,EntPorc!$A:$A,$C10)*100</f>
        <v>24.710573256015778</v>
      </c>
      <c r="K10" s="7">
        <f>SUMIFS(EntPorc!$H:$H,EntPorc!$P:$P,W$5,EntPorc!$A:$A,$C10)*100</f>
        <v>26.186192035675049</v>
      </c>
      <c r="L10" s="7">
        <f>SUMIFS(EntPorc!$H:$H,EntPorc!$P:$P,X$5,EntPorc!$A:$A,$C10)*100</f>
        <v>25.65552294254303</v>
      </c>
      <c r="M10" s="7">
        <f>SUMIFS(EntPorc!$H:$H,EntPorc!$P:$P,Y$5,EntPorc!$A:$A,$C10)*100</f>
        <v>27.67852246761322</v>
      </c>
      <c r="N10" s="7">
        <f>SUMIFS(EntPorc!$H:$H,EntPorc!$P:$P,Z$5,EntPorc!$A:$A,$C10)*100</f>
        <v>29.364514350891113</v>
      </c>
      <c r="O10" s="5"/>
      <c r="P10" s="6">
        <f>SUMIFS(RuralPop!$H:$H,RuralPop!$S:$S,P$5,RuralPop!$A:$A,$C10)/1000</f>
        <v>37.476999999999997</v>
      </c>
      <c r="Q10" s="6">
        <f>SUMIFS(RuralPop!$H:$H,RuralPop!$S:$S,Q$5,RuralPop!$A:$A,$C10)/1000</f>
        <v>44.923999999999999</v>
      </c>
      <c r="R10" s="6">
        <f>SUMIFS(RuralPop!$H:$H,RuralPop!$S:$S,R$5,RuralPop!$A:$A,$C10)/1000</f>
        <v>49.210999999999999</v>
      </c>
      <c r="S10" s="6">
        <f>SUMIFS(RuralPop!$H:$H,RuralPop!$S:$S,S$5,RuralPop!$A:$A,$C10)/1000</f>
        <v>55.787999999999997</v>
      </c>
      <c r="T10" s="6">
        <f>SUMIFS(RuralPop!$H:$H,RuralPop!$S:$S,T$5,RuralPop!$A:$A,$C10)/1000</f>
        <v>44.581000000000003</v>
      </c>
      <c r="U10" s="5"/>
      <c r="V10" s="7">
        <f>SUMIFS(RuralPorc!$H:$H,RuralPorc!$P:$P,V$5,RuralPorc!$A:$A,$C10)*100</f>
        <v>29.337123036384583</v>
      </c>
      <c r="W10" s="7">
        <f>SUMIFS(RuralPorc!$H:$H,RuralPorc!$P:$P,W$5,RuralPorc!$A:$A,$C10)*100</f>
        <v>29.266449809074402</v>
      </c>
      <c r="X10" s="7">
        <f>SUMIFS(RuralPorc!$H:$H,RuralPorc!$P:$P,X$5,RuralPorc!$A:$A,$C10)*100</f>
        <v>30.621185898780823</v>
      </c>
      <c r="Y10" s="7">
        <f>SUMIFS(RuralPorc!$H:$H,RuralPorc!$P:$P,Y$5,RuralPorc!$A:$A,$C10)*100</f>
        <v>32.329249382019043</v>
      </c>
      <c r="Z10" s="7">
        <f>SUMIFS(RuralPorc!$H:$H,RuralPorc!$P:$P,Z$5,RuralPorc!$A:$A,$C10)*100</f>
        <v>38.507583737373352</v>
      </c>
      <c r="AA10" s="9"/>
      <c r="AB10" s="6">
        <f>SUMIFS(UrbanPop!$H:$H,UrbanPop!$S:$S,AB$5,UrbanPop!$A:$A,$C10)/1000</f>
        <v>59.256</v>
      </c>
      <c r="AC10" s="6">
        <f>SUMIFS(UrbanPop!$H:$H,UrbanPop!$S:$S,AC$5,UrbanPop!$A:$A,$C10)/1000</f>
        <v>67.900000000000006</v>
      </c>
      <c r="AD10" s="6">
        <f>SUMIFS(UrbanPop!$H:$H,UrbanPop!$S:$S,AD$5,UrbanPop!$A:$A,$C10)/1000</f>
        <v>71.998000000000005</v>
      </c>
      <c r="AE10" s="6">
        <f>SUMIFS(UrbanPop!$H:$H,UrbanPop!$S:$S,AE$5,UrbanPop!$A:$A,$C10)/1000</f>
        <v>62.944000000000003</v>
      </c>
      <c r="AF10" s="6">
        <f>SUMIFS(UrbanPop!$H:$H,UrbanPop!$S:$S,AF$5,UrbanPop!$A:$A,$C10)/1000</f>
        <v>57.445999999999998</v>
      </c>
      <c r="AG10" s="5"/>
      <c r="AH10" s="7">
        <f>SUMIFS(UrbanPorc!$H:$H,UrbanPorc!$P:$P,AH$5,UrbanPorc!$A:$A,$C10)*100</f>
        <v>22.469456493854523</v>
      </c>
      <c r="AI10" s="7">
        <f>SUMIFS(UrbanPorc!$H:$H,UrbanPorc!$P:$P,AI$5,UrbanPorc!$A:$A,$C10)*100</f>
        <v>24.481436610221863</v>
      </c>
      <c r="AJ10" s="7">
        <f>SUMIFS(UrbanPorc!$H:$H,UrbanPorc!$P:$P,AJ$5,UrbanPorc!$A:$A,$C10)*100</f>
        <v>23.095601797103882</v>
      </c>
      <c r="AK10" s="7">
        <f>SUMIFS(UrbanPorc!$H:$H,UrbanPorc!$P:$P,AK$5,UrbanPorc!$A:$A,$C10)*100</f>
        <v>24.548567831516266</v>
      </c>
      <c r="AL10" s="7">
        <f>SUMIFS(UrbanPorc!$H:$H,UrbanPorc!$P:$P,AL$5,UrbanPorc!$A:$A,$C10)*100</f>
        <v>24.795621633529663</v>
      </c>
      <c r="AN10" s="6">
        <f>SUMIFS(SexoPop!$I:$I,SexoPop!$T:$T,AN$5,SexoPop!$A:$A,$C10,SexoPop!$B:$B,2)/1000</f>
        <v>47.156999999999996</v>
      </c>
      <c r="AO10" s="6">
        <f>SUMIFS(SexoPop!$I:$I,SexoPop!$T:$T,AO$5,SexoPop!$A:$A,$C10,SexoPop!$B:$B,2)/1000</f>
        <v>59.462000000000003</v>
      </c>
      <c r="AP10" s="6">
        <f>SUMIFS(SexoPop!$I:$I,SexoPop!$T:$T,AP$5,SexoPop!$A:$A,$C10,SexoPop!$B:$B,2)/1000</f>
        <v>61.725999999999999</v>
      </c>
      <c r="AQ10" s="6">
        <f>SUMIFS(SexoPop!$I:$I,SexoPop!$T:$T,AQ$5,SexoPop!$A:$A,$C10,SexoPop!$B:$B,2)/1000</f>
        <v>60</v>
      </c>
      <c r="AR10" s="6">
        <f>SUMIFS(SexoPop!$I:$I,SexoPop!$T:$T,AR$5,SexoPop!$A:$A,$C10,SexoPop!$B:$B,2)/1000</f>
        <v>53.728999999999999</v>
      </c>
      <c r="AS10" s="5"/>
      <c r="AT10" s="7">
        <f>SUMIFS(SexoPorc!$I:$I,SexoPorc!$Q:$Q,AT$5,SexoPorc!$A:$A,$C10,SexoPorc!$B:$B,2)*100</f>
        <v>23.763379454612732</v>
      </c>
      <c r="AU10" s="7">
        <f>SUMIFS(SexoPorc!$I:$I,SexoPorc!$Q:$Q,AU$5,SexoPorc!$A:$A,$C10,SexoPorc!$B:$B,2)*100</f>
        <v>26.533335447311401</v>
      </c>
      <c r="AV10" s="7">
        <f>SUMIFS(SexoPorc!$I:$I,SexoPorc!$Q:$Q,AV$5,SexoPorc!$A:$A,$C10,SexoPorc!$B:$B,2)*100</f>
        <v>25.622335076332092</v>
      </c>
      <c r="AW10" s="7">
        <f>SUMIFS(SexoPorc!$I:$I,SexoPorc!$Q:$Q,AW$5,SexoPorc!$A:$A,$C10,SexoPorc!$B:$B,2)*100</f>
        <v>27.622148394584656</v>
      </c>
      <c r="AX10" s="7">
        <f>SUMIFS(SexoPorc!$I:$I,SexoPorc!$Q:$Q,AX$5,SexoPorc!$A:$A,$C10,SexoPorc!$B:$B,2)*100</f>
        <v>30.312895774841309</v>
      </c>
      <c r="AZ10" s="6">
        <f>SUMIFS(SexoPop!$I:$I,SexoPop!$T:$T,AZ$5,SexoPop!$A:$A,$C10,SexoPop!$B:$B,1)/1000</f>
        <v>49.576000000000001</v>
      </c>
      <c r="BA10" s="6">
        <f>SUMIFS(SexoPop!$I:$I,SexoPop!$T:$T,BA$5,SexoPop!$A:$A,$C10,SexoPop!$B:$B,1)/1000</f>
        <v>53.362000000000002</v>
      </c>
      <c r="BB10" s="6">
        <f>SUMIFS(SexoPop!$I:$I,SexoPop!$T:$T,BB$5,SexoPop!$A:$A,$C10,SexoPop!$B:$B,1)/1000</f>
        <v>59.482999999999997</v>
      </c>
      <c r="BC10" s="6">
        <f>SUMIFS(SexoPop!$I:$I,SexoPop!$T:$T,BC$5,SexoPop!$A:$A,$C10,SexoPop!$B:$B,1)/1000</f>
        <v>58.731999999999999</v>
      </c>
      <c r="BD10" s="6">
        <f>SUMIFS(SexoPop!$I:$I,SexoPop!$T:$T,BD$5,SexoPop!$A:$A,$C10,SexoPop!$B:$B,1)/1000</f>
        <v>48.298000000000002</v>
      </c>
      <c r="BE10" s="5"/>
      <c r="BF10" s="7">
        <f>SUMIFS(SexoPorc!$I:$I,SexoPorc!$Q:$Q,BF$5,SexoPorc!$A:$A,$C10,SexoPorc!$B:$B,1)*100</f>
        <v>25.684386491775513</v>
      </c>
      <c r="BG10" s="7">
        <f>SUMIFS(SexoPorc!$I:$I,SexoPorc!$Q:$Q,BG$5,SexoPorc!$A:$A,$C10,SexoPorc!$B:$B,1)*100</f>
        <v>25.809913873672485</v>
      </c>
      <c r="BH10" s="7">
        <f>SUMIFS(SexoPorc!$I:$I,SexoPorc!$Q:$Q,BH$5,SexoPorc!$A:$A,$C10,SexoPorc!$B:$B,1)*100</f>
        <v>25.690051913261414</v>
      </c>
      <c r="BI10" s="7">
        <f>SUMIFS(SexoPorc!$I:$I,SexoPorc!$Q:$Q,BI$5,SexoPorc!$A:$A,$C10,SexoPorc!$B:$B,1)*100</f>
        <v>27.736350893974304</v>
      </c>
      <c r="BJ10" s="7">
        <f>SUMIFS(SexoPorc!$I:$I,SexoPorc!$Q:$Q,BJ$5,SexoPorc!$A:$A,$C10,SexoPorc!$B:$B,1)*100</f>
        <v>28.376868367195129</v>
      </c>
    </row>
    <row r="11" spans="3:62" x14ac:dyDescent="0.25">
      <c r="C11" s="5" t="s">
        <v>5</v>
      </c>
      <c r="D11" s="6">
        <f>SUMIFS(EntPop!$H:$H,EntPop!$S:$S,D$5,EntPop!$A:$A,$C11)/1000</f>
        <v>231.929</v>
      </c>
      <c r="E11" s="6">
        <f>SUMIFS(EntPop!$H:$H,EntPop!$S:$S,E$5,EntPop!$A:$A,$C11)/1000</f>
        <v>232.93199999999999</v>
      </c>
      <c r="F11" s="6">
        <f>SUMIFS(EntPop!$H:$H,EntPop!$S:$S,F$5,EntPop!$A:$A,$C11)/1000</f>
        <v>234.83099999999999</v>
      </c>
      <c r="G11" s="6">
        <f>SUMIFS(EntPop!$H:$H,EntPop!$S:$S,G$5,EntPop!$A:$A,$C11)/1000</f>
        <v>181.43299999999999</v>
      </c>
      <c r="H11" s="6">
        <f>SUMIFS(EntPop!$H:$H,EntPop!$S:$S,H$5,EntPop!$A:$A,$C11)/1000</f>
        <v>136.09</v>
      </c>
      <c r="I11" s="5"/>
      <c r="J11" s="7">
        <f>SUMIFS(EntPorc!$H:$H,EntPorc!$P:$P,V$5,EntPorc!$A:$A,$C11)*100</f>
        <v>28.999751806259155</v>
      </c>
      <c r="K11" s="7">
        <f>SUMIFS(EntPorc!$H:$H,EntPorc!$P:$P,W$5,EntPorc!$A:$A,$C11)*100</f>
        <v>29.937535524368286</v>
      </c>
      <c r="L11" s="7">
        <f>SUMIFS(EntPorc!$H:$H,EntPorc!$P:$P,X$5,EntPorc!$A:$A,$C11)*100</f>
        <v>28.914910554885864</v>
      </c>
      <c r="M11" s="7">
        <f>SUMIFS(EntPorc!$H:$H,EntPorc!$P:$P,Y$5,EntPorc!$A:$A,$C11)*100</f>
        <v>30.384272336959839</v>
      </c>
      <c r="N11" s="7">
        <f>SUMIFS(EntPorc!$H:$H,EntPorc!$P:$P,Z$5,EntPorc!$A:$A,$C11)*100</f>
        <v>32.26357102394104</v>
      </c>
      <c r="O11" s="5"/>
      <c r="P11" s="6">
        <f>SUMIFS(RuralPop!$H:$H,RuralPop!$S:$S,P$5,RuralPop!$A:$A,$C11)/1000</f>
        <v>37.811999999999998</v>
      </c>
      <c r="Q11" s="6">
        <f>SUMIFS(RuralPop!$H:$H,RuralPop!$S:$S,Q$5,RuralPop!$A:$A,$C11)/1000</f>
        <v>37.759</v>
      </c>
      <c r="R11" s="6">
        <f>SUMIFS(RuralPop!$H:$H,RuralPop!$S:$S,R$5,RuralPop!$A:$A,$C11)/1000</f>
        <v>34.195</v>
      </c>
      <c r="S11" s="6">
        <f>SUMIFS(RuralPop!$H:$H,RuralPop!$S:$S,S$5,RuralPop!$A:$A,$C11)/1000</f>
        <v>33.365000000000002</v>
      </c>
      <c r="T11" s="6">
        <f>SUMIFS(RuralPop!$H:$H,RuralPop!$S:$S,T$5,RuralPop!$A:$A,$C11)/1000</f>
        <v>14.907999999999999</v>
      </c>
      <c r="U11" s="5"/>
      <c r="V11" s="7">
        <f>SUMIFS(RuralPorc!$H:$H,RuralPorc!$P:$P,V$5,RuralPorc!$A:$A,$C11)*100</f>
        <v>33.721873164176941</v>
      </c>
      <c r="W11" s="7">
        <f>SUMIFS(RuralPorc!$H:$H,RuralPorc!$P:$P,W$5,RuralPorc!$A:$A,$C11)*100</f>
        <v>33.00640881061554</v>
      </c>
      <c r="X11" s="7">
        <f>SUMIFS(RuralPorc!$H:$H,RuralPorc!$P:$P,X$5,RuralPorc!$A:$A,$C11)*100</f>
        <v>32.396969199180603</v>
      </c>
      <c r="Y11" s="7">
        <f>SUMIFS(RuralPorc!$H:$H,RuralPorc!$P:$P,Y$5,RuralPorc!$A:$A,$C11)*100</f>
        <v>33.839085698127747</v>
      </c>
      <c r="Z11" s="7">
        <f>SUMIFS(RuralPorc!$H:$H,RuralPorc!$P:$P,Z$5,RuralPorc!$A:$A,$C11)*100</f>
        <v>32.376319169998169</v>
      </c>
      <c r="AA11" s="9"/>
      <c r="AB11" s="6">
        <f>SUMIFS(UrbanPop!$H:$H,UrbanPop!$S:$S,AB$5,UrbanPop!$A:$A,$C11)/1000</f>
        <v>194.11699999999999</v>
      </c>
      <c r="AC11" s="6">
        <f>SUMIFS(UrbanPop!$H:$H,UrbanPop!$S:$S,AC$5,UrbanPop!$A:$A,$C11)/1000</f>
        <v>195.173</v>
      </c>
      <c r="AD11" s="6">
        <f>SUMIFS(UrbanPop!$H:$H,UrbanPop!$S:$S,AD$5,UrbanPop!$A:$A,$C11)/1000</f>
        <v>200.636</v>
      </c>
      <c r="AE11" s="6">
        <f>SUMIFS(UrbanPop!$H:$H,UrbanPop!$S:$S,AE$5,UrbanPop!$A:$A,$C11)/1000</f>
        <v>148.06800000000001</v>
      </c>
      <c r="AF11" s="6">
        <f>SUMIFS(UrbanPop!$H:$H,UrbanPop!$S:$S,AF$5,UrbanPop!$A:$A,$C11)/1000</f>
        <v>121.182</v>
      </c>
      <c r="AG11" s="5"/>
      <c r="AH11" s="7">
        <f>SUMIFS(UrbanPorc!$H:$H,UrbanPorc!$P:$P,AH$5,UrbanPorc!$A:$A,$C11)*100</f>
        <v>28.229740262031555</v>
      </c>
      <c r="AI11" s="7">
        <f>SUMIFS(UrbanPorc!$H:$H,UrbanPorc!$P:$P,AI$5,UrbanPorc!$A:$A,$C11)*100</f>
        <v>29.408538341522217</v>
      </c>
      <c r="AJ11" s="7">
        <f>SUMIFS(UrbanPorc!$H:$H,UrbanPorc!$P:$P,AJ$5,UrbanPorc!$A:$A,$C11)*100</f>
        <v>28.394767642021179</v>
      </c>
      <c r="AK11" s="7">
        <f>SUMIFS(UrbanPorc!$H:$H,UrbanPorc!$P:$P,AK$5,UrbanPorc!$A:$A,$C11)*100</f>
        <v>29.700979590415955</v>
      </c>
      <c r="AL11" s="7">
        <f>SUMIFS(UrbanPorc!$H:$H,UrbanPorc!$P:$P,AL$5,UrbanPorc!$A:$A,$C11)*100</f>
        <v>32.249754667282104</v>
      </c>
      <c r="AN11" s="6">
        <f>SUMIFS(SexoPop!$I:$I,SexoPop!$T:$T,AN$5,SexoPop!$A:$A,$C11,SexoPop!$B:$B,2)/1000</f>
        <v>119.20399999999999</v>
      </c>
      <c r="AO11" s="6">
        <f>SUMIFS(SexoPop!$I:$I,SexoPop!$T:$T,AO$5,SexoPop!$A:$A,$C11,SexoPop!$B:$B,2)/1000</f>
        <v>124.136</v>
      </c>
      <c r="AP11" s="6">
        <f>SUMIFS(SexoPop!$I:$I,SexoPop!$T:$T,AP$5,SexoPop!$A:$A,$C11,SexoPop!$B:$B,2)/1000</f>
        <v>116.86499999999999</v>
      </c>
      <c r="AQ11" s="6">
        <f>SUMIFS(SexoPop!$I:$I,SexoPop!$T:$T,AQ$5,SexoPop!$A:$A,$C11,SexoPop!$B:$B,2)/1000</f>
        <v>94.024000000000001</v>
      </c>
      <c r="AR11" s="6">
        <f>SUMIFS(SexoPop!$I:$I,SexoPop!$T:$T,AR$5,SexoPop!$A:$A,$C11,SexoPop!$B:$B,2)/1000</f>
        <v>71.852999999999994</v>
      </c>
      <c r="AS11" s="5"/>
      <c r="AT11" s="7">
        <f>SUMIFS(SexoPorc!$I:$I,SexoPorc!$Q:$Q,AT$5,SexoPorc!$A:$A,$C11,SexoPorc!$B:$B,2)*100</f>
        <v>28.851288557052612</v>
      </c>
      <c r="AU11" s="7">
        <f>SUMIFS(SexoPorc!$I:$I,SexoPorc!$Q:$Q,AU$5,SexoPorc!$A:$A,$C11,SexoPorc!$B:$B,2)*100</f>
        <v>30.462971329689026</v>
      </c>
      <c r="AV11" s="7">
        <f>SUMIFS(SexoPorc!$I:$I,SexoPorc!$Q:$Q,AV$5,SexoPorc!$A:$A,$C11,SexoPorc!$B:$B,2)*100</f>
        <v>27.82142162322998</v>
      </c>
      <c r="AW11" s="7">
        <f>SUMIFS(SexoPorc!$I:$I,SexoPorc!$Q:$Q,AW$5,SexoPorc!$A:$A,$C11,SexoPorc!$B:$B,2)*100</f>
        <v>29.966756701469421</v>
      </c>
      <c r="AX11" s="7">
        <f>SUMIFS(SexoPorc!$I:$I,SexoPorc!$Q:$Q,AX$5,SexoPorc!$A:$A,$C11,SexoPorc!$B:$B,2)*100</f>
        <v>33.580249547958374</v>
      </c>
      <c r="AZ11" s="6">
        <f>SUMIFS(SexoPop!$I:$I,SexoPop!$T:$T,AZ$5,SexoPop!$A:$A,$C11,SexoPop!$B:$B,1)/1000</f>
        <v>112.72499999999999</v>
      </c>
      <c r="BA11" s="6">
        <f>SUMIFS(SexoPop!$I:$I,SexoPop!$T:$T,BA$5,SexoPop!$A:$A,$C11,SexoPop!$B:$B,1)/1000</f>
        <v>108.79600000000001</v>
      </c>
      <c r="BB11" s="6">
        <f>SUMIFS(SexoPop!$I:$I,SexoPop!$T:$T,BB$5,SexoPop!$A:$A,$C11,SexoPop!$B:$B,1)/1000</f>
        <v>117.96599999999999</v>
      </c>
      <c r="BC11" s="6">
        <f>SUMIFS(SexoPop!$I:$I,SexoPop!$T:$T,BC$5,SexoPop!$A:$A,$C11,SexoPop!$B:$B,1)/1000</f>
        <v>87.409000000000006</v>
      </c>
      <c r="BD11" s="6">
        <f>SUMIFS(SexoPop!$I:$I,SexoPop!$T:$T,BD$5,SexoPop!$A:$A,$C11,SexoPop!$B:$B,1)/1000</f>
        <v>64.236999999999995</v>
      </c>
      <c r="BE11" s="5"/>
      <c r="BF11" s="7">
        <f>SUMIFS(SexoPorc!$I:$I,SexoPorc!$Q:$Q,BF$5,SexoPorc!$A:$A,$C11,SexoPorc!$B:$B,1)*100</f>
        <v>29.158422350883484</v>
      </c>
      <c r="BG11" s="7">
        <f>SUMIFS(SexoPorc!$I:$I,SexoPorc!$Q:$Q,BG$5,SexoPorc!$A:$A,$C11,SexoPorc!$B:$B,1)*100</f>
        <v>29.359728097915649</v>
      </c>
      <c r="BH11" s="7">
        <f>SUMIFS(SexoPorc!$I:$I,SexoPorc!$Q:$Q,BH$5,SexoPorc!$A:$A,$C11,SexoPorc!$B:$B,1)*100</f>
        <v>30.08638322353363</v>
      </c>
      <c r="BI11" s="7">
        <f>SUMIFS(SexoPorc!$I:$I,SexoPorc!$Q:$Q,BI$5,SexoPorc!$A:$A,$C11,SexoPorc!$B:$B,1)*100</f>
        <v>30.846568942070007</v>
      </c>
      <c r="BJ11" s="7">
        <f>SUMIFS(SexoPorc!$I:$I,SexoPorc!$Q:$Q,BJ$5,SexoPorc!$A:$A,$C11,SexoPorc!$B:$B,1)*100</f>
        <v>30.907988548278809</v>
      </c>
    </row>
    <row r="12" spans="3:62" x14ac:dyDescent="0.25">
      <c r="C12" s="5" t="s">
        <v>6</v>
      </c>
      <c r="D12" s="6">
        <f>SUMIFS(EntPop!$H:$H,EntPop!$S:$S,D$5,EntPop!$A:$A,$C12)/1000</f>
        <v>60.898000000000003</v>
      </c>
      <c r="E12" s="6">
        <f>SUMIFS(EntPop!$H:$H,EntPop!$S:$S,E$5,EntPop!$A:$A,$C12)/1000</f>
        <v>65.894999999999996</v>
      </c>
      <c r="F12" s="6">
        <f>SUMIFS(EntPop!$H:$H,EntPop!$S:$S,F$5,EntPop!$A:$A,$C12)/1000</f>
        <v>54.756999999999998</v>
      </c>
      <c r="G12" s="6">
        <f>SUMIFS(EntPop!$H:$H,EntPop!$S:$S,G$5,EntPop!$A:$A,$C12)/1000</f>
        <v>48.168999999999997</v>
      </c>
      <c r="H12" s="6">
        <f>SUMIFS(EntPop!$H:$H,EntPop!$S:$S,H$5,EntPop!$A:$A,$C12)/1000</f>
        <v>32.063000000000002</v>
      </c>
      <c r="I12" s="5"/>
      <c r="J12" s="7">
        <f>SUMIFS(EntPorc!$H:$H,EntPorc!$P:$P,V$5,EntPorc!$A:$A,$C12)*100</f>
        <v>26.764705777168274</v>
      </c>
      <c r="K12" s="7">
        <f>SUMIFS(EntPorc!$H:$H,EntPorc!$P:$P,W$5,EntPorc!$A:$A,$C12)*100</f>
        <v>29.98034656047821</v>
      </c>
      <c r="L12" s="7">
        <f>SUMIFS(EntPorc!$H:$H,EntPorc!$P:$P,X$5,EntPorc!$A:$A,$C12)*100</f>
        <v>27.930831909179688</v>
      </c>
      <c r="M12" s="7">
        <f>SUMIFS(EntPorc!$H:$H,EntPorc!$P:$P,Y$5,EntPorc!$A:$A,$C12)*100</f>
        <v>30.407994985580444</v>
      </c>
      <c r="N12" s="7">
        <f>SUMIFS(EntPorc!$H:$H,EntPorc!$P:$P,Z$5,EntPorc!$A:$A,$C12)*100</f>
        <v>29.477524757385254</v>
      </c>
      <c r="O12" s="5"/>
      <c r="P12" s="6">
        <f>SUMIFS(RuralPop!$H:$H,RuralPop!$S:$S,P$5,RuralPop!$A:$A,$C12)/1000</f>
        <v>8.2840000000000007</v>
      </c>
      <c r="Q12" s="6">
        <f>SUMIFS(RuralPop!$H:$H,RuralPop!$S:$S,Q$5,RuralPop!$A:$A,$C12)/1000</f>
        <v>11.15</v>
      </c>
      <c r="R12" s="6">
        <f>SUMIFS(RuralPop!$H:$H,RuralPop!$S:$S,R$5,RuralPop!$A:$A,$C12)/1000</f>
        <v>6.3940000000000001</v>
      </c>
      <c r="S12" s="6">
        <f>SUMIFS(RuralPop!$H:$H,RuralPop!$S:$S,S$5,RuralPop!$A:$A,$C12)/1000</f>
        <v>4.6779999999999999</v>
      </c>
      <c r="T12" s="6">
        <f>SUMIFS(RuralPop!$H:$H,RuralPop!$S:$S,T$5,RuralPop!$A:$A,$C12)/1000</f>
        <v>5.0510000000000002</v>
      </c>
      <c r="U12" s="5"/>
      <c r="V12" s="7">
        <f>SUMIFS(RuralPorc!$H:$H,RuralPorc!$P:$P,V$5,RuralPorc!$A:$A,$C12)*100</f>
        <v>30.900070071220398</v>
      </c>
      <c r="W12" s="7">
        <f>SUMIFS(RuralPorc!$H:$H,RuralPorc!$P:$P,W$5,RuralPorc!$A:$A,$C12)*100</f>
        <v>35.288161039352417</v>
      </c>
      <c r="X12" s="7">
        <f>SUMIFS(RuralPorc!$H:$H,RuralPorc!$P:$P,X$5,RuralPorc!$A:$A,$C12)*100</f>
        <v>31.34160041809082</v>
      </c>
      <c r="Y12" s="7">
        <f>SUMIFS(RuralPorc!$H:$H,RuralPorc!$P:$P,Y$5,RuralPorc!$A:$A,$C12)*100</f>
        <v>30.424037575721741</v>
      </c>
      <c r="Z12" s="7">
        <f>SUMIFS(RuralPorc!$H:$H,RuralPorc!$P:$P,Z$5,RuralPorc!$A:$A,$C12)*100</f>
        <v>35.754230618476868</v>
      </c>
      <c r="AA12" s="9"/>
      <c r="AB12" s="6">
        <f>SUMIFS(UrbanPop!$H:$H,UrbanPop!$S:$S,AB$5,UrbanPop!$A:$A,$C12)/1000</f>
        <v>52.613999999999997</v>
      </c>
      <c r="AC12" s="6">
        <f>SUMIFS(UrbanPop!$H:$H,UrbanPop!$S:$S,AC$5,UrbanPop!$A:$A,$C12)/1000</f>
        <v>54.744999999999997</v>
      </c>
      <c r="AD12" s="6">
        <f>SUMIFS(UrbanPop!$H:$H,UrbanPop!$S:$S,AD$5,UrbanPop!$A:$A,$C12)/1000</f>
        <v>48.363</v>
      </c>
      <c r="AE12" s="6">
        <f>SUMIFS(UrbanPop!$H:$H,UrbanPop!$S:$S,AE$5,UrbanPop!$A:$A,$C12)/1000</f>
        <v>43.491</v>
      </c>
      <c r="AF12" s="6">
        <f>SUMIFS(UrbanPop!$H:$H,UrbanPop!$S:$S,AF$5,UrbanPop!$A:$A,$C12)/1000</f>
        <v>27.012</v>
      </c>
      <c r="AG12" s="5"/>
      <c r="AH12" s="7">
        <f>SUMIFS(UrbanPorc!$H:$H,UrbanPorc!$P:$P,AH$5,UrbanPorc!$A:$A,$C12)*100</f>
        <v>26.212373375892639</v>
      </c>
      <c r="AI12" s="7">
        <f>SUMIFS(UrbanPorc!$H:$H,UrbanPorc!$P:$P,AI$5,UrbanPorc!$A:$A,$C12)*100</f>
        <v>29.089200496673584</v>
      </c>
      <c r="AJ12" s="7">
        <f>SUMIFS(UrbanPorc!$H:$H,UrbanPorc!$P:$P,AJ$5,UrbanPorc!$A:$A,$C12)*100</f>
        <v>27.534672617912292</v>
      </c>
      <c r="AK12" s="7">
        <f>SUMIFS(UrbanPorc!$H:$H,UrbanPorc!$P:$P,AK$5,UrbanPorc!$A:$A,$C12)*100</f>
        <v>30.406269431114197</v>
      </c>
      <c r="AL12" s="7">
        <f>SUMIFS(UrbanPorc!$H:$H,UrbanPorc!$P:$P,AL$5,UrbanPorc!$A:$A,$C12)*100</f>
        <v>28.540635108947754</v>
      </c>
      <c r="AN12" s="6">
        <f>SUMIFS(SexoPop!$I:$I,SexoPop!$T:$T,AN$5,SexoPop!$A:$A,$C12,SexoPop!$B:$B,2)/1000</f>
        <v>32.914000000000001</v>
      </c>
      <c r="AO12" s="6">
        <f>SUMIFS(SexoPop!$I:$I,SexoPop!$T:$T,AO$5,SexoPop!$A:$A,$C12,SexoPop!$B:$B,2)/1000</f>
        <v>33.395000000000003</v>
      </c>
      <c r="AP12" s="6">
        <f>SUMIFS(SexoPop!$I:$I,SexoPop!$T:$T,AP$5,SexoPop!$A:$A,$C12,SexoPop!$B:$B,2)/1000</f>
        <v>27.817</v>
      </c>
      <c r="AQ12" s="6">
        <f>SUMIFS(SexoPop!$I:$I,SexoPop!$T:$T,AQ$5,SexoPop!$A:$A,$C12,SexoPop!$B:$B,2)/1000</f>
        <v>24.817</v>
      </c>
      <c r="AR12" s="6">
        <f>SUMIFS(SexoPop!$I:$I,SexoPop!$T:$T,AR$5,SexoPop!$A:$A,$C12,SexoPop!$B:$B,2)/1000</f>
        <v>15.601000000000001</v>
      </c>
      <c r="AS12" s="5"/>
      <c r="AT12" s="7">
        <f>SUMIFS(SexoPorc!$I:$I,SexoPorc!$Q:$Q,AT$5,SexoPorc!$A:$A,$C12,SexoPorc!$B:$B,2)*100</f>
        <v>27.083247900009155</v>
      </c>
      <c r="AU12" s="7">
        <f>SUMIFS(SexoPorc!$I:$I,SexoPorc!$Q:$Q,AU$5,SexoPorc!$A:$A,$C12,SexoPorc!$B:$B,2)*100</f>
        <v>29.10594642162323</v>
      </c>
      <c r="AV12" s="7">
        <f>SUMIFS(SexoPorc!$I:$I,SexoPorc!$Q:$Q,AV$5,SexoPorc!$A:$A,$C12,SexoPorc!$B:$B,2)*100</f>
        <v>27.085950970649719</v>
      </c>
      <c r="AW12" s="7">
        <f>SUMIFS(SexoPorc!$I:$I,SexoPorc!$Q:$Q,AW$5,SexoPorc!$A:$A,$C12,SexoPorc!$B:$B,2)*100</f>
        <v>29.55988347530365</v>
      </c>
      <c r="AX12" s="7">
        <f>SUMIFS(SexoPorc!$I:$I,SexoPorc!$Q:$Q,AX$5,SexoPorc!$A:$A,$C12,SexoPorc!$B:$B,2)*100</f>
        <v>27.773624658584595</v>
      </c>
      <c r="AZ12" s="6">
        <f>SUMIFS(SexoPop!$I:$I,SexoPop!$T:$T,AZ$5,SexoPop!$A:$A,$C12,SexoPop!$B:$B,1)/1000</f>
        <v>27.984000000000002</v>
      </c>
      <c r="BA12" s="6">
        <f>SUMIFS(SexoPop!$I:$I,SexoPop!$T:$T,BA$5,SexoPop!$A:$A,$C12,SexoPop!$B:$B,1)/1000</f>
        <v>32.5</v>
      </c>
      <c r="BB12" s="6">
        <f>SUMIFS(SexoPop!$I:$I,SexoPop!$T:$T,BB$5,SexoPop!$A:$A,$C12,SexoPop!$B:$B,1)/1000</f>
        <v>26.94</v>
      </c>
      <c r="BC12" s="6">
        <f>SUMIFS(SexoPop!$I:$I,SexoPop!$T:$T,BC$5,SexoPop!$A:$A,$C12,SexoPop!$B:$B,1)/1000</f>
        <v>23.352</v>
      </c>
      <c r="BD12" s="6">
        <f>SUMIFS(SexoPop!$I:$I,SexoPop!$T:$T,BD$5,SexoPop!$A:$A,$C12,SexoPop!$B:$B,1)/1000</f>
        <v>16.462</v>
      </c>
      <c r="BE12" s="5"/>
      <c r="BF12" s="7">
        <f>SUMIFS(SexoPorc!$I:$I,SexoPorc!$Q:$Q,BF$5,SexoPorc!$A:$A,$C12,SexoPorc!$B:$B,1)*100</f>
        <v>26.399502158164978</v>
      </c>
      <c r="BG12" s="7">
        <f>SUMIFS(SexoPorc!$I:$I,SexoPorc!$Q:$Q,BG$5,SexoPorc!$A:$A,$C12,SexoPorc!$B:$B,1)*100</f>
        <v>30.935293436050415</v>
      </c>
      <c r="BH12" s="7">
        <f>SUMIFS(SexoPorc!$I:$I,SexoPorc!$Q:$Q,BH$5,SexoPorc!$A:$A,$C12,SexoPorc!$B:$B,1)*100</f>
        <v>28.860369324684143</v>
      </c>
      <c r="BI12" s="7">
        <f>SUMIFS(SexoPorc!$I:$I,SexoPorc!$Q:$Q,BI$5,SexoPorc!$A:$A,$C12,SexoPorc!$B:$B,1)*100</f>
        <v>31.364333629608154</v>
      </c>
      <c r="BJ12" s="7">
        <f>SUMIFS(SexoPorc!$I:$I,SexoPorc!$Q:$Q,BJ$5,SexoPorc!$A:$A,$C12,SexoPorc!$B:$B,1)*100</f>
        <v>31.297174096107483</v>
      </c>
    </row>
    <row r="13" spans="3:62" x14ac:dyDescent="0.25">
      <c r="C13" s="5" t="s">
        <v>7</v>
      </c>
      <c r="D13" s="6">
        <f>SUMIFS(EntPop!$H:$H,EntPop!$S:$S,D$5,EntPop!$A:$A,$C13)/1000</f>
        <v>1423.3019999999999</v>
      </c>
      <c r="E13" s="6">
        <f>SUMIFS(EntPop!$H:$H,EntPop!$S:$S,E$5,EntPop!$A:$A,$C13)/1000</f>
        <v>1514.954</v>
      </c>
      <c r="F13" s="6">
        <f>SUMIFS(EntPop!$H:$H,EntPop!$S:$S,F$5,EntPop!$A:$A,$C13)/1000</f>
        <v>1569.164</v>
      </c>
      <c r="G13" s="6">
        <f>SUMIFS(EntPop!$H:$H,EntPop!$S:$S,G$5,EntPop!$A:$A,$C13)/1000</f>
        <v>1387.5650000000001</v>
      </c>
      <c r="H13" s="6">
        <f>SUMIFS(EntPop!$H:$H,EntPop!$S:$S,H$5,EntPop!$A:$A,$C13)/1000</f>
        <v>1590.7919999999999</v>
      </c>
      <c r="I13" s="5"/>
      <c r="J13" s="7">
        <f>SUMIFS(EntPorc!$H:$H,EntPorc!$P:$P,V$5,EntPorc!$A:$A,$C13)*100</f>
        <v>35.258829593658447</v>
      </c>
      <c r="K13" s="7">
        <f>SUMIFS(EntPorc!$H:$H,EntPorc!$P:$P,W$5,EntPorc!$A:$A,$C13)*100</f>
        <v>36.364924907684326</v>
      </c>
      <c r="L13" s="7">
        <f>SUMIFS(EntPorc!$H:$H,EntPorc!$P:$P,X$5,EntPorc!$A:$A,$C13)*100</f>
        <v>37.201383709907532</v>
      </c>
      <c r="M13" s="7">
        <f>SUMIFS(EntPorc!$H:$H,EntPorc!$P:$P,Y$5,EntPorc!$A:$A,$C13)*100</f>
        <v>36.146694421768188</v>
      </c>
      <c r="N13" s="7">
        <f>SUMIFS(EntPorc!$H:$H,EntPorc!$P:$P,Z$5,EntPorc!$A:$A,$C13)*100</f>
        <v>41.148501634597778</v>
      </c>
      <c r="O13" s="5"/>
      <c r="P13" s="6">
        <f>SUMIFS(RuralPop!$H:$H,RuralPop!$S:$S,P$5,RuralPop!$A:$A,$C13)/1000</f>
        <v>952.87099999999998</v>
      </c>
      <c r="Q13" s="6">
        <f>SUMIFS(RuralPop!$H:$H,RuralPop!$S:$S,Q$5,RuralPop!$A:$A,$C13)/1000</f>
        <v>973.61199999999997</v>
      </c>
      <c r="R13" s="6">
        <f>SUMIFS(RuralPop!$H:$H,RuralPop!$S:$S,R$5,RuralPop!$A:$A,$C13)/1000</f>
        <v>989.875</v>
      </c>
      <c r="S13" s="6">
        <f>SUMIFS(RuralPop!$H:$H,RuralPop!$S:$S,S$5,RuralPop!$A:$A,$C13)/1000</f>
        <v>883.64200000000005</v>
      </c>
      <c r="T13" s="6">
        <f>SUMIFS(RuralPop!$H:$H,RuralPop!$S:$S,T$5,RuralPop!$A:$A,$C13)/1000</f>
        <v>1023.93</v>
      </c>
      <c r="U13" s="5"/>
      <c r="V13" s="7">
        <f>SUMIFS(RuralPorc!$H:$H,RuralPorc!$P:$P,V$5,RuralPorc!$A:$A,$C13)*100</f>
        <v>40.061575174331665</v>
      </c>
      <c r="W13" s="7">
        <f>SUMIFS(RuralPorc!$H:$H,RuralPorc!$P:$P,W$5,RuralPorc!$A:$A,$C13)*100</f>
        <v>39.5353764295578</v>
      </c>
      <c r="X13" s="7">
        <f>SUMIFS(RuralPorc!$H:$H,RuralPorc!$P:$P,X$5,RuralPorc!$A:$A,$C13)*100</f>
        <v>41.586494445800781</v>
      </c>
      <c r="Y13" s="7">
        <f>SUMIFS(RuralPorc!$H:$H,RuralPorc!$P:$P,Y$5,RuralPorc!$A:$A,$C13)*100</f>
        <v>38.795483112335205</v>
      </c>
      <c r="Z13" s="7">
        <f>SUMIFS(RuralPorc!$H:$H,RuralPorc!$P:$P,Z$5,RuralPorc!$A:$A,$C13)*100</f>
        <v>44.745165109634399</v>
      </c>
      <c r="AA13" s="9"/>
      <c r="AB13" s="6">
        <f>SUMIFS(UrbanPop!$H:$H,UrbanPop!$S:$S,AB$5,UrbanPop!$A:$A,$C13)/1000</f>
        <v>470.43099999999998</v>
      </c>
      <c r="AC13" s="6">
        <f>SUMIFS(UrbanPop!$H:$H,UrbanPop!$S:$S,AC$5,UrbanPop!$A:$A,$C13)/1000</f>
        <v>541.34199999999998</v>
      </c>
      <c r="AD13" s="6">
        <f>SUMIFS(UrbanPop!$H:$H,UrbanPop!$S:$S,AD$5,UrbanPop!$A:$A,$C13)/1000</f>
        <v>579.28899999999999</v>
      </c>
      <c r="AE13" s="6">
        <f>SUMIFS(UrbanPop!$H:$H,UrbanPop!$S:$S,AE$5,UrbanPop!$A:$A,$C13)/1000</f>
        <v>503.923</v>
      </c>
      <c r="AF13" s="6">
        <f>SUMIFS(UrbanPop!$H:$H,UrbanPop!$S:$S,AF$5,UrbanPop!$A:$A,$C13)/1000</f>
        <v>566.86199999999997</v>
      </c>
      <c r="AG13" s="5"/>
      <c r="AH13" s="7">
        <f>SUMIFS(UrbanPorc!$H:$H,UrbanPorc!$P:$P,AH$5,UrbanPorc!$A:$A,$C13)*100</f>
        <v>28.369826078414917</v>
      </c>
      <c r="AI13" s="7">
        <f>SUMIFS(UrbanPorc!$H:$H,UrbanPorc!$P:$P,AI$5,UrbanPorc!$A:$A,$C13)*100</f>
        <v>31.781187653541565</v>
      </c>
      <c r="AJ13" s="7">
        <f>SUMIFS(UrbanPorc!$H:$H,UrbanPorc!$P:$P,AJ$5,UrbanPorc!$A:$A,$C13)*100</f>
        <v>31.521710753440857</v>
      </c>
      <c r="AK13" s="7">
        <f>SUMIFS(UrbanPorc!$H:$H,UrbanPorc!$P:$P,AK$5,UrbanPorc!$A:$A,$C13)*100</f>
        <v>32.281816005706787</v>
      </c>
      <c r="AL13" s="7">
        <f>SUMIFS(UrbanPorc!$H:$H,UrbanPorc!$P:$P,AL$5,UrbanPorc!$A:$A,$C13)*100</f>
        <v>35.931488871574402</v>
      </c>
      <c r="AN13" s="6">
        <f>SUMIFS(SexoPop!$I:$I,SexoPop!$T:$T,AN$5,SexoPop!$A:$A,$C13,SexoPop!$B:$B,2)/1000</f>
        <v>792.8</v>
      </c>
      <c r="AO13" s="6">
        <f>SUMIFS(SexoPop!$I:$I,SexoPop!$T:$T,AO$5,SexoPop!$A:$A,$C13,SexoPop!$B:$B,2)/1000</f>
        <v>827.55</v>
      </c>
      <c r="AP13" s="6">
        <f>SUMIFS(SexoPop!$I:$I,SexoPop!$T:$T,AP$5,SexoPop!$A:$A,$C13,SexoPop!$B:$B,2)/1000</f>
        <v>857.649</v>
      </c>
      <c r="AQ13" s="6">
        <f>SUMIFS(SexoPop!$I:$I,SexoPop!$T:$T,AQ$5,SexoPop!$A:$A,$C13,SexoPop!$B:$B,2)/1000</f>
        <v>796.10400000000004</v>
      </c>
      <c r="AR13" s="6">
        <f>SUMIFS(SexoPop!$I:$I,SexoPop!$T:$T,AR$5,SexoPop!$A:$A,$C13,SexoPop!$B:$B,2)/1000</f>
        <v>898.726</v>
      </c>
      <c r="AS13" s="5"/>
      <c r="AT13" s="7">
        <f>SUMIFS(SexoPorc!$I:$I,SexoPorc!$Q:$Q,AT$5,SexoPorc!$A:$A,$C13,SexoPorc!$B:$B,2)*100</f>
        <v>37.916722893714905</v>
      </c>
      <c r="AU13" s="7">
        <f>SUMIFS(SexoPorc!$I:$I,SexoPorc!$Q:$Q,AU$5,SexoPorc!$A:$A,$C13,SexoPorc!$B:$B,2)*100</f>
        <v>38.994103670120239</v>
      </c>
      <c r="AV13" s="7">
        <f>SUMIFS(SexoPorc!$I:$I,SexoPorc!$Q:$Q,AV$5,SexoPorc!$A:$A,$C13,SexoPorc!$B:$B,2)*100</f>
        <v>38.717702031135559</v>
      </c>
      <c r="AW13" s="7">
        <f>SUMIFS(SexoPorc!$I:$I,SexoPorc!$Q:$Q,AW$5,SexoPorc!$A:$A,$C13,SexoPorc!$B:$B,2)*100</f>
        <v>39.431664347648621</v>
      </c>
      <c r="AX13" s="7">
        <f>SUMIFS(SexoPorc!$I:$I,SexoPorc!$Q:$Q,AX$5,SexoPorc!$A:$A,$C13,SexoPorc!$B:$B,2)*100</f>
        <v>44.513532519340515</v>
      </c>
      <c r="AZ13" s="6">
        <f>SUMIFS(SexoPop!$I:$I,SexoPop!$T:$T,AZ$5,SexoPop!$A:$A,$C13,SexoPop!$B:$B,1)/1000</f>
        <v>630.50199999999995</v>
      </c>
      <c r="BA13" s="6">
        <f>SUMIFS(SexoPop!$I:$I,SexoPop!$T:$T,BA$5,SexoPop!$A:$A,$C13,SexoPop!$B:$B,1)/1000</f>
        <v>687.404</v>
      </c>
      <c r="BB13" s="6">
        <f>SUMIFS(SexoPop!$I:$I,SexoPop!$T:$T,BB$5,SexoPop!$A:$A,$C13,SexoPop!$B:$B,1)/1000</f>
        <v>711.51499999999999</v>
      </c>
      <c r="BC13" s="6">
        <f>SUMIFS(SexoPop!$I:$I,SexoPop!$T:$T,BC$5,SexoPop!$A:$A,$C13,SexoPop!$B:$B,1)/1000</f>
        <v>591.46100000000001</v>
      </c>
      <c r="BD13" s="6">
        <f>SUMIFS(SexoPop!$I:$I,SexoPop!$T:$T,BD$5,SexoPop!$A:$A,$C13,SexoPop!$B:$B,1)/1000</f>
        <v>692.06600000000003</v>
      </c>
      <c r="BE13" s="5"/>
      <c r="BF13" s="7">
        <f>SUMIFS(SexoPorc!$I:$I,SexoPorc!$Q:$Q,BF$5,SexoPorc!$A:$A,$C13,SexoPorc!$B:$B,1)*100</f>
        <v>32.402777671813965</v>
      </c>
      <c r="BG13" s="7">
        <f>SUMIFS(SexoPorc!$I:$I,SexoPorc!$Q:$Q,BG$5,SexoPorc!$A:$A,$C13,SexoPorc!$B:$B,1)*100</f>
        <v>33.634743094444275</v>
      </c>
      <c r="BH13" s="7">
        <f>SUMIFS(SexoPorc!$I:$I,SexoPorc!$Q:$Q,BH$5,SexoPorc!$A:$A,$C13,SexoPorc!$B:$B,1)*100</f>
        <v>35.524383187294006</v>
      </c>
      <c r="BI13" s="7">
        <f>SUMIFS(SexoPorc!$I:$I,SexoPorc!$Q:$Q,BI$5,SexoPorc!$A:$A,$C13,SexoPorc!$B:$B,1)*100</f>
        <v>32.502162456512451</v>
      </c>
      <c r="BJ13" s="7">
        <f>SUMIFS(SexoPorc!$I:$I,SexoPorc!$Q:$Q,BJ$5,SexoPorc!$A:$A,$C13,SexoPorc!$B:$B,1)*100</f>
        <v>37.470078468322754</v>
      </c>
    </row>
    <row r="14" spans="3:62" x14ac:dyDescent="0.25">
      <c r="C14" s="5" t="s">
        <v>8</v>
      </c>
      <c r="D14" s="6">
        <f>SUMIFS(EntPop!$H:$H,EntPop!$S:$S,D$5,EntPop!$A:$A,$C14)/1000</f>
        <v>357.93799999999999</v>
      </c>
      <c r="E14" s="6">
        <f>SUMIFS(EntPop!$H:$H,EntPop!$S:$S,E$5,EntPop!$A:$A,$C14)/1000</f>
        <v>315.56700000000001</v>
      </c>
      <c r="F14" s="6">
        <f>SUMIFS(EntPop!$H:$H,EntPop!$S:$S,F$5,EntPop!$A:$A,$C14)/1000</f>
        <v>312.01799999999997</v>
      </c>
      <c r="G14" s="6">
        <f>SUMIFS(EntPop!$H:$H,EntPop!$S:$S,G$5,EntPop!$A:$A,$C14)/1000</f>
        <v>242.69200000000001</v>
      </c>
      <c r="H14" s="6">
        <f>SUMIFS(EntPop!$H:$H,EntPop!$S:$S,H$5,EntPop!$A:$A,$C14)/1000</f>
        <v>213.55600000000001</v>
      </c>
      <c r="I14" s="5"/>
      <c r="J14" s="7">
        <f>SUMIFS(EntPorc!$H:$H,EntPorc!$P:$P,V$5,EntPorc!$A:$A,$C14)*100</f>
        <v>32.422596216201782</v>
      </c>
      <c r="K14" s="7">
        <f>SUMIFS(EntPorc!$H:$H,EntPorc!$P:$P,W$5,EntPorc!$A:$A,$C14)*100</f>
        <v>32.169857621192932</v>
      </c>
      <c r="L14" s="7">
        <f>SUMIFS(EntPorc!$H:$H,EntPorc!$P:$P,X$5,EntPorc!$A:$A,$C14)*100</f>
        <v>32.758346199989319</v>
      </c>
      <c r="M14" s="7">
        <f>SUMIFS(EntPorc!$H:$H,EntPorc!$P:$P,Y$5,EntPorc!$A:$A,$C14)*100</f>
        <v>36.273306608200073</v>
      </c>
      <c r="N14" s="7">
        <f>SUMIFS(EntPorc!$H:$H,EntPorc!$P:$P,Z$5,EntPorc!$A:$A,$C14)*100</f>
        <v>36.362770199775696</v>
      </c>
      <c r="O14" s="5"/>
      <c r="P14" s="6">
        <f>SUMIFS(RuralPop!$H:$H,RuralPop!$S:$S,P$5,RuralPop!$A:$A,$C14)/1000</f>
        <v>92.593000000000004</v>
      </c>
      <c r="Q14" s="6">
        <f>SUMIFS(RuralPop!$H:$H,RuralPop!$S:$S,Q$5,RuralPop!$A:$A,$C14)/1000</f>
        <v>93.997</v>
      </c>
      <c r="R14" s="6">
        <f>SUMIFS(RuralPop!$H:$H,RuralPop!$S:$S,R$5,RuralPop!$A:$A,$C14)/1000</f>
        <v>92.305000000000007</v>
      </c>
      <c r="S14" s="6">
        <f>SUMIFS(RuralPop!$H:$H,RuralPop!$S:$S,S$5,RuralPop!$A:$A,$C14)/1000</f>
        <v>74.012</v>
      </c>
      <c r="T14" s="6">
        <f>SUMIFS(RuralPop!$H:$H,RuralPop!$S:$S,T$5,RuralPop!$A:$A,$C14)/1000</f>
        <v>73.063000000000002</v>
      </c>
      <c r="U14" s="5"/>
      <c r="V14" s="7">
        <f>SUMIFS(RuralPorc!$H:$H,RuralPorc!$P:$P,V$5,RuralPorc!$A:$A,$C14)*100</f>
        <v>41.391041874885559</v>
      </c>
      <c r="W14" s="7">
        <f>SUMIFS(RuralPorc!$H:$H,RuralPorc!$P:$P,W$5,RuralPorc!$A:$A,$C14)*100</f>
        <v>40.686586499214172</v>
      </c>
      <c r="X14" s="7">
        <f>SUMIFS(RuralPorc!$H:$H,RuralPorc!$P:$P,X$5,RuralPorc!$A:$A,$C14)*100</f>
        <v>41.954720020294189</v>
      </c>
      <c r="Y14" s="7">
        <f>SUMIFS(RuralPorc!$H:$H,RuralPorc!$P:$P,Y$5,RuralPorc!$A:$A,$C14)*100</f>
        <v>41.029563546180725</v>
      </c>
      <c r="Z14" s="7">
        <f>SUMIFS(RuralPorc!$H:$H,RuralPorc!$P:$P,Z$5,RuralPorc!$A:$A,$C14)*100</f>
        <v>48.706069588661194</v>
      </c>
      <c r="AA14" s="9"/>
      <c r="AB14" s="6">
        <f>SUMIFS(UrbanPop!$H:$H,UrbanPop!$S:$S,AB$5,UrbanPop!$A:$A,$C14)/1000</f>
        <v>265.34500000000003</v>
      </c>
      <c r="AC14" s="6">
        <f>SUMIFS(UrbanPop!$H:$H,UrbanPop!$S:$S,AC$5,UrbanPop!$A:$A,$C14)/1000</f>
        <v>221.57</v>
      </c>
      <c r="AD14" s="6">
        <f>SUMIFS(UrbanPop!$H:$H,UrbanPop!$S:$S,AD$5,UrbanPop!$A:$A,$C14)/1000</f>
        <v>219.71299999999999</v>
      </c>
      <c r="AE14" s="6">
        <f>SUMIFS(UrbanPop!$H:$H,UrbanPop!$S:$S,AE$5,UrbanPop!$A:$A,$C14)/1000</f>
        <v>168.68</v>
      </c>
      <c r="AF14" s="6">
        <f>SUMIFS(UrbanPop!$H:$H,UrbanPop!$S:$S,AF$5,UrbanPop!$A:$A,$C14)/1000</f>
        <v>140.49299999999999</v>
      </c>
      <c r="AG14" s="5"/>
      <c r="AH14" s="7">
        <f>SUMIFS(UrbanPorc!$H:$H,UrbanPorc!$P:$P,AH$5,UrbanPorc!$A:$A,$C14)*100</f>
        <v>30.143454670906067</v>
      </c>
      <c r="AI14" s="7">
        <f>SUMIFS(UrbanPorc!$H:$H,UrbanPorc!$P:$P,AI$5,UrbanPorc!$A:$A,$C14)*100</f>
        <v>29.546093940734863</v>
      </c>
      <c r="AJ14" s="7">
        <f>SUMIFS(UrbanPorc!$H:$H,UrbanPorc!$P:$P,AJ$5,UrbanPorc!$A:$A,$C14)*100</f>
        <v>29.996055364608765</v>
      </c>
      <c r="AK14" s="7">
        <f>SUMIFS(UrbanPorc!$H:$H,UrbanPorc!$P:$P,AK$5,UrbanPorc!$A:$A,$C14)*100</f>
        <v>34.517616033554077</v>
      </c>
      <c r="AL14" s="7">
        <f>SUMIFS(UrbanPorc!$H:$H,UrbanPorc!$P:$P,AL$5,UrbanPorc!$A:$A,$C14)*100</f>
        <v>32.128474116325378</v>
      </c>
      <c r="AN14" s="6">
        <f>SUMIFS(SexoPop!$I:$I,SexoPop!$T:$T,AN$5,SexoPop!$A:$A,$C14,SexoPop!$B:$B,2)/1000</f>
        <v>177.66200000000001</v>
      </c>
      <c r="AO14" s="6">
        <f>SUMIFS(SexoPop!$I:$I,SexoPop!$T:$T,AO$5,SexoPop!$A:$A,$C14,SexoPop!$B:$B,2)/1000</f>
        <v>162.26400000000001</v>
      </c>
      <c r="AP14" s="6">
        <f>SUMIFS(SexoPop!$I:$I,SexoPop!$T:$T,AP$5,SexoPop!$A:$A,$C14,SexoPop!$B:$B,2)/1000</f>
        <v>154.81200000000001</v>
      </c>
      <c r="AQ14" s="6">
        <f>SUMIFS(SexoPop!$I:$I,SexoPop!$T:$T,AQ$5,SexoPop!$A:$A,$C14,SexoPop!$B:$B,2)/1000</f>
        <v>117.248</v>
      </c>
      <c r="AR14" s="6">
        <f>SUMIFS(SexoPop!$I:$I,SexoPop!$T:$T,AR$5,SexoPop!$A:$A,$C14,SexoPop!$B:$B,2)/1000</f>
        <v>108.66200000000001</v>
      </c>
      <c r="AS14" s="5"/>
      <c r="AT14" s="7">
        <f>SUMIFS(SexoPorc!$I:$I,SexoPorc!$Q:$Q,AT$5,SexoPorc!$A:$A,$C14,SexoPorc!$B:$B,2)*100</f>
        <v>30.200809240341187</v>
      </c>
      <c r="AU14" s="7">
        <f>SUMIFS(SexoPorc!$I:$I,SexoPorc!$Q:$Q,AU$5,SexoPorc!$A:$A,$C14,SexoPorc!$B:$B,2)*100</f>
        <v>31.893765926361084</v>
      </c>
      <c r="AV14" s="7">
        <f>SUMIFS(SexoPorc!$I:$I,SexoPorc!$Q:$Q,AV$5,SexoPorc!$A:$A,$C14,SexoPorc!$B:$B,2)*100</f>
        <v>32.009163498878479</v>
      </c>
      <c r="AW14" s="7">
        <f>SUMIFS(SexoPorc!$I:$I,SexoPorc!$Q:$Q,AW$5,SexoPorc!$A:$A,$C14,SexoPorc!$B:$B,2)*100</f>
        <v>35.370209813117981</v>
      </c>
      <c r="AX14" s="7">
        <f>SUMIFS(SexoPorc!$I:$I,SexoPorc!$Q:$Q,AX$5,SexoPorc!$A:$A,$C14,SexoPorc!$B:$B,2)*100</f>
        <v>35.418784618377686</v>
      </c>
      <c r="AZ14" s="6">
        <f>SUMIFS(SexoPop!$I:$I,SexoPop!$T:$T,AZ$5,SexoPop!$A:$A,$C14,SexoPop!$B:$B,1)/1000</f>
        <v>180.27600000000001</v>
      </c>
      <c r="BA14" s="6">
        <f>SUMIFS(SexoPop!$I:$I,SexoPop!$T:$T,BA$5,SexoPop!$A:$A,$C14,SexoPop!$B:$B,1)/1000</f>
        <v>153.303</v>
      </c>
      <c r="BB14" s="6">
        <f>SUMIFS(SexoPop!$I:$I,SexoPop!$T:$T,BB$5,SexoPop!$A:$A,$C14,SexoPop!$B:$B,1)/1000</f>
        <v>157.20599999999999</v>
      </c>
      <c r="BC14" s="6">
        <f>SUMIFS(SexoPop!$I:$I,SexoPop!$T:$T,BC$5,SexoPop!$A:$A,$C14,SexoPop!$B:$B,1)/1000</f>
        <v>125.444</v>
      </c>
      <c r="BD14" s="6">
        <f>SUMIFS(SexoPop!$I:$I,SexoPop!$T:$T,BD$5,SexoPop!$A:$A,$C14,SexoPop!$B:$B,1)/1000</f>
        <v>104.89400000000001</v>
      </c>
      <c r="BE14" s="5"/>
      <c r="BF14" s="7">
        <f>SUMIFS(SexoPorc!$I:$I,SexoPorc!$Q:$Q,BF$5,SexoPorc!$A:$A,$C14,SexoPorc!$B:$B,1)*100</f>
        <v>34.956991672515869</v>
      </c>
      <c r="BG14" s="7">
        <f>SUMIFS(SexoPorc!$I:$I,SexoPorc!$Q:$Q,BG$5,SexoPorc!$A:$A,$C14,SexoPorc!$B:$B,1)*100</f>
        <v>32.467341423034668</v>
      </c>
      <c r="BH14" s="7">
        <f>SUMIFS(SexoPorc!$I:$I,SexoPorc!$Q:$Q,BH$5,SexoPorc!$A:$A,$C14,SexoPorc!$B:$B,1)*100</f>
        <v>33.531200885772705</v>
      </c>
      <c r="BI14" s="7">
        <f>SUMIFS(SexoPorc!$I:$I,SexoPorc!$Q:$Q,BI$5,SexoPorc!$A:$A,$C14,SexoPorc!$B:$B,1)*100</f>
        <v>37.160113453865051</v>
      </c>
      <c r="BJ14" s="7">
        <f>SUMIFS(SexoPorc!$I:$I,SexoPorc!$Q:$Q,BJ$5,SexoPorc!$A:$A,$C14,SexoPorc!$B:$B,1)*100</f>
        <v>37.395232915878296</v>
      </c>
    </row>
    <row r="15" spans="3:62" x14ac:dyDescent="0.25">
      <c r="C15" s="5" t="s">
        <v>9</v>
      </c>
      <c r="D15" s="6">
        <f>SUMIFS(EntPop!$H:$H,EntPop!$S:$S,D$5,EntPop!$A:$A,$C15)/1000</f>
        <v>439.35599999999999</v>
      </c>
      <c r="E15" s="6">
        <f>SUMIFS(EntPop!$H:$H,EntPop!$S:$S,E$5,EntPop!$A:$A,$C15)/1000</f>
        <v>563.47799999999995</v>
      </c>
      <c r="F15" s="6">
        <f>SUMIFS(EntPop!$H:$H,EntPop!$S:$S,F$5,EntPop!$A:$A,$C15)/1000</f>
        <v>571.06299999999999</v>
      </c>
      <c r="G15" s="6">
        <f>SUMIFS(EntPop!$H:$H,EntPop!$S:$S,G$5,EntPop!$A:$A,$C15)/1000</f>
        <v>511.48599999999999</v>
      </c>
      <c r="H15" s="6">
        <f>SUMIFS(EntPop!$H:$H,EntPop!$S:$S,H$5,EntPop!$A:$A,$C15)/1000</f>
        <v>394.68099999999998</v>
      </c>
      <c r="I15" s="5"/>
      <c r="J15" s="7">
        <f>SUMIFS(EntPorc!$H:$H,EntPorc!$P:$P,V$5,EntPorc!$A:$A,$C15)*100</f>
        <v>18.120314180850983</v>
      </c>
      <c r="K15" s="7">
        <f>SUMIFS(EntPorc!$H:$H,EntPorc!$P:$P,W$5,EntPorc!$A:$A,$C15)*100</f>
        <v>20.446109771728516</v>
      </c>
      <c r="L15" s="7">
        <f>SUMIFS(EntPorc!$H:$H,EntPorc!$P:$P,X$5,EntPorc!$A:$A,$C15)*100</f>
        <v>18.976013362407684</v>
      </c>
      <c r="M15" s="7">
        <f>SUMIFS(EntPorc!$H:$H,EntPorc!$P:$P,Y$5,EntPorc!$A:$A,$C15)*100</f>
        <v>22.935892641544342</v>
      </c>
      <c r="N15" s="7">
        <f>SUMIFS(EntPorc!$H:$H,EntPorc!$P:$P,Z$5,EntPorc!$A:$A,$C15)*100</f>
        <v>21.409179270267487</v>
      </c>
      <c r="O15" s="5"/>
      <c r="P15" s="6">
        <f>SUMIFS(RuralPop!$H:$H,RuralPop!$S:$S,P$5,RuralPop!$A:$A,$C15)/1000</f>
        <v>2.17</v>
      </c>
      <c r="Q15" s="6">
        <f>SUMIFS(RuralPop!$H:$H,RuralPop!$S:$S,Q$5,RuralPop!$A:$A,$C15)/1000</f>
        <v>4.601</v>
      </c>
      <c r="R15" s="6">
        <f>SUMIFS(RuralPop!$H:$H,RuralPop!$S:$S,R$5,RuralPop!$A:$A,$C15)/1000</f>
        <v>5.2910000000000004</v>
      </c>
      <c r="S15" s="6">
        <f>SUMIFS(RuralPop!$H:$H,RuralPop!$S:$S,S$5,RuralPop!$A:$A,$C15)/1000</f>
        <v>4.9530000000000003</v>
      </c>
      <c r="T15" s="6">
        <f>SUMIFS(RuralPop!$H:$H,RuralPop!$S:$S,T$5,RuralPop!$A:$A,$C15)/1000</f>
        <v>3.04</v>
      </c>
      <c r="U15" s="5"/>
      <c r="V15" s="7">
        <f>SUMIFS(RuralPorc!$H:$H,RuralPorc!$P:$P,V$5,RuralPorc!$A:$A,$C15)*100</f>
        <v>10.616438090801239</v>
      </c>
      <c r="W15" s="7">
        <f>SUMIFS(RuralPorc!$H:$H,RuralPorc!$P:$P,W$5,RuralPorc!$A:$A,$C15)*100</f>
        <v>25.263562798500061</v>
      </c>
      <c r="X15" s="7">
        <f>SUMIFS(RuralPorc!$H:$H,RuralPorc!$P:$P,X$5,RuralPorc!$A:$A,$C15)*100</f>
        <v>25.389894843101501</v>
      </c>
      <c r="Y15" s="7">
        <f>SUMIFS(RuralPorc!$H:$H,RuralPorc!$P:$P,Y$5,RuralPorc!$A:$A,$C15)*100</f>
        <v>26.686421036720276</v>
      </c>
      <c r="Z15" s="7">
        <f>SUMIFS(RuralPorc!$H:$H,RuralPorc!$P:$P,Z$5,RuralPorc!$A:$A,$C15)*100</f>
        <v>23.021583259105682</v>
      </c>
      <c r="AA15" s="9"/>
      <c r="AB15" s="6">
        <f>SUMIFS(UrbanPop!$H:$H,UrbanPop!$S:$S,AB$5,UrbanPop!$A:$A,$C15)/1000</f>
        <v>437.18599999999998</v>
      </c>
      <c r="AC15" s="6">
        <f>SUMIFS(UrbanPop!$H:$H,UrbanPop!$S:$S,AC$5,UrbanPop!$A:$A,$C15)/1000</f>
        <v>558.87699999999995</v>
      </c>
      <c r="AD15" s="6">
        <f>SUMIFS(UrbanPop!$H:$H,UrbanPop!$S:$S,AD$5,UrbanPop!$A:$A,$C15)/1000</f>
        <v>565.77200000000005</v>
      </c>
      <c r="AE15" s="6">
        <f>SUMIFS(UrbanPop!$H:$H,UrbanPop!$S:$S,AE$5,UrbanPop!$A:$A,$C15)/1000</f>
        <v>506.53300000000002</v>
      </c>
      <c r="AF15" s="6">
        <f>SUMIFS(UrbanPop!$H:$H,UrbanPop!$S:$S,AF$5,UrbanPop!$A:$A,$C15)/1000</f>
        <v>391.64100000000002</v>
      </c>
      <c r="AG15" s="5"/>
      <c r="AH15" s="7">
        <f>SUMIFS(UrbanPorc!$H:$H,UrbanPorc!$P:$P,AH$5,UrbanPorc!$A:$A,$C15)*100</f>
        <v>18.184109032154083</v>
      </c>
      <c r="AI15" s="7">
        <f>SUMIFS(UrbanPorc!$H:$H,UrbanPorc!$P:$P,AI$5,UrbanPorc!$A:$A,$C15)*100</f>
        <v>20.414061844348907</v>
      </c>
      <c r="AJ15" s="7">
        <f>SUMIFS(UrbanPorc!$H:$H,UrbanPorc!$P:$P,AJ$5,UrbanPorc!$A:$A,$C15)*100</f>
        <v>18.93128901720047</v>
      </c>
      <c r="AK15" s="7">
        <f>SUMIFS(UrbanPorc!$H:$H,UrbanPorc!$P:$P,AK$5,UrbanPorc!$A:$A,$C15)*100</f>
        <v>22.904416918754578</v>
      </c>
      <c r="AL15" s="7">
        <f>SUMIFS(UrbanPorc!$H:$H,UrbanPorc!$P:$P,AL$5,UrbanPorc!$A:$A,$C15)*100</f>
        <v>21.39754593372345</v>
      </c>
      <c r="AN15" s="6">
        <f>SUMIFS(SexoPop!$I:$I,SexoPop!$T:$T,AN$5,SexoPop!$A:$A,$C15,SexoPop!$B:$B,2)/1000</f>
        <v>235.67099999999999</v>
      </c>
      <c r="AO15" s="6">
        <f>SUMIFS(SexoPop!$I:$I,SexoPop!$T:$T,AO$5,SexoPop!$A:$A,$C15,SexoPop!$B:$B,2)/1000</f>
        <v>326.68400000000003</v>
      </c>
      <c r="AP15" s="6">
        <f>SUMIFS(SexoPop!$I:$I,SexoPop!$T:$T,AP$5,SexoPop!$A:$A,$C15,SexoPop!$B:$B,2)/1000</f>
        <v>304.50200000000001</v>
      </c>
      <c r="AQ15" s="6">
        <f>SUMIFS(SexoPop!$I:$I,SexoPop!$T:$T,AQ$5,SexoPop!$A:$A,$C15,SexoPop!$B:$B,2)/1000</f>
        <v>267.89</v>
      </c>
      <c r="AR15" s="6">
        <f>SUMIFS(SexoPop!$I:$I,SexoPop!$T:$T,AR$5,SexoPop!$A:$A,$C15,SexoPop!$B:$B,2)/1000</f>
        <v>203.197</v>
      </c>
      <c r="AS15" s="5"/>
      <c r="AT15" s="7">
        <f>SUMIFS(SexoPorc!$I:$I,SexoPorc!$Q:$Q,AT$5,SexoPorc!$A:$A,$C15,SexoPorc!$B:$B,2)*100</f>
        <v>18.523706495761871</v>
      </c>
      <c r="AU15" s="7">
        <f>SUMIFS(SexoPorc!$I:$I,SexoPorc!$Q:$Q,AU$5,SexoPorc!$A:$A,$C15,SexoPorc!$B:$B,2)*100</f>
        <v>21.867072582244873</v>
      </c>
      <c r="AV15" s="7">
        <f>SUMIFS(SexoPorc!$I:$I,SexoPorc!$Q:$Q,AV$5,SexoPorc!$A:$A,$C15,SexoPorc!$B:$B,2)*100</f>
        <v>19.243085384368896</v>
      </c>
      <c r="AW15" s="7">
        <f>SUMIFS(SexoPorc!$I:$I,SexoPorc!$Q:$Q,AW$5,SexoPorc!$A:$A,$C15,SexoPorc!$B:$B,2)*100</f>
        <v>22.68291562795639</v>
      </c>
      <c r="AX15" s="7">
        <f>SUMIFS(SexoPorc!$I:$I,SexoPorc!$Q:$Q,AX$5,SexoPorc!$A:$A,$C15,SexoPorc!$B:$B,2)*100</f>
        <v>20.614926517009735</v>
      </c>
      <c r="AZ15" s="6">
        <f>SUMIFS(SexoPop!$I:$I,SexoPop!$T:$T,AZ$5,SexoPop!$A:$A,$C15,SexoPop!$B:$B,1)/1000</f>
        <v>203.685</v>
      </c>
      <c r="BA15" s="6">
        <f>SUMIFS(SexoPop!$I:$I,SexoPop!$T:$T,BA$5,SexoPop!$A:$A,$C15,SexoPop!$B:$B,1)/1000</f>
        <v>236.79400000000001</v>
      </c>
      <c r="BB15" s="6">
        <f>SUMIFS(SexoPop!$I:$I,SexoPop!$T:$T,BB$5,SexoPop!$A:$A,$C15,SexoPop!$B:$B,1)/1000</f>
        <v>266.56099999999998</v>
      </c>
      <c r="BC15" s="6">
        <f>SUMIFS(SexoPop!$I:$I,SexoPop!$T:$T,BC$5,SexoPop!$A:$A,$C15,SexoPop!$B:$B,1)/1000</f>
        <v>243.596</v>
      </c>
      <c r="BD15" s="6">
        <f>SUMIFS(SexoPop!$I:$I,SexoPop!$T:$T,BD$5,SexoPop!$A:$A,$C15,SexoPop!$B:$B,1)/1000</f>
        <v>191.48400000000001</v>
      </c>
      <c r="BE15" s="5"/>
      <c r="BF15" s="7">
        <f>SUMIFS(SexoPorc!$I:$I,SexoPorc!$Q:$Q,BF$5,SexoPorc!$A:$A,$C15,SexoPorc!$B:$B,1)*100</f>
        <v>17.674960196018219</v>
      </c>
      <c r="BG15" s="7">
        <f>SUMIFS(SexoPorc!$I:$I,SexoPorc!$Q:$Q,BG$5,SexoPorc!$A:$A,$C15,SexoPorc!$B:$B,1)*100</f>
        <v>18.76392662525177</v>
      </c>
      <c r="BH15" s="7">
        <f>SUMIFS(SexoPorc!$I:$I,SexoPorc!$Q:$Q,BH$5,SexoPorc!$A:$A,$C15,SexoPorc!$B:$B,1)*100</f>
        <v>18.67985725402832</v>
      </c>
      <c r="BI15" s="7">
        <f>SUMIFS(SexoPorc!$I:$I,SexoPorc!$Q:$Q,BI$5,SexoPorc!$A:$A,$C15,SexoPorc!$B:$B,1)*100</f>
        <v>23.220694065093994</v>
      </c>
      <c r="BJ15" s="7">
        <f>SUMIFS(SexoPorc!$I:$I,SexoPorc!$Q:$Q,BJ$5,SexoPorc!$A:$A,$C15,SexoPorc!$B:$B,1)*100</f>
        <v>22.321800887584686</v>
      </c>
    </row>
    <row r="16" spans="3:62" x14ac:dyDescent="0.25">
      <c r="C16" s="5" t="s">
        <v>10</v>
      </c>
      <c r="D16" s="6">
        <f>SUMIFS(EntPop!$H:$H,EntPop!$S:$S,D$5,EntPop!$A:$A,$C16)/1000</f>
        <v>162.65799999999999</v>
      </c>
      <c r="E16" s="6">
        <f>SUMIFS(EntPop!$H:$H,EntPop!$S:$S,E$5,EntPop!$A:$A,$C16)/1000</f>
        <v>177.00899999999999</v>
      </c>
      <c r="F16" s="6">
        <f>SUMIFS(EntPop!$H:$H,EntPop!$S:$S,F$5,EntPop!$A:$A,$C16)/1000</f>
        <v>183.21299999999999</v>
      </c>
      <c r="G16" s="6">
        <f>SUMIFS(EntPop!$H:$H,EntPop!$S:$S,G$5,EntPop!$A:$A,$C16)/1000</f>
        <v>185.82499999999999</v>
      </c>
      <c r="H16" s="6">
        <f>SUMIFS(EntPop!$H:$H,EntPop!$S:$S,H$5,EntPop!$A:$A,$C16)/1000</f>
        <v>154.16</v>
      </c>
      <c r="I16" s="5"/>
      <c r="J16" s="7">
        <f>SUMIFS(EntPorc!$H:$H,EntPorc!$P:$P,V$5,EntPorc!$A:$A,$C16)*100</f>
        <v>24.986866116523743</v>
      </c>
      <c r="K16" s="7">
        <f>SUMIFS(EntPorc!$H:$H,EntPorc!$P:$P,W$5,EntPorc!$A:$A,$C16)*100</f>
        <v>25.487110018730164</v>
      </c>
      <c r="L16" s="7">
        <f>SUMIFS(EntPorc!$H:$H,EntPorc!$P:$P,X$5,EntPorc!$A:$A,$C16)*100</f>
        <v>25.604894757270813</v>
      </c>
      <c r="M16" s="7">
        <f>SUMIFS(EntPorc!$H:$H,EntPorc!$P:$P,Y$5,EntPorc!$A:$A,$C16)*100</f>
        <v>28.985157608985901</v>
      </c>
      <c r="N16" s="7">
        <f>SUMIFS(EntPorc!$H:$H,EntPorc!$P:$P,Z$5,EntPorc!$A:$A,$C16)*100</f>
        <v>29.142549633979797</v>
      </c>
      <c r="O16" s="5"/>
      <c r="P16" s="6">
        <f>SUMIFS(RuralPop!$H:$H,RuralPop!$S:$S,P$5,RuralPop!$A:$A,$C16)/1000</f>
        <v>58.713999999999999</v>
      </c>
      <c r="Q16" s="6">
        <f>SUMIFS(RuralPop!$H:$H,RuralPop!$S:$S,Q$5,RuralPop!$A:$A,$C16)/1000</f>
        <v>70.813000000000002</v>
      </c>
      <c r="R16" s="6">
        <f>SUMIFS(RuralPop!$H:$H,RuralPop!$S:$S,R$5,RuralPop!$A:$A,$C16)/1000</f>
        <v>84.131</v>
      </c>
      <c r="S16" s="6">
        <f>SUMIFS(RuralPop!$H:$H,RuralPop!$S:$S,S$5,RuralPop!$A:$A,$C16)/1000</f>
        <v>78.688000000000002</v>
      </c>
      <c r="T16" s="6">
        <f>SUMIFS(RuralPop!$H:$H,RuralPop!$S:$S,T$5,RuralPop!$A:$A,$C16)/1000</f>
        <v>63.76</v>
      </c>
      <c r="U16" s="5"/>
      <c r="V16" s="7">
        <f>SUMIFS(RuralPorc!$H:$H,RuralPorc!$P:$P,V$5,RuralPorc!$A:$A,$C16)*100</f>
        <v>26.043719053268433</v>
      </c>
      <c r="W16" s="7">
        <f>SUMIFS(RuralPorc!$H:$H,RuralPorc!$P:$P,W$5,RuralPorc!$A:$A,$C16)*100</f>
        <v>29.217621684074402</v>
      </c>
      <c r="X16" s="7">
        <f>SUMIFS(RuralPorc!$H:$H,RuralPorc!$P:$P,X$5,RuralPorc!$A:$A,$C16)*100</f>
        <v>31.223231554031372</v>
      </c>
      <c r="Y16" s="7">
        <f>SUMIFS(RuralPorc!$H:$H,RuralPorc!$P:$P,Y$5,RuralPorc!$A:$A,$C16)*100</f>
        <v>29.741284251213074</v>
      </c>
      <c r="Z16" s="7">
        <f>SUMIFS(RuralPorc!$H:$H,RuralPorc!$P:$P,Z$5,RuralPorc!$A:$A,$C16)*100</f>
        <v>31.300473213195801</v>
      </c>
      <c r="AA16" s="9"/>
      <c r="AB16" s="6">
        <f>SUMIFS(UrbanPop!$H:$H,UrbanPop!$S:$S,AB$5,UrbanPop!$A:$A,$C16)/1000</f>
        <v>103.944</v>
      </c>
      <c r="AC16" s="6">
        <f>SUMIFS(UrbanPop!$H:$H,UrbanPop!$S:$S,AC$5,UrbanPop!$A:$A,$C16)/1000</f>
        <v>106.196</v>
      </c>
      <c r="AD16" s="6">
        <f>SUMIFS(UrbanPop!$H:$H,UrbanPop!$S:$S,AD$5,UrbanPop!$A:$A,$C16)/1000</f>
        <v>99.081999999999994</v>
      </c>
      <c r="AE16" s="6">
        <f>SUMIFS(UrbanPop!$H:$H,UrbanPop!$S:$S,AE$5,UrbanPop!$A:$A,$C16)/1000</f>
        <v>107.137</v>
      </c>
      <c r="AF16" s="6">
        <f>SUMIFS(UrbanPop!$H:$H,UrbanPop!$S:$S,AF$5,UrbanPop!$A:$A,$C16)/1000</f>
        <v>90.4</v>
      </c>
      <c r="AG16" s="5"/>
      <c r="AH16" s="7">
        <f>SUMIFS(UrbanPorc!$H:$H,UrbanPorc!$P:$P,AH$5,UrbanPorc!$A:$A,$C16)*100</f>
        <v>24.426950514316559</v>
      </c>
      <c r="AI16" s="7">
        <f>SUMIFS(UrbanPorc!$H:$H,UrbanPorc!$P:$P,AI$5,UrbanPorc!$A:$A,$C16)*100</f>
        <v>23.487415909767151</v>
      </c>
      <c r="AJ16" s="7">
        <f>SUMIFS(UrbanPorc!$H:$H,UrbanPorc!$P:$P,AJ$5,UrbanPorc!$A:$A,$C16)*100</f>
        <v>22.211262583732605</v>
      </c>
      <c r="AK16" s="7">
        <f>SUMIFS(UrbanPorc!$H:$H,UrbanPorc!$P:$P,AK$5,UrbanPorc!$A:$A,$C16)*100</f>
        <v>28.453850746154785</v>
      </c>
      <c r="AL16" s="7">
        <f>SUMIFS(UrbanPorc!$H:$H,UrbanPorc!$P:$P,AL$5,UrbanPorc!$A:$A,$C16)*100</f>
        <v>27.791184186935425</v>
      </c>
      <c r="AN16" s="6">
        <f>SUMIFS(SexoPop!$I:$I,SexoPop!$T:$T,AN$5,SexoPop!$A:$A,$C16,SexoPop!$B:$B,2)/1000</f>
        <v>76.843000000000004</v>
      </c>
      <c r="AO16" s="6">
        <f>SUMIFS(SexoPop!$I:$I,SexoPop!$T:$T,AO$5,SexoPop!$A:$A,$C16,SexoPop!$B:$B,2)/1000</f>
        <v>81.790999999999997</v>
      </c>
      <c r="AP16" s="6">
        <f>SUMIFS(SexoPop!$I:$I,SexoPop!$T:$T,AP$5,SexoPop!$A:$A,$C16,SexoPop!$B:$B,2)/1000</f>
        <v>90.816999999999993</v>
      </c>
      <c r="AQ16" s="6">
        <f>SUMIFS(SexoPop!$I:$I,SexoPop!$T:$T,AQ$5,SexoPop!$A:$A,$C16,SexoPop!$B:$B,2)/1000</f>
        <v>93.376000000000005</v>
      </c>
      <c r="AR16" s="6">
        <f>SUMIFS(SexoPop!$I:$I,SexoPop!$T:$T,AR$5,SexoPop!$A:$A,$C16,SexoPop!$B:$B,2)/1000</f>
        <v>74.89</v>
      </c>
      <c r="AS16" s="5"/>
      <c r="AT16" s="7">
        <f>SUMIFS(SexoPorc!$I:$I,SexoPorc!$Q:$Q,AT$5,SexoPorc!$A:$A,$C16,SexoPorc!$B:$B,2)*100</f>
        <v>22.638769447803497</v>
      </c>
      <c r="AU16" s="7">
        <f>SUMIFS(SexoPorc!$I:$I,SexoPorc!$Q:$Q,AU$5,SexoPorc!$A:$A,$C16,SexoPorc!$B:$B,2)*100</f>
        <v>22.808866202831268</v>
      </c>
      <c r="AV16" s="7">
        <f>SUMIFS(SexoPorc!$I:$I,SexoPorc!$Q:$Q,AV$5,SexoPorc!$A:$A,$C16,SexoPorc!$B:$B,2)*100</f>
        <v>24.685844779014587</v>
      </c>
      <c r="AW16" s="7">
        <f>SUMIFS(SexoPorc!$I:$I,SexoPorc!$Q:$Q,AW$5,SexoPorc!$A:$A,$C16,SexoPorc!$B:$B,2)*100</f>
        <v>28.800997138023376</v>
      </c>
      <c r="AX16" s="7">
        <f>SUMIFS(SexoPorc!$I:$I,SexoPorc!$Q:$Q,AX$5,SexoPorc!$A:$A,$C16,SexoPorc!$B:$B,2)*100</f>
        <v>27.519631385803223</v>
      </c>
      <c r="AZ16" s="6">
        <f>SUMIFS(SexoPop!$I:$I,SexoPop!$T:$T,AZ$5,SexoPop!$A:$A,$C16,SexoPop!$B:$B,1)/1000</f>
        <v>85.814999999999998</v>
      </c>
      <c r="BA16" s="6">
        <f>SUMIFS(SexoPop!$I:$I,SexoPop!$T:$T,BA$5,SexoPop!$A:$A,$C16,SexoPop!$B:$B,1)/1000</f>
        <v>95.218000000000004</v>
      </c>
      <c r="BB16" s="6">
        <f>SUMIFS(SexoPop!$I:$I,SexoPop!$T:$T,BB$5,SexoPop!$A:$A,$C16,SexoPop!$B:$B,1)/1000</f>
        <v>92.396000000000001</v>
      </c>
      <c r="BC16" s="6">
        <f>SUMIFS(SexoPop!$I:$I,SexoPop!$T:$T,BC$5,SexoPop!$A:$A,$C16,SexoPop!$B:$B,1)/1000</f>
        <v>92.448999999999998</v>
      </c>
      <c r="BD16" s="6">
        <f>SUMIFS(SexoPop!$I:$I,SexoPop!$T:$T,BD$5,SexoPop!$A:$A,$C16,SexoPop!$B:$B,1)/1000</f>
        <v>79.27</v>
      </c>
      <c r="BE16" s="5"/>
      <c r="BF16" s="7">
        <f>SUMIFS(SexoPorc!$I:$I,SexoPorc!$Q:$Q,BF$5,SexoPorc!$A:$A,$C16,SexoPorc!$B:$B,1)*100</f>
        <v>27.545154094696045</v>
      </c>
      <c r="BG16" s="7">
        <f>SUMIFS(SexoPorc!$I:$I,SexoPorc!$Q:$Q,BG$5,SexoPorc!$A:$A,$C16,SexoPorc!$B:$B,1)*100</f>
        <v>28.346198797225952</v>
      </c>
      <c r="BH16" s="7">
        <f>SUMIFS(SexoPorc!$I:$I,SexoPorc!$Q:$Q,BH$5,SexoPorc!$A:$A,$C16,SexoPorc!$B:$B,1)*100</f>
        <v>26.577457785606384</v>
      </c>
      <c r="BI16" s="7">
        <f>SUMIFS(SexoPorc!$I:$I,SexoPorc!$Q:$Q,BI$5,SexoPorc!$A:$A,$C16,SexoPorc!$B:$B,1)*100</f>
        <v>29.173570871353149</v>
      </c>
      <c r="BJ16" s="7">
        <f>SUMIFS(SexoPorc!$I:$I,SexoPorc!$Q:$Q,BJ$5,SexoPorc!$A:$A,$C16,SexoPorc!$B:$B,1)*100</f>
        <v>30.862009525299072</v>
      </c>
    </row>
    <row r="17" spans="3:62" x14ac:dyDescent="0.25">
      <c r="C17" s="5" t="s">
        <v>11</v>
      </c>
      <c r="D17" s="6">
        <f>SUMIFS(EntPop!$H:$H,EntPop!$S:$S,D$5,EntPop!$A:$A,$C17)/1000</f>
        <v>749.79600000000005</v>
      </c>
      <c r="E17" s="6">
        <f>SUMIFS(EntPop!$H:$H,EntPop!$S:$S,E$5,EntPop!$A:$A,$C17)/1000</f>
        <v>813.62199999999996</v>
      </c>
      <c r="F17" s="6">
        <f>SUMIFS(EntPop!$H:$H,EntPop!$S:$S,F$5,EntPop!$A:$A,$C17)/1000</f>
        <v>862.64300000000003</v>
      </c>
      <c r="G17" s="6">
        <f>SUMIFS(EntPop!$H:$H,EntPop!$S:$S,G$5,EntPop!$A:$A,$C17)/1000</f>
        <v>696.86599999999999</v>
      </c>
      <c r="H17" s="6">
        <f>SUMIFS(EntPop!$H:$H,EntPop!$S:$S,H$5,EntPop!$A:$A,$C17)/1000</f>
        <v>524.42399999999998</v>
      </c>
      <c r="I17" s="5"/>
      <c r="J17" s="7">
        <f>SUMIFS(EntPorc!$H:$H,EntPorc!$P:$P,V$5,EntPorc!$A:$A,$C17)*100</f>
        <v>32.056716084480286</v>
      </c>
      <c r="K17" s="7">
        <f>SUMIFS(EntPorc!$H:$H,EntPorc!$P:$P,W$5,EntPorc!$A:$A,$C17)*100</f>
        <v>32.289853692054749</v>
      </c>
      <c r="L17" s="7">
        <f>SUMIFS(EntPorc!$H:$H,EntPorc!$P:$P,X$5,EntPorc!$A:$A,$C17)*100</f>
        <v>32.55695104598999</v>
      </c>
      <c r="M17" s="7">
        <f>SUMIFS(EntPorc!$H:$H,EntPorc!$P:$P,Y$5,EntPorc!$A:$A,$C17)*100</f>
        <v>33.604827523231506</v>
      </c>
      <c r="N17" s="7">
        <f>SUMIFS(EntPorc!$H:$H,EntPorc!$P:$P,Z$5,EntPorc!$A:$A,$C17)*100</f>
        <v>31.921559572219849</v>
      </c>
      <c r="O17" s="5"/>
      <c r="P17" s="6">
        <f>SUMIFS(RuralPop!$H:$H,RuralPop!$S:$S,P$5,RuralPop!$A:$A,$C17)/1000</f>
        <v>291.14800000000002</v>
      </c>
      <c r="Q17" s="6">
        <f>SUMIFS(RuralPop!$H:$H,RuralPop!$S:$S,Q$5,RuralPop!$A:$A,$C17)/1000</f>
        <v>316.13099999999997</v>
      </c>
      <c r="R17" s="6">
        <f>SUMIFS(RuralPop!$H:$H,RuralPop!$S:$S,R$5,RuralPop!$A:$A,$C17)/1000</f>
        <v>270.30700000000002</v>
      </c>
      <c r="S17" s="6">
        <f>SUMIFS(RuralPop!$H:$H,RuralPop!$S:$S,S$5,RuralPop!$A:$A,$C17)/1000</f>
        <v>248.297</v>
      </c>
      <c r="T17" s="6">
        <f>SUMIFS(RuralPop!$H:$H,RuralPop!$S:$S,T$5,RuralPop!$A:$A,$C17)/1000</f>
        <v>179.27600000000001</v>
      </c>
      <c r="U17" s="5"/>
      <c r="V17" s="7">
        <f>SUMIFS(RuralPorc!$H:$H,RuralPorc!$P:$P,V$5,RuralPorc!$A:$A,$C17)*100</f>
        <v>38.457819819450378</v>
      </c>
      <c r="W17" s="7">
        <f>SUMIFS(RuralPorc!$H:$H,RuralPorc!$P:$P,W$5,RuralPorc!$A:$A,$C17)*100</f>
        <v>35.700443387031555</v>
      </c>
      <c r="X17" s="7">
        <f>SUMIFS(RuralPorc!$H:$H,RuralPorc!$P:$P,X$5,RuralPorc!$A:$A,$C17)*100</f>
        <v>33.980107307434082</v>
      </c>
      <c r="Y17" s="7">
        <f>SUMIFS(RuralPorc!$H:$H,RuralPorc!$P:$P,Y$5,RuralPorc!$A:$A,$C17)*100</f>
        <v>35.784679651260376</v>
      </c>
      <c r="Z17" s="7">
        <f>SUMIFS(RuralPorc!$H:$H,RuralPorc!$P:$P,Z$5,RuralPorc!$A:$A,$C17)*100</f>
        <v>38.351336121559143</v>
      </c>
      <c r="AA17" s="9"/>
      <c r="AB17" s="6">
        <f>SUMIFS(UrbanPop!$H:$H,UrbanPop!$S:$S,AB$5,UrbanPop!$A:$A,$C17)/1000</f>
        <v>458.64800000000002</v>
      </c>
      <c r="AC17" s="6">
        <f>SUMIFS(UrbanPop!$H:$H,UrbanPop!$S:$S,AC$5,UrbanPop!$A:$A,$C17)/1000</f>
        <v>497.49099999999999</v>
      </c>
      <c r="AD17" s="6">
        <f>SUMIFS(UrbanPop!$H:$H,UrbanPop!$S:$S,AD$5,UrbanPop!$A:$A,$C17)/1000</f>
        <v>592.33600000000001</v>
      </c>
      <c r="AE17" s="6">
        <f>SUMIFS(UrbanPop!$H:$H,UrbanPop!$S:$S,AE$5,UrbanPop!$A:$A,$C17)/1000</f>
        <v>448.56900000000002</v>
      </c>
      <c r="AF17" s="6">
        <f>SUMIFS(UrbanPop!$H:$H,UrbanPop!$S:$S,AF$5,UrbanPop!$A:$A,$C17)/1000</f>
        <v>345.14800000000002</v>
      </c>
      <c r="AG17" s="5"/>
      <c r="AH17" s="7">
        <f>SUMIFS(UrbanPorc!$H:$H,UrbanPorc!$P:$P,AH$5,UrbanPorc!$A:$A,$C17)*100</f>
        <v>28.993323445320129</v>
      </c>
      <c r="AI17" s="7">
        <f>SUMIFS(UrbanPorc!$H:$H,UrbanPorc!$P:$P,AI$5,UrbanPorc!$A:$A,$C17)*100</f>
        <v>30.441826581954956</v>
      </c>
      <c r="AJ17" s="7">
        <f>SUMIFS(UrbanPorc!$H:$H,UrbanPorc!$P:$P,AJ$5,UrbanPorc!$A:$A,$C17)*100</f>
        <v>31.946378946304321</v>
      </c>
      <c r="AK17" s="7">
        <f>SUMIFS(UrbanPorc!$H:$H,UrbanPorc!$P:$P,AK$5,UrbanPorc!$A:$A,$C17)*100</f>
        <v>32.508674263954163</v>
      </c>
      <c r="AL17" s="7">
        <f>SUMIFS(UrbanPorc!$H:$H,UrbanPorc!$P:$P,AL$5,UrbanPorc!$A:$A,$C17)*100</f>
        <v>29.36442494392395</v>
      </c>
      <c r="AN17" s="6">
        <f>SUMIFS(SexoPop!$I:$I,SexoPop!$T:$T,AN$5,SexoPop!$A:$A,$C17,SexoPop!$B:$B,2)/1000</f>
        <v>398.32900000000001</v>
      </c>
      <c r="AO17" s="6">
        <f>SUMIFS(SexoPop!$I:$I,SexoPop!$T:$T,AO$5,SexoPop!$A:$A,$C17,SexoPop!$B:$B,2)/1000</f>
        <v>441.40899999999999</v>
      </c>
      <c r="AP17" s="6">
        <f>SUMIFS(SexoPop!$I:$I,SexoPop!$T:$T,AP$5,SexoPop!$A:$A,$C17,SexoPop!$B:$B,2)/1000</f>
        <v>435.77699999999999</v>
      </c>
      <c r="AQ17" s="6">
        <f>SUMIFS(SexoPop!$I:$I,SexoPop!$T:$T,AQ$5,SexoPop!$A:$A,$C17,SexoPop!$B:$B,2)/1000</f>
        <v>370.48700000000002</v>
      </c>
      <c r="AR17" s="6">
        <f>SUMIFS(SexoPop!$I:$I,SexoPop!$T:$T,AR$5,SexoPop!$A:$A,$C17,SexoPop!$B:$B,2)/1000</f>
        <v>282.45100000000002</v>
      </c>
      <c r="AS17" s="5"/>
      <c r="AT17" s="7">
        <f>SUMIFS(SexoPorc!$I:$I,SexoPorc!$Q:$Q,AT$5,SexoPorc!$A:$A,$C17,SexoPorc!$B:$B,2)*100</f>
        <v>32.195615768432617</v>
      </c>
      <c r="AU17" s="7">
        <f>SUMIFS(SexoPorc!$I:$I,SexoPorc!$Q:$Q,AU$5,SexoPorc!$A:$A,$C17,SexoPorc!$B:$B,2)*100</f>
        <v>32.439965009689331</v>
      </c>
      <c r="AV17" s="7">
        <f>SUMIFS(SexoPorc!$I:$I,SexoPorc!$Q:$Q,AV$5,SexoPorc!$A:$A,$C17,SexoPorc!$B:$B,2)*100</f>
        <v>31.234642863273621</v>
      </c>
      <c r="AW17" s="7">
        <f>SUMIFS(SexoPorc!$I:$I,SexoPorc!$Q:$Q,AW$5,SexoPorc!$A:$A,$C17,SexoPorc!$B:$B,2)*100</f>
        <v>34.054648876190186</v>
      </c>
      <c r="AX17" s="7">
        <f>SUMIFS(SexoPorc!$I:$I,SexoPorc!$Q:$Q,AX$5,SexoPorc!$A:$A,$C17,SexoPorc!$B:$B,2)*100</f>
        <v>31.613591313362122</v>
      </c>
      <c r="AZ17" s="6">
        <f>SUMIFS(SexoPop!$I:$I,SexoPop!$T:$T,AZ$5,SexoPop!$A:$A,$C17,SexoPop!$B:$B,1)/1000</f>
        <v>351.46699999999998</v>
      </c>
      <c r="BA17" s="6">
        <f>SUMIFS(SexoPop!$I:$I,SexoPop!$T:$T,BA$5,SexoPop!$A:$A,$C17,SexoPop!$B:$B,1)/1000</f>
        <v>372.21300000000002</v>
      </c>
      <c r="BB17" s="6">
        <f>SUMIFS(SexoPop!$I:$I,SexoPop!$T:$T,BB$5,SexoPop!$A:$A,$C17,SexoPop!$B:$B,1)/1000</f>
        <v>426.86599999999999</v>
      </c>
      <c r="BC17" s="6">
        <f>SUMIFS(SexoPop!$I:$I,SexoPop!$T:$T,BC$5,SexoPop!$A:$A,$C17,SexoPop!$B:$B,1)/1000</f>
        <v>326.37900000000002</v>
      </c>
      <c r="BD17" s="6">
        <f>SUMIFS(SexoPop!$I:$I,SexoPop!$T:$T,BD$5,SexoPop!$A:$A,$C17,SexoPop!$B:$B,1)/1000</f>
        <v>241.97300000000001</v>
      </c>
      <c r="BE17" s="5"/>
      <c r="BF17" s="7">
        <f>SUMIFS(SexoPorc!$I:$I,SexoPorc!$Q:$Q,BF$5,SexoPorc!$A:$A,$C17,SexoPorc!$B:$B,1)*100</f>
        <v>31.900736689567566</v>
      </c>
      <c r="BG17" s="7">
        <f>SUMIFS(SexoPorc!$I:$I,SexoPorc!$Q:$Q,BG$5,SexoPorc!$A:$A,$C17,SexoPorc!$B:$B,1)*100</f>
        <v>32.113626599311829</v>
      </c>
      <c r="BH17" s="7">
        <f>SUMIFS(SexoPorc!$I:$I,SexoPorc!$Q:$Q,BH$5,SexoPorc!$A:$A,$C17,SexoPorc!$B:$B,1)*100</f>
        <v>34.027570486068726</v>
      </c>
      <c r="BI17" s="7">
        <f>SUMIFS(SexoPorc!$I:$I,SexoPorc!$Q:$Q,BI$5,SexoPorc!$A:$A,$C17,SexoPorc!$B:$B,1)*100</f>
        <v>33.108404278755188</v>
      </c>
      <c r="BJ17" s="7">
        <f>SUMIFS(SexoPorc!$I:$I,SexoPorc!$Q:$Q,BJ$5,SexoPorc!$A:$A,$C17,SexoPorc!$B:$B,1)*100</f>
        <v>32.288724184036255</v>
      </c>
    </row>
    <row r="18" spans="3:62" x14ac:dyDescent="0.25">
      <c r="C18" s="5" t="s">
        <v>12</v>
      </c>
      <c r="D18" s="6">
        <f>SUMIFS(EntPop!$H:$H,EntPop!$S:$S,D$5,EntPop!$A:$A,$C18)/1000</f>
        <v>724.49699999999996</v>
      </c>
      <c r="E18" s="6">
        <f>SUMIFS(EntPop!$H:$H,EntPop!$S:$S,E$5,EntPop!$A:$A,$C18)/1000</f>
        <v>756.32500000000005</v>
      </c>
      <c r="F18" s="6">
        <f>SUMIFS(EntPop!$H:$H,EntPop!$S:$S,F$5,EntPop!$A:$A,$C18)/1000</f>
        <v>746.96400000000006</v>
      </c>
      <c r="G18" s="6">
        <f>SUMIFS(EntPop!$H:$H,EntPop!$S:$S,G$5,EntPop!$A:$A,$C18)/1000</f>
        <v>753.005</v>
      </c>
      <c r="H18" s="6">
        <f>SUMIFS(EntPop!$H:$H,EntPop!$S:$S,H$5,EntPop!$A:$A,$C18)/1000</f>
        <v>730.30899999999997</v>
      </c>
      <c r="I18" s="5"/>
      <c r="J18" s="7">
        <f>SUMIFS(EntPorc!$H:$H,EntPorc!$P:$P,V$5,EntPorc!$A:$A,$C18)*100</f>
        <v>31.25055730342865</v>
      </c>
      <c r="K18" s="7">
        <f>SUMIFS(EntPorc!$H:$H,EntPorc!$P:$P,W$5,EntPorc!$A:$A,$C18)*100</f>
        <v>31.798389554023743</v>
      </c>
      <c r="L18" s="7">
        <f>SUMIFS(EntPorc!$H:$H,EntPorc!$P:$P,X$5,EntPorc!$A:$A,$C18)*100</f>
        <v>31.608319282531738</v>
      </c>
      <c r="M18" s="7">
        <f>SUMIFS(EntPorc!$H:$H,EntPorc!$P:$P,Y$5,EntPorc!$A:$A,$C18)*100</f>
        <v>34.647777676582336</v>
      </c>
      <c r="N18" s="7">
        <f>SUMIFS(EntPorc!$H:$H,EntPorc!$P:$P,Z$5,EntPorc!$A:$A,$C18)*100</f>
        <v>34.899181127548218</v>
      </c>
      <c r="O18" s="5"/>
      <c r="P18" s="6">
        <f>SUMIFS(RuralPop!$H:$H,RuralPop!$S:$S,P$5,RuralPop!$A:$A,$C18)/1000</f>
        <v>396.92599999999999</v>
      </c>
      <c r="Q18" s="6">
        <f>SUMIFS(RuralPop!$H:$H,RuralPop!$S:$S,Q$5,RuralPop!$A:$A,$C18)/1000</f>
        <v>470.76600000000002</v>
      </c>
      <c r="R18" s="6">
        <f>SUMIFS(RuralPop!$H:$H,RuralPop!$S:$S,R$5,RuralPop!$A:$A,$C18)/1000</f>
        <v>407.21</v>
      </c>
      <c r="S18" s="6">
        <f>SUMIFS(RuralPop!$H:$H,RuralPop!$S:$S,S$5,RuralPop!$A:$A,$C18)/1000</f>
        <v>441.726</v>
      </c>
      <c r="T18" s="6">
        <f>SUMIFS(RuralPop!$H:$H,RuralPop!$S:$S,T$5,RuralPop!$A:$A,$C18)/1000</f>
        <v>402.142</v>
      </c>
      <c r="U18" s="5"/>
      <c r="V18" s="7">
        <f>SUMIFS(RuralPorc!$H:$H,RuralPorc!$P:$P,V$5,RuralPorc!$A:$A,$C18)*100</f>
        <v>36.512473225593567</v>
      </c>
      <c r="W18" s="7">
        <f>SUMIFS(RuralPorc!$H:$H,RuralPorc!$P:$P,W$5,RuralPorc!$A:$A,$C18)*100</f>
        <v>38.334369659423828</v>
      </c>
      <c r="X18" s="7">
        <f>SUMIFS(RuralPorc!$H:$H,RuralPorc!$P:$P,X$5,RuralPorc!$A:$A,$C18)*100</f>
        <v>37.522715330123901</v>
      </c>
      <c r="Y18" s="7">
        <f>SUMIFS(RuralPorc!$H:$H,RuralPorc!$P:$P,Y$5,RuralPorc!$A:$A,$C18)*100</f>
        <v>40.113368630409241</v>
      </c>
      <c r="Z18" s="7">
        <f>SUMIFS(RuralPorc!$H:$H,RuralPorc!$P:$P,Z$5,RuralPorc!$A:$A,$C18)*100</f>
        <v>39.933905005455017</v>
      </c>
      <c r="AA18" s="9"/>
      <c r="AB18" s="6">
        <f>SUMIFS(UrbanPop!$H:$H,UrbanPop!$S:$S,AB$5,UrbanPop!$A:$A,$C18)/1000</f>
        <v>327.57100000000003</v>
      </c>
      <c r="AC18" s="6">
        <f>SUMIFS(UrbanPop!$H:$H,UrbanPop!$S:$S,AC$5,UrbanPop!$A:$A,$C18)/1000</f>
        <v>285.55900000000003</v>
      </c>
      <c r="AD18" s="6">
        <f>SUMIFS(UrbanPop!$H:$H,UrbanPop!$S:$S,AD$5,UrbanPop!$A:$A,$C18)/1000</f>
        <v>339.75400000000002</v>
      </c>
      <c r="AE18" s="6">
        <f>SUMIFS(UrbanPop!$H:$H,UrbanPop!$S:$S,AE$5,UrbanPop!$A:$A,$C18)/1000</f>
        <v>311.279</v>
      </c>
      <c r="AF18" s="6">
        <f>SUMIFS(UrbanPop!$H:$H,UrbanPop!$S:$S,AF$5,UrbanPop!$A:$A,$C18)/1000</f>
        <v>328.16699999999997</v>
      </c>
      <c r="AG18" s="5"/>
      <c r="AH18" s="7">
        <f>SUMIFS(UrbanPorc!$H:$H,UrbanPorc!$P:$P,AH$5,UrbanPorc!$A:$A,$C18)*100</f>
        <v>26.604709029197693</v>
      </c>
      <c r="AI18" s="7">
        <f>SUMIFS(UrbanPorc!$H:$H,UrbanPorc!$P:$P,AI$5,UrbanPorc!$A:$A,$C18)*100</f>
        <v>24.821525812149048</v>
      </c>
      <c r="AJ18" s="7">
        <f>SUMIFS(UrbanPorc!$H:$H,UrbanPorc!$P:$P,AJ$5,UrbanPorc!$A:$A,$C18)*100</f>
        <v>26.585817337036133</v>
      </c>
      <c r="AK18" s="7">
        <f>SUMIFS(UrbanPorc!$H:$H,UrbanPorc!$P:$P,AK$5,UrbanPorc!$A:$A,$C18)*100</f>
        <v>29.033970832824707</v>
      </c>
      <c r="AL18" s="7">
        <f>SUMIFS(UrbanPorc!$H:$H,UrbanPorc!$P:$P,AL$5,UrbanPorc!$A:$A,$C18)*100</f>
        <v>30.2289217710495</v>
      </c>
      <c r="AN18" s="6">
        <f>SUMIFS(SexoPop!$I:$I,SexoPop!$T:$T,AN$5,SexoPop!$A:$A,$C18,SexoPop!$B:$B,2)/1000</f>
        <v>403.77199999999999</v>
      </c>
      <c r="AO18" s="6">
        <f>SUMIFS(SexoPop!$I:$I,SexoPop!$T:$T,AO$5,SexoPop!$A:$A,$C18,SexoPop!$B:$B,2)/1000</f>
        <v>413.69099999999997</v>
      </c>
      <c r="AP18" s="6">
        <f>SUMIFS(SexoPop!$I:$I,SexoPop!$T:$T,AP$5,SexoPop!$A:$A,$C18,SexoPop!$B:$B,2)/1000</f>
        <v>409.30099999999999</v>
      </c>
      <c r="AQ18" s="6">
        <f>SUMIFS(SexoPop!$I:$I,SexoPop!$T:$T,AQ$5,SexoPop!$A:$A,$C18,SexoPop!$B:$B,2)/1000</f>
        <v>413.738</v>
      </c>
      <c r="AR18" s="6">
        <f>SUMIFS(SexoPop!$I:$I,SexoPop!$T:$T,AR$5,SexoPop!$A:$A,$C18,SexoPop!$B:$B,2)/1000</f>
        <v>426.69299999999998</v>
      </c>
      <c r="AS18" s="5"/>
      <c r="AT18" s="7">
        <f>SUMIFS(SexoPorc!$I:$I,SexoPorc!$Q:$Q,AT$5,SexoPorc!$A:$A,$C18,SexoPorc!$B:$B,2)*100</f>
        <v>33.299931883811951</v>
      </c>
      <c r="AU18" s="7">
        <f>SUMIFS(SexoPorc!$I:$I,SexoPorc!$Q:$Q,AU$5,SexoPorc!$A:$A,$C18,SexoPorc!$B:$B,2)*100</f>
        <v>33.213654160499573</v>
      </c>
      <c r="AV18" s="7">
        <f>SUMIFS(SexoPorc!$I:$I,SexoPorc!$Q:$Q,AV$5,SexoPorc!$A:$A,$C18,SexoPorc!$B:$B,2)*100</f>
        <v>32.953691482543945</v>
      </c>
      <c r="AW18" s="7">
        <f>SUMIFS(SexoPorc!$I:$I,SexoPorc!$Q:$Q,AW$5,SexoPorc!$A:$A,$C18,SexoPorc!$B:$B,2)*100</f>
        <v>35.761156678199768</v>
      </c>
      <c r="AX18" s="7">
        <f>SUMIFS(SexoPorc!$I:$I,SexoPorc!$Q:$Q,AX$5,SexoPorc!$A:$A,$C18,SexoPorc!$B:$B,2)*100</f>
        <v>37.780871987342834</v>
      </c>
      <c r="AZ18" s="6">
        <f>SUMIFS(SexoPop!$I:$I,SexoPop!$T:$T,AZ$5,SexoPop!$A:$A,$C18,SexoPop!$B:$B,1)/1000</f>
        <v>320.72500000000002</v>
      </c>
      <c r="BA18" s="6">
        <f>SUMIFS(SexoPop!$I:$I,SexoPop!$T:$T,BA$5,SexoPop!$A:$A,$C18,SexoPop!$B:$B,1)/1000</f>
        <v>342.63400000000001</v>
      </c>
      <c r="BB18" s="6">
        <f>SUMIFS(SexoPop!$I:$I,SexoPop!$T:$T,BB$5,SexoPop!$A:$A,$C18,SexoPop!$B:$B,1)/1000</f>
        <v>337.66300000000001</v>
      </c>
      <c r="BC18" s="6">
        <f>SUMIFS(SexoPop!$I:$I,SexoPop!$T:$T,BC$5,SexoPop!$A:$A,$C18,SexoPop!$B:$B,1)/1000</f>
        <v>339.267</v>
      </c>
      <c r="BD18" s="6">
        <f>SUMIFS(SexoPop!$I:$I,SexoPop!$T:$T,BD$5,SexoPop!$A:$A,$C18,SexoPop!$B:$B,1)/1000</f>
        <v>303.61599999999999</v>
      </c>
      <c r="BE18" s="5"/>
      <c r="BF18" s="7">
        <f>SUMIFS(SexoPorc!$I:$I,SexoPorc!$Q:$Q,BF$5,SexoPorc!$A:$A,$C18,SexoPorc!$B:$B,1)*100</f>
        <v>29.003417491912842</v>
      </c>
      <c r="BG18" s="7">
        <f>SUMIFS(SexoPorc!$I:$I,SexoPorc!$Q:$Q,BG$5,SexoPorc!$A:$A,$C18,SexoPorc!$B:$B,1)*100</f>
        <v>30.242481827735901</v>
      </c>
      <c r="BH18" s="7">
        <f>SUMIFS(SexoPorc!$I:$I,SexoPorc!$Q:$Q,BH$5,SexoPorc!$A:$A,$C18,SexoPorc!$B:$B,1)*100</f>
        <v>30.117854475975037</v>
      </c>
      <c r="BI18" s="7">
        <f>SUMIFS(SexoPorc!$I:$I,SexoPorc!$Q:$Q,BI$5,SexoPorc!$A:$A,$C18,SexoPorc!$B:$B,1)*100</f>
        <v>33.380395174026489</v>
      </c>
      <c r="BJ18" s="7">
        <f>SUMIFS(SexoPorc!$I:$I,SexoPorc!$Q:$Q,BJ$5,SexoPorc!$A:$A,$C18,SexoPorc!$B:$B,1)*100</f>
        <v>31.520417332649231</v>
      </c>
    </row>
    <row r="19" spans="3:62" x14ac:dyDescent="0.25">
      <c r="C19" s="5" t="s">
        <v>13</v>
      </c>
      <c r="D19" s="6">
        <f>SUMIFS(EntPop!$H:$H,EntPop!$S:$S,D$5,EntPop!$A:$A,$C19)/1000</f>
        <v>435.55799999999999</v>
      </c>
      <c r="E19" s="6">
        <f>SUMIFS(EntPop!$H:$H,EntPop!$S:$S,E$5,EntPop!$A:$A,$C19)/1000</f>
        <v>397.96199999999999</v>
      </c>
      <c r="F19" s="6">
        <f>SUMIFS(EntPop!$H:$H,EntPop!$S:$S,F$5,EntPop!$A:$A,$C19)/1000</f>
        <v>395.98099999999999</v>
      </c>
      <c r="G19" s="6">
        <f>SUMIFS(EntPop!$H:$H,EntPop!$S:$S,G$5,EntPop!$A:$A,$C19)/1000</f>
        <v>380.21899999999999</v>
      </c>
      <c r="H19" s="6">
        <f>SUMIFS(EntPop!$H:$H,EntPop!$S:$S,H$5,EntPop!$A:$A,$C19)/1000</f>
        <v>315.68099999999998</v>
      </c>
      <c r="I19" s="5"/>
      <c r="J19" s="7">
        <f>SUMIFS(EntPorc!$H:$H,EntPorc!$P:$P,V$5,EntPorc!$A:$A,$C19)*100</f>
        <v>26.019027829170227</v>
      </c>
      <c r="K19" s="7">
        <f>SUMIFS(EntPorc!$H:$H,EntPorc!$P:$P,W$5,EntPorc!$A:$A,$C19)*100</f>
        <v>26.229268312454224</v>
      </c>
      <c r="L19" s="7">
        <f>SUMIFS(EntPorc!$H:$H,EntPorc!$P:$P,X$5,EntPorc!$A:$A,$C19)*100</f>
        <v>25.212118029594421</v>
      </c>
      <c r="M19" s="7">
        <f>SUMIFS(EntPorc!$H:$H,EntPorc!$P:$P,Y$5,EntPorc!$A:$A,$C19)*100</f>
        <v>29.373764991760254</v>
      </c>
      <c r="N19" s="7">
        <f>SUMIFS(EntPorc!$H:$H,EntPorc!$P:$P,Z$5,EntPorc!$A:$A,$C19)*100</f>
        <v>27.67939567565918</v>
      </c>
      <c r="O19" s="5"/>
      <c r="P19" s="6">
        <f>SUMIFS(RuralPop!$H:$H,RuralPop!$S:$S,P$5,RuralPop!$A:$A,$C19)/1000</f>
        <v>267.548</v>
      </c>
      <c r="Q19" s="6">
        <f>SUMIFS(RuralPop!$H:$H,RuralPop!$S:$S,Q$5,RuralPop!$A:$A,$C19)/1000</f>
        <v>254.40199999999999</v>
      </c>
      <c r="R19" s="6">
        <f>SUMIFS(RuralPop!$H:$H,RuralPop!$S:$S,R$5,RuralPop!$A:$A,$C19)/1000</f>
        <v>245.9</v>
      </c>
      <c r="S19" s="6">
        <f>SUMIFS(RuralPop!$H:$H,RuralPop!$S:$S,S$5,RuralPop!$A:$A,$C19)/1000</f>
        <v>207.86099999999999</v>
      </c>
      <c r="T19" s="6">
        <f>SUMIFS(RuralPop!$H:$H,RuralPop!$S:$S,T$5,RuralPop!$A:$A,$C19)/1000</f>
        <v>182.274</v>
      </c>
      <c r="U19" s="5"/>
      <c r="V19" s="7">
        <f>SUMIFS(RuralPorc!$H:$H,RuralPorc!$P:$P,V$5,RuralPorc!$A:$A,$C19)*100</f>
        <v>31.256848573684692</v>
      </c>
      <c r="W19" s="7">
        <f>SUMIFS(RuralPorc!$H:$H,RuralPorc!$P:$P,W$5,RuralPorc!$A:$A,$C19)*100</f>
        <v>32.244989275932312</v>
      </c>
      <c r="X19" s="7">
        <f>SUMIFS(RuralPorc!$H:$H,RuralPorc!$P:$P,X$5,RuralPorc!$A:$A,$C19)*100</f>
        <v>29.092708230018616</v>
      </c>
      <c r="Y19" s="7">
        <f>SUMIFS(RuralPorc!$H:$H,RuralPorc!$P:$P,Y$5,RuralPorc!$A:$A,$C19)*100</f>
        <v>31.137940287590027</v>
      </c>
      <c r="Z19" s="7">
        <f>SUMIFS(RuralPorc!$H:$H,RuralPorc!$P:$P,Z$5,RuralPorc!$A:$A,$C19)*100</f>
        <v>31.041687726974487</v>
      </c>
      <c r="AA19" s="9"/>
      <c r="AB19" s="6">
        <f>SUMIFS(UrbanPop!$H:$H,UrbanPop!$S:$S,AB$5,UrbanPop!$A:$A,$C19)/1000</f>
        <v>168.01</v>
      </c>
      <c r="AC19" s="6">
        <f>SUMIFS(UrbanPop!$H:$H,UrbanPop!$S:$S,AC$5,UrbanPop!$A:$A,$C19)/1000</f>
        <v>143.56</v>
      </c>
      <c r="AD19" s="6">
        <f>SUMIFS(UrbanPop!$H:$H,UrbanPop!$S:$S,AD$5,UrbanPop!$A:$A,$C19)/1000</f>
        <v>150.08099999999999</v>
      </c>
      <c r="AE19" s="6">
        <f>SUMIFS(UrbanPop!$H:$H,UrbanPop!$S:$S,AE$5,UrbanPop!$A:$A,$C19)/1000</f>
        <v>172.358</v>
      </c>
      <c r="AF19" s="6">
        <f>SUMIFS(UrbanPop!$H:$H,UrbanPop!$S:$S,AF$5,UrbanPop!$A:$A,$C19)/1000</f>
        <v>133.40700000000001</v>
      </c>
      <c r="AG19" s="5"/>
      <c r="AH19" s="7">
        <f>SUMIFS(UrbanPorc!$H:$H,UrbanPorc!$P:$P,AH$5,UrbanPorc!$A:$A,$C19)*100</f>
        <v>20.538316667079926</v>
      </c>
      <c r="AI19" s="7">
        <f>SUMIFS(UrbanPorc!$H:$H,UrbanPorc!$P:$P,AI$5,UrbanPorc!$A:$A,$C19)*100</f>
        <v>19.712252914905548</v>
      </c>
      <c r="AJ19" s="7">
        <f>SUMIFS(UrbanPorc!$H:$H,UrbanPorc!$P:$P,AJ$5,UrbanPorc!$A:$A,$C19)*100</f>
        <v>20.690296590328217</v>
      </c>
      <c r="AK19" s="7">
        <f>SUMIFS(UrbanPorc!$H:$H,UrbanPorc!$P:$P,AK$5,UrbanPorc!$A:$A,$C19)*100</f>
        <v>27.495104074478149</v>
      </c>
      <c r="AL19" s="7">
        <f>SUMIFS(UrbanPorc!$H:$H,UrbanPorc!$P:$P,AL$5,UrbanPorc!$A:$A,$C19)*100</f>
        <v>24.111151695251465</v>
      </c>
      <c r="AN19" s="6">
        <f>SUMIFS(SexoPop!$I:$I,SexoPop!$T:$T,AN$5,SexoPop!$A:$A,$C19,SexoPop!$B:$B,2)/1000</f>
        <v>235.233</v>
      </c>
      <c r="AO19" s="6">
        <f>SUMIFS(SexoPop!$I:$I,SexoPop!$T:$T,AO$5,SexoPop!$A:$A,$C19,SexoPop!$B:$B,2)/1000</f>
        <v>208.262</v>
      </c>
      <c r="AP19" s="6">
        <f>SUMIFS(SexoPop!$I:$I,SexoPop!$T:$T,AP$5,SexoPop!$A:$A,$C19,SexoPop!$B:$B,2)/1000</f>
        <v>211.452</v>
      </c>
      <c r="AQ19" s="6">
        <f>SUMIFS(SexoPop!$I:$I,SexoPop!$T:$T,AQ$5,SexoPop!$A:$A,$C19,SexoPop!$B:$B,2)/1000</f>
        <v>209.846</v>
      </c>
      <c r="AR19" s="6">
        <f>SUMIFS(SexoPop!$I:$I,SexoPop!$T:$T,AR$5,SexoPop!$A:$A,$C19,SexoPop!$B:$B,2)/1000</f>
        <v>172.755</v>
      </c>
      <c r="AS19" s="5"/>
      <c r="AT19" s="7">
        <f>SUMIFS(SexoPorc!$I:$I,SexoPorc!$Q:$Q,AT$5,SexoPorc!$A:$A,$C19,SexoPorc!$B:$B,2)*100</f>
        <v>27.223142981529236</v>
      </c>
      <c r="AU19" s="7">
        <f>SUMIFS(SexoPorc!$I:$I,SexoPorc!$Q:$Q,AU$5,SexoPorc!$A:$A,$C19,SexoPorc!$B:$B,2)*100</f>
        <v>26.236045360565186</v>
      </c>
      <c r="AV19" s="7">
        <f>SUMIFS(SexoPorc!$I:$I,SexoPorc!$Q:$Q,AV$5,SexoPorc!$A:$A,$C19,SexoPorc!$B:$B,2)*100</f>
        <v>25.135213136672974</v>
      </c>
      <c r="AW19" s="7">
        <f>SUMIFS(SexoPorc!$I:$I,SexoPorc!$Q:$Q,AW$5,SexoPorc!$A:$A,$C19,SexoPorc!$B:$B,2)*100</f>
        <v>30.029049515724182</v>
      </c>
      <c r="AX19" s="7">
        <f>SUMIFS(SexoPorc!$I:$I,SexoPorc!$Q:$Q,AX$5,SexoPorc!$A:$A,$C19,SexoPorc!$B:$B,2)*100</f>
        <v>28.780028223991394</v>
      </c>
      <c r="AZ19" s="6">
        <f>SUMIFS(SexoPop!$I:$I,SexoPop!$T:$T,AZ$5,SexoPop!$A:$A,$C19,SexoPop!$B:$B,1)/1000</f>
        <v>200.32499999999999</v>
      </c>
      <c r="BA19" s="6">
        <f>SUMIFS(SexoPop!$I:$I,SexoPop!$T:$T,BA$5,SexoPop!$A:$A,$C19,SexoPop!$B:$B,1)/1000</f>
        <v>189.7</v>
      </c>
      <c r="BB19" s="6">
        <f>SUMIFS(SexoPop!$I:$I,SexoPop!$T:$T,BB$5,SexoPop!$A:$A,$C19,SexoPop!$B:$B,1)/1000</f>
        <v>184.529</v>
      </c>
      <c r="BC19" s="6">
        <f>SUMIFS(SexoPop!$I:$I,SexoPop!$T:$T,BC$5,SexoPop!$A:$A,$C19,SexoPop!$B:$B,1)/1000</f>
        <v>170.37299999999999</v>
      </c>
      <c r="BD19" s="6">
        <f>SUMIFS(SexoPop!$I:$I,SexoPop!$T:$T,BD$5,SexoPop!$A:$A,$C19,SexoPop!$B:$B,1)/1000</f>
        <v>142.92599999999999</v>
      </c>
      <c r="BE19" s="5"/>
      <c r="BF19" s="7">
        <f>SUMIFS(SexoPorc!$I:$I,SexoPorc!$Q:$Q,BF$5,SexoPorc!$A:$A,$C19,SexoPorc!$B:$B,1)*100</f>
        <v>24.73435252904892</v>
      </c>
      <c r="BG19" s="7">
        <f>SUMIFS(SexoPorc!$I:$I,SexoPorc!$Q:$Q,BG$5,SexoPorc!$A:$A,$C19,SexoPorc!$B:$B,1)*100</f>
        <v>26.221829652786255</v>
      </c>
      <c r="BH19" s="7">
        <f>SUMIFS(SexoPorc!$I:$I,SexoPorc!$Q:$Q,BH$5,SexoPorc!$A:$A,$C19,SexoPorc!$B:$B,1)*100</f>
        <v>25.300818681716919</v>
      </c>
      <c r="BI19" s="7">
        <f>SUMIFS(SexoPorc!$I:$I,SexoPorc!$Q:$Q,BI$5,SexoPorc!$A:$A,$C19,SexoPorc!$B:$B,1)*100</f>
        <v>28.604936599731445</v>
      </c>
      <c r="BJ19" s="7">
        <f>SUMIFS(SexoPorc!$I:$I,SexoPorc!$Q:$Q,BJ$5,SexoPorc!$A:$A,$C19,SexoPorc!$B:$B,1)*100</f>
        <v>26.456460356712341</v>
      </c>
    </row>
    <row r="20" spans="3:62" x14ac:dyDescent="0.25">
      <c r="C20" s="5" t="s">
        <v>14</v>
      </c>
      <c r="D20" s="6">
        <f>SUMIFS(EntPop!$H:$H,EntPop!$S:$S,D$5,EntPop!$A:$A,$C20)/1000</f>
        <v>731.74199999999996</v>
      </c>
      <c r="E20" s="6">
        <f>SUMIFS(EntPop!$H:$H,EntPop!$S:$S,E$5,EntPop!$A:$A,$C20)/1000</f>
        <v>803.53899999999999</v>
      </c>
      <c r="F20" s="6">
        <f>SUMIFS(EntPop!$H:$H,EntPop!$S:$S,F$5,EntPop!$A:$A,$C20)/1000</f>
        <v>802.58699999999999</v>
      </c>
      <c r="G20" s="6">
        <f>SUMIFS(EntPop!$H:$H,EntPop!$S:$S,G$5,EntPop!$A:$A,$C20)/1000</f>
        <v>700.30100000000004</v>
      </c>
      <c r="H20" s="6">
        <f>SUMIFS(EntPop!$H:$H,EntPop!$S:$S,H$5,EntPop!$A:$A,$C20)/1000</f>
        <v>540.22699999999998</v>
      </c>
      <c r="I20" s="5"/>
      <c r="J20" s="7">
        <f>SUMIFS(EntPorc!$H:$H,EntPorc!$P:$P,V$5,EntPorc!$A:$A,$C20)*100</f>
        <v>30.156895518302917</v>
      </c>
      <c r="K20" s="7">
        <f>SUMIFS(EntPorc!$H:$H,EntPorc!$P:$P,W$5,EntPorc!$A:$A,$C20)*100</f>
        <v>35.1540207862854</v>
      </c>
      <c r="L20" s="7">
        <f>SUMIFS(EntPorc!$H:$H,EntPorc!$P:$P,X$5,EntPorc!$A:$A,$C20)*100</f>
        <v>30.476903915405273</v>
      </c>
      <c r="M20" s="7">
        <f>SUMIFS(EntPorc!$H:$H,EntPorc!$P:$P,Y$5,EntPorc!$A:$A,$C20)*100</f>
        <v>37.724742293357849</v>
      </c>
      <c r="N20" s="7">
        <f>SUMIFS(EntPorc!$H:$H,EntPorc!$P:$P,Z$5,EntPorc!$A:$A,$C20)*100</f>
        <v>33.215773105621338</v>
      </c>
      <c r="O20" s="5"/>
      <c r="P20" s="6">
        <f>SUMIFS(RuralPop!$H:$H,RuralPop!$S:$S,P$5,RuralPop!$A:$A,$C20)/1000</f>
        <v>146.59100000000001</v>
      </c>
      <c r="Q20" s="6">
        <f>SUMIFS(RuralPop!$H:$H,RuralPop!$S:$S,Q$5,RuralPop!$A:$A,$C20)/1000</f>
        <v>128.64099999999999</v>
      </c>
      <c r="R20" s="6">
        <f>SUMIFS(RuralPop!$H:$H,RuralPop!$S:$S,R$5,RuralPop!$A:$A,$C20)/1000</f>
        <v>112.51300000000001</v>
      </c>
      <c r="S20" s="6">
        <f>SUMIFS(RuralPop!$H:$H,RuralPop!$S:$S,S$5,RuralPop!$A:$A,$C20)/1000</f>
        <v>135.274</v>
      </c>
      <c r="T20" s="6">
        <f>SUMIFS(RuralPop!$H:$H,RuralPop!$S:$S,T$5,RuralPop!$A:$A,$C20)/1000</f>
        <v>69.593999999999994</v>
      </c>
      <c r="U20" s="5"/>
      <c r="V20" s="7">
        <f>SUMIFS(RuralPorc!$H:$H,RuralPorc!$P:$P,V$5,RuralPorc!$A:$A,$C20)*100</f>
        <v>35.605141520500183</v>
      </c>
      <c r="W20" s="7">
        <f>SUMIFS(RuralPorc!$H:$H,RuralPorc!$P:$P,W$5,RuralPorc!$A:$A,$C20)*100</f>
        <v>36.483240127563477</v>
      </c>
      <c r="X20" s="7">
        <f>SUMIFS(RuralPorc!$H:$H,RuralPorc!$P:$P,X$5,RuralPorc!$A:$A,$C20)*100</f>
        <v>36.083832383155823</v>
      </c>
      <c r="Y20" s="7">
        <f>SUMIFS(RuralPorc!$H:$H,RuralPorc!$P:$P,Y$5,RuralPorc!$A:$A,$C20)*100</f>
        <v>42.662554979324341</v>
      </c>
      <c r="Z20" s="7">
        <f>SUMIFS(RuralPorc!$H:$H,RuralPorc!$P:$P,Z$5,RuralPorc!$A:$A,$C20)*100</f>
        <v>37.630176544189453</v>
      </c>
      <c r="AA20" s="9"/>
      <c r="AB20" s="6">
        <f>SUMIFS(UrbanPop!$H:$H,UrbanPop!$S:$S,AB$5,UrbanPop!$A:$A,$C20)/1000</f>
        <v>585.15099999999995</v>
      </c>
      <c r="AC20" s="6">
        <f>SUMIFS(UrbanPop!$H:$H,UrbanPop!$S:$S,AC$5,UrbanPop!$A:$A,$C20)/1000</f>
        <v>674.89800000000002</v>
      </c>
      <c r="AD20" s="6">
        <f>SUMIFS(UrbanPop!$H:$H,UrbanPop!$S:$S,AD$5,UrbanPop!$A:$A,$C20)/1000</f>
        <v>690.07399999999996</v>
      </c>
      <c r="AE20" s="6">
        <f>SUMIFS(UrbanPop!$H:$H,UrbanPop!$S:$S,AE$5,UrbanPop!$A:$A,$C20)/1000</f>
        <v>565.02700000000004</v>
      </c>
      <c r="AF20" s="6">
        <f>SUMIFS(UrbanPop!$H:$H,UrbanPop!$S:$S,AF$5,UrbanPop!$A:$A,$C20)/1000</f>
        <v>470.63299999999998</v>
      </c>
      <c r="AG20" s="5"/>
      <c r="AH20" s="7">
        <f>SUMIFS(UrbanPorc!$H:$H,UrbanPorc!$P:$P,AH$5,UrbanPorc!$A:$A,$C20)*100</f>
        <v>29.043543338775635</v>
      </c>
      <c r="AI20" s="7">
        <f>SUMIFS(UrbanPorc!$H:$H,UrbanPorc!$P:$P,AI$5,UrbanPorc!$A:$A,$C20)*100</f>
        <v>34.91157591342926</v>
      </c>
      <c r="AJ20" s="7">
        <f>SUMIFS(UrbanPorc!$H:$H,UrbanPorc!$P:$P,AJ$5,UrbanPorc!$A:$A,$C20)*100</f>
        <v>29.723852872848511</v>
      </c>
      <c r="AK20" s="7">
        <f>SUMIFS(UrbanPorc!$H:$H,UrbanPorc!$P:$P,AK$5,UrbanPorc!$A:$A,$C20)*100</f>
        <v>36.707583069801331</v>
      </c>
      <c r="AL20" s="7">
        <f>SUMIFS(UrbanPorc!$H:$H,UrbanPorc!$P:$P,AL$5,UrbanPorc!$A:$A,$C20)*100</f>
        <v>32.649403810501099</v>
      </c>
      <c r="AN20" s="6">
        <f>SUMIFS(SexoPop!$I:$I,SexoPop!$T:$T,AN$5,SexoPop!$A:$A,$C20,SexoPop!$B:$B,2)/1000</f>
        <v>372.57299999999998</v>
      </c>
      <c r="AO20" s="6">
        <f>SUMIFS(SexoPop!$I:$I,SexoPop!$T:$T,AO$5,SexoPop!$A:$A,$C20,SexoPop!$B:$B,2)/1000</f>
        <v>416.98099999999999</v>
      </c>
      <c r="AP20" s="6">
        <f>SUMIFS(SexoPop!$I:$I,SexoPop!$T:$T,AP$5,SexoPop!$A:$A,$C20,SexoPop!$B:$B,2)/1000</f>
        <v>411.416</v>
      </c>
      <c r="AQ20" s="6">
        <f>SUMIFS(SexoPop!$I:$I,SexoPop!$T:$T,AQ$5,SexoPop!$A:$A,$C20,SexoPop!$B:$B,2)/1000</f>
        <v>366.95400000000001</v>
      </c>
      <c r="AR20" s="6">
        <f>SUMIFS(SexoPop!$I:$I,SexoPop!$T:$T,AR$5,SexoPop!$A:$A,$C20,SexoPop!$B:$B,2)/1000</f>
        <v>281.48599999999999</v>
      </c>
      <c r="AS20" s="5"/>
      <c r="AT20" s="7">
        <f>SUMIFS(SexoPorc!$I:$I,SexoPorc!$Q:$Q,AT$5,SexoPorc!$A:$A,$C20,SexoPorc!$B:$B,2)*100</f>
        <v>28.963512182235718</v>
      </c>
      <c r="AU20" s="7">
        <f>SUMIFS(SexoPorc!$I:$I,SexoPorc!$Q:$Q,AU$5,SexoPorc!$A:$A,$C20,SexoPorc!$B:$B,2)*100</f>
        <v>34.395858645439148</v>
      </c>
      <c r="AV20" s="7">
        <f>SUMIFS(SexoPorc!$I:$I,SexoPorc!$Q:$Q,AV$5,SexoPorc!$A:$A,$C20,SexoPorc!$B:$B,2)*100</f>
        <v>29.653036594390869</v>
      </c>
      <c r="AW20" s="7">
        <f>SUMIFS(SexoPorc!$I:$I,SexoPorc!$Q:$Q,AW$5,SexoPorc!$A:$A,$C20,SexoPorc!$B:$B,2)*100</f>
        <v>37.376663088798523</v>
      </c>
      <c r="AX20" s="7">
        <f>SUMIFS(SexoPorc!$I:$I,SexoPorc!$Q:$Q,AX$5,SexoPorc!$A:$A,$C20,SexoPorc!$B:$B,2)*100</f>
        <v>33.828264474868774</v>
      </c>
      <c r="AZ20" s="6">
        <f>SUMIFS(SexoPop!$I:$I,SexoPop!$T:$T,AZ$5,SexoPop!$A:$A,$C20,SexoPop!$B:$B,1)/1000</f>
        <v>359.16899999999998</v>
      </c>
      <c r="BA20" s="6">
        <f>SUMIFS(SexoPop!$I:$I,SexoPop!$T:$T,BA$5,SexoPop!$A:$A,$C20,SexoPop!$B:$B,1)/1000</f>
        <v>386.55799999999999</v>
      </c>
      <c r="BB20" s="6">
        <f>SUMIFS(SexoPop!$I:$I,SexoPop!$T:$T,BB$5,SexoPop!$A:$A,$C20,SexoPop!$B:$B,1)/1000</f>
        <v>391.17099999999999</v>
      </c>
      <c r="BC20" s="6">
        <f>SUMIFS(SexoPop!$I:$I,SexoPop!$T:$T,BC$5,SexoPop!$A:$A,$C20,SexoPop!$B:$B,1)/1000</f>
        <v>333.34699999999998</v>
      </c>
      <c r="BD20" s="6">
        <f>SUMIFS(SexoPop!$I:$I,SexoPop!$T:$T,BD$5,SexoPop!$A:$A,$C20,SexoPop!$B:$B,1)/1000</f>
        <v>258.74099999999999</v>
      </c>
      <c r="BE20" s="5"/>
      <c r="BF20" s="7">
        <f>SUMIFS(SexoPorc!$I:$I,SexoPorc!$Q:$Q,BF$5,SexoPorc!$A:$A,$C20,SexoPorc!$B:$B,1)*100</f>
        <v>31.503373384475708</v>
      </c>
      <c r="BG20" s="7">
        <f>SUMIFS(SexoPorc!$I:$I,SexoPorc!$Q:$Q,BG$5,SexoPorc!$A:$A,$C20,SexoPorc!$B:$B,1)*100</f>
        <v>36.010235548019409</v>
      </c>
      <c r="BH20" s="7">
        <f>SUMIFS(SexoPorc!$I:$I,SexoPorc!$Q:$Q,BH$5,SexoPorc!$A:$A,$C20,SexoPorc!$B:$B,1)*100</f>
        <v>31.394293904304504</v>
      </c>
      <c r="BI20" s="7">
        <f>SUMIFS(SexoPorc!$I:$I,SexoPorc!$Q:$Q,BI$5,SexoPorc!$A:$A,$C20,SexoPorc!$B:$B,1)*100</f>
        <v>38.1154865026474</v>
      </c>
      <c r="BJ20" s="7">
        <f>SUMIFS(SexoPorc!$I:$I,SexoPorc!$Q:$Q,BJ$5,SexoPorc!$A:$A,$C20,SexoPorc!$B:$B,1)*100</f>
        <v>32.57414698600769</v>
      </c>
    </row>
    <row r="21" spans="3:62" x14ac:dyDescent="0.25">
      <c r="C21" s="5" t="s">
        <v>15</v>
      </c>
      <c r="D21" s="6">
        <f>SUMIFS(EntPop!$H:$H,EntPop!$S:$S,D$5,EntPop!$A:$A,$C21)/1000</f>
        <v>1759.9349999999999</v>
      </c>
      <c r="E21" s="6">
        <f>SUMIFS(EntPop!$H:$H,EntPop!$S:$S,E$5,EntPop!$A:$A,$C21)/1000</f>
        <v>1600.4349999999999</v>
      </c>
      <c r="F21" s="6">
        <f>SUMIFS(EntPop!$H:$H,EntPop!$S:$S,F$5,EntPop!$A:$A,$C21)/1000</f>
        <v>1797.0150000000001</v>
      </c>
      <c r="G21" s="6">
        <f>SUMIFS(EntPop!$H:$H,EntPop!$S:$S,G$5,EntPop!$A:$A,$C21)/1000</f>
        <v>1919.847</v>
      </c>
      <c r="H21" s="6">
        <f>SUMIFS(EntPop!$H:$H,EntPop!$S:$S,H$5,EntPop!$A:$A,$C21)/1000</f>
        <v>1290.2840000000001</v>
      </c>
      <c r="I21" s="5"/>
      <c r="J21" s="7">
        <f>SUMIFS(EntPorc!$H:$H,EntPorc!$P:$P,V$5,EntPorc!$A:$A,$C21)*100</f>
        <v>22.868843376636505</v>
      </c>
      <c r="K21" s="7">
        <f>SUMIFS(EntPorc!$H:$H,EntPorc!$P:$P,W$5,EntPorc!$A:$A,$C21)*100</f>
        <v>22.745440900325775</v>
      </c>
      <c r="L21" s="7">
        <f>SUMIFS(EntPorc!$H:$H,EntPorc!$P:$P,X$5,EntPorc!$A:$A,$C21)*100</f>
        <v>21.540485322475433</v>
      </c>
      <c r="M21" s="7">
        <f>SUMIFS(EntPorc!$H:$H,EntPorc!$P:$P,Y$5,EntPorc!$A:$A,$C21)*100</f>
        <v>25.848701596260071</v>
      </c>
      <c r="N21" s="7">
        <f>SUMIFS(EntPorc!$H:$H,EntPorc!$P:$P,Z$5,EntPorc!$A:$A,$C21)*100</f>
        <v>23.330770432949066</v>
      </c>
      <c r="O21" s="5"/>
      <c r="P21" s="6">
        <f>SUMIFS(RuralPop!$H:$H,RuralPop!$S:$S,P$5,RuralPop!$A:$A,$C21)/1000</f>
        <v>373.51600000000002</v>
      </c>
      <c r="Q21" s="6">
        <f>SUMIFS(RuralPop!$H:$H,RuralPop!$S:$S,Q$5,RuralPop!$A:$A,$C21)/1000</f>
        <v>411.80099999999999</v>
      </c>
      <c r="R21" s="6">
        <f>SUMIFS(RuralPop!$H:$H,RuralPop!$S:$S,R$5,RuralPop!$A:$A,$C21)/1000</f>
        <v>414.15199999999999</v>
      </c>
      <c r="S21" s="6">
        <f>SUMIFS(RuralPop!$H:$H,RuralPop!$S:$S,S$5,RuralPop!$A:$A,$C21)/1000</f>
        <v>392.19</v>
      </c>
      <c r="T21" s="6">
        <f>SUMIFS(RuralPop!$H:$H,RuralPop!$S:$S,T$5,RuralPop!$A:$A,$C21)/1000</f>
        <v>293.98899999999998</v>
      </c>
      <c r="U21" s="5"/>
      <c r="V21" s="7">
        <f>SUMIFS(RuralPorc!$H:$H,RuralPorc!$P:$P,V$5,RuralPorc!$A:$A,$C21)*100</f>
        <v>31.308287382125854</v>
      </c>
      <c r="W21" s="7">
        <f>SUMIFS(RuralPorc!$H:$H,RuralPorc!$P:$P,W$5,RuralPorc!$A:$A,$C21)*100</f>
        <v>32.4665367603302</v>
      </c>
      <c r="X21" s="7">
        <f>SUMIFS(RuralPorc!$H:$H,RuralPorc!$P:$P,X$5,RuralPorc!$A:$A,$C21)*100</f>
        <v>31.470134854316711</v>
      </c>
      <c r="Y21" s="7">
        <f>SUMIFS(RuralPorc!$H:$H,RuralPorc!$P:$P,Y$5,RuralPorc!$A:$A,$C21)*100</f>
        <v>32.765725255012512</v>
      </c>
      <c r="Z21" s="7">
        <f>SUMIFS(RuralPorc!$H:$H,RuralPorc!$P:$P,Z$5,RuralPorc!$A:$A,$C21)*100</f>
        <v>32.322680950164795</v>
      </c>
      <c r="AA21" s="9"/>
      <c r="AB21" s="6">
        <f>SUMIFS(UrbanPop!$H:$H,UrbanPop!$S:$S,AB$5,UrbanPop!$A:$A,$C21)/1000</f>
        <v>1386.4190000000001</v>
      </c>
      <c r="AC21" s="6">
        <f>SUMIFS(UrbanPop!$H:$H,UrbanPop!$S:$S,AC$5,UrbanPop!$A:$A,$C21)/1000</f>
        <v>1188.634</v>
      </c>
      <c r="AD21" s="6">
        <f>SUMIFS(UrbanPop!$H:$H,UrbanPop!$S:$S,AD$5,UrbanPop!$A:$A,$C21)/1000</f>
        <v>1382.8630000000001</v>
      </c>
      <c r="AE21" s="6">
        <f>SUMIFS(UrbanPop!$H:$H,UrbanPop!$S:$S,AE$5,UrbanPop!$A:$A,$C21)/1000</f>
        <v>1527.6569999999999</v>
      </c>
      <c r="AF21" s="6">
        <f>SUMIFS(UrbanPop!$H:$H,UrbanPop!$S:$S,AF$5,UrbanPop!$A:$A,$C21)/1000</f>
        <v>996.29499999999996</v>
      </c>
      <c r="AG21" s="5"/>
      <c r="AH21" s="7">
        <f>SUMIFS(UrbanPorc!$H:$H,UrbanPorc!$P:$P,AH$5,UrbanPorc!$A:$A,$C21)*100</f>
        <v>21.320502460002899</v>
      </c>
      <c r="AI21" s="7">
        <f>SUMIFS(UrbanPorc!$H:$H,UrbanPorc!$P:$P,AI$5,UrbanPorc!$A:$A,$C21)*100</f>
        <v>20.607732236385345</v>
      </c>
      <c r="AJ21" s="7">
        <f>SUMIFS(UrbanPorc!$H:$H,UrbanPorc!$P:$P,AJ$5,UrbanPorc!$A:$A,$C21)*100</f>
        <v>19.680725038051605</v>
      </c>
      <c r="AK21" s="7">
        <f>SUMIFS(UrbanPorc!$H:$H,UrbanPorc!$P:$P,AK$5,UrbanPorc!$A:$A,$C21)*100</f>
        <v>24.519817531108856</v>
      </c>
      <c r="AL21" s="7">
        <f>SUMIFS(UrbanPorc!$H:$H,UrbanPorc!$P:$P,AL$5,UrbanPorc!$A:$A,$C21)*100</f>
        <v>21.560850739479065</v>
      </c>
      <c r="AN21" s="6">
        <f>SUMIFS(SexoPop!$I:$I,SexoPop!$T:$T,AN$5,SexoPop!$A:$A,$C21,SexoPop!$B:$B,2)/1000</f>
        <v>958.20699999999999</v>
      </c>
      <c r="AO21" s="6">
        <f>SUMIFS(SexoPop!$I:$I,SexoPop!$T:$T,AO$5,SexoPop!$A:$A,$C21,SexoPop!$B:$B,2)/1000</f>
        <v>915.27</v>
      </c>
      <c r="AP21" s="6">
        <f>SUMIFS(SexoPop!$I:$I,SexoPop!$T:$T,AP$5,SexoPop!$A:$A,$C21,SexoPop!$B:$B,2)/1000</f>
        <v>972.65899999999999</v>
      </c>
      <c r="AQ21" s="6">
        <f>SUMIFS(SexoPop!$I:$I,SexoPop!$T:$T,AQ$5,SexoPop!$A:$A,$C21,SexoPop!$B:$B,2)/1000</f>
        <v>1066.704</v>
      </c>
      <c r="AR21" s="6">
        <f>SUMIFS(SexoPop!$I:$I,SexoPop!$T:$T,AR$5,SexoPop!$A:$A,$C21,SexoPop!$B:$B,2)/1000</f>
        <v>710.32799999999997</v>
      </c>
      <c r="AS21" s="5"/>
      <c r="AT21" s="7">
        <f>SUMIFS(SexoPorc!$I:$I,SexoPorc!$Q:$Q,AT$5,SexoPorc!$A:$A,$C21,SexoPorc!$B:$B,2)*100</f>
        <v>23.361420631408691</v>
      </c>
      <c r="AU21" s="7">
        <f>SUMIFS(SexoPorc!$I:$I,SexoPorc!$Q:$Q,AU$5,SexoPorc!$A:$A,$C21,SexoPorc!$B:$B,2)*100</f>
        <v>24.7998908162117</v>
      </c>
      <c r="AV21" s="7">
        <f>SUMIFS(SexoPorc!$I:$I,SexoPorc!$Q:$Q,AV$5,SexoPorc!$A:$A,$C21,SexoPorc!$B:$B,2)*100</f>
        <v>22.704124450683594</v>
      </c>
      <c r="AW21" s="7">
        <f>SUMIFS(SexoPorc!$I:$I,SexoPorc!$Q:$Q,AW$5,SexoPorc!$A:$A,$C21,SexoPorc!$B:$B,2)*100</f>
        <v>27.437412738800049</v>
      </c>
      <c r="AX21" s="7">
        <f>SUMIFS(SexoPorc!$I:$I,SexoPorc!$Q:$Q,AX$5,SexoPorc!$A:$A,$C21,SexoPorc!$B:$B,2)*100</f>
        <v>23.831552267074585</v>
      </c>
      <c r="AZ21" s="6">
        <f>SUMIFS(SexoPop!$I:$I,SexoPop!$T:$T,AZ$5,SexoPop!$A:$A,$C21,SexoPop!$B:$B,1)/1000</f>
        <v>801.72799999999995</v>
      </c>
      <c r="BA21" s="6">
        <f>SUMIFS(SexoPop!$I:$I,SexoPop!$T:$T,BA$5,SexoPop!$A:$A,$C21,SexoPop!$B:$B,1)/1000</f>
        <v>685.16499999999996</v>
      </c>
      <c r="BB21" s="6">
        <f>SUMIFS(SexoPop!$I:$I,SexoPop!$T:$T,BB$5,SexoPop!$A:$A,$C21,SexoPop!$B:$B,1)/1000</f>
        <v>824.35599999999999</v>
      </c>
      <c r="BC21" s="6">
        <f>SUMIFS(SexoPop!$I:$I,SexoPop!$T:$T,BC$5,SexoPop!$A:$A,$C21,SexoPop!$B:$B,1)/1000</f>
        <v>853.14300000000003</v>
      </c>
      <c r="BD21" s="6">
        <f>SUMIFS(SexoPop!$I:$I,SexoPop!$T:$T,BD$5,SexoPop!$A:$A,$C21,SexoPop!$B:$B,1)/1000</f>
        <v>579.95600000000002</v>
      </c>
      <c r="BE21" s="5"/>
      <c r="BF21" s="7">
        <f>SUMIFS(SexoPorc!$I:$I,SexoPorc!$Q:$Q,BF$5,SexoPorc!$A:$A,$C21,SexoPorc!$B:$B,1)*100</f>
        <v>22.306706011295319</v>
      </c>
      <c r="BG21" s="7">
        <f>SUMIFS(SexoPorc!$I:$I,SexoPorc!$Q:$Q,BG$5,SexoPorc!$A:$A,$C21,SexoPorc!$B:$B,1)*100</f>
        <v>20.479169487953186</v>
      </c>
      <c r="BH21" s="7">
        <f>SUMIFS(SexoPorc!$I:$I,SexoPorc!$Q:$Q,BH$5,SexoPorc!$A:$A,$C21,SexoPorc!$B:$B,1)*100</f>
        <v>20.312154293060303</v>
      </c>
      <c r="BI21" s="7">
        <f>SUMIFS(SexoPorc!$I:$I,SexoPorc!$Q:$Q,BI$5,SexoPorc!$A:$A,$C21,SexoPorc!$B:$B,1)*100</f>
        <v>24.103659391403198</v>
      </c>
      <c r="BJ21" s="7">
        <f>SUMIFS(SexoPorc!$I:$I,SexoPorc!$Q:$Q,BJ$5,SexoPorc!$A:$A,$C21,SexoPorc!$B:$B,1)*100</f>
        <v>22.745370864868164</v>
      </c>
    </row>
    <row r="22" spans="3:62" x14ac:dyDescent="0.25">
      <c r="C22" s="5" t="s">
        <v>16</v>
      </c>
      <c r="D22" s="6">
        <f>SUMIFS(EntPop!$H:$H,EntPop!$S:$S,D$5,EntPop!$A:$A,$C22)/1000</f>
        <v>882.44</v>
      </c>
      <c r="E22" s="6">
        <f>SUMIFS(EntPop!$H:$H,EntPop!$S:$S,E$5,EntPop!$A:$A,$C22)/1000</f>
        <v>757.548</v>
      </c>
      <c r="F22" s="6">
        <f>SUMIFS(EntPop!$H:$H,EntPop!$S:$S,F$5,EntPop!$A:$A,$C22)/1000</f>
        <v>813.20699999999999</v>
      </c>
      <c r="G22" s="6">
        <f>SUMIFS(EntPop!$H:$H,EntPop!$S:$S,G$5,EntPop!$A:$A,$C22)/1000</f>
        <v>772.94600000000003</v>
      </c>
      <c r="H22" s="6">
        <f>SUMIFS(EntPop!$H:$H,EntPop!$S:$S,H$5,EntPop!$A:$A,$C22)/1000</f>
        <v>587.92999999999995</v>
      </c>
      <c r="I22" s="5"/>
      <c r="J22" s="7">
        <f>SUMIFS(EntPorc!$H:$H,EntPorc!$P:$P,V$5,EntPorc!$A:$A,$C22)*100</f>
        <v>36.327078938484192</v>
      </c>
      <c r="K22" s="7">
        <f>SUMIFS(EntPorc!$H:$H,EntPorc!$P:$P,W$5,EntPorc!$A:$A,$C22)*100</f>
        <v>35.182639956474304</v>
      </c>
      <c r="L22" s="7">
        <f>SUMIFS(EntPorc!$H:$H,EntPorc!$P:$P,X$5,EntPorc!$A:$A,$C22)*100</f>
        <v>38.112151622772217</v>
      </c>
      <c r="M22" s="7">
        <f>SUMIFS(EntPorc!$H:$H,EntPorc!$P:$P,Y$5,EntPorc!$A:$A,$C22)*100</f>
        <v>37.467959523200989</v>
      </c>
      <c r="N22" s="7">
        <f>SUMIFS(EntPorc!$H:$H,EntPorc!$P:$P,Z$5,EntPorc!$A:$A,$C22)*100</f>
        <v>34.705483913421631</v>
      </c>
      <c r="O22" s="5"/>
      <c r="P22" s="6">
        <f>SUMIFS(RuralPop!$H:$H,RuralPop!$S:$S,P$5,RuralPop!$A:$A,$C22)/1000</f>
        <v>332.70299999999997</v>
      </c>
      <c r="Q22" s="6">
        <f>SUMIFS(RuralPop!$H:$H,RuralPop!$S:$S,Q$5,RuralPop!$A:$A,$C22)/1000</f>
        <v>305.786</v>
      </c>
      <c r="R22" s="6">
        <f>SUMIFS(RuralPop!$H:$H,RuralPop!$S:$S,R$5,RuralPop!$A:$A,$C22)/1000</f>
        <v>265.95100000000002</v>
      </c>
      <c r="S22" s="6">
        <f>SUMIFS(RuralPop!$H:$H,RuralPop!$S:$S,S$5,RuralPop!$A:$A,$C22)/1000</f>
        <v>267.42099999999999</v>
      </c>
      <c r="T22" s="6">
        <f>SUMIFS(RuralPop!$H:$H,RuralPop!$S:$S,T$5,RuralPop!$A:$A,$C22)/1000</f>
        <v>171.381</v>
      </c>
      <c r="U22" s="5"/>
      <c r="V22" s="7">
        <f>SUMIFS(RuralPorc!$H:$H,RuralPorc!$P:$P,V$5,RuralPorc!$A:$A,$C22)*100</f>
        <v>38.380953669548035</v>
      </c>
      <c r="W22" s="7">
        <f>SUMIFS(RuralPorc!$H:$H,RuralPorc!$P:$P,W$5,RuralPorc!$A:$A,$C22)*100</f>
        <v>38.544568419456482</v>
      </c>
      <c r="X22" s="7">
        <f>SUMIFS(RuralPorc!$H:$H,RuralPorc!$P:$P,X$5,RuralPorc!$A:$A,$C22)*100</f>
        <v>40.516051650047302</v>
      </c>
      <c r="Y22" s="7">
        <f>SUMIFS(RuralPorc!$H:$H,RuralPorc!$P:$P,Y$5,RuralPorc!$A:$A,$C22)*100</f>
        <v>39.661642909049988</v>
      </c>
      <c r="Z22" s="7">
        <f>SUMIFS(RuralPorc!$H:$H,RuralPorc!$P:$P,Z$5,RuralPorc!$A:$A,$C22)*100</f>
        <v>35.846641659736633</v>
      </c>
      <c r="AA22" s="9"/>
      <c r="AB22" s="6">
        <f>SUMIFS(UrbanPop!$H:$H,UrbanPop!$S:$S,AB$5,UrbanPop!$A:$A,$C22)/1000</f>
        <v>549.73699999999997</v>
      </c>
      <c r="AC22" s="6">
        <f>SUMIFS(UrbanPop!$H:$H,UrbanPop!$S:$S,AC$5,UrbanPop!$A:$A,$C22)/1000</f>
        <v>451.762</v>
      </c>
      <c r="AD22" s="6">
        <f>SUMIFS(UrbanPop!$H:$H,UrbanPop!$S:$S,AD$5,UrbanPop!$A:$A,$C22)/1000</f>
        <v>547.25599999999997</v>
      </c>
      <c r="AE22" s="6">
        <f>SUMIFS(UrbanPop!$H:$H,UrbanPop!$S:$S,AE$5,UrbanPop!$A:$A,$C22)/1000</f>
        <v>505.52499999999998</v>
      </c>
      <c r="AF22" s="6">
        <f>SUMIFS(UrbanPop!$H:$H,UrbanPop!$S:$S,AF$5,UrbanPop!$A:$A,$C22)/1000</f>
        <v>416.54899999999998</v>
      </c>
      <c r="AG22" s="5"/>
      <c r="AH22" s="7">
        <f>SUMIFS(UrbanPorc!$H:$H,UrbanPorc!$P:$P,AH$5,UrbanPorc!$A:$A,$C22)*100</f>
        <v>35.187491774559021</v>
      </c>
      <c r="AI22" s="7">
        <f>SUMIFS(UrbanPorc!$H:$H,UrbanPorc!$P:$P,AI$5,UrbanPorc!$A:$A,$C22)*100</f>
        <v>33.221310377120972</v>
      </c>
      <c r="AJ22" s="7">
        <f>SUMIFS(UrbanPorc!$H:$H,UrbanPorc!$P:$P,AJ$5,UrbanPorc!$A:$A,$C22)*100</f>
        <v>37.044036388397217</v>
      </c>
      <c r="AK22" s="7">
        <f>SUMIFS(UrbanPorc!$H:$H,UrbanPorc!$P:$P,AK$5,UrbanPorc!$A:$A,$C22)*100</f>
        <v>36.402854323387146</v>
      </c>
      <c r="AL22" s="7">
        <f>SUMIFS(UrbanPorc!$H:$H,UrbanPorc!$P:$P,AL$5,UrbanPorc!$A:$A,$C22)*100</f>
        <v>34.256801009178162</v>
      </c>
      <c r="AN22" s="6">
        <f>SUMIFS(SexoPop!$I:$I,SexoPop!$T:$T,AN$5,SexoPop!$A:$A,$C22,SexoPop!$B:$B,2)/1000</f>
        <v>452.84399999999999</v>
      </c>
      <c r="AO22" s="6">
        <f>SUMIFS(SexoPop!$I:$I,SexoPop!$T:$T,AO$5,SexoPop!$A:$A,$C22,SexoPop!$B:$B,2)/1000</f>
        <v>408.15699999999998</v>
      </c>
      <c r="AP22" s="6">
        <f>SUMIFS(SexoPop!$I:$I,SexoPop!$T:$T,AP$5,SexoPop!$A:$A,$C22,SexoPop!$B:$B,2)/1000</f>
        <v>413.26299999999998</v>
      </c>
      <c r="AQ22" s="6">
        <f>SUMIFS(SexoPop!$I:$I,SexoPop!$T:$T,AQ$5,SexoPop!$A:$A,$C22,SexoPop!$B:$B,2)/1000</f>
        <v>424.69900000000001</v>
      </c>
      <c r="AR22" s="6">
        <f>SUMIFS(SexoPop!$I:$I,SexoPop!$T:$T,AR$5,SexoPop!$A:$A,$C22,SexoPop!$B:$B,2)/1000</f>
        <v>302.90100000000001</v>
      </c>
      <c r="AS22" s="5"/>
      <c r="AT22" s="7">
        <f>SUMIFS(SexoPorc!$I:$I,SexoPorc!$Q:$Q,AT$5,SexoPorc!$A:$A,$C22,SexoPorc!$B:$B,2)*100</f>
        <v>36.021304130554199</v>
      </c>
      <c r="AU22" s="7">
        <f>SUMIFS(SexoPorc!$I:$I,SexoPorc!$Q:$Q,AU$5,SexoPorc!$A:$A,$C22,SexoPorc!$B:$B,2)*100</f>
        <v>35.487192869186401</v>
      </c>
      <c r="AV22" s="7">
        <f>SUMIFS(SexoPorc!$I:$I,SexoPorc!$Q:$Q,AV$5,SexoPorc!$A:$A,$C22,SexoPorc!$B:$B,2)*100</f>
        <v>37.092989683151245</v>
      </c>
      <c r="AW22" s="7">
        <f>SUMIFS(SexoPorc!$I:$I,SexoPorc!$Q:$Q,AW$5,SexoPorc!$A:$A,$C22,SexoPorc!$B:$B,2)*100</f>
        <v>38.122007250785828</v>
      </c>
      <c r="AX22" s="7">
        <f>SUMIFS(SexoPorc!$I:$I,SexoPorc!$Q:$Q,AX$5,SexoPorc!$A:$A,$C22,SexoPorc!$B:$B,2)*100</f>
        <v>33.431196212768555</v>
      </c>
      <c r="AZ22" s="6">
        <f>SUMIFS(SexoPop!$I:$I,SexoPop!$T:$T,AZ$5,SexoPop!$A:$A,$C22,SexoPop!$B:$B,1)/1000</f>
        <v>429.596</v>
      </c>
      <c r="BA22" s="6">
        <f>SUMIFS(SexoPop!$I:$I,SexoPop!$T:$T,BA$5,SexoPop!$A:$A,$C22,SexoPop!$B:$B,1)/1000</f>
        <v>349.39100000000002</v>
      </c>
      <c r="BB22" s="6">
        <f>SUMIFS(SexoPop!$I:$I,SexoPop!$T:$T,BB$5,SexoPop!$A:$A,$C22,SexoPop!$B:$B,1)/1000</f>
        <v>399.94400000000002</v>
      </c>
      <c r="BC22" s="6">
        <f>SUMIFS(SexoPop!$I:$I,SexoPop!$T:$T,BC$5,SexoPop!$A:$A,$C22,SexoPop!$B:$B,1)/1000</f>
        <v>348.24700000000001</v>
      </c>
      <c r="BD22" s="6">
        <f>SUMIFS(SexoPop!$I:$I,SexoPop!$T:$T,BD$5,SexoPop!$A:$A,$C22,SexoPop!$B:$B,1)/1000</f>
        <v>285.029</v>
      </c>
      <c r="BE22" s="5"/>
      <c r="BF22" s="7">
        <f>SUMIFS(SexoPorc!$I:$I,SexoPorc!$Q:$Q,BF$5,SexoPorc!$A:$A,$C22,SexoPorc!$B:$B,1)*100</f>
        <v>36.65507435798645</v>
      </c>
      <c r="BG22" s="7">
        <f>SUMIFS(SexoPorc!$I:$I,SexoPorc!$Q:$Q,BG$5,SexoPorc!$A:$A,$C22,SexoPorc!$B:$B,1)*100</f>
        <v>34.833416342735291</v>
      </c>
      <c r="BH22" s="7">
        <f>SUMIFS(SexoPorc!$I:$I,SexoPorc!$Q:$Q,BH$5,SexoPorc!$A:$A,$C22,SexoPorc!$B:$B,1)*100</f>
        <v>39.225810766220093</v>
      </c>
      <c r="BI22" s="7">
        <f>SUMIFS(SexoPorc!$I:$I,SexoPorc!$Q:$Q,BI$5,SexoPorc!$A:$A,$C22,SexoPorc!$B:$B,1)*100</f>
        <v>36.700072884559631</v>
      </c>
      <c r="BJ22" s="7">
        <f>SUMIFS(SexoPorc!$I:$I,SexoPorc!$Q:$Q,BJ$5,SexoPorc!$A:$A,$C22,SexoPorc!$B:$B,1)*100</f>
        <v>36.170640587806702</v>
      </c>
    </row>
    <row r="23" spans="3:62" x14ac:dyDescent="0.25">
      <c r="C23" s="5" t="s">
        <v>17</v>
      </c>
      <c r="D23" s="6">
        <f>SUMIFS(EntPop!$H:$H,EntPop!$S:$S,D$5,EntPop!$A:$A,$C23)/1000</f>
        <v>225.80699999999999</v>
      </c>
      <c r="E23" s="6">
        <f>SUMIFS(EntPop!$H:$H,EntPop!$S:$S,E$5,EntPop!$A:$A,$C23)/1000</f>
        <v>265.11500000000001</v>
      </c>
      <c r="F23" s="6">
        <f>SUMIFS(EntPop!$H:$H,EntPop!$S:$S,F$5,EntPop!$A:$A,$C23)/1000</f>
        <v>244.74100000000001</v>
      </c>
      <c r="G23" s="6">
        <f>SUMIFS(EntPop!$H:$H,EntPop!$S:$S,G$5,EntPop!$A:$A,$C23)/1000</f>
        <v>214.83600000000001</v>
      </c>
      <c r="H23" s="6">
        <f>SUMIFS(EntPop!$H:$H,EntPop!$S:$S,H$5,EntPop!$A:$A,$C23)/1000</f>
        <v>192.23699999999999</v>
      </c>
      <c r="I23" s="5"/>
      <c r="J23" s="7">
        <f>SUMIFS(EntPorc!$H:$H,EntPorc!$P:$P,V$5,EntPorc!$A:$A,$C23)*100</f>
        <v>25.242748856544495</v>
      </c>
      <c r="K23" s="7">
        <f>SUMIFS(EntPorc!$H:$H,EntPorc!$P:$P,W$5,EntPorc!$A:$A,$C23)*100</f>
        <v>27.823168039321899</v>
      </c>
      <c r="L23" s="7">
        <f>SUMIFS(EntPorc!$H:$H,EntPorc!$P:$P,X$5,EntPorc!$A:$A,$C23)*100</f>
        <v>24.310587346553802</v>
      </c>
      <c r="M23" s="7">
        <f>SUMIFS(EntPorc!$H:$H,EntPorc!$P:$P,Y$5,EntPorc!$A:$A,$C23)*100</f>
        <v>26.036751270294189</v>
      </c>
      <c r="N23" s="7">
        <f>SUMIFS(EntPorc!$H:$H,EntPorc!$P:$P,Z$5,EntPorc!$A:$A,$C23)*100</f>
        <v>27.571415901184082</v>
      </c>
      <c r="O23" s="5"/>
      <c r="P23" s="6">
        <f>SUMIFS(RuralPop!$H:$H,RuralPop!$S:$S,P$5,RuralPop!$A:$A,$C23)/1000</f>
        <v>42.436999999999998</v>
      </c>
      <c r="Q23" s="6">
        <f>SUMIFS(RuralPop!$H:$H,RuralPop!$S:$S,Q$5,RuralPop!$A:$A,$C23)/1000</f>
        <v>50.726999999999997</v>
      </c>
      <c r="R23" s="6">
        <f>SUMIFS(RuralPop!$H:$H,RuralPop!$S:$S,R$5,RuralPop!$A:$A,$C23)/1000</f>
        <v>44.621000000000002</v>
      </c>
      <c r="S23" s="6">
        <f>SUMIFS(RuralPop!$H:$H,RuralPop!$S:$S,S$5,RuralPop!$A:$A,$C23)/1000</f>
        <v>47.567</v>
      </c>
      <c r="T23" s="6">
        <f>SUMIFS(RuralPop!$H:$H,RuralPop!$S:$S,T$5,RuralPop!$A:$A,$C23)/1000</f>
        <v>38.01</v>
      </c>
      <c r="U23" s="5"/>
      <c r="V23" s="7">
        <f>SUMIFS(RuralPorc!$H:$H,RuralPorc!$P:$P,V$5,RuralPorc!$A:$A,$C23)*100</f>
        <v>28.953796625137329</v>
      </c>
      <c r="W23" s="7">
        <f>SUMIFS(RuralPorc!$H:$H,RuralPorc!$P:$P,W$5,RuralPorc!$A:$A,$C23)*100</f>
        <v>28.449568152427673</v>
      </c>
      <c r="X23" s="7">
        <f>SUMIFS(RuralPorc!$H:$H,RuralPorc!$P:$P,X$5,RuralPorc!$A:$A,$C23)*100</f>
        <v>28.653347492218018</v>
      </c>
      <c r="Y23" s="7">
        <f>SUMIFS(RuralPorc!$H:$H,RuralPorc!$P:$P,Y$5,RuralPorc!$A:$A,$C23)*100</f>
        <v>27.84496545791626</v>
      </c>
      <c r="Z23" s="7">
        <f>SUMIFS(RuralPorc!$H:$H,RuralPorc!$P:$P,Z$5,RuralPorc!$A:$A,$C23)*100</f>
        <v>29.677227139472961</v>
      </c>
      <c r="AA23" s="9"/>
      <c r="AB23" s="6">
        <f>SUMIFS(UrbanPop!$H:$H,UrbanPop!$S:$S,AB$5,UrbanPop!$A:$A,$C23)/1000</f>
        <v>183.37</v>
      </c>
      <c r="AC23" s="6">
        <f>SUMIFS(UrbanPop!$H:$H,UrbanPop!$S:$S,AC$5,UrbanPop!$A:$A,$C23)/1000</f>
        <v>214.38800000000001</v>
      </c>
      <c r="AD23" s="6">
        <f>SUMIFS(UrbanPop!$H:$H,UrbanPop!$S:$S,AD$5,UrbanPop!$A:$A,$C23)/1000</f>
        <v>200.12</v>
      </c>
      <c r="AE23" s="6">
        <f>SUMIFS(UrbanPop!$H:$H,UrbanPop!$S:$S,AE$5,UrbanPop!$A:$A,$C23)/1000</f>
        <v>167.26900000000001</v>
      </c>
      <c r="AF23" s="6">
        <f>SUMIFS(UrbanPop!$H:$H,UrbanPop!$S:$S,AF$5,UrbanPop!$A:$A,$C23)/1000</f>
        <v>154.227</v>
      </c>
      <c r="AG23" s="5"/>
      <c r="AH23" s="7">
        <f>SUMIFS(UrbanPorc!$H:$H,UrbanPorc!$P:$P,AH$5,UrbanPorc!$A:$A,$C23)*100</f>
        <v>24.515557289123535</v>
      </c>
      <c r="AI23" s="7">
        <f>SUMIFS(UrbanPorc!$H:$H,UrbanPorc!$P:$P,AI$5,UrbanPorc!$A:$A,$C23)*100</f>
        <v>27.678966522216797</v>
      </c>
      <c r="AJ23" s="7">
        <f>SUMIFS(UrbanPorc!$H:$H,UrbanPorc!$P:$P,AJ$5,UrbanPorc!$A:$A,$C23)*100</f>
        <v>23.515892028808594</v>
      </c>
      <c r="AK23" s="7">
        <f>SUMIFS(UrbanPorc!$H:$H,UrbanPorc!$P:$P,AK$5,UrbanPorc!$A:$A,$C23)*100</f>
        <v>25.564649701118469</v>
      </c>
      <c r="AL23" s="7">
        <f>SUMIFS(UrbanPorc!$H:$H,UrbanPorc!$P:$P,AL$5,UrbanPorc!$A:$A,$C23)*100</f>
        <v>27.097538113594055</v>
      </c>
      <c r="AN23" s="6">
        <f>SUMIFS(SexoPop!$I:$I,SexoPop!$T:$T,AN$5,SexoPop!$A:$A,$C23,SexoPop!$B:$B,2)/1000</f>
        <v>121.208</v>
      </c>
      <c r="AO23" s="6">
        <f>SUMIFS(SexoPop!$I:$I,SexoPop!$T:$T,AO$5,SexoPop!$A:$A,$C23,SexoPop!$B:$B,2)/1000</f>
        <v>141.84399999999999</v>
      </c>
      <c r="AP23" s="6">
        <f>SUMIFS(SexoPop!$I:$I,SexoPop!$T:$T,AP$5,SexoPop!$A:$A,$C23,SexoPop!$B:$B,2)/1000</f>
        <v>131.50399999999999</v>
      </c>
      <c r="AQ23" s="6">
        <f>SUMIFS(SexoPop!$I:$I,SexoPop!$T:$T,AQ$5,SexoPop!$A:$A,$C23,SexoPop!$B:$B,2)/1000</f>
        <v>118.63500000000001</v>
      </c>
      <c r="AR23" s="6">
        <f>SUMIFS(SexoPop!$I:$I,SexoPop!$T:$T,AR$5,SexoPop!$A:$A,$C23,SexoPop!$B:$B,2)/1000</f>
        <v>102.52200000000001</v>
      </c>
      <c r="AS23" s="5"/>
      <c r="AT23" s="7">
        <f>SUMIFS(SexoPorc!$I:$I,SexoPorc!$Q:$Q,AT$5,SexoPorc!$A:$A,$C23,SexoPorc!$B:$B,2)*100</f>
        <v>26.533743739128113</v>
      </c>
      <c r="AU23" s="7">
        <f>SUMIFS(SexoPorc!$I:$I,SexoPorc!$Q:$Q,AU$5,SexoPorc!$A:$A,$C23,SexoPorc!$B:$B,2)*100</f>
        <v>28.758418560028076</v>
      </c>
      <c r="AV23" s="7">
        <f>SUMIFS(SexoPorc!$I:$I,SexoPorc!$Q:$Q,AV$5,SexoPorc!$A:$A,$C23,SexoPorc!$B:$B,2)*100</f>
        <v>24.74200427532196</v>
      </c>
      <c r="AW23" s="7">
        <f>SUMIFS(SexoPorc!$I:$I,SexoPorc!$Q:$Q,AW$5,SexoPorc!$A:$A,$C23,SexoPorc!$B:$B,2)*100</f>
        <v>26.579335331916809</v>
      </c>
      <c r="AX23" s="7">
        <f>SUMIFS(SexoPorc!$I:$I,SexoPorc!$Q:$Q,AX$5,SexoPorc!$A:$A,$C23,SexoPorc!$B:$B,2)*100</f>
        <v>26.74587070941925</v>
      </c>
      <c r="AZ23" s="6">
        <f>SUMIFS(SexoPop!$I:$I,SexoPop!$T:$T,AZ$5,SexoPop!$A:$A,$C23,SexoPop!$B:$B,1)/1000</f>
        <v>104.599</v>
      </c>
      <c r="BA23" s="6">
        <f>SUMIFS(SexoPop!$I:$I,SexoPop!$T:$T,BA$5,SexoPop!$A:$A,$C23,SexoPop!$B:$B,1)/1000</f>
        <v>123.271</v>
      </c>
      <c r="BB23" s="6">
        <f>SUMIFS(SexoPop!$I:$I,SexoPop!$T:$T,BB$5,SexoPop!$A:$A,$C23,SexoPop!$B:$B,1)/1000</f>
        <v>113.23699999999999</v>
      </c>
      <c r="BC23" s="6">
        <f>SUMIFS(SexoPop!$I:$I,SexoPop!$T:$T,BC$5,SexoPop!$A:$A,$C23,SexoPop!$B:$B,1)/1000</f>
        <v>96.200999999999993</v>
      </c>
      <c r="BD23" s="6">
        <f>SUMIFS(SexoPop!$I:$I,SexoPop!$T:$T,BD$5,SexoPop!$A:$A,$C23,SexoPop!$B:$B,1)/1000</f>
        <v>89.715000000000003</v>
      </c>
      <c r="BE23" s="5"/>
      <c r="BF23" s="7">
        <f>SUMIFS(SexoPorc!$I:$I,SexoPorc!$Q:$Q,BF$5,SexoPorc!$A:$A,$C23,SexoPorc!$B:$B,1)*100</f>
        <v>23.895508050918579</v>
      </c>
      <c r="BG23" s="7">
        <f>SUMIFS(SexoPorc!$I:$I,SexoPorc!$Q:$Q,BG$5,SexoPorc!$A:$A,$C23,SexoPorc!$B:$B,1)*100</f>
        <v>26.819556951522827</v>
      </c>
      <c r="BH23" s="7">
        <f>SUMIFS(SexoPorc!$I:$I,SexoPorc!$Q:$Q,BH$5,SexoPorc!$A:$A,$C23,SexoPorc!$B:$B,1)*100</f>
        <v>23.828081786632538</v>
      </c>
      <c r="BI23" s="7">
        <f>SUMIFS(SexoPorc!$I:$I,SexoPorc!$Q:$Q,BI$5,SexoPorc!$A:$A,$C23,SexoPorc!$B:$B,1)*100</f>
        <v>25.397390127182007</v>
      </c>
      <c r="BJ23" s="7">
        <f>SUMIFS(SexoPorc!$I:$I,SexoPorc!$Q:$Q,BJ$5,SexoPorc!$A:$A,$C23,SexoPorc!$B:$B,1)*100</f>
        <v>28.579482436180115</v>
      </c>
    </row>
    <row r="24" spans="3:62" x14ac:dyDescent="0.25">
      <c r="C24" s="5" t="s">
        <v>18</v>
      </c>
      <c r="D24" s="6">
        <f>SUMIFS(EntPop!$H:$H,EntPop!$S:$S,D$5,EntPop!$A:$A,$C24)/1000</f>
        <v>125.33499999999999</v>
      </c>
      <c r="E24" s="6">
        <f>SUMIFS(EntPop!$H:$H,EntPop!$S:$S,E$5,EntPop!$A:$A,$C24)/1000</f>
        <v>128.38300000000001</v>
      </c>
      <c r="F24" s="6">
        <f>SUMIFS(EntPop!$H:$H,EntPop!$S:$S,F$5,EntPop!$A:$A,$C24)/1000</f>
        <v>104.85</v>
      </c>
      <c r="G24" s="6">
        <f>SUMIFS(EntPop!$H:$H,EntPop!$S:$S,G$5,EntPop!$A:$A,$C24)/1000</f>
        <v>116.563</v>
      </c>
      <c r="H24" s="6">
        <f>SUMIFS(EntPop!$H:$H,EntPop!$S:$S,H$5,EntPop!$A:$A,$C24)/1000</f>
        <v>90.186000000000007</v>
      </c>
      <c r="I24" s="5"/>
      <c r="J24" s="7">
        <f>SUMIFS(EntPorc!$H:$H,EntPorc!$P:$P,V$5,EntPorc!$A:$A,$C24)*100</f>
        <v>27.84980833530426</v>
      </c>
      <c r="K24" s="7">
        <f>SUMIFS(EntPorc!$H:$H,EntPorc!$P:$P,W$5,EntPorc!$A:$A,$C24)*100</f>
        <v>29.410901665687561</v>
      </c>
      <c r="L24" s="7">
        <f>SUMIFS(EntPorc!$H:$H,EntPorc!$P:$P,X$5,EntPorc!$A:$A,$C24)*100</f>
        <v>27.843281626701355</v>
      </c>
      <c r="M24" s="7">
        <f>SUMIFS(EntPorc!$H:$H,EntPorc!$P:$P,Y$5,EntPorc!$A:$A,$C24)*100</f>
        <v>31.511092185974121</v>
      </c>
      <c r="N24" s="7">
        <f>SUMIFS(EntPorc!$H:$H,EntPorc!$P:$P,Z$5,EntPorc!$A:$A,$C24)*100</f>
        <v>30.877473950386047</v>
      </c>
      <c r="O24" s="5"/>
      <c r="P24" s="6">
        <f>SUMIFS(RuralPop!$H:$H,RuralPop!$S:$S,P$5,RuralPop!$A:$A,$C24)/1000</f>
        <v>61.198</v>
      </c>
      <c r="Q24" s="6">
        <f>SUMIFS(RuralPop!$H:$H,RuralPop!$S:$S,Q$5,RuralPop!$A:$A,$C24)/1000</f>
        <v>59.677999999999997</v>
      </c>
      <c r="R24" s="6">
        <f>SUMIFS(RuralPop!$H:$H,RuralPop!$S:$S,R$5,RuralPop!$A:$A,$C24)/1000</f>
        <v>37.93</v>
      </c>
      <c r="S24" s="6">
        <f>SUMIFS(RuralPop!$H:$H,RuralPop!$S:$S,S$5,RuralPop!$A:$A,$C24)/1000</f>
        <v>50.863999999999997</v>
      </c>
      <c r="T24" s="6">
        <f>SUMIFS(RuralPop!$H:$H,RuralPop!$S:$S,T$5,RuralPop!$A:$A,$C24)/1000</f>
        <v>41.176000000000002</v>
      </c>
      <c r="U24" s="5"/>
      <c r="V24" s="7">
        <f>SUMIFS(RuralPorc!$H:$H,RuralPorc!$P:$P,V$5,RuralPorc!$A:$A,$C24)*100</f>
        <v>33.569386601448059</v>
      </c>
      <c r="W24" s="7">
        <f>SUMIFS(RuralPorc!$H:$H,RuralPorc!$P:$P,W$5,RuralPorc!$A:$A,$C24)*100</f>
        <v>32.754835486412048</v>
      </c>
      <c r="X24" s="7">
        <f>SUMIFS(RuralPorc!$H:$H,RuralPorc!$P:$P,X$5,RuralPorc!$A:$A,$C24)*100</f>
        <v>30.228647589683533</v>
      </c>
      <c r="Y24" s="7">
        <f>SUMIFS(RuralPorc!$H:$H,RuralPorc!$P:$P,Y$5,RuralPorc!$A:$A,$C24)*100</f>
        <v>31.757050752639771</v>
      </c>
      <c r="Z24" s="7">
        <f>SUMIFS(RuralPorc!$H:$H,RuralPorc!$P:$P,Z$5,RuralPorc!$A:$A,$C24)*100</f>
        <v>36.58430278301239</v>
      </c>
      <c r="AA24" s="9"/>
      <c r="AB24" s="6">
        <f>SUMIFS(UrbanPop!$H:$H,UrbanPop!$S:$S,AB$5,UrbanPop!$A:$A,$C24)/1000</f>
        <v>64.137</v>
      </c>
      <c r="AC24" s="6">
        <f>SUMIFS(UrbanPop!$H:$H,UrbanPop!$S:$S,AC$5,UrbanPop!$A:$A,$C24)/1000</f>
        <v>68.704999999999998</v>
      </c>
      <c r="AD24" s="6">
        <f>SUMIFS(UrbanPop!$H:$H,UrbanPop!$S:$S,AD$5,UrbanPop!$A:$A,$C24)/1000</f>
        <v>66.92</v>
      </c>
      <c r="AE24" s="6">
        <f>SUMIFS(UrbanPop!$H:$H,UrbanPop!$S:$S,AE$5,UrbanPop!$A:$A,$C24)/1000</f>
        <v>65.698999999999998</v>
      </c>
      <c r="AF24" s="6">
        <f>SUMIFS(UrbanPop!$H:$H,UrbanPop!$S:$S,AF$5,UrbanPop!$A:$A,$C24)/1000</f>
        <v>49.01</v>
      </c>
      <c r="AG24" s="5"/>
      <c r="AH24" s="7">
        <f>SUMIFS(UrbanPorc!$H:$H,UrbanPorc!$P:$P,AH$5,UrbanPorc!$A:$A,$C24)*100</f>
        <v>23.955313861370087</v>
      </c>
      <c r="AI24" s="7">
        <f>SUMIFS(UrbanPorc!$H:$H,UrbanPorc!$P:$P,AI$5,UrbanPorc!$A:$A,$C24)*100</f>
        <v>27.015283703804016</v>
      </c>
      <c r="AJ24" s="7">
        <f>SUMIFS(UrbanPorc!$H:$H,UrbanPorc!$P:$P,AJ$5,UrbanPorc!$A:$A,$C24)*100</f>
        <v>26.65126621723175</v>
      </c>
      <c r="AK24" s="7">
        <f>SUMIFS(UrbanPorc!$H:$H,UrbanPorc!$P:$P,AK$5,UrbanPorc!$A:$A,$C24)*100</f>
        <v>31.323274970054626</v>
      </c>
      <c r="AL24" s="7">
        <f>SUMIFS(UrbanPorc!$H:$H,UrbanPorc!$P:$P,AL$5,UrbanPorc!$A:$A,$C24)*100</f>
        <v>27.299666404724121</v>
      </c>
      <c r="AN24" s="6">
        <f>SUMIFS(SexoPop!$I:$I,SexoPop!$T:$T,AN$5,SexoPop!$A:$A,$C24,SexoPop!$B:$B,2)/1000</f>
        <v>61.758000000000003</v>
      </c>
      <c r="AO24" s="6">
        <f>SUMIFS(SexoPop!$I:$I,SexoPop!$T:$T,AO$5,SexoPop!$A:$A,$C24,SexoPop!$B:$B,2)/1000</f>
        <v>61.012999999999998</v>
      </c>
      <c r="AP24" s="6">
        <f>SUMIFS(SexoPop!$I:$I,SexoPop!$T:$T,AP$5,SexoPop!$A:$A,$C24,SexoPop!$B:$B,2)/1000</f>
        <v>50.554000000000002</v>
      </c>
      <c r="AQ24" s="6">
        <f>SUMIFS(SexoPop!$I:$I,SexoPop!$T:$T,AQ$5,SexoPop!$A:$A,$C24,SexoPop!$B:$B,2)/1000</f>
        <v>56.648000000000003</v>
      </c>
      <c r="AR24" s="6">
        <f>SUMIFS(SexoPop!$I:$I,SexoPop!$T:$T,AR$5,SexoPop!$A:$A,$C24,SexoPop!$B:$B,2)/1000</f>
        <v>47.69</v>
      </c>
      <c r="AS24" s="5"/>
      <c r="AT24" s="7">
        <f>SUMIFS(SexoPorc!$I:$I,SexoPorc!$Q:$Q,AT$5,SexoPorc!$A:$A,$C24,SexoPorc!$B:$B,2)*100</f>
        <v>27.117288112640381</v>
      </c>
      <c r="AU24" s="7">
        <f>SUMIFS(SexoPorc!$I:$I,SexoPorc!$Q:$Q,AU$5,SexoPorc!$A:$A,$C24,SexoPorc!$B:$B,2)*100</f>
        <v>27.765363454818726</v>
      </c>
      <c r="AV24" s="7">
        <f>SUMIFS(SexoPorc!$I:$I,SexoPorc!$Q:$Q,AV$5,SexoPorc!$A:$A,$C24,SexoPorc!$B:$B,2)*100</f>
        <v>26.527923345565796</v>
      </c>
      <c r="AW24" s="7">
        <f>SUMIFS(SexoPorc!$I:$I,SexoPorc!$Q:$Q,AW$5,SexoPorc!$A:$A,$C24,SexoPorc!$B:$B,2)*100</f>
        <v>29.355552792549133</v>
      </c>
      <c r="AX24" s="7">
        <f>SUMIFS(SexoPorc!$I:$I,SexoPorc!$Q:$Q,AX$5,SexoPorc!$A:$A,$C24,SexoPorc!$B:$B,2)*100</f>
        <v>31.626555323600769</v>
      </c>
      <c r="AZ24" s="6">
        <f>SUMIFS(SexoPop!$I:$I,SexoPop!$T:$T,AZ$5,SexoPop!$A:$A,$C24,SexoPop!$B:$B,1)/1000</f>
        <v>63.576999999999998</v>
      </c>
      <c r="BA24" s="6">
        <f>SUMIFS(SexoPop!$I:$I,SexoPop!$T:$T,BA$5,SexoPop!$A:$A,$C24,SexoPop!$B:$B,1)/1000</f>
        <v>67.37</v>
      </c>
      <c r="BB24" s="6">
        <f>SUMIFS(SexoPop!$I:$I,SexoPop!$T:$T,BB$5,SexoPop!$A:$A,$C24,SexoPop!$B:$B,1)/1000</f>
        <v>54.295999999999999</v>
      </c>
      <c r="BC24" s="6">
        <f>SUMIFS(SexoPop!$I:$I,SexoPop!$T:$T,BC$5,SexoPop!$A:$A,$C24,SexoPop!$B:$B,1)/1000</f>
        <v>59.914999999999999</v>
      </c>
      <c r="BD24" s="6">
        <f>SUMIFS(SexoPop!$I:$I,SexoPop!$T:$T,BD$5,SexoPop!$A:$A,$C24,SexoPop!$B:$B,1)/1000</f>
        <v>42.496000000000002</v>
      </c>
      <c r="BE24" s="5"/>
      <c r="BF24" s="7">
        <f>SUMIFS(SexoPorc!$I:$I,SexoPorc!$Q:$Q,BF$5,SexoPorc!$A:$A,$C24,SexoPorc!$B:$B,1)*100</f>
        <v>28.600284457206726</v>
      </c>
      <c r="BG24" s="7">
        <f>SUMIFS(SexoPorc!$I:$I,SexoPorc!$Q:$Q,BG$5,SexoPorc!$A:$A,$C24,SexoPorc!$B:$B,1)*100</f>
        <v>31.079024076461792</v>
      </c>
      <c r="BH24" s="7">
        <f>SUMIFS(SexoPorc!$I:$I,SexoPorc!$Q:$Q,BH$5,SexoPorc!$A:$A,$C24,SexoPorc!$B:$B,1)*100</f>
        <v>29.190927743911743</v>
      </c>
      <c r="BI24" s="7">
        <f>SUMIFS(SexoPorc!$I:$I,SexoPorc!$Q:$Q,BI$5,SexoPorc!$A:$A,$C24,SexoPorc!$B:$B,1)*100</f>
        <v>33.861953020095825</v>
      </c>
      <c r="BJ24" s="7">
        <f>SUMIFS(SexoPorc!$I:$I,SexoPorc!$Q:$Q,BJ$5,SexoPorc!$A:$A,$C24,SexoPorc!$B:$B,1)*100</f>
        <v>30.077996850013733</v>
      </c>
    </row>
    <row r="25" spans="3:62" x14ac:dyDescent="0.25">
      <c r="C25" s="5" t="s">
        <v>19</v>
      </c>
      <c r="D25" s="6">
        <f>SUMIFS(EntPop!$H:$H,EntPop!$S:$S,D$5,EntPop!$A:$A,$C25)/1000</f>
        <v>273.57799999999997</v>
      </c>
      <c r="E25" s="6">
        <f>SUMIFS(EntPop!$H:$H,EntPop!$S:$S,E$5,EntPop!$A:$A,$C25)/1000</f>
        <v>330.75700000000001</v>
      </c>
      <c r="F25" s="6">
        <f>SUMIFS(EntPop!$H:$H,EntPop!$S:$S,F$5,EntPop!$A:$A,$C25)/1000</f>
        <v>410.25</v>
      </c>
      <c r="G25" s="6">
        <f>SUMIFS(EntPop!$H:$H,EntPop!$S:$S,G$5,EntPop!$A:$A,$C25)/1000</f>
        <v>287.32799999999997</v>
      </c>
      <c r="H25" s="6">
        <f>SUMIFS(EntPop!$H:$H,EntPop!$S:$S,H$5,EntPop!$A:$A,$C25)/1000</f>
        <v>204.43299999999999</v>
      </c>
      <c r="I25" s="5"/>
      <c r="J25" s="7">
        <f>SUMIFS(EntPorc!$H:$H,EntPorc!$P:$P,V$5,EntPorc!$A:$A,$C25)*100</f>
        <v>27.414712309837341</v>
      </c>
      <c r="K25" s="7">
        <f>SUMIFS(EntPorc!$H:$H,EntPorc!$P:$P,W$5,EntPorc!$A:$A,$C25)*100</f>
        <v>31.01276159286499</v>
      </c>
      <c r="L25" s="7">
        <f>SUMIFS(EntPorc!$H:$H,EntPorc!$P:$P,X$5,EntPorc!$A:$A,$C25)*100</f>
        <v>28.79016101360321</v>
      </c>
      <c r="M25" s="7">
        <f>SUMIFS(EntPorc!$H:$H,EntPorc!$P:$P,Y$5,EntPorc!$A:$A,$C25)*100</f>
        <v>29.569438099861145</v>
      </c>
      <c r="N25" s="7">
        <f>SUMIFS(EntPorc!$H:$H,EntPorc!$P:$P,Z$5,EntPorc!$A:$A,$C25)*100</f>
        <v>31.526067852973938</v>
      </c>
      <c r="O25" s="5"/>
      <c r="P25" s="6">
        <f>SUMIFS(RuralPop!$H:$H,RuralPop!$S:$S,P$5,RuralPop!$A:$A,$C25)/1000</f>
        <v>31.082999999999998</v>
      </c>
      <c r="Q25" s="6">
        <f>SUMIFS(RuralPop!$H:$H,RuralPop!$S:$S,Q$5,RuralPop!$A:$A,$C25)/1000</f>
        <v>37.6</v>
      </c>
      <c r="R25" s="6">
        <f>SUMIFS(RuralPop!$H:$H,RuralPop!$S:$S,R$5,RuralPop!$A:$A,$C25)/1000</f>
        <v>31.390999999999998</v>
      </c>
      <c r="S25" s="6">
        <f>SUMIFS(RuralPop!$H:$H,RuralPop!$S:$S,S$5,RuralPop!$A:$A,$C25)/1000</f>
        <v>39.807000000000002</v>
      </c>
      <c r="T25" s="6">
        <f>SUMIFS(RuralPop!$H:$H,RuralPop!$S:$S,T$5,RuralPop!$A:$A,$C25)/1000</f>
        <v>23.488</v>
      </c>
      <c r="U25" s="5"/>
      <c r="V25" s="7">
        <f>SUMIFS(RuralPorc!$H:$H,RuralPorc!$P:$P,V$5,RuralPorc!$A:$A,$C25)*100</f>
        <v>35.081204771995544</v>
      </c>
      <c r="W25" s="7">
        <f>SUMIFS(RuralPorc!$H:$H,RuralPorc!$P:$P,W$5,RuralPorc!$A:$A,$C25)*100</f>
        <v>36.972576379776001</v>
      </c>
      <c r="X25" s="7">
        <f>SUMIFS(RuralPorc!$H:$H,RuralPorc!$P:$P,X$5,RuralPorc!$A:$A,$C25)*100</f>
        <v>33.053594827651978</v>
      </c>
      <c r="Y25" s="7">
        <f>SUMIFS(RuralPorc!$H:$H,RuralPorc!$P:$P,Y$5,RuralPorc!$A:$A,$C25)*100</f>
        <v>35.919764637947083</v>
      </c>
      <c r="Z25" s="7">
        <f>SUMIFS(RuralPorc!$H:$H,RuralPorc!$P:$P,Z$5,RuralPorc!$A:$A,$C25)*100</f>
        <v>32.649430632591248</v>
      </c>
      <c r="AA25" s="9"/>
      <c r="AB25" s="6">
        <f>SUMIFS(UrbanPop!$H:$H,UrbanPop!$S:$S,AB$5,UrbanPop!$A:$A,$C25)/1000</f>
        <v>242.495</v>
      </c>
      <c r="AC25" s="6">
        <f>SUMIFS(UrbanPop!$H:$H,UrbanPop!$S:$S,AC$5,UrbanPop!$A:$A,$C25)/1000</f>
        <v>293.15699999999998</v>
      </c>
      <c r="AD25" s="6">
        <f>SUMIFS(UrbanPop!$H:$H,UrbanPop!$S:$S,AD$5,UrbanPop!$A:$A,$C25)/1000</f>
        <v>378.85899999999998</v>
      </c>
      <c r="AE25" s="6">
        <f>SUMIFS(UrbanPop!$H:$H,UrbanPop!$S:$S,AE$5,UrbanPop!$A:$A,$C25)/1000</f>
        <v>247.52099999999999</v>
      </c>
      <c r="AF25" s="6">
        <f>SUMIFS(UrbanPop!$H:$H,UrbanPop!$S:$S,AF$5,UrbanPop!$A:$A,$C25)/1000</f>
        <v>180.94499999999999</v>
      </c>
      <c r="AG25" s="5"/>
      <c r="AH25" s="7">
        <f>SUMIFS(UrbanPorc!$H:$H,UrbanPorc!$P:$P,AH$5,UrbanPorc!$A:$A,$C25)*100</f>
        <v>26.667699217796326</v>
      </c>
      <c r="AI25" s="7">
        <f>SUMIFS(UrbanPorc!$H:$H,UrbanPorc!$P:$P,AI$5,UrbanPorc!$A:$A,$C25)*100</f>
        <v>30.384567379951477</v>
      </c>
      <c r="AJ25" s="7">
        <f>SUMIFS(UrbanPorc!$H:$H,UrbanPorc!$P:$P,AJ$5,UrbanPorc!$A:$A,$C25)*100</f>
        <v>28.485724329948425</v>
      </c>
      <c r="AK25" s="7">
        <f>SUMIFS(UrbanPorc!$H:$H,UrbanPorc!$P:$P,AK$5,UrbanPorc!$A:$A,$C25)*100</f>
        <v>28.751957416534424</v>
      </c>
      <c r="AL25" s="7">
        <f>SUMIFS(UrbanPorc!$H:$H,UrbanPorc!$P:$P,AL$5,UrbanPorc!$A:$A,$C25)*100</f>
        <v>31.385892629623413</v>
      </c>
      <c r="AN25" s="6">
        <f>SUMIFS(SexoPop!$I:$I,SexoPop!$T:$T,AN$5,SexoPop!$A:$A,$C25,SexoPop!$B:$B,2)/1000</f>
        <v>145.434</v>
      </c>
      <c r="AO25" s="6">
        <f>SUMIFS(SexoPop!$I:$I,SexoPop!$T:$T,AO$5,SexoPop!$A:$A,$C25,SexoPop!$B:$B,2)/1000</f>
        <v>174.50899999999999</v>
      </c>
      <c r="AP25" s="6">
        <f>SUMIFS(SexoPop!$I:$I,SexoPop!$T:$T,AP$5,SexoPop!$A:$A,$C25,SexoPop!$B:$B,2)/1000</f>
        <v>206.92699999999999</v>
      </c>
      <c r="AQ25" s="6">
        <f>SUMIFS(SexoPop!$I:$I,SexoPop!$T:$T,AQ$5,SexoPop!$A:$A,$C25,SexoPop!$B:$B,2)/1000</f>
        <v>155.50899999999999</v>
      </c>
      <c r="AR25" s="6">
        <f>SUMIFS(SexoPop!$I:$I,SexoPop!$T:$T,AR$5,SexoPop!$A:$A,$C25,SexoPop!$B:$B,2)/1000</f>
        <v>104.52200000000001</v>
      </c>
      <c r="AS25" s="5"/>
      <c r="AT25" s="7">
        <f>SUMIFS(SexoPorc!$I:$I,SexoPorc!$Q:$Q,AT$5,SexoPorc!$A:$A,$C25,SexoPorc!$B:$B,2)*100</f>
        <v>28.581872582435608</v>
      </c>
      <c r="AU25" s="7">
        <f>SUMIFS(SexoPorc!$I:$I,SexoPorc!$Q:$Q,AU$5,SexoPorc!$A:$A,$C25,SexoPorc!$B:$B,2)*100</f>
        <v>33.378729224205017</v>
      </c>
      <c r="AV25" s="7">
        <f>SUMIFS(SexoPorc!$I:$I,SexoPorc!$Q:$Q,AV$5,SexoPorc!$A:$A,$C25,SexoPorc!$B:$B,2)*100</f>
        <v>28.449204564094543</v>
      </c>
      <c r="AW25" s="7">
        <f>SUMIFS(SexoPorc!$I:$I,SexoPorc!$Q:$Q,AW$5,SexoPorc!$A:$A,$C25,SexoPorc!$B:$B,2)*100</f>
        <v>30.271691083908081</v>
      </c>
      <c r="AX25" s="7">
        <f>SUMIFS(SexoPorc!$I:$I,SexoPorc!$Q:$Q,AX$5,SexoPorc!$A:$A,$C25,SexoPorc!$B:$B,2)*100</f>
        <v>32.472449541091919</v>
      </c>
      <c r="AZ25" s="6">
        <f>SUMIFS(SexoPop!$I:$I,SexoPop!$T:$T,AZ$5,SexoPop!$A:$A,$C25,SexoPop!$B:$B,1)/1000</f>
        <v>128.14400000000001</v>
      </c>
      <c r="BA25" s="6">
        <f>SUMIFS(SexoPop!$I:$I,SexoPop!$T:$T,BA$5,SexoPop!$A:$A,$C25,SexoPop!$B:$B,1)/1000</f>
        <v>156.24799999999999</v>
      </c>
      <c r="BB25" s="6">
        <f>SUMIFS(SexoPop!$I:$I,SexoPop!$T:$T,BB$5,SexoPop!$A:$A,$C25,SexoPop!$B:$B,1)/1000</f>
        <v>203.32300000000001</v>
      </c>
      <c r="BC25" s="6">
        <f>SUMIFS(SexoPop!$I:$I,SexoPop!$T:$T,BC$5,SexoPop!$A:$A,$C25,SexoPop!$B:$B,1)/1000</f>
        <v>131.81899999999999</v>
      </c>
      <c r="BD25" s="6">
        <f>SUMIFS(SexoPop!$I:$I,SexoPop!$T:$T,BD$5,SexoPop!$A:$A,$C25,SexoPop!$B:$B,1)/1000</f>
        <v>99.911000000000001</v>
      </c>
      <c r="BE25" s="5"/>
      <c r="BF25" s="7">
        <f>SUMIFS(SexoPorc!$I:$I,SexoPorc!$Q:$Q,BF$5,SexoPorc!$A:$A,$C25,SexoPorc!$B:$B,1)*100</f>
        <v>26.200440526008606</v>
      </c>
      <c r="BG25" s="7">
        <f>SUMIFS(SexoPorc!$I:$I,SexoPorc!$Q:$Q,BG$5,SexoPorc!$A:$A,$C25,SexoPorc!$B:$B,1)*100</f>
        <v>28.737694025039673</v>
      </c>
      <c r="BH25" s="7">
        <f>SUMIFS(SexoPorc!$I:$I,SexoPorc!$Q:$Q,BH$5,SexoPorc!$A:$A,$C25,SexoPorc!$B:$B,1)*100</f>
        <v>29.145655035972595</v>
      </c>
      <c r="BI25" s="7">
        <f>SUMIFS(SexoPorc!$I:$I,SexoPorc!$Q:$Q,BI$5,SexoPorc!$A:$A,$C25,SexoPorc!$B:$B,1)*100</f>
        <v>28.781753778457642</v>
      </c>
      <c r="BJ25" s="7">
        <f>SUMIFS(SexoPorc!$I:$I,SexoPorc!$Q:$Q,BJ$5,SexoPorc!$A:$A,$C25,SexoPorc!$B:$B,1)*100</f>
        <v>30.593302845954895</v>
      </c>
    </row>
    <row r="26" spans="3:62" x14ac:dyDescent="0.25">
      <c r="C26" s="5" t="s">
        <v>20</v>
      </c>
      <c r="D26" s="6">
        <f>SUMIFS(EntPop!$H:$H,EntPop!$S:$S,D$5,EntPop!$A:$A,$C26)/1000</f>
        <v>889.77300000000002</v>
      </c>
      <c r="E26" s="6">
        <f>SUMIFS(EntPop!$H:$H,EntPop!$S:$S,E$5,EntPop!$A:$A,$C26)/1000</f>
        <v>936.72900000000004</v>
      </c>
      <c r="F26" s="6">
        <f>SUMIFS(EntPop!$H:$H,EntPop!$S:$S,F$5,EntPop!$A:$A,$C26)/1000</f>
        <v>918.87199999999996</v>
      </c>
      <c r="G26" s="6">
        <f>SUMIFS(EntPop!$H:$H,EntPop!$S:$S,G$5,EntPop!$A:$A,$C26)/1000</f>
        <v>871.09400000000005</v>
      </c>
      <c r="H26" s="6">
        <f>SUMIFS(EntPop!$H:$H,EntPop!$S:$S,H$5,EntPop!$A:$A,$C26)/1000</f>
        <v>841.64</v>
      </c>
      <c r="I26" s="5"/>
      <c r="J26" s="7">
        <f>SUMIFS(EntPorc!$H:$H,EntPorc!$P:$P,V$5,EntPorc!$A:$A,$C26)*100</f>
        <v>33.443737030029297</v>
      </c>
      <c r="K26" s="7">
        <f>SUMIFS(EntPorc!$H:$H,EntPorc!$P:$P,W$5,EntPorc!$A:$A,$C26)*100</f>
        <v>36.373093724250793</v>
      </c>
      <c r="L26" s="7">
        <f>SUMIFS(EntPorc!$H:$H,EntPorc!$P:$P,X$5,EntPorc!$A:$A,$C26)*100</f>
        <v>35.75623631477356</v>
      </c>
      <c r="M26" s="7">
        <f>SUMIFS(EntPorc!$H:$H,EntPorc!$P:$P,Y$5,EntPorc!$A:$A,$C26)*100</f>
        <v>35.07322371006012</v>
      </c>
      <c r="N26" s="7">
        <f>SUMIFS(EntPorc!$H:$H,EntPorc!$P:$P,Z$5,EntPorc!$A:$A,$C26)*100</f>
        <v>38.195875287055969</v>
      </c>
      <c r="O26" s="5"/>
      <c r="P26" s="6">
        <f>SUMIFS(RuralPop!$H:$H,RuralPop!$S:$S,P$5,RuralPop!$A:$A,$C26)/1000</f>
        <v>564.92399999999998</v>
      </c>
      <c r="Q26" s="6">
        <f>SUMIFS(RuralPop!$H:$H,RuralPop!$S:$S,Q$5,RuralPop!$A:$A,$C26)/1000</f>
        <v>659.82100000000003</v>
      </c>
      <c r="R26" s="6">
        <f>SUMIFS(RuralPop!$H:$H,RuralPop!$S:$S,R$5,RuralPop!$A:$A,$C26)/1000</f>
        <v>565.20699999999999</v>
      </c>
      <c r="S26" s="6">
        <f>SUMIFS(RuralPop!$H:$H,RuralPop!$S:$S,S$5,RuralPop!$A:$A,$C26)/1000</f>
        <v>598.91200000000003</v>
      </c>
      <c r="T26" s="6">
        <f>SUMIFS(RuralPop!$H:$H,RuralPop!$S:$S,T$5,RuralPop!$A:$A,$C26)/1000</f>
        <v>580.94200000000001</v>
      </c>
      <c r="U26" s="5"/>
      <c r="V26" s="7">
        <f>SUMIFS(RuralPorc!$H:$H,RuralPorc!$P:$P,V$5,RuralPorc!$A:$A,$C26)*100</f>
        <v>36.525982618331909</v>
      </c>
      <c r="W26" s="7">
        <f>SUMIFS(RuralPorc!$H:$H,RuralPorc!$P:$P,W$5,RuralPorc!$A:$A,$C26)*100</f>
        <v>39.948791265487671</v>
      </c>
      <c r="X26" s="7">
        <f>SUMIFS(RuralPorc!$H:$H,RuralPorc!$P:$P,X$5,RuralPorc!$A:$A,$C26)*100</f>
        <v>39.061930775642395</v>
      </c>
      <c r="Y26" s="7">
        <f>SUMIFS(RuralPorc!$H:$H,RuralPorc!$P:$P,Y$5,RuralPorc!$A:$A,$C26)*100</f>
        <v>40.58186411857605</v>
      </c>
      <c r="Z26" s="7">
        <f>SUMIFS(RuralPorc!$H:$H,RuralPorc!$P:$P,Z$5,RuralPorc!$A:$A,$C26)*100</f>
        <v>41.503030061721802</v>
      </c>
      <c r="AA26" s="9"/>
      <c r="AB26" s="6">
        <f>SUMIFS(UrbanPop!$H:$H,UrbanPop!$S:$S,AB$5,UrbanPop!$A:$A,$C26)/1000</f>
        <v>324.84899999999999</v>
      </c>
      <c r="AC26" s="6">
        <f>SUMIFS(UrbanPop!$H:$H,UrbanPop!$S:$S,AC$5,UrbanPop!$A:$A,$C26)/1000</f>
        <v>276.90800000000002</v>
      </c>
      <c r="AD26" s="6">
        <f>SUMIFS(UrbanPop!$H:$H,UrbanPop!$S:$S,AD$5,UrbanPop!$A:$A,$C26)/1000</f>
        <v>353.66500000000002</v>
      </c>
      <c r="AE26" s="6">
        <f>SUMIFS(UrbanPop!$H:$H,UrbanPop!$S:$S,AE$5,UrbanPop!$A:$A,$C26)/1000</f>
        <v>272.18200000000002</v>
      </c>
      <c r="AF26" s="6">
        <f>SUMIFS(UrbanPop!$H:$H,UrbanPop!$S:$S,AF$5,UrbanPop!$A:$A,$C26)/1000</f>
        <v>260.69799999999998</v>
      </c>
      <c r="AG26" s="5"/>
      <c r="AH26" s="7">
        <f>SUMIFS(UrbanPorc!$H:$H,UrbanPorc!$P:$P,AH$5,UrbanPorc!$A:$A,$C26)*100</f>
        <v>29.163968563079834</v>
      </c>
      <c r="AI26" s="7">
        <f>SUMIFS(UrbanPorc!$H:$H,UrbanPorc!$P:$P,AI$5,UrbanPorc!$A:$A,$C26)*100</f>
        <v>29.979169368743896</v>
      </c>
      <c r="AJ26" s="7">
        <f>SUMIFS(UrbanPorc!$H:$H,UrbanPorc!$P:$P,AJ$5,UrbanPorc!$A:$A,$C26)*100</f>
        <v>31.49646520614624</v>
      </c>
      <c r="AK26" s="7">
        <f>SUMIFS(UrbanPorc!$H:$H,UrbanPorc!$P:$P,AK$5,UrbanPorc!$A:$A,$C26)*100</f>
        <v>27.006682753562927</v>
      </c>
      <c r="AL26" s="7">
        <f>SUMIFS(UrbanPorc!$H:$H,UrbanPorc!$P:$P,AL$5,UrbanPorc!$A:$A,$C26)*100</f>
        <v>32.436177134513855</v>
      </c>
      <c r="AN26" s="6">
        <f>SUMIFS(SexoPop!$I:$I,SexoPop!$T:$T,AN$5,SexoPop!$A:$A,$C26,SexoPop!$B:$B,2)/1000</f>
        <v>508.12400000000002</v>
      </c>
      <c r="AO26" s="6">
        <f>SUMIFS(SexoPop!$I:$I,SexoPop!$T:$T,AO$5,SexoPop!$A:$A,$C26,SexoPop!$B:$B,2)/1000</f>
        <v>524.05999999999995</v>
      </c>
      <c r="AP26" s="6">
        <f>SUMIFS(SexoPop!$I:$I,SexoPop!$T:$T,AP$5,SexoPop!$A:$A,$C26,SexoPop!$B:$B,2)/1000</f>
        <v>518.39700000000005</v>
      </c>
      <c r="AQ26" s="6">
        <f>SUMIFS(SexoPop!$I:$I,SexoPop!$T:$T,AQ$5,SexoPop!$A:$A,$C26,SexoPop!$B:$B,2)/1000</f>
        <v>502.19799999999998</v>
      </c>
      <c r="AR26" s="6">
        <f>SUMIFS(SexoPop!$I:$I,SexoPop!$T:$T,AR$5,SexoPop!$A:$A,$C26,SexoPop!$B:$B,2)/1000</f>
        <v>476.23700000000002</v>
      </c>
      <c r="AS26" s="5"/>
      <c r="AT26" s="7">
        <f>SUMIFS(SexoPorc!$I:$I,SexoPorc!$Q:$Q,AT$5,SexoPorc!$A:$A,$C26,SexoPorc!$B:$B,2)*100</f>
        <v>36.223161220550537</v>
      </c>
      <c r="AU26" s="7">
        <f>SUMIFS(SexoPorc!$I:$I,SexoPorc!$Q:$Q,AU$5,SexoPorc!$A:$A,$C26,SexoPorc!$B:$B,2)*100</f>
        <v>38.737395405769348</v>
      </c>
      <c r="AV26" s="7">
        <f>SUMIFS(SexoPorc!$I:$I,SexoPorc!$Q:$Q,AV$5,SexoPorc!$A:$A,$C26,SexoPorc!$B:$B,2)*100</f>
        <v>37.743186950683594</v>
      </c>
      <c r="AW26" s="7">
        <f>SUMIFS(SexoPorc!$I:$I,SexoPorc!$Q:$Q,AW$5,SexoPorc!$A:$A,$C26,SexoPorc!$B:$B,2)*100</f>
        <v>37.298181653022766</v>
      </c>
      <c r="AX26" s="7">
        <f>SUMIFS(SexoPorc!$I:$I,SexoPorc!$Q:$Q,AX$5,SexoPorc!$A:$A,$C26,SexoPorc!$B:$B,2)*100</f>
        <v>39.525973796844482</v>
      </c>
      <c r="AZ26" s="6">
        <f>SUMIFS(SexoPop!$I:$I,SexoPop!$T:$T,AZ$5,SexoPop!$A:$A,$C26,SexoPop!$B:$B,1)/1000</f>
        <v>381.649</v>
      </c>
      <c r="BA26" s="6">
        <f>SUMIFS(SexoPop!$I:$I,SexoPop!$T:$T,BA$5,SexoPop!$A:$A,$C26,SexoPop!$B:$B,1)/1000</f>
        <v>412.66899999999998</v>
      </c>
      <c r="BB26" s="6">
        <f>SUMIFS(SexoPop!$I:$I,SexoPop!$T:$T,BB$5,SexoPop!$A:$A,$C26,SexoPop!$B:$B,1)/1000</f>
        <v>400.47500000000002</v>
      </c>
      <c r="BC26" s="6">
        <f>SUMIFS(SexoPop!$I:$I,SexoPop!$T:$T,BC$5,SexoPop!$A:$A,$C26,SexoPop!$B:$B,1)/1000</f>
        <v>368.89600000000002</v>
      </c>
      <c r="BD26" s="6">
        <f>SUMIFS(SexoPop!$I:$I,SexoPop!$T:$T,BD$5,SexoPop!$A:$A,$C26,SexoPop!$B:$B,1)/1000</f>
        <v>365.40300000000002</v>
      </c>
      <c r="BE26" s="5"/>
      <c r="BF26" s="7">
        <f>SUMIFS(SexoPorc!$I:$I,SexoPorc!$Q:$Q,BF$5,SexoPorc!$A:$A,$C26,SexoPorc!$B:$B,1)*100</f>
        <v>30.343860387802124</v>
      </c>
      <c r="BG26" s="7">
        <f>SUMIFS(SexoPorc!$I:$I,SexoPorc!$Q:$Q,BG$5,SexoPorc!$A:$A,$C26,SexoPorc!$B:$B,1)*100</f>
        <v>33.756652474403381</v>
      </c>
      <c r="BH26" s="7">
        <f>SUMIFS(SexoPorc!$I:$I,SexoPorc!$Q:$Q,BH$5,SexoPorc!$A:$A,$C26,SexoPorc!$B:$B,1)*100</f>
        <v>33.47507119178772</v>
      </c>
      <c r="BI26" s="7">
        <f>SUMIFS(SexoPorc!$I:$I,SexoPorc!$Q:$Q,BI$5,SexoPorc!$A:$A,$C26,SexoPorc!$B:$B,1)*100</f>
        <v>32.438886165618896</v>
      </c>
      <c r="BJ26" s="7">
        <f>SUMIFS(SexoPorc!$I:$I,SexoPorc!$Q:$Q,BJ$5,SexoPorc!$A:$A,$C26,SexoPorc!$B:$B,1)*100</f>
        <v>36.591053009033203</v>
      </c>
    </row>
    <row r="27" spans="3:62" x14ac:dyDescent="0.25">
      <c r="C27" s="5" t="s">
        <v>21</v>
      </c>
      <c r="D27" s="6">
        <f>SUMIFS(EntPop!$H:$H,EntPop!$S:$S,D$5,EntPop!$A:$A,$C27)/1000</f>
        <v>1033.2149999999999</v>
      </c>
      <c r="E27" s="6">
        <f>SUMIFS(EntPop!$H:$H,EntPop!$S:$S,E$5,EntPop!$A:$A,$C27)/1000</f>
        <v>1037.519</v>
      </c>
      <c r="F27" s="6">
        <f>SUMIFS(EntPop!$H:$H,EntPop!$S:$S,F$5,EntPop!$A:$A,$C27)/1000</f>
        <v>1239.76</v>
      </c>
      <c r="G27" s="6">
        <f>SUMIFS(EntPop!$H:$H,EntPop!$S:$S,G$5,EntPop!$A:$A,$C27)/1000</f>
        <v>1033.925</v>
      </c>
      <c r="H27" s="6">
        <f>SUMIFS(EntPop!$H:$H,EntPop!$S:$S,H$5,EntPop!$A:$A,$C27)/1000</f>
        <v>882.83100000000002</v>
      </c>
      <c r="I27" s="5"/>
      <c r="J27" s="7">
        <f>SUMIFS(EntPorc!$H:$H,EntPorc!$P:$P,V$5,EntPorc!$A:$A,$C27)*100</f>
        <v>28.118273615837097</v>
      </c>
      <c r="K27" s="7">
        <f>SUMIFS(EntPorc!$H:$H,EntPorc!$P:$P,W$5,EntPorc!$A:$A,$C27)*100</f>
        <v>27.620711922645569</v>
      </c>
      <c r="L27" s="7">
        <f>SUMIFS(EntPorc!$H:$H,EntPorc!$P:$P,X$5,EntPorc!$A:$A,$C27)*100</f>
        <v>29.970812797546387</v>
      </c>
      <c r="M27" s="7">
        <f>SUMIFS(EntPorc!$H:$H,EntPorc!$P:$P,Y$5,EntPorc!$A:$A,$C27)*100</f>
        <v>28.507086634635925</v>
      </c>
      <c r="N27" s="7">
        <f>SUMIFS(EntPorc!$H:$H,EntPorc!$P:$P,Z$5,EntPorc!$A:$A,$C27)*100</f>
        <v>30.814182758331299</v>
      </c>
      <c r="O27" s="5"/>
      <c r="P27" s="6">
        <f>SUMIFS(RuralPop!$H:$H,RuralPop!$S:$S,P$5,RuralPop!$A:$A,$C27)/1000</f>
        <v>415.82</v>
      </c>
      <c r="Q27" s="6">
        <f>SUMIFS(RuralPop!$H:$H,RuralPop!$S:$S,Q$5,RuralPop!$A:$A,$C27)/1000</f>
        <v>368.65600000000001</v>
      </c>
      <c r="R27" s="6">
        <f>SUMIFS(RuralPop!$H:$H,RuralPop!$S:$S,R$5,RuralPop!$A:$A,$C27)/1000</f>
        <v>429.17599999999999</v>
      </c>
      <c r="S27" s="6">
        <f>SUMIFS(RuralPop!$H:$H,RuralPop!$S:$S,S$5,RuralPop!$A:$A,$C27)/1000</f>
        <v>422.35500000000002</v>
      </c>
      <c r="T27" s="6">
        <f>SUMIFS(RuralPop!$H:$H,RuralPop!$S:$S,T$5,RuralPop!$A:$A,$C27)/1000</f>
        <v>341.375</v>
      </c>
      <c r="U27" s="5"/>
      <c r="V27" s="7">
        <f>SUMIFS(RuralPorc!$H:$H,RuralPorc!$P:$P,V$5,RuralPorc!$A:$A,$C27)*100</f>
        <v>34.596052765846252</v>
      </c>
      <c r="W27" s="7">
        <f>SUMIFS(RuralPorc!$H:$H,RuralPorc!$P:$P,W$5,RuralPorc!$A:$A,$C27)*100</f>
        <v>30.626291036605835</v>
      </c>
      <c r="X27" s="7">
        <f>SUMIFS(RuralPorc!$H:$H,RuralPorc!$P:$P,X$5,RuralPorc!$A:$A,$C27)*100</f>
        <v>32.62958824634552</v>
      </c>
      <c r="Y27" s="7">
        <f>SUMIFS(RuralPorc!$H:$H,RuralPorc!$P:$P,Y$5,RuralPorc!$A:$A,$C27)*100</f>
        <v>34.817865490913391</v>
      </c>
      <c r="Z27" s="7">
        <f>SUMIFS(RuralPorc!$H:$H,RuralPorc!$P:$P,Z$5,RuralPorc!$A:$A,$C27)*100</f>
        <v>34.325605630874634</v>
      </c>
      <c r="AA27" s="9"/>
      <c r="AB27" s="6">
        <f>SUMIFS(UrbanPop!$H:$H,UrbanPop!$S:$S,AB$5,UrbanPop!$A:$A,$C27)/1000</f>
        <v>617.39499999999998</v>
      </c>
      <c r="AC27" s="6">
        <f>SUMIFS(UrbanPop!$H:$H,UrbanPop!$S:$S,AC$5,UrbanPop!$A:$A,$C27)/1000</f>
        <v>668.86300000000006</v>
      </c>
      <c r="AD27" s="6">
        <f>SUMIFS(UrbanPop!$H:$H,UrbanPop!$S:$S,AD$5,UrbanPop!$A:$A,$C27)/1000</f>
        <v>810.58399999999995</v>
      </c>
      <c r="AE27" s="6">
        <f>SUMIFS(UrbanPop!$H:$H,UrbanPop!$S:$S,AE$5,UrbanPop!$A:$A,$C27)/1000</f>
        <v>611.57000000000005</v>
      </c>
      <c r="AF27" s="6">
        <f>SUMIFS(UrbanPop!$H:$H,UrbanPop!$S:$S,AF$5,UrbanPop!$A:$A,$C27)/1000</f>
        <v>541.45600000000002</v>
      </c>
      <c r="AG27" s="5"/>
      <c r="AH27" s="7">
        <f>SUMIFS(UrbanPorc!$H:$H,UrbanPorc!$P:$P,AH$5,UrbanPorc!$A:$A,$C27)*100</f>
        <v>24.96943473815918</v>
      </c>
      <c r="AI27" s="7">
        <f>SUMIFS(UrbanPorc!$H:$H,UrbanPorc!$P:$P,AI$5,UrbanPorc!$A:$A,$C27)*100</f>
        <v>26.203370094299316</v>
      </c>
      <c r="AJ27" s="7">
        <f>SUMIFS(UrbanPorc!$H:$H,UrbanPorc!$P:$P,AJ$5,UrbanPorc!$A:$A,$C27)*100</f>
        <v>28.731265664100647</v>
      </c>
      <c r="AK27" s="7">
        <f>SUMIFS(UrbanPorc!$H:$H,UrbanPorc!$P:$P,AK$5,UrbanPorc!$A:$A,$C27)*100</f>
        <v>25.335726141929626</v>
      </c>
      <c r="AL27" s="7">
        <f>SUMIFS(UrbanPorc!$H:$H,UrbanPorc!$P:$P,AL$5,UrbanPorc!$A:$A,$C27)*100</f>
        <v>28.947204351425171</v>
      </c>
      <c r="AN27" s="6">
        <f>SUMIFS(SexoPop!$I:$I,SexoPop!$T:$T,AN$5,SexoPop!$A:$A,$C27,SexoPop!$B:$B,2)/1000</f>
        <v>574.58000000000004</v>
      </c>
      <c r="AO27" s="6">
        <f>SUMIFS(SexoPop!$I:$I,SexoPop!$T:$T,AO$5,SexoPop!$A:$A,$C27,SexoPop!$B:$B,2)/1000</f>
        <v>585.29899999999998</v>
      </c>
      <c r="AP27" s="6">
        <f>SUMIFS(SexoPop!$I:$I,SexoPop!$T:$T,AP$5,SexoPop!$A:$A,$C27,SexoPop!$B:$B,2)/1000</f>
        <v>671.50800000000004</v>
      </c>
      <c r="AQ27" s="6">
        <f>SUMIFS(SexoPop!$I:$I,SexoPop!$T:$T,AQ$5,SexoPop!$A:$A,$C27,SexoPop!$B:$B,2)/1000</f>
        <v>554.04700000000003</v>
      </c>
      <c r="AR27" s="6">
        <f>SUMIFS(SexoPop!$I:$I,SexoPop!$T:$T,AR$5,SexoPop!$A:$A,$C27,SexoPop!$B:$B,2)/1000</f>
        <v>479.14299999999997</v>
      </c>
      <c r="AS27" s="5"/>
      <c r="AT27" s="7">
        <f>SUMIFS(SexoPorc!$I:$I,SexoPorc!$Q:$Q,AT$5,SexoPorc!$A:$A,$C27,SexoPorc!$B:$B,2)*100</f>
        <v>29.701778292655945</v>
      </c>
      <c r="AU27" s="7">
        <f>SUMIFS(SexoPorc!$I:$I,SexoPorc!$Q:$Q,AU$5,SexoPorc!$A:$A,$C27,SexoPorc!$B:$B,2)*100</f>
        <v>29.584446549415588</v>
      </c>
      <c r="AV27" s="7">
        <f>SUMIFS(SexoPorc!$I:$I,SexoPorc!$Q:$Q,AV$5,SexoPorc!$A:$A,$C27,SexoPorc!$B:$B,2)*100</f>
        <v>30.707138776779175</v>
      </c>
      <c r="AW27" s="7">
        <f>SUMIFS(SexoPorc!$I:$I,SexoPorc!$Q:$Q,AW$5,SexoPorc!$A:$A,$C27,SexoPorc!$B:$B,2)*100</f>
        <v>28.423276543617249</v>
      </c>
      <c r="AX27" s="7">
        <f>SUMIFS(SexoPorc!$I:$I,SexoPorc!$Q:$Q,AX$5,SexoPorc!$A:$A,$C27,SexoPorc!$B:$B,2)*100</f>
        <v>31.836110353469849</v>
      </c>
      <c r="AZ27" s="6">
        <f>SUMIFS(SexoPop!$I:$I,SexoPop!$T:$T,AZ$5,SexoPop!$A:$A,$C27,SexoPop!$B:$B,1)/1000</f>
        <v>458.63499999999999</v>
      </c>
      <c r="BA27" s="6">
        <f>SUMIFS(SexoPop!$I:$I,SexoPop!$T:$T,BA$5,SexoPop!$A:$A,$C27,SexoPop!$B:$B,1)/1000</f>
        <v>452.22</v>
      </c>
      <c r="BB27" s="6">
        <f>SUMIFS(SexoPop!$I:$I,SexoPop!$T:$T,BB$5,SexoPop!$A:$A,$C27,SexoPop!$B:$B,1)/1000</f>
        <v>568.25199999999995</v>
      </c>
      <c r="BC27" s="6">
        <f>SUMIFS(SexoPop!$I:$I,SexoPop!$T:$T,BC$5,SexoPop!$A:$A,$C27,SexoPop!$B:$B,1)/1000</f>
        <v>479.87799999999999</v>
      </c>
      <c r="BD27" s="6">
        <f>SUMIFS(SexoPop!$I:$I,SexoPop!$T:$T,BD$5,SexoPop!$A:$A,$C27,SexoPop!$B:$B,1)/1000</f>
        <v>403.68799999999999</v>
      </c>
      <c r="BE27" s="5"/>
      <c r="BF27" s="7">
        <f>SUMIFS(SexoPorc!$I:$I,SexoPorc!$Q:$Q,BF$5,SexoPorc!$A:$A,$C27,SexoPorc!$B:$B,1)*100</f>
        <v>26.357802748680115</v>
      </c>
      <c r="BG27" s="7">
        <f>SUMIFS(SexoPorc!$I:$I,SexoPorc!$Q:$Q,BG$5,SexoPorc!$A:$A,$C27,SexoPorc!$B:$B,1)*100</f>
        <v>25.435525178909302</v>
      </c>
      <c r="BH27" s="7">
        <f>SUMIFS(SexoPorc!$I:$I,SexoPorc!$Q:$Q,BH$5,SexoPorc!$A:$A,$C27,SexoPorc!$B:$B,1)*100</f>
        <v>29.144954681396484</v>
      </c>
      <c r="BI27" s="7">
        <f>SUMIFS(SexoPorc!$I:$I,SexoPorc!$Q:$Q,BI$5,SexoPorc!$A:$A,$C27,SexoPorc!$B:$B,1)*100</f>
        <v>28.604468703269958</v>
      </c>
      <c r="BJ27" s="7">
        <f>SUMIFS(SexoPorc!$I:$I,SexoPorc!$Q:$Q,BJ$5,SexoPorc!$A:$A,$C27,SexoPorc!$B:$B,1)*100</f>
        <v>29.683268070220947</v>
      </c>
    </row>
    <row r="28" spans="3:62" x14ac:dyDescent="0.25">
      <c r="C28" s="5" t="s">
        <v>22</v>
      </c>
      <c r="D28" s="6">
        <f>SUMIFS(EntPop!$H:$H,EntPop!$S:$S,D$5,EntPop!$A:$A,$C28)/1000</f>
        <v>174.23</v>
      </c>
      <c r="E28" s="6">
        <f>SUMIFS(EntPop!$H:$H,EntPop!$S:$S,E$5,EntPop!$A:$A,$C28)/1000</f>
        <v>179.34200000000001</v>
      </c>
      <c r="F28" s="6">
        <f>SUMIFS(EntPop!$H:$H,EntPop!$S:$S,F$5,EntPop!$A:$A,$C28)/1000</f>
        <v>203.874</v>
      </c>
      <c r="G28" s="6">
        <f>SUMIFS(EntPop!$H:$H,EntPop!$S:$S,G$5,EntPop!$A:$A,$C28)/1000</f>
        <v>172.441</v>
      </c>
      <c r="H28" s="6">
        <f>SUMIFS(EntPop!$H:$H,EntPop!$S:$S,H$5,EntPop!$A:$A,$C28)/1000</f>
        <v>120.074</v>
      </c>
      <c r="I28" s="5"/>
      <c r="J28" s="7">
        <f>SUMIFS(EntPorc!$H:$H,EntPorc!$P:$P,V$5,EntPorc!$A:$A,$C28)*100</f>
        <v>27.215230464935303</v>
      </c>
      <c r="K28" s="7">
        <f>SUMIFS(EntPorc!$H:$H,EntPorc!$P:$P,W$5,EntPorc!$A:$A,$C28)*100</f>
        <v>29.668954014778137</v>
      </c>
      <c r="L28" s="7">
        <f>SUMIFS(EntPorc!$H:$H,EntPorc!$P:$P,X$5,EntPorc!$A:$A,$C28)*100</f>
        <v>27.168348431587219</v>
      </c>
      <c r="M28" s="7">
        <f>SUMIFS(EntPorc!$H:$H,EntPorc!$P:$P,Y$5,EntPorc!$A:$A,$C28)*100</f>
        <v>32.124060392379761</v>
      </c>
      <c r="N28" s="7">
        <f>SUMIFS(EntPorc!$H:$H,EntPorc!$P:$P,Z$5,EntPorc!$A:$A,$C28)*100</f>
        <v>29.003310203552246</v>
      </c>
      <c r="O28" s="5"/>
      <c r="P28" s="6">
        <f>SUMIFS(RuralPop!$H:$H,RuralPop!$S:$S,P$5,RuralPop!$A:$A,$C28)/1000</f>
        <v>81.331999999999994</v>
      </c>
      <c r="Q28" s="6">
        <f>SUMIFS(RuralPop!$H:$H,RuralPop!$S:$S,Q$5,RuralPop!$A:$A,$C28)/1000</f>
        <v>82.289000000000001</v>
      </c>
      <c r="R28" s="6">
        <f>SUMIFS(RuralPop!$H:$H,RuralPop!$S:$S,R$5,RuralPop!$A:$A,$C28)/1000</f>
        <v>83.441000000000003</v>
      </c>
      <c r="S28" s="6">
        <f>SUMIFS(RuralPop!$H:$H,RuralPop!$S:$S,S$5,RuralPop!$A:$A,$C28)/1000</f>
        <v>70.853999999999999</v>
      </c>
      <c r="T28" s="6">
        <f>SUMIFS(RuralPop!$H:$H,RuralPop!$S:$S,T$5,RuralPop!$A:$A,$C28)/1000</f>
        <v>43.627000000000002</v>
      </c>
      <c r="U28" s="5"/>
      <c r="V28" s="7">
        <f>SUMIFS(RuralPorc!$H:$H,RuralPorc!$P:$P,V$5,RuralPorc!$A:$A,$C28)*100</f>
        <v>30.99956214427948</v>
      </c>
      <c r="W28" s="7">
        <f>SUMIFS(RuralPorc!$H:$H,RuralPorc!$P:$P,W$5,RuralPorc!$A:$A,$C28)*100</f>
        <v>35.14956533908844</v>
      </c>
      <c r="X28" s="7">
        <f>SUMIFS(RuralPorc!$H:$H,RuralPorc!$P:$P,X$5,RuralPorc!$A:$A,$C28)*100</f>
        <v>32.463651895523071</v>
      </c>
      <c r="Y28" s="7">
        <f>SUMIFS(RuralPorc!$H:$H,RuralPorc!$P:$P,Y$5,RuralPorc!$A:$A,$C28)*100</f>
        <v>36.847662925720215</v>
      </c>
      <c r="Z28" s="7">
        <f>SUMIFS(RuralPorc!$H:$H,RuralPorc!$P:$P,Z$5,RuralPorc!$A:$A,$C28)*100</f>
        <v>34.539350867271423</v>
      </c>
      <c r="AA28" s="9"/>
      <c r="AB28" s="6">
        <f>SUMIFS(UrbanPop!$H:$H,UrbanPop!$S:$S,AB$5,UrbanPop!$A:$A,$C28)/1000</f>
        <v>92.897999999999996</v>
      </c>
      <c r="AC28" s="6">
        <f>SUMIFS(UrbanPop!$H:$H,UrbanPop!$S:$S,AC$5,UrbanPop!$A:$A,$C28)/1000</f>
        <v>97.052999999999997</v>
      </c>
      <c r="AD28" s="6">
        <f>SUMIFS(UrbanPop!$H:$H,UrbanPop!$S:$S,AD$5,UrbanPop!$A:$A,$C28)/1000</f>
        <v>120.43300000000001</v>
      </c>
      <c r="AE28" s="6">
        <f>SUMIFS(UrbanPop!$H:$H,UrbanPop!$S:$S,AE$5,UrbanPop!$A:$A,$C28)/1000</f>
        <v>101.587</v>
      </c>
      <c r="AF28" s="6">
        <f>SUMIFS(UrbanPop!$H:$H,UrbanPop!$S:$S,AF$5,UrbanPop!$A:$A,$C28)/1000</f>
        <v>76.447000000000003</v>
      </c>
      <c r="AG28" s="5"/>
      <c r="AH28" s="7">
        <f>SUMIFS(UrbanPorc!$H:$H,UrbanPorc!$P:$P,AH$5,UrbanPorc!$A:$A,$C28)*100</f>
        <v>24.587377905845642</v>
      </c>
      <c r="AI28" s="7">
        <f>SUMIFS(UrbanPorc!$H:$H,UrbanPorc!$P:$P,AI$5,UrbanPorc!$A:$A,$C28)*100</f>
        <v>26.204618811607361</v>
      </c>
      <c r="AJ28" s="7">
        <f>SUMIFS(UrbanPorc!$H:$H,UrbanPorc!$P:$P,AJ$5,UrbanPorc!$A:$A,$C28)*100</f>
        <v>24.409736692905426</v>
      </c>
      <c r="AK28" s="7">
        <f>SUMIFS(UrbanPorc!$H:$H,UrbanPorc!$P:$P,AK$5,UrbanPorc!$A:$A,$C28)*100</f>
        <v>29.487559199333191</v>
      </c>
      <c r="AL28" s="7">
        <f>SUMIFS(UrbanPorc!$H:$H,UrbanPorc!$P:$P,AL$5,UrbanPorc!$A:$A,$C28)*100</f>
        <v>26.572698354721069</v>
      </c>
      <c r="AN28" s="6">
        <f>SUMIFS(SexoPop!$I:$I,SexoPop!$T:$T,AN$5,SexoPop!$A:$A,$C28,SexoPop!$B:$B,2)/1000</f>
        <v>94.992999999999995</v>
      </c>
      <c r="AO28" s="6">
        <f>SUMIFS(SexoPop!$I:$I,SexoPop!$T:$T,AO$5,SexoPop!$A:$A,$C28,SexoPop!$B:$B,2)/1000</f>
        <v>98.789000000000001</v>
      </c>
      <c r="AP28" s="6">
        <f>SUMIFS(SexoPop!$I:$I,SexoPop!$T:$T,AP$5,SexoPop!$A:$A,$C28,SexoPop!$B:$B,2)/1000</f>
        <v>111.087</v>
      </c>
      <c r="AQ28" s="6">
        <f>SUMIFS(SexoPop!$I:$I,SexoPop!$T:$T,AQ$5,SexoPop!$A:$A,$C28,SexoPop!$B:$B,2)/1000</f>
        <v>92.864000000000004</v>
      </c>
      <c r="AR28" s="6">
        <f>SUMIFS(SexoPop!$I:$I,SexoPop!$T:$T,AR$5,SexoPop!$A:$A,$C28,SexoPop!$B:$B,2)/1000</f>
        <v>62.088999999999999</v>
      </c>
      <c r="AS28" s="5"/>
      <c r="AT28" s="7">
        <f>SUMIFS(SexoPorc!$I:$I,SexoPorc!$Q:$Q,AT$5,SexoPorc!$A:$A,$C28,SexoPorc!$B:$B,2)*100</f>
        <v>28.291934728622437</v>
      </c>
      <c r="AU28" s="7">
        <f>SUMIFS(SexoPorc!$I:$I,SexoPorc!$Q:$Q,AU$5,SexoPorc!$A:$A,$C28,SexoPorc!$B:$B,2)*100</f>
        <v>30.312579870223999</v>
      </c>
      <c r="AV28" s="7">
        <f>SUMIFS(SexoPorc!$I:$I,SexoPorc!$Q:$Q,AV$5,SexoPorc!$A:$A,$C28,SexoPorc!$B:$B,2)*100</f>
        <v>27.529013156890869</v>
      </c>
      <c r="AW28" s="7">
        <f>SUMIFS(SexoPorc!$I:$I,SexoPorc!$Q:$Q,AW$5,SexoPorc!$A:$A,$C28,SexoPorc!$B:$B,2)*100</f>
        <v>31.859913468360901</v>
      </c>
      <c r="AX28" s="7">
        <f>SUMIFS(SexoPorc!$I:$I,SexoPorc!$Q:$Q,AX$5,SexoPorc!$A:$A,$C28,SexoPorc!$B:$B,2)*100</f>
        <v>27.692094445228577</v>
      </c>
      <c r="AZ28" s="6">
        <f>SUMIFS(SexoPop!$I:$I,SexoPop!$T:$T,AZ$5,SexoPop!$A:$A,$C28,SexoPop!$B:$B,1)/1000</f>
        <v>79.236999999999995</v>
      </c>
      <c r="BA28" s="6">
        <f>SUMIFS(SexoPop!$I:$I,SexoPop!$T:$T,BA$5,SexoPop!$A:$A,$C28,SexoPop!$B:$B,1)/1000</f>
        <v>80.552999999999997</v>
      </c>
      <c r="BB28" s="6">
        <f>SUMIFS(SexoPop!$I:$I,SexoPop!$T:$T,BB$5,SexoPop!$A:$A,$C28,SexoPop!$B:$B,1)/1000</f>
        <v>92.787000000000006</v>
      </c>
      <c r="BC28" s="6">
        <f>SUMIFS(SexoPop!$I:$I,SexoPop!$T:$T,BC$5,SexoPop!$A:$A,$C28,SexoPop!$B:$B,1)/1000</f>
        <v>79.576999999999998</v>
      </c>
      <c r="BD28" s="6">
        <f>SUMIFS(SexoPop!$I:$I,SexoPop!$T:$T,BD$5,SexoPop!$A:$A,$C28,SexoPop!$B:$B,1)/1000</f>
        <v>57.984999999999999</v>
      </c>
      <c r="BE28" s="5"/>
      <c r="BF28" s="7">
        <f>SUMIFS(SexoPorc!$I:$I,SexoPorc!$Q:$Q,BF$5,SexoPorc!$A:$A,$C28,SexoPorc!$B:$B,1)*100</f>
        <v>26.027730107307434</v>
      </c>
      <c r="BG28" s="7">
        <f>SUMIFS(SexoPorc!$I:$I,SexoPorc!$Q:$Q,BG$5,SexoPorc!$A:$A,$C28,SexoPorc!$B:$B,1)*100</f>
        <v>28.91598641872406</v>
      </c>
      <c r="BH28" s="7">
        <f>SUMIFS(SexoPorc!$I:$I,SexoPorc!$Q:$Q,BH$5,SexoPorc!$A:$A,$C28,SexoPorc!$B:$B,1)*100</f>
        <v>26.748788356781006</v>
      </c>
      <c r="BI28" s="7">
        <f>SUMIFS(SexoPorc!$I:$I,SexoPorc!$Q:$Q,BI$5,SexoPorc!$A:$A,$C28,SexoPorc!$B:$B,1)*100</f>
        <v>32.43790864944458</v>
      </c>
      <c r="BJ28" s="7">
        <f>SUMIFS(SexoPorc!$I:$I,SexoPorc!$Q:$Q,BJ$5,SexoPorc!$A:$A,$C28,SexoPorc!$B:$B,1)*100</f>
        <v>30.552351474761963</v>
      </c>
    </row>
    <row r="29" spans="3:62" x14ac:dyDescent="0.25">
      <c r="C29" s="5" t="s">
        <v>23</v>
      </c>
      <c r="D29" s="6">
        <f>SUMIFS(EntPop!$H:$H,EntPop!$S:$S,D$5,EntPop!$A:$A,$C29)/1000</f>
        <v>145.41</v>
      </c>
      <c r="E29" s="6">
        <f>SUMIFS(EntPop!$H:$H,EntPop!$S:$S,E$5,EntPop!$A:$A,$C29)/1000</f>
        <v>155.59299999999999</v>
      </c>
      <c r="F29" s="6">
        <f>SUMIFS(EntPop!$H:$H,EntPop!$S:$S,F$5,EntPop!$A:$A,$C29)/1000</f>
        <v>225.61</v>
      </c>
      <c r="G29" s="6">
        <f>SUMIFS(EntPop!$H:$H,EntPop!$S:$S,G$5,EntPop!$A:$A,$C29)/1000</f>
        <v>137.41200000000001</v>
      </c>
      <c r="H29" s="6">
        <f>SUMIFS(EntPop!$H:$H,EntPop!$S:$S,H$5,EntPop!$A:$A,$C29)/1000</f>
        <v>95.32</v>
      </c>
      <c r="I29" s="5"/>
      <c r="J29" s="7">
        <f>SUMIFS(EntPorc!$H:$H,EntPorc!$P:$P,V$5,EntPorc!$A:$A,$C29)*100</f>
        <v>27.033811807632446</v>
      </c>
      <c r="K29" s="7">
        <f>SUMIFS(EntPorc!$H:$H,EntPorc!$P:$P,W$5,EntPorc!$A:$A,$C29)*100</f>
        <v>28.477537631988525</v>
      </c>
      <c r="L29" s="7">
        <f>SUMIFS(EntPorc!$H:$H,EntPorc!$P:$P,X$5,EntPorc!$A:$A,$C29)*100</f>
        <v>25.267815589904785</v>
      </c>
      <c r="M29" s="7">
        <f>SUMIFS(EntPorc!$H:$H,EntPorc!$P:$P,Y$5,EntPorc!$A:$A,$C29)*100</f>
        <v>26.582065224647522</v>
      </c>
      <c r="N29" s="7">
        <f>SUMIFS(EntPorc!$H:$H,EntPorc!$P:$P,Z$5,EntPorc!$A:$A,$C29)*100</f>
        <v>28.048905730247498</v>
      </c>
      <c r="O29" s="5"/>
      <c r="P29" s="6">
        <f>SUMIFS(RuralPop!$H:$H,RuralPop!$S:$S,P$5,RuralPop!$A:$A,$C29)/1000</f>
        <v>31.628</v>
      </c>
      <c r="Q29" s="6">
        <f>SUMIFS(RuralPop!$H:$H,RuralPop!$S:$S,Q$5,RuralPop!$A:$A,$C29)/1000</f>
        <v>47.792000000000002</v>
      </c>
      <c r="R29" s="6">
        <f>SUMIFS(RuralPop!$H:$H,RuralPop!$S:$S,R$5,RuralPop!$A:$A,$C29)/1000</f>
        <v>52.283999999999999</v>
      </c>
      <c r="S29" s="6">
        <f>SUMIFS(RuralPop!$H:$H,RuralPop!$S:$S,S$5,RuralPop!$A:$A,$C29)/1000</f>
        <v>39.442999999999998</v>
      </c>
      <c r="T29" s="6">
        <f>SUMIFS(RuralPop!$H:$H,RuralPop!$S:$S,T$5,RuralPop!$A:$A,$C29)/1000</f>
        <v>26.85</v>
      </c>
      <c r="U29" s="5"/>
      <c r="V29" s="7">
        <f>SUMIFS(RuralPorc!$H:$H,RuralPorc!$P:$P,V$5,RuralPorc!$A:$A,$C29)*100</f>
        <v>28.98540198802948</v>
      </c>
      <c r="W29" s="7">
        <f>SUMIFS(RuralPorc!$H:$H,RuralPorc!$P:$P,W$5,RuralPorc!$A:$A,$C29)*100</f>
        <v>34.987336397171021</v>
      </c>
      <c r="X29" s="7">
        <f>SUMIFS(RuralPorc!$H:$H,RuralPorc!$P:$P,X$5,RuralPorc!$A:$A,$C29)*100</f>
        <v>31.081283092498779</v>
      </c>
      <c r="Y29" s="7">
        <f>SUMIFS(RuralPorc!$H:$H,RuralPorc!$P:$P,Y$5,RuralPorc!$A:$A,$C29)*100</f>
        <v>34.098413586616516</v>
      </c>
      <c r="Z29" s="7">
        <f>SUMIFS(RuralPorc!$H:$H,RuralPorc!$P:$P,Z$5,RuralPorc!$A:$A,$C29)*100</f>
        <v>29.353246092796326</v>
      </c>
      <c r="AA29" s="9"/>
      <c r="AB29" s="6">
        <f>SUMIFS(UrbanPop!$H:$H,UrbanPop!$S:$S,AB$5,UrbanPop!$A:$A,$C29)/1000</f>
        <v>113.782</v>
      </c>
      <c r="AC29" s="6">
        <f>SUMIFS(UrbanPop!$H:$H,UrbanPop!$S:$S,AC$5,UrbanPop!$A:$A,$C29)/1000</f>
        <v>107.801</v>
      </c>
      <c r="AD29" s="6">
        <f>SUMIFS(UrbanPop!$H:$H,UrbanPop!$S:$S,AD$5,UrbanPop!$A:$A,$C29)/1000</f>
        <v>173.32599999999999</v>
      </c>
      <c r="AE29" s="6">
        <f>SUMIFS(UrbanPop!$H:$H,UrbanPop!$S:$S,AE$5,UrbanPop!$A:$A,$C29)/1000</f>
        <v>97.968999999999994</v>
      </c>
      <c r="AF29" s="6">
        <f>SUMIFS(UrbanPop!$H:$H,UrbanPop!$S:$S,AF$5,UrbanPop!$A:$A,$C29)/1000</f>
        <v>68.47</v>
      </c>
      <c r="AG29" s="5"/>
      <c r="AH29" s="7">
        <f>SUMIFS(UrbanPorc!$H:$H,UrbanPorc!$P:$P,AH$5,UrbanPorc!$A:$A,$C29)*100</f>
        <v>26.537147164344788</v>
      </c>
      <c r="AI29" s="7">
        <f>SUMIFS(UrbanPorc!$H:$H,UrbanPorc!$P:$P,AI$5,UrbanPorc!$A:$A,$C29)*100</f>
        <v>26.307493448257446</v>
      </c>
      <c r="AJ29" s="7">
        <f>SUMIFS(UrbanPorc!$H:$H,UrbanPorc!$P:$P,AJ$5,UrbanPorc!$A:$A,$C29)*100</f>
        <v>23.918317258358002</v>
      </c>
      <c r="AK29" s="7">
        <f>SUMIFS(UrbanPorc!$H:$H,UrbanPorc!$P:$P,AK$5,UrbanPorc!$A:$A,$C29)*100</f>
        <v>24.415281414985657</v>
      </c>
      <c r="AL29" s="7">
        <f>SUMIFS(UrbanPorc!$H:$H,UrbanPorc!$P:$P,AL$5,UrbanPorc!$A:$A,$C29)*100</f>
        <v>27.568519115447998</v>
      </c>
      <c r="AN29" s="6">
        <f>SUMIFS(SexoPop!$I:$I,SexoPop!$T:$T,AN$5,SexoPop!$A:$A,$C29,SexoPop!$B:$B,2)/1000</f>
        <v>81.382999999999996</v>
      </c>
      <c r="AO29" s="6">
        <f>SUMIFS(SexoPop!$I:$I,SexoPop!$T:$T,AO$5,SexoPop!$A:$A,$C29,SexoPop!$B:$B,2)/1000</f>
        <v>80.088999999999999</v>
      </c>
      <c r="AP29" s="6">
        <f>SUMIFS(SexoPop!$I:$I,SexoPop!$T:$T,AP$5,SexoPop!$A:$A,$C29,SexoPop!$B:$B,2)/1000</f>
        <v>120.64700000000001</v>
      </c>
      <c r="AQ29" s="6">
        <f>SUMIFS(SexoPop!$I:$I,SexoPop!$T:$T,AQ$5,SexoPop!$A:$A,$C29,SexoPop!$B:$B,2)/1000</f>
        <v>75.632000000000005</v>
      </c>
      <c r="AR29" s="6">
        <f>SUMIFS(SexoPop!$I:$I,SexoPop!$T:$T,AR$5,SexoPop!$A:$A,$C29,SexoPop!$B:$B,2)/1000</f>
        <v>50.476999999999997</v>
      </c>
      <c r="AS29" s="5"/>
      <c r="AT29" s="7">
        <f>SUMIFS(SexoPorc!$I:$I,SexoPorc!$Q:$Q,AT$5,SexoPorc!$A:$A,$C29,SexoPorc!$B:$B,2)*100</f>
        <v>28.526511788368225</v>
      </c>
      <c r="AU29" s="7">
        <f>SUMIFS(SexoPorc!$I:$I,SexoPorc!$Q:$Q,AU$5,SexoPorc!$A:$A,$C29,SexoPorc!$B:$B,2)*100</f>
        <v>28.820499777793884</v>
      </c>
      <c r="AV29" s="7">
        <f>SUMIFS(SexoPorc!$I:$I,SexoPorc!$Q:$Q,AV$5,SexoPorc!$A:$A,$C29,SexoPorc!$B:$B,2)*100</f>
        <v>26.546046137809753</v>
      </c>
      <c r="AW29" s="7">
        <f>SUMIFS(SexoPorc!$I:$I,SexoPorc!$Q:$Q,AW$5,SexoPorc!$A:$A,$C29,SexoPorc!$B:$B,2)*100</f>
        <v>28.315350413322449</v>
      </c>
      <c r="AX29" s="7">
        <f>SUMIFS(SexoPorc!$I:$I,SexoPorc!$Q:$Q,AX$5,SexoPorc!$A:$A,$C29,SexoPorc!$B:$B,2)*100</f>
        <v>29.090186953544617</v>
      </c>
      <c r="AZ29" s="6">
        <f>SUMIFS(SexoPop!$I:$I,SexoPop!$T:$T,AZ$5,SexoPop!$A:$A,$C29,SexoPop!$B:$B,1)/1000</f>
        <v>64.027000000000001</v>
      </c>
      <c r="BA29" s="6">
        <f>SUMIFS(SexoPop!$I:$I,SexoPop!$T:$T,BA$5,SexoPop!$A:$A,$C29,SexoPop!$B:$B,1)/1000</f>
        <v>75.504000000000005</v>
      </c>
      <c r="BB29" s="6">
        <f>SUMIFS(SexoPop!$I:$I,SexoPop!$T:$T,BB$5,SexoPop!$A:$A,$C29,SexoPop!$B:$B,1)/1000</f>
        <v>104.96299999999999</v>
      </c>
      <c r="BC29" s="6">
        <f>SUMIFS(SexoPop!$I:$I,SexoPop!$T:$T,BC$5,SexoPop!$A:$A,$C29,SexoPop!$B:$B,1)/1000</f>
        <v>61.78</v>
      </c>
      <c r="BD29" s="6">
        <f>SUMIFS(SexoPop!$I:$I,SexoPop!$T:$T,BD$5,SexoPop!$A:$A,$C29,SexoPop!$B:$B,1)/1000</f>
        <v>44.843000000000004</v>
      </c>
      <c r="BE29" s="5"/>
      <c r="BF29" s="7">
        <f>SUMIFS(SexoPorc!$I:$I,SexoPorc!$Q:$Q,BF$5,SexoPorc!$A:$A,$C29,SexoPorc!$B:$B,1)*100</f>
        <v>25.347891449928284</v>
      </c>
      <c r="BG29" s="7">
        <f>SUMIFS(SexoPorc!$I:$I,SexoPorc!$Q:$Q,BG$5,SexoPorc!$A:$A,$C29,SexoPorc!$B:$B,1)*100</f>
        <v>28.122556209564209</v>
      </c>
      <c r="BH29" s="7">
        <f>SUMIFS(SexoPorc!$I:$I,SexoPorc!$Q:$Q,BH$5,SexoPorc!$A:$A,$C29,SexoPorc!$B:$B,1)*100</f>
        <v>23.942671716213226</v>
      </c>
      <c r="BI29" s="7">
        <f>SUMIFS(SexoPorc!$I:$I,SexoPorc!$Q:$Q,BI$5,SexoPorc!$A:$A,$C29,SexoPorc!$B:$B,1)*100</f>
        <v>24.728915095329285</v>
      </c>
      <c r="BJ29" s="7">
        <f>SUMIFS(SexoPorc!$I:$I,SexoPorc!$Q:$Q,BJ$5,SexoPorc!$A:$A,$C29,SexoPorc!$B:$B,1)*100</f>
        <v>26.962530612945557</v>
      </c>
    </row>
    <row r="30" spans="3:62" x14ac:dyDescent="0.25">
      <c r="C30" s="5" t="s">
        <v>24</v>
      </c>
      <c r="D30" s="6">
        <f>SUMIFS(EntPop!$H:$H,EntPop!$S:$S,D$5,EntPop!$A:$A,$C30)/1000</f>
        <v>334.31099999999998</v>
      </c>
      <c r="E30" s="6">
        <f>SUMIFS(EntPop!$H:$H,EntPop!$S:$S,E$5,EntPop!$A:$A,$C30)/1000</f>
        <v>349.09300000000002</v>
      </c>
      <c r="F30" s="6">
        <f>SUMIFS(EntPop!$H:$H,EntPop!$S:$S,F$5,EntPop!$A:$A,$C30)/1000</f>
        <v>349.43599999999998</v>
      </c>
      <c r="G30" s="6">
        <f>SUMIFS(EntPop!$H:$H,EntPop!$S:$S,G$5,EntPop!$A:$A,$C30)/1000</f>
        <v>333.99599999999998</v>
      </c>
      <c r="H30" s="6">
        <f>SUMIFS(EntPop!$H:$H,EntPop!$S:$S,H$5,EntPop!$A:$A,$C30)/1000</f>
        <v>244.209</v>
      </c>
      <c r="I30" s="5"/>
      <c r="J30" s="7">
        <f>SUMIFS(EntPorc!$H:$H,EntPorc!$P:$P,V$5,EntPorc!$A:$A,$C30)*100</f>
        <v>27.447941899299622</v>
      </c>
      <c r="K30" s="7">
        <f>SUMIFS(EntPorc!$H:$H,EntPorc!$P:$P,W$5,EntPorc!$A:$A,$C30)*100</f>
        <v>29.596343636512756</v>
      </c>
      <c r="L30" s="7">
        <f>SUMIFS(EntPorc!$H:$H,EntPorc!$P:$P,X$5,EntPorc!$A:$A,$C30)*100</f>
        <v>28.784874081611633</v>
      </c>
      <c r="M30" s="7">
        <f>SUMIFS(EntPorc!$H:$H,EntPorc!$P:$P,Y$5,EntPorc!$A:$A,$C30)*100</f>
        <v>32.733154296875</v>
      </c>
      <c r="N30" s="7">
        <f>SUMIFS(EntPorc!$H:$H,EntPorc!$P:$P,Z$5,EntPorc!$A:$A,$C30)*100</f>
        <v>27.914449572563171</v>
      </c>
      <c r="O30" s="5"/>
      <c r="P30" s="6">
        <f>SUMIFS(RuralPop!$H:$H,RuralPop!$S:$S,P$5,RuralPop!$A:$A,$C30)/1000</f>
        <v>173.822</v>
      </c>
      <c r="Q30" s="6">
        <f>SUMIFS(RuralPop!$H:$H,RuralPop!$S:$S,Q$5,RuralPop!$A:$A,$C30)/1000</f>
        <v>198.30500000000001</v>
      </c>
      <c r="R30" s="6">
        <f>SUMIFS(RuralPop!$H:$H,RuralPop!$S:$S,R$5,RuralPop!$A:$A,$C30)/1000</f>
        <v>192.15</v>
      </c>
      <c r="S30" s="6">
        <f>SUMIFS(RuralPop!$H:$H,RuralPop!$S:$S,S$5,RuralPop!$A:$A,$C30)/1000</f>
        <v>201.797</v>
      </c>
      <c r="T30" s="6">
        <f>SUMIFS(RuralPop!$H:$H,RuralPop!$S:$S,T$5,RuralPop!$A:$A,$C30)/1000</f>
        <v>141.01499999999999</v>
      </c>
      <c r="U30" s="5"/>
      <c r="V30" s="7">
        <f>SUMIFS(RuralPorc!$H:$H,RuralPorc!$P:$P,V$5,RuralPorc!$A:$A,$C30)*100</f>
        <v>29.861858487129211</v>
      </c>
      <c r="W30" s="7">
        <f>SUMIFS(RuralPorc!$H:$H,RuralPorc!$P:$P,W$5,RuralPorc!$A:$A,$C30)*100</f>
        <v>32.267799973487854</v>
      </c>
      <c r="X30" s="7">
        <f>SUMIFS(RuralPorc!$H:$H,RuralPorc!$P:$P,X$5,RuralPorc!$A:$A,$C30)*100</f>
        <v>31.289845705032349</v>
      </c>
      <c r="Y30" s="7">
        <f>SUMIFS(RuralPorc!$H:$H,RuralPorc!$P:$P,Y$5,RuralPorc!$A:$A,$C30)*100</f>
        <v>35.789129137992859</v>
      </c>
      <c r="Z30" s="7">
        <f>SUMIFS(RuralPorc!$H:$H,RuralPorc!$P:$P,Z$5,RuralPorc!$A:$A,$C30)*100</f>
        <v>29.547220468521118</v>
      </c>
      <c r="AA30" s="9"/>
      <c r="AB30" s="6">
        <f>SUMIFS(UrbanPop!$H:$H,UrbanPop!$S:$S,AB$5,UrbanPop!$A:$A,$C30)/1000</f>
        <v>160.489</v>
      </c>
      <c r="AC30" s="6">
        <f>SUMIFS(UrbanPop!$H:$H,UrbanPop!$S:$S,AC$5,UrbanPop!$A:$A,$C30)/1000</f>
        <v>150.78800000000001</v>
      </c>
      <c r="AD30" s="6">
        <f>SUMIFS(UrbanPop!$H:$H,UrbanPop!$S:$S,AD$5,UrbanPop!$A:$A,$C30)/1000</f>
        <v>157.286</v>
      </c>
      <c r="AE30" s="6">
        <f>SUMIFS(UrbanPop!$H:$H,UrbanPop!$S:$S,AE$5,UrbanPop!$A:$A,$C30)/1000</f>
        <v>132.19900000000001</v>
      </c>
      <c r="AF30" s="6">
        <f>SUMIFS(UrbanPop!$H:$H,UrbanPop!$S:$S,AF$5,UrbanPop!$A:$A,$C30)/1000</f>
        <v>103.194</v>
      </c>
      <c r="AG30" s="5"/>
      <c r="AH30" s="7">
        <f>SUMIFS(UrbanPorc!$H:$H,UrbanPorc!$P:$P,AH$5,UrbanPorc!$A:$A,$C30)*100</f>
        <v>25.238287448883057</v>
      </c>
      <c r="AI30" s="7">
        <f>SUMIFS(UrbanPorc!$H:$H,UrbanPorc!$P:$P,AI$5,UrbanPorc!$A:$A,$C30)*100</f>
        <v>26.690313220024109</v>
      </c>
      <c r="AJ30" s="7">
        <f>SUMIFS(UrbanPorc!$H:$H,UrbanPorc!$P:$P,AJ$5,UrbanPorc!$A:$A,$C30)*100</f>
        <v>26.220452785491943</v>
      </c>
      <c r="AK30" s="7">
        <f>SUMIFS(UrbanPorc!$H:$H,UrbanPorc!$P:$P,AK$5,UrbanPorc!$A:$A,$C30)*100</f>
        <v>28.958621621131897</v>
      </c>
      <c r="AL30" s="7">
        <f>SUMIFS(UrbanPorc!$H:$H,UrbanPorc!$P:$P,AL$5,UrbanPorc!$A:$A,$C30)*100</f>
        <v>25.954550504684448</v>
      </c>
      <c r="AN30" s="6">
        <f>SUMIFS(SexoPop!$I:$I,SexoPop!$T:$T,AN$5,SexoPop!$A:$A,$C30,SexoPop!$B:$B,2)/1000</f>
        <v>171.59899999999999</v>
      </c>
      <c r="AO30" s="6">
        <f>SUMIFS(SexoPop!$I:$I,SexoPop!$T:$T,AO$5,SexoPop!$A:$A,$C30,SexoPop!$B:$B,2)/1000</f>
        <v>184.279</v>
      </c>
      <c r="AP30" s="6">
        <f>SUMIFS(SexoPop!$I:$I,SexoPop!$T:$T,AP$5,SexoPop!$A:$A,$C30,SexoPop!$B:$B,2)/1000</f>
        <v>171.13900000000001</v>
      </c>
      <c r="AQ30" s="6">
        <f>SUMIFS(SexoPop!$I:$I,SexoPop!$T:$T,AQ$5,SexoPop!$A:$A,$C30,SexoPop!$B:$B,2)/1000</f>
        <v>177.95599999999999</v>
      </c>
      <c r="AR30" s="6">
        <f>SUMIFS(SexoPop!$I:$I,SexoPop!$T:$T,AR$5,SexoPop!$A:$A,$C30,SexoPop!$B:$B,2)/1000</f>
        <v>122.785</v>
      </c>
      <c r="AS30" s="5"/>
      <c r="AT30" s="7">
        <f>SUMIFS(SexoPorc!$I:$I,SexoPorc!$Q:$Q,AT$5,SexoPorc!$A:$A,$C30,SexoPorc!$B:$B,2)*100</f>
        <v>27.039048075675964</v>
      </c>
      <c r="AU30" s="7">
        <f>SUMIFS(SexoPorc!$I:$I,SexoPorc!$Q:$Q,AU$5,SexoPorc!$A:$A,$C30,SexoPorc!$B:$B,2)*100</f>
        <v>29.930192232131958</v>
      </c>
      <c r="AV30" s="7">
        <f>SUMIFS(SexoPorc!$I:$I,SexoPorc!$Q:$Q,AV$5,SexoPorc!$A:$A,$C30,SexoPorc!$B:$B,2)*100</f>
        <v>27.30221152305603</v>
      </c>
      <c r="AW30" s="7">
        <f>SUMIFS(SexoPorc!$I:$I,SexoPorc!$Q:$Q,AW$5,SexoPorc!$A:$A,$C30,SexoPorc!$B:$B,2)*100</f>
        <v>32.485935091972351</v>
      </c>
      <c r="AX30" s="7">
        <f>SUMIFS(SexoPorc!$I:$I,SexoPorc!$Q:$Q,AX$5,SexoPorc!$A:$A,$C30,SexoPorc!$B:$B,2)*100</f>
        <v>26.445868611335754</v>
      </c>
      <c r="AZ30" s="6">
        <f>SUMIFS(SexoPop!$I:$I,SexoPop!$T:$T,AZ$5,SexoPop!$A:$A,$C30,SexoPop!$B:$B,1)/1000</f>
        <v>162.71199999999999</v>
      </c>
      <c r="BA30" s="6">
        <f>SUMIFS(SexoPop!$I:$I,SexoPop!$T:$T,BA$5,SexoPop!$A:$A,$C30,SexoPop!$B:$B,1)/1000</f>
        <v>164.81399999999999</v>
      </c>
      <c r="BB30" s="6">
        <f>SUMIFS(SexoPop!$I:$I,SexoPop!$T:$T,BB$5,SexoPop!$A:$A,$C30,SexoPop!$B:$B,1)/1000</f>
        <v>178.297</v>
      </c>
      <c r="BC30" s="6">
        <f>SUMIFS(SexoPop!$I:$I,SexoPop!$T:$T,BC$5,SexoPop!$A:$A,$C30,SexoPop!$B:$B,1)/1000</f>
        <v>156.04</v>
      </c>
      <c r="BD30" s="6">
        <f>SUMIFS(SexoPop!$I:$I,SexoPop!$T:$T,BD$5,SexoPop!$A:$A,$C30,SexoPop!$B:$B,1)/1000</f>
        <v>121.42400000000001</v>
      </c>
      <c r="BE30" s="5"/>
      <c r="BF30" s="7">
        <f>SUMIFS(SexoPorc!$I:$I,SexoPorc!$Q:$Q,BF$5,SexoPorc!$A:$A,$C30,SexoPorc!$B:$B,1)*100</f>
        <v>27.892783284187317</v>
      </c>
      <c r="BG30" s="7">
        <f>SUMIFS(SexoPorc!$I:$I,SexoPorc!$Q:$Q,BG$5,SexoPorc!$A:$A,$C30,SexoPorc!$B:$B,1)*100</f>
        <v>29.231774806976318</v>
      </c>
      <c r="BH30" s="7">
        <f>SUMIFS(SexoPorc!$I:$I,SexoPorc!$Q:$Q,BH$5,SexoPorc!$A:$A,$C30,SexoPorc!$B:$B,1)*100</f>
        <v>30.367809534072876</v>
      </c>
      <c r="BI30" s="7">
        <f>SUMIFS(SexoPorc!$I:$I,SexoPorc!$Q:$Q,BI$5,SexoPorc!$A:$A,$C30,SexoPorc!$B:$B,1)*100</f>
        <v>33.019727468490601</v>
      </c>
      <c r="BJ30" s="7">
        <f>SUMIFS(SexoPorc!$I:$I,SexoPorc!$Q:$Q,BJ$5,SexoPorc!$A:$A,$C30,SexoPorc!$B:$B,1)*100</f>
        <v>29.57521378993988</v>
      </c>
    </row>
    <row r="31" spans="3:62" x14ac:dyDescent="0.25">
      <c r="C31" s="5" t="s">
        <v>25</v>
      </c>
      <c r="D31" s="6">
        <f>SUMIFS(EntPop!$H:$H,EntPop!$S:$S,D$5,EntPop!$A:$A,$C31)/1000</f>
        <v>242.822</v>
      </c>
      <c r="E31" s="6">
        <f>SUMIFS(EntPop!$H:$H,EntPop!$S:$S,E$5,EntPop!$A:$A,$C31)/1000</f>
        <v>271.084</v>
      </c>
      <c r="F31" s="6">
        <f>SUMIFS(EntPop!$H:$H,EntPop!$S:$S,F$5,EntPop!$A:$A,$C31)/1000</f>
        <v>225.09700000000001</v>
      </c>
      <c r="G31" s="6">
        <f>SUMIFS(EntPop!$H:$H,EntPop!$S:$S,G$5,EntPop!$A:$A,$C31)/1000</f>
        <v>196.869</v>
      </c>
      <c r="H31" s="6">
        <f>SUMIFS(EntPop!$H:$H,EntPop!$S:$S,H$5,EntPop!$A:$A,$C31)/1000</f>
        <v>158.66499999999999</v>
      </c>
      <c r="I31" s="5"/>
      <c r="J31" s="7">
        <f>SUMIFS(EntPorc!$H:$H,EntPorc!$P:$P,V$5,EntPorc!$A:$A,$C31)*100</f>
        <v>27.108657360076904</v>
      </c>
      <c r="K31" s="7">
        <f>SUMIFS(EntPorc!$H:$H,EntPorc!$P:$P,W$5,EntPorc!$A:$A,$C31)*100</f>
        <v>29.212960600852966</v>
      </c>
      <c r="L31" s="7">
        <f>SUMIFS(EntPorc!$H:$H,EntPorc!$P:$P,X$5,EntPorc!$A:$A,$C31)*100</f>
        <v>26.36256217956543</v>
      </c>
      <c r="M31" s="7">
        <f>SUMIFS(EntPorc!$H:$H,EntPorc!$P:$P,Y$5,EntPorc!$A:$A,$C31)*100</f>
        <v>29.462939500808716</v>
      </c>
      <c r="N31" s="7">
        <f>SUMIFS(EntPorc!$H:$H,EntPorc!$P:$P,Z$5,EntPorc!$A:$A,$C31)*100</f>
        <v>29.76377010345459</v>
      </c>
      <c r="O31" s="5"/>
      <c r="P31" s="6">
        <f>SUMIFS(RuralPop!$H:$H,RuralPop!$S:$S,P$5,RuralPop!$A:$A,$C31)/1000</f>
        <v>92.629000000000005</v>
      </c>
      <c r="Q31" s="6">
        <f>SUMIFS(RuralPop!$H:$H,RuralPop!$S:$S,Q$5,RuralPop!$A:$A,$C31)/1000</f>
        <v>105.03</v>
      </c>
      <c r="R31" s="6">
        <f>SUMIFS(RuralPop!$H:$H,RuralPop!$S:$S,R$5,RuralPop!$A:$A,$C31)/1000</f>
        <v>85.5</v>
      </c>
      <c r="S31" s="6">
        <f>SUMIFS(RuralPop!$H:$H,RuralPop!$S:$S,S$5,RuralPop!$A:$A,$C31)/1000</f>
        <v>72.278999999999996</v>
      </c>
      <c r="T31" s="6">
        <f>SUMIFS(RuralPop!$H:$H,RuralPop!$S:$S,T$5,RuralPop!$A:$A,$C31)/1000</f>
        <v>49.518000000000001</v>
      </c>
      <c r="U31" s="5"/>
      <c r="V31" s="7">
        <f>SUMIFS(RuralPorc!$H:$H,RuralPorc!$P:$P,V$5,RuralPorc!$A:$A,$C31)*100</f>
        <v>30.832654237747192</v>
      </c>
      <c r="W31" s="7">
        <f>SUMIFS(RuralPorc!$H:$H,RuralPorc!$P:$P,W$5,RuralPorc!$A:$A,$C31)*100</f>
        <v>34.11250114440918</v>
      </c>
      <c r="X31" s="7">
        <f>SUMIFS(RuralPorc!$H:$H,RuralPorc!$P:$P,X$5,RuralPorc!$A:$A,$C31)*100</f>
        <v>32.655772566795349</v>
      </c>
      <c r="Y31" s="7">
        <f>SUMIFS(RuralPorc!$H:$H,RuralPorc!$P:$P,Y$5,RuralPorc!$A:$A,$C31)*100</f>
        <v>35.778495669364929</v>
      </c>
      <c r="Z31" s="7">
        <f>SUMIFS(RuralPorc!$H:$H,RuralPorc!$P:$P,Z$5,RuralPorc!$A:$A,$C31)*100</f>
        <v>31.862404942512512</v>
      </c>
      <c r="AA31" s="9"/>
      <c r="AB31" s="6">
        <f>SUMIFS(UrbanPop!$H:$H,UrbanPop!$S:$S,AB$5,UrbanPop!$A:$A,$C31)/1000</f>
        <v>150.19300000000001</v>
      </c>
      <c r="AC31" s="6">
        <f>SUMIFS(UrbanPop!$H:$H,UrbanPop!$S:$S,AC$5,UrbanPop!$A:$A,$C31)/1000</f>
        <v>166.054</v>
      </c>
      <c r="AD31" s="6">
        <f>SUMIFS(UrbanPop!$H:$H,UrbanPop!$S:$S,AD$5,UrbanPop!$A:$A,$C31)/1000</f>
        <v>139.59700000000001</v>
      </c>
      <c r="AE31" s="6">
        <f>SUMIFS(UrbanPop!$H:$H,UrbanPop!$S:$S,AE$5,UrbanPop!$A:$A,$C31)/1000</f>
        <v>124.59</v>
      </c>
      <c r="AF31" s="6">
        <f>SUMIFS(UrbanPop!$H:$H,UrbanPop!$S:$S,AF$5,UrbanPop!$A:$A,$C31)/1000</f>
        <v>109.14700000000001</v>
      </c>
      <c r="AG31" s="5"/>
      <c r="AH31" s="7">
        <f>SUMIFS(UrbanPorc!$H:$H,UrbanPorc!$P:$P,AH$5,UrbanPorc!$A:$A,$C31)*100</f>
        <v>25.229334831237793</v>
      </c>
      <c r="AI31" s="7">
        <f>SUMIFS(UrbanPorc!$H:$H,UrbanPorc!$P:$P,AI$5,UrbanPorc!$A:$A,$C31)*100</f>
        <v>26.78009569644928</v>
      </c>
      <c r="AJ31" s="7">
        <f>SUMIFS(UrbanPorc!$H:$H,UrbanPorc!$P:$P,AJ$5,UrbanPorc!$A:$A,$C31)*100</f>
        <v>23.579418659210205</v>
      </c>
      <c r="AK31" s="7">
        <f>SUMIFS(UrbanPorc!$H:$H,UrbanPorc!$P:$P,AK$5,UrbanPorc!$A:$A,$C31)*100</f>
        <v>26.726073026657104</v>
      </c>
      <c r="AL31" s="7">
        <f>SUMIFS(UrbanPorc!$H:$H,UrbanPorc!$P:$P,AL$5,UrbanPorc!$A:$A,$C31)*100</f>
        <v>28.900173306465149</v>
      </c>
      <c r="AN31" s="6">
        <f>SUMIFS(SexoPop!$I:$I,SexoPop!$T:$T,AN$5,SexoPop!$A:$A,$C31,SexoPop!$B:$B,2)/1000</f>
        <v>123.249</v>
      </c>
      <c r="AO31" s="6">
        <f>SUMIFS(SexoPop!$I:$I,SexoPop!$T:$T,AO$5,SexoPop!$A:$A,$C31,SexoPop!$B:$B,2)/1000</f>
        <v>126.754</v>
      </c>
      <c r="AP31" s="6">
        <f>SUMIFS(SexoPop!$I:$I,SexoPop!$T:$T,AP$5,SexoPop!$A:$A,$C31,SexoPop!$B:$B,2)/1000</f>
        <v>106.465</v>
      </c>
      <c r="AQ31" s="6">
        <f>SUMIFS(SexoPop!$I:$I,SexoPop!$T:$T,AQ$5,SexoPop!$A:$A,$C31,SexoPop!$B:$B,2)/1000</f>
        <v>96.328000000000003</v>
      </c>
      <c r="AR31" s="6">
        <f>SUMIFS(SexoPop!$I:$I,SexoPop!$T:$T,AR$5,SexoPop!$A:$A,$C31,SexoPop!$B:$B,2)/1000</f>
        <v>71.052999999999997</v>
      </c>
      <c r="AS31" s="5"/>
      <c r="AT31" s="7">
        <f>SUMIFS(SexoPorc!$I:$I,SexoPorc!$Q:$Q,AT$5,SexoPorc!$A:$A,$C31,SexoPorc!$B:$B,2)*100</f>
        <v>26.286447048187256</v>
      </c>
      <c r="AU31" s="7">
        <f>SUMIFS(SexoPorc!$I:$I,SexoPorc!$Q:$Q,AU$5,SexoPorc!$A:$A,$C31,SexoPorc!$B:$B,2)*100</f>
        <v>26.970714330673218</v>
      </c>
      <c r="AV31" s="7">
        <f>SUMIFS(SexoPorc!$I:$I,SexoPorc!$Q:$Q,AV$5,SexoPorc!$A:$A,$C31,SexoPorc!$B:$B,2)*100</f>
        <v>24.603158235549927</v>
      </c>
      <c r="AW31" s="7">
        <f>SUMIFS(SexoPorc!$I:$I,SexoPorc!$Q:$Q,AW$5,SexoPorc!$A:$A,$C31,SexoPorc!$B:$B,2)*100</f>
        <v>27.746957540512085</v>
      </c>
      <c r="AX31" s="7">
        <f>SUMIFS(SexoPorc!$I:$I,SexoPorc!$Q:$Q,AX$5,SexoPorc!$A:$A,$C31,SexoPorc!$B:$B,2)*100</f>
        <v>26.602345705032349</v>
      </c>
      <c r="AZ31" s="6">
        <f>SUMIFS(SexoPop!$I:$I,SexoPop!$T:$T,AZ$5,SexoPop!$A:$A,$C31,SexoPop!$B:$B,1)/1000</f>
        <v>119.57299999999999</v>
      </c>
      <c r="BA31" s="6">
        <f>SUMIFS(SexoPop!$I:$I,SexoPop!$T:$T,BA$5,SexoPop!$A:$A,$C31,SexoPop!$B:$B,1)/1000</f>
        <v>144.33000000000001</v>
      </c>
      <c r="BB31" s="6">
        <f>SUMIFS(SexoPop!$I:$I,SexoPop!$T:$T,BB$5,SexoPop!$A:$A,$C31,SexoPop!$B:$B,1)/1000</f>
        <v>118.63200000000001</v>
      </c>
      <c r="BC31" s="6">
        <f>SUMIFS(SexoPop!$I:$I,SexoPop!$T:$T,BC$5,SexoPop!$A:$A,$C31,SexoPop!$B:$B,1)/1000</f>
        <v>100.541</v>
      </c>
      <c r="BD31" s="6">
        <f>SUMIFS(SexoPop!$I:$I,SexoPop!$T:$T,BD$5,SexoPop!$A:$A,$C31,SexoPop!$B:$B,1)/1000</f>
        <v>87.611999999999995</v>
      </c>
      <c r="BE31" s="5"/>
      <c r="BF31" s="7">
        <f>SUMIFS(SexoPorc!$I:$I,SexoPorc!$Q:$Q,BF$5,SexoPorc!$A:$A,$C31,SexoPorc!$B:$B,1)*100</f>
        <v>28.01176905632019</v>
      </c>
      <c r="BG31" s="7">
        <f>SUMIFS(SexoPorc!$I:$I,SexoPorc!$Q:$Q,BG$5,SexoPorc!$A:$A,$C31,SexoPorc!$B:$B,1)*100</f>
        <v>31.513857841491699</v>
      </c>
      <c r="BH31" s="7">
        <f>SUMIFS(SexoPorc!$I:$I,SexoPorc!$Q:$Q,BH$5,SexoPorc!$A:$A,$C31,SexoPorc!$B:$B,1)*100</f>
        <v>28.170457482337952</v>
      </c>
      <c r="BI31" s="7">
        <f>SUMIFS(SexoPorc!$I:$I,SexoPorc!$Q:$Q,BI$5,SexoPorc!$A:$A,$C31,SexoPorc!$B:$B,1)*100</f>
        <v>31.318646669387817</v>
      </c>
      <c r="BJ31" s="7">
        <f>SUMIFS(SexoPorc!$I:$I,SexoPorc!$Q:$Q,BJ$5,SexoPorc!$A:$A,$C31,SexoPorc!$B:$B,1)*100</f>
        <v>32.938328385353088</v>
      </c>
    </row>
    <row r="32" spans="3:62" x14ac:dyDescent="0.25">
      <c r="C32" s="5" t="s">
        <v>26</v>
      </c>
      <c r="D32" s="6">
        <f>SUMIFS(EntPop!$H:$H,EntPop!$S:$S,D$5,EntPop!$A:$A,$C32)/1000</f>
        <v>187.273</v>
      </c>
      <c r="E32" s="6">
        <f>SUMIFS(EntPop!$H:$H,EntPop!$S:$S,E$5,EntPop!$A:$A,$C32)/1000</f>
        <v>208.078</v>
      </c>
      <c r="F32" s="6">
        <f>SUMIFS(EntPop!$H:$H,EntPop!$S:$S,F$5,EntPop!$A:$A,$C32)/1000</f>
        <v>242.708</v>
      </c>
      <c r="G32" s="6">
        <f>SUMIFS(EntPop!$H:$H,EntPop!$S:$S,G$5,EntPop!$A:$A,$C32)/1000</f>
        <v>161.74700000000001</v>
      </c>
      <c r="H32" s="6">
        <f>SUMIFS(EntPop!$H:$H,EntPop!$S:$S,H$5,EntPop!$A:$A,$C32)/1000</f>
        <v>122.03100000000001</v>
      </c>
      <c r="I32" s="5"/>
      <c r="J32" s="7">
        <f>SUMIFS(EntPorc!$H:$H,EntPorc!$P:$P,V$5,EntPorc!$A:$A,$C32)*100</f>
        <v>24.384060502052307</v>
      </c>
      <c r="K32" s="7">
        <f>SUMIFS(EntPorc!$H:$H,EntPorc!$P:$P,W$5,EntPorc!$A:$A,$C32)*100</f>
        <v>26.876205205917358</v>
      </c>
      <c r="L32" s="7">
        <f>SUMIFS(EntPorc!$H:$H,EntPorc!$P:$P,X$5,EntPorc!$A:$A,$C32)*100</f>
        <v>27.423733472824097</v>
      </c>
      <c r="M32" s="7">
        <f>SUMIFS(EntPorc!$H:$H,EntPorc!$P:$P,Y$5,EntPorc!$A:$A,$C32)*100</f>
        <v>24.869538843631744</v>
      </c>
      <c r="N32" s="7">
        <f>SUMIFS(EntPorc!$H:$H,EntPorc!$P:$P,Z$5,EntPorc!$A:$A,$C32)*100</f>
        <v>28.26964259147644</v>
      </c>
      <c r="O32" s="5"/>
      <c r="P32" s="6">
        <f>SUMIFS(RuralPop!$H:$H,RuralPop!$S:$S,P$5,RuralPop!$A:$A,$C32)/1000</f>
        <v>38.177999999999997</v>
      </c>
      <c r="Q32" s="6">
        <f>SUMIFS(RuralPop!$H:$H,RuralPop!$S:$S,Q$5,RuralPop!$A:$A,$C32)/1000</f>
        <v>41.213000000000001</v>
      </c>
      <c r="R32" s="6">
        <f>SUMIFS(RuralPop!$H:$H,RuralPop!$S:$S,R$5,RuralPop!$A:$A,$C32)/1000</f>
        <v>41.866999999999997</v>
      </c>
      <c r="S32" s="6">
        <f>SUMIFS(RuralPop!$H:$H,RuralPop!$S:$S,S$5,RuralPop!$A:$A,$C32)/1000</f>
        <v>35.927</v>
      </c>
      <c r="T32" s="6">
        <f>SUMIFS(RuralPop!$H:$H,RuralPop!$S:$S,T$5,RuralPop!$A:$A,$C32)/1000</f>
        <v>24.765999999999998</v>
      </c>
      <c r="U32" s="5"/>
      <c r="V32" s="7">
        <f>SUMIFS(RuralPorc!$H:$H,RuralPorc!$P:$P,V$5,RuralPorc!$A:$A,$C32)*100</f>
        <v>23.408730328083038</v>
      </c>
      <c r="W32" s="7">
        <f>SUMIFS(RuralPorc!$H:$H,RuralPorc!$P:$P,W$5,RuralPorc!$A:$A,$C32)*100</f>
        <v>25.340169668197632</v>
      </c>
      <c r="X32" s="7">
        <f>SUMIFS(RuralPorc!$H:$H,RuralPorc!$P:$P,X$5,RuralPorc!$A:$A,$C32)*100</f>
        <v>29.465541243553162</v>
      </c>
      <c r="Y32" s="7">
        <f>SUMIFS(RuralPorc!$H:$H,RuralPorc!$P:$P,Y$5,RuralPorc!$A:$A,$C32)*100</f>
        <v>26.228109002113342</v>
      </c>
      <c r="Z32" s="7">
        <f>SUMIFS(RuralPorc!$H:$H,RuralPorc!$P:$P,Z$5,RuralPorc!$A:$A,$C32)*100</f>
        <v>30.14068603515625</v>
      </c>
      <c r="AA32" s="9"/>
      <c r="AB32" s="6">
        <f>SUMIFS(UrbanPop!$H:$H,UrbanPop!$S:$S,AB$5,UrbanPop!$A:$A,$C32)/1000</f>
        <v>149.095</v>
      </c>
      <c r="AC32" s="6">
        <f>SUMIFS(UrbanPop!$H:$H,UrbanPop!$S:$S,AC$5,UrbanPop!$A:$A,$C32)/1000</f>
        <v>166.86500000000001</v>
      </c>
      <c r="AD32" s="6">
        <f>SUMIFS(UrbanPop!$H:$H,UrbanPop!$S:$S,AD$5,UrbanPop!$A:$A,$C32)/1000</f>
        <v>200.84100000000001</v>
      </c>
      <c r="AE32" s="6">
        <f>SUMIFS(UrbanPop!$H:$H,UrbanPop!$S:$S,AE$5,UrbanPop!$A:$A,$C32)/1000</f>
        <v>125.82</v>
      </c>
      <c r="AF32" s="6">
        <f>SUMIFS(UrbanPop!$H:$H,UrbanPop!$S:$S,AF$5,UrbanPop!$A:$A,$C32)/1000</f>
        <v>97.265000000000001</v>
      </c>
      <c r="AG32" s="5"/>
      <c r="AH32" s="7">
        <f>SUMIFS(UrbanPorc!$H:$H,UrbanPorc!$P:$P,AH$5,UrbanPorc!$A:$A,$C32)*100</f>
        <v>24.647019803524017</v>
      </c>
      <c r="AI32" s="7">
        <f>SUMIFS(UrbanPorc!$H:$H,UrbanPorc!$P:$P,AI$5,UrbanPorc!$A:$A,$C32)*100</f>
        <v>27.284693717956543</v>
      </c>
      <c r="AJ32" s="7">
        <f>SUMIFS(UrbanPorc!$H:$H,UrbanPorc!$P:$P,AJ$5,UrbanPorc!$A:$A,$C32)*100</f>
        <v>27.033236622810364</v>
      </c>
      <c r="AK32" s="7">
        <f>SUMIFS(UrbanPorc!$H:$H,UrbanPorc!$P:$P,AK$5,UrbanPorc!$A:$A,$C32)*100</f>
        <v>24.507063627243042</v>
      </c>
      <c r="AL32" s="7">
        <f>SUMIFS(UrbanPorc!$H:$H,UrbanPorc!$P:$P,AL$5,UrbanPorc!$A:$A,$C32)*100</f>
        <v>27.829757332801819</v>
      </c>
      <c r="AN32" s="6">
        <f>SUMIFS(SexoPop!$I:$I,SexoPop!$T:$T,AN$5,SexoPop!$A:$A,$C32,SexoPop!$B:$B,2)/1000</f>
        <v>101.03</v>
      </c>
      <c r="AO32" s="6">
        <f>SUMIFS(SexoPop!$I:$I,SexoPop!$T:$T,AO$5,SexoPop!$A:$A,$C32,SexoPop!$B:$B,2)/1000</f>
        <v>105.15900000000001</v>
      </c>
      <c r="AP32" s="6">
        <f>SUMIFS(SexoPop!$I:$I,SexoPop!$T:$T,AP$5,SexoPop!$A:$A,$C32,SexoPop!$B:$B,2)/1000</f>
        <v>109.248</v>
      </c>
      <c r="AQ32" s="6">
        <f>SUMIFS(SexoPop!$I:$I,SexoPop!$T:$T,AQ$5,SexoPop!$A:$A,$C32,SexoPop!$B:$B,2)/1000</f>
        <v>75.881</v>
      </c>
      <c r="AR32" s="6">
        <f>SUMIFS(SexoPop!$I:$I,SexoPop!$T:$T,AR$5,SexoPop!$A:$A,$C32,SexoPop!$B:$B,2)/1000</f>
        <v>63.238</v>
      </c>
      <c r="AS32" s="5"/>
      <c r="AT32" s="7">
        <f>SUMIFS(SexoPorc!$I:$I,SexoPorc!$Q:$Q,AT$5,SexoPorc!$A:$A,$C32,SexoPorc!$B:$B,2)*100</f>
        <v>25.724723935127258</v>
      </c>
      <c r="AU32" s="7">
        <f>SUMIFS(SexoPorc!$I:$I,SexoPorc!$Q:$Q,AU$5,SexoPorc!$A:$A,$C32,SexoPorc!$B:$B,2)*100</f>
        <v>27.022671699523926</v>
      </c>
      <c r="AV32" s="7">
        <f>SUMIFS(SexoPorc!$I:$I,SexoPorc!$Q:$Q,AV$5,SexoPorc!$A:$A,$C32,SexoPorc!$B:$B,2)*100</f>
        <v>24.764366447925568</v>
      </c>
      <c r="AW32" s="7">
        <f>SUMIFS(SexoPorc!$I:$I,SexoPorc!$Q:$Q,AW$5,SexoPorc!$A:$A,$C32,SexoPorc!$B:$B,2)*100</f>
        <v>23.055164515972137</v>
      </c>
      <c r="AX32" s="7">
        <f>SUMIFS(SexoPorc!$I:$I,SexoPorc!$Q:$Q,AX$5,SexoPorc!$A:$A,$C32,SexoPorc!$B:$B,2)*100</f>
        <v>28.37655246257782</v>
      </c>
      <c r="AZ32" s="6">
        <f>SUMIFS(SexoPop!$I:$I,SexoPop!$T:$T,AZ$5,SexoPop!$A:$A,$C32,SexoPop!$B:$B,1)/1000</f>
        <v>86.242999999999995</v>
      </c>
      <c r="BA32" s="6">
        <f>SUMIFS(SexoPop!$I:$I,SexoPop!$T:$T,BA$5,SexoPop!$A:$A,$C32,SexoPop!$B:$B,1)/1000</f>
        <v>102.919</v>
      </c>
      <c r="BB32" s="6">
        <f>SUMIFS(SexoPop!$I:$I,SexoPop!$T:$T,BB$5,SexoPop!$A:$A,$C32,SexoPop!$B:$B,1)/1000</f>
        <v>133.46</v>
      </c>
      <c r="BC32" s="6">
        <f>SUMIFS(SexoPop!$I:$I,SexoPop!$T:$T,BC$5,SexoPop!$A:$A,$C32,SexoPop!$B:$B,1)/1000</f>
        <v>85.866</v>
      </c>
      <c r="BD32" s="6">
        <f>SUMIFS(SexoPop!$I:$I,SexoPop!$T:$T,BD$5,SexoPop!$A:$A,$C32,SexoPop!$B:$B,1)/1000</f>
        <v>58.792999999999999</v>
      </c>
      <c r="BE32" s="5"/>
      <c r="BF32" s="7">
        <f>SUMIFS(SexoPorc!$I:$I,SexoPorc!$Q:$Q,BF$5,SexoPorc!$A:$A,$C32,SexoPorc!$B:$B,1)*100</f>
        <v>22.981035709381104</v>
      </c>
      <c r="BG32" s="7">
        <f>SUMIFS(SexoPorc!$I:$I,SexoPorc!$Q:$Q,BG$5,SexoPorc!$A:$A,$C32,SexoPorc!$B:$B,1)*100</f>
        <v>26.728180050849915</v>
      </c>
      <c r="BH32" s="7">
        <f>SUMIFS(SexoPorc!$I:$I,SexoPorc!$Q:$Q,BH$5,SexoPorc!$A:$A,$C32,SexoPorc!$B:$B,1)*100</f>
        <v>30.066752433776855</v>
      </c>
      <c r="BI32" s="7">
        <f>SUMIFS(SexoPorc!$I:$I,SexoPorc!$Q:$Q,BI$5,SexoPorc!$A:$A,$C32,SexoPorc!$B:$B,1)*100</f>
        <v>26.728382706642151</v>
      </c>
      <c r="BJ32" s="7">
        <f>SUMIFS(SexoPorc!$I:$I,SexoPorc!$Q:$Q,BJ$5,SexoPorc!$A:$A,$C32,SexoPorc!$B:$B,1)*100</f>
        <v>28.155544400215149</v>
      </c>
    </row>
    <row r="33" spans="3:62" x14ac:dyDescent="0.25">
      <c r="C33" s="5" t="s">
        <v>27</v>
      </c>
      <c r="D33" s="6">
        <f>SUMIFS(EntPop!$H:$H,EntPop!$S:$S,D$5,EntPop!$A:$A,$C33)/1000</f>
        <v>284.30599999999998</v>
      </c>
      <c r="E33" s="6">
        <f>SUMIFS(EntPop!$H:$H,EntPop!$S:$S,E$5,EntPop!$A:$A,$C33)/1000</f>
        <v>319.14299999999997</v>
      </c>
      <c r="F33" s="6">
        <f>SUMIFS(EntPop!$H:$H,EntPop!$S:$S,F$5,EntPop!$A:$A,$C33)/1000</f>
        <v>287.00400000000002</v>
      </c>
      <c r="G33" s="6">
        <f>SUMIFS(EntPop!$H:$H,EntPop!$S:$S,G$5,EntPop!$A:$A,$C33)/1000</f>
        <v>257.66500000000002</v>
      </c>
      <c r="H33" s="6">
        <f>SUMIFS(EntPop!$H:$H,EntPop!$S:$S,H$5,EntPop!$A:$A,$C33)/1000</f>
        <v>226.43199999999999</v>
      </c>
      <c r="I33" s="5"/>
      <c r="J33" s="7">
        <f>SUMIFS(EntPorc!$H:$H,EntPorc!$P:$P,V$5,EntPorc!$A:$A,$C33)*100</f>
        <v>22.636277973651886</v>
      </c>
      <c r="K33" s="7">
        <f>SUMIFS(EntPorc!$H:$H,EntPorc!$P:$P,W$5,EntPorc!$A:$A,$C33)*100</f>
        <v>23.938441276550293</v>
      </c>
      <c r="L33" s="7">
        <f>SUMIFS(EntPorc!$H:$H,EntPorc!$P:$P,X$5,EntPorc!$A:$A,$C33)*100</f>
        <v>21.80725634098053</v>
      </c>
      <c r="M33" s="7">
        <f>SUMIFS(EntPorc!$H:$H,EntPorc!$P:$P,Y$5,EntPorc!$A:$A,$C33)*100</f>
        <v>22.701342403888702</v>
      </c>
      <c r="N33" s="7">
        <f>SUMIFS(EntPorc!$H:$H,EntPorc!$P:$P,Z$5,EntPorc!$A:$A,$C33)*100</f>
        <v>25.686627626419067</v>
      </c>
      <c r="O33" s="5"/>
      <c r="P33" s="6">
        <f>SUMIFS(RuralPop!$H:$H,RuralPop!$S:$S,P$5,RuralPop!$A:$A,$C33)/1000</f>
        <v>138.12</v>
      </c>
      <c r="Q33" s="6">
        <f>SUMIFS(RuralPop!$H:$H,RuralPop!$S:$S,Q$5,RuralPop!$A:$A,$C33)/1000</f>
        <v>165.768</v>
      </c>
      <c r="R33" s="6">
        <f>SUMIFS(RuralPop!$H:$H,RuralPop!$S:$S,R$5,RuralPop!$A:$A,$C33)/1000</f>
        <v>150.00899999999999</v>
      </c>
      <c r="S33" s="6">
        <f>SUMIFS(RuralPop!$H:$H,RuralPop!$S:$S,S$5,RuralPop!$A:$A,$C33)/1000</f>
        <v>141.41499999999999</v>
      </c>
      <c r="T33" s="6">
        <f>SUMIFS(RuralPop!$H:$H,RuralPop!$S:$S,T$5,RuralPop!$A:$A,$C33)/1000</f>
        <v>137.88999999999999</v>
      </c>
      <c r="U33" s="5"/>
      <c r="V33" s="7">
        <f>SUMIFS(RuralPorc!$H:$H,RuralPorc!$P:$P,V$5,RuralPorc!$A:$A,$C33)*100</f>
        <v>23.496988415718079</v>
      </c>
      <c r="W33" s="7">
        <f>SUMIFS(RuralPorc!$H:$H,RuralPorc!$P:$P,W$5,RuralPorc!$A:$A,$C33)*100</f>
        <v>24.975216388702393</v>
      </c>
      <c r="X33" s="7">
        <f>SUMIFS(RuralPorc!$H:$H,RuralPorc!$P:$P,X$5,RuralPorc!$A:$A,$C33)*100</f>
        <v>23.952844738960266</v>
      </c>
      <c r="Y33" s="7">
        <f>SUMIFS(RuralPorc!$H:$H,RuralPorc!$P:$P,Y$5,RuralPorc!$A:$A,$C33)*100</f>
        <v>23.341315984725952</v>
      </c>
      <c r="Z33" s="7">
        <f>SUMIFS(RuralPorc!$H:$H,RuralPorc!$P:$P,Z$5,RuralPorc!$A:$A,$C33)*100</f>
        <v>29.089611768722534</v>
      </c>
      <c r="AA33" s="9"/>
      <c r="AB33" s="6">
        <f>SUMIFS(UrbanPop!$H:$H,UrbanPop!$S:$S,AB$5,UrbanPop!$A:$A,$C33)/1000</f>
        <v>146.18600000000001</v>
      </c>
      <c r="AC33" s="6">
        <f>SUMIFS(UrbanPop!$H:$H,UrbanPop!$S:$S,AC$5,UrbanPop!$A:$A,$C33)/1000</f>
        <v>153.375</v>
      </c>
      <c r="AD33" s="6">
        <f>SUMIFS(UrbanPop!$H:$H,UrbanPop!$S:$S,AD$5,UrbanPop!$A:$A,$C33)/1000</f>
        <v>136.995</v>
      </c>
      <c r="AE33" s="6">
        <f>SUMIFS(UrbanPop!$H:$H,UrbanPop!$S:$S,AE$5,UrbanPop!$A:$A,$C33)/1000</f>
        <v>116.25</v>
      </c>
      <c r="AF33" s="6">
        <f>SUMIFS(UrbanPop!$H:$H,UrbanPop!$S:$S,AF$5,UrbanPop!$A:$A,$C33)/1000</f>
        <v>88.542000000000002</v>
      </c>
      <c r="AG33" s="5"/>
      <c r="AH33" s="7">
        <f>SUMIFS(UrbanPorc!$H:$H,UrbanPorc!$P:$P,AH$5,UrbanPorc!$A:$A,$C33)*100</f>
        <v>21.879054605960846</v>
      </c>
      <c r="AI33" s="7">
        <f>SUMIFS(UrbanPorc!$H:$H,UrbanPorc!$P:$P,AI$5,UrbanPorc!$A:$A,$C33)*100</f>
        <v>22.910529375076294</v>
      </c>
      <c r="AJ33" s="7">
        <f>SUMIFS(UrbanPorc!$H:$H,UrbanPorc!$P:$P,AJ$5,UrbanPorc!$A:$A,$C33)*100</f>
        <v>19.859355688095093</v>
      </c>
      <c r="AK33" s="7">
        <f>SUMIFS(UrbanPorc!$H:$H,UrbanPorc!$P:$P,AK$5,UrbanPorc!$A:$A,$C33)*100</f>
        <v>21.968615055084229</v>
      </c>
      <c r="AL33" s="7">
        <f>SUMIFS(UrbanPorc!$H:$H,UrbanPorc!$P:$P,AL$5,UrbanPorc!$A:$A,$C33)*100</f>
        <v>21.72815203666687</v>
      </c>
      <c r="AN33" s="6">
        <f>SUMIFS(SexoPop!$I:$I,SexoPop!$T:$T,AN$5,SexoPop!$A:$A,$C33,SexoPop!$B:$B,2)/1000</f>
        <v>164.73</v>
      </c>
      <c r="AO33" s="6">
        <f>SUMIFS(SexoPop!$I:$I,SexoPop!$T:$T,AO$5,SexoPop!$A:$A,$C33,SexoPop!$B:$B,2)/1000</f>
        <v>180.667</v>
      </c>
      <c r="AP33" s="6">
        <f>SUMIFS(SexoPop!$I:$I,SexoPop!$T:$T,AP$5,SexoPop!$A:$A,$C33,SexoPop!$B:$B,2)/1000</f>
        <v>155.90100000000001</v>
      </c>
      <c r="AQ33" s="6">
        <f>SUMIFS(SexoPop!$I:$I,SexoPop!$T:$T,AQ$5,SexoPop!$A:$A,$C33,SexoPop!$B:$B,2)/1000</f>
        <v>142.208</v>
      </c>
      <c r="AR33" s="6">
        <f>SUMIFS(SexoPop!$I:$I,SexoPop!$T:$T,AR$5,SexoPop!$A:$A,$C33,SexoPop!$B:$B,2)/1000</f>
        <v>123.129</v>
      </c>
      <c r="AS33" s="5"/>
      <c r="AT33" s="7">
        <f>SUMIFS(SexoPorc!$I:$I,SexoPorc!$Q:$Q,AT$5,SexoPorc!$A:$A,$C33,SexoPorc!$B:$B,2)*100</f>
        <v>25.198900699615479</v>
      </c>
      <c r="AU33" s="7">
        <f>SUMIFS(SexoPorc!$I:$I,SexoPorc!$Q:$Q,AU$5,SexoPorc!$A:$A,$C33,SexoPorc!$B:$B,2)*100</f>
        <v>25.64278244972229</v>
      </c>
      <c r="AV33" s="7">
        <f>SUMIFS(SexoPorc!$I:$I,SexoPorc!$Q:$Q,AV$5,SexoPorc!$A:$A,$C33,SexoPorc!$B:$B,2)*100</f>
        <v>22.763855755329132</v>
      </c>
      <c r="AW33" s="7">
        <f>SUMIFS(SexoPorc!$I:$I,SexoPorc!$Q:$Q,AW$5,SexoPorc!$A:$A,$C33,SexoPorc!$B:$B,2)*100</f>
        <v>23.967856168746948</v>
      </c>
      <c r="AX33" s="7">
        <f>SUMIFS(SexoPorc!$I:$I,SexoPorc!$Q:$Q,AX$5,SexoPorc!$A:$A,$C33,SexoPorc!$B:$B,2)*100</f>
        <v>26.338204741477966</v>
      </c>
      <c r="AZ33" s="6">
        <f>SUMIFS(SexoPop!$I:$I,SexoPop!$T:$T,AZ$5,SexoPop!$A:$A,$C33,SexoPop!$B:$B,1)/1000</f>
        <v>119.57599999999999</v>
      </c>
      <c r="BA33" s="6">
        <f>SUMIFS(SexoPop!$I:$I,SexoPop!$T:$T,BA$5,SexoPop!$A:$A,$C33,SexoPop!$B:$B,1)/1000</f>
        <v>138.476</v>
      </c>
      <c r="BB33" s="6">
        <f>SUMIFS(SexoPop!$I:$I,SexoPop!$T:$T,BB$5,SexoPop!$A:$A,$C33,SexoPop!$B:$B,1)/1000</f>
        <v>131.10300000000001</v>
      </c>
      <c r="BC33" s="6">
        <f>SUMIFS(SexoPop!$I:$I,SexoPop!$T:$T,BC$5,SexoPop!$A:$A,$C33,SexoPop!$B:$B,1)/1000</f>
        <v>115.45699999999999</v>
      </c>
      <c r="BD33" s="6">
        <f>SUMIFS(SexoPop!$I:$I,SexoPop!$T:$T,BD$5,SexoPop!$A:$A,$C33,SexoPop!$B:$B,1)/1000</f>
        <v>103.303</v>
      </c>
      <c r="BE33" s="5"/>
      <c r="BF33" s="7">
        <f>SUMIFS(SexoPorc!$I:$I,SexoPorc!$Q:$Q,BF$5,SexoPorc!$A:$A,$C33,SexoPorc!$B:$B,1)*100</f>
        <v>19.854679703712463</v>
      </c>
      <c r="BG33" s="7">
        <f>SUMIFS(SexoPorc!$I:$I,SexoPorc!$Q:$Q,BG$5,SexoPorc!$A:$A,$C33,SexoPorc!$B:$B,1)*100</f>
        <v>22.028255462646484</v>
      </c>
      <c r="BH33" s="7">
        <f>SUMIFS(SexoPorc!$I:$I,SexoPorc!$Q:$Q,BH$5,SexoPorc!$A:$A,$C33,SexoPorc!$B:$B,1)*100</f>
        <v>20.769384503364563</v>
      </c>
      <c r="BI33" s="7">
        <f>SUMIFS(SexoPorc!$I:$I,SexoPorc!$Q:$Q,BI$5,SexoPorc!$A:$A,$C33,SexoPorc!$B:$B,1)*100</f>
        <v>21.314102411270142</v>
      </c>
      <c r="BJ33" s="7">
        <f>SUMIFS(SexoPorc!$I:$I,SexoPorc!$Q:$Q,BJ$5,SexoPorc!$A:$A,$C33,SexoPorc!$B:$B,1)*100</f>
        <v>24.950908124446869</v>
      </c>
    </row>
    <row r="34" spans="3:62" x14ac:dyDescent="0.25">
      <c r="C34" s="5" t="s">
        <v>28</v>
      </c>
      <c r="D34" s="6">
        <f>SUMIFS(EntPop!$H:$H,EntPop!$S:$S,D$5,EntPop!$A:$A,$C34)/1000</f>
        <v>307.67700000000002</v>
      </c>
      <c r="E34" s="6">
        <f>SUMIFS(EntPop!$H:$H,EntPop!$S:$S,E$5,EntPop!$A:$A,$C34)/1000</f>
        <v>342.95</v>
      </c>
      <c r="F34" s="6">
        <f>SUMIFS(EntPop!$H:$H,EntPop!$S:$S,F$5,EntPop!$A:$A,$C34)/1000</f>
        <v>332.178</v>
      </c>
      <c r="G34" s="6">
        <f>SUMIFS(EntPop!$H:$H,EntPop!$S:$S,G$5,EntPop!$A:$A,$C34)/1000</f>
        <v>299.24799999999999</v>
      </c>
      <c r="H34" s="6">
        <f>SUMIFS(EntPop!$H:$H,EntPop!$S:$S,H$5,EntPop!$A:$A,$C34)/1000</f>
        <v>204.143</v>
      </c>
      <c r="I34" s="5"/>
      <c r="J34" s="7">
        <f>SUMIFS(EntPorc!$H:$H,EntPorc!$P:$P,V$5,EntPorc!$A:$A,$C34)*100</f>
        <v>28.03795337677002</v>
      </c>
      <c r="K34" s="7">
        <f>SUMIFS(EntPorc!$H:$H,EntPorc!$P:$P,W$5,EntPorc!$A:$A,$C34)*100</f>
        <v>28.45160961151123</v>
      </c>
      <c r="L34" s="7">
        <f>SUMIFS(EntPorc!$H:$H,EntPorc!$P:$P,X$5,EntPorc!$A:$A,$C34)*100</f>
        <v>26.920044422149658</v>
      </c>
      <c r="M34" s="7">
        <f>SUMIFS(EntPorc!$H:$H,EntPorc!$P:$P,Y$5,EntPorc!$A:$A,$C34)*100</f>
        <v>31.088441610336304</v>
      </c>
      <c r="N34" s="7">
        <f>SUMIFS(EntPorc!$H:$H,EntPorc!$P:$P,Z$5,EntPorc!$A:$A,$C34)*100</f>
        <v>28.335681557655334</v>
      </c>
      <c r="O34" s="5"/>
      <c r="P34" s="6">
        <f>SUMIFS(RuralPop!$H:$H,RuralPop!$S:$S,P$5,RuralPop!$A:$A,$C34)/1000</f>
        <v>70.605000000000004</v>
      </c>
      <c r="Q34" s="6">
        <f>SUMIFS(RuralPop!$H:$H,RuralPop!$S:$S,Q$5,RuralPop!$A:$A,$C34)/1000</f>
        <v>68.593000000000004</v>
      </c>
      <c r="R34" s="6">
        <f>SUMIFS(RuralPop!$H:$H,RuralPop!$S:$S,R$5,RuralPop!$A:$A,$C34)/1000</f>
        <v>65.724999999999994</v>
      </c>
      <c r="S34" s="6">
        <f>SUMIFS(RuralPop!$H:$H,RuralPop!$S:$S,S$5,RuralPop!$A:$A,$C34)/1000</f>
        <v>59.040999999999997</v>
      </c>
      <c r="T34" s="6">
        <f>SUMIFS(RuralPop!$H:$H,RuralPop!$S:$S,T$5,RuralPop!$A:$A,$C34)/1000</f>
        <v>32.704999999999998</v>
      </c>
      <c r="U34" s="5"/>
      <c r="V34" s="7">
        <f>SUMIFS(RuralPorc!$H:$H,RuralPorc!$P:$P,V$5,RuralPorc!$A:$A,$C34)*100</f>
        <v>28.99756133556366</v>
      </c>
      <c r="W34" s="7">
        <f>SUMIFS(RuralPorc!$H:$H,RuralPorc!$P:$P,W$5,RuralPorc!$A:$A,$C34)*100</f>
        <v>29.043170809745789</v>
      </c>
      <c r="X34" s="7">
        <f>SUMIFS(RuralPorc!$H:$H,RuralPorc!$P:$P,X$5,RuralPorc!$A:$A,$C34)*100</f>
        <v>29.058456420898438</v>
      </c>
      <c r="Y34" s="7">
        <f>SUMIFS(RuralPorc!$H:$H,RuralPorc!$P:$P,Y$5,RuralPorc!$A:$A,$C34)*100</f>
        <v>33.142474293708801</v>
      </c>
      <c r="Z34" s="7">
        <f>SUMIFS(RuralPorc!$H:$H,RuralPorc!$P:$P,Z$5,RuralPorc!$A:$A,$C34)*100</f>
        <v>30.207726359367371</v>
      </c>
      <c r="AA34" s="9"/>
      <c r="AB34" s="6">
        <f>SUMIFS(UrbanPop!$H:$H,UrbanPop!$S:$S,AB$5,UrbanPop!$A:$A,$C34)/1000</f>
        <v>237.072</v>
      </c>
      <c r="AC34" s="6">
        <f>SUMIFS(UrbanPop!$H:$H,UrbanPop!$S:$S,AC$5,UrbanPop!$A:$A,$C34)/1000</f>
        <v>274.35700000000003</v>
      </c>
      <c r="AD34" s="6">
        <f>SUMIFS(UrbanPop!$H:$H,UrbanPop!$S:$S,AD$5,UrbanPop!$A:$A,$C34)/1000</f>
        <v>266.45299999999997</v>
      </c>
      <c r="AE34" s="6">
        <f>SUMIFS(UrbanPop!$H:$H,UrbanPop!$S:$S,AE$5,UrbanPop!$A:$A,$C34)/1000</f>
        <v>240.20699999999999</v>
      </c>
      <c r="AF34" s="6">
        <f>SUMIFS(UrbanPop!$H:$H,UrbanPop!$S:$S,AF$5,UrbanPop!$A:$A,$C34)/1000</f>
        <v>171.43799999999999</v>
      </c>
      <c r="AG34" s="5"/>
      <c r="AH34" s="7">
        <f>SUMIFS(UrbanPorc!$H:$H,UrbanPorc!$P:$P,AH$5,UrbanPorc!$A:$A,$C34)*100</f>
        <v>27.764317393302917</v>
      </c>
      <c r="AI34" s="7">
        <f>SUMIFS(UrbanPorc!$H:$H,UrbanPorc!$P:$P,AI$5,UrbanPorc!$A:$A,$C34)*100</f>
        <v>28.307455778121948</v>
      </c>
      <c r="AJ34" s="7">
        <f>SUMIFS(UrbanPorc!$H:$H,UrbanPorc!$P:$P,AJ$5,UrbanPorc!$A:$A,$C34)*100</f>
        <v>26.440098881721497</v>
      </c>
      <c r="AK34" s="7">
        <f>SUMIFS(UrbanPorc!$H:$H,UrbanPorc!$P:$P,AK$5,UrbanPorc!$A:$A,$C34)*100</f>
        <v>30.621969699859619</v>
      </c>
      <c r="AL34" s="7">
        <f>SUMIFS(UrbanPorc!$H:$H,UrbanPorc!$P:$P,AL$5,UrbanPorc!$A:$A,$C34)*100</f>
        <v>28.004598617553711</v>
      </c>
      <c r="AN34" s="6">
        <f>SUMIFS(SexoPop!$I:$I,SexoPop!$T:$T,AN$5,SexoPop!$A:$A,$C34,SexoPop!$B:$B,2)/1000</f>
        <v>161.71600000000001</v>
      </c>
      <c r="AO34" s="6">
        <f>SUMIFS(SexoPop!$I:$I,SexoPop!$T:$T,AO$5,SexoPop!$A:$A,$C34,SexoPop!$B:$B,2)/1000</f>
        <v>182.69200000000001</v>
      </c>
      <c r="AP34" s="6">
        <f>SUMIFS(SexoPop!$I:$I,SexoPop!$T:$T,AP$5,SexoPop!$A:$A,$C34,SexoPop!$B:$B,2)/1000</f>
        <v>164.833</v>
      </c>
      <c r="AQ34" s="6">
        <f>SUMIFS(SexoPop!$I:$I,SexoPop!$T:$T,AQ$5,SexoPop!$A:$A,$C34,SexoPop!$B:$B,2)/1000</f>
        <v>158.97</v>
      </c>
      <c r="AR34" s="6">
        <f>SUMIFS(SexoPop!$I:$I,SexoPop!$T:$T,AR$5,SexoPop!$A:$A,$C34,SexoPop!$B:$B,2)/1000</f>
        <v>111.64400000000001</v>
      </c>
      <c r="AS34" s="5"/>
      <c r="AT34" s="7">
        <f>SUMIFS(SexoPorc!$I:$I,SexoPorc!$Q:$Q,AT$5,SexoPorc!$A:$A,$C34,SexoPorc!$B:$B,2)*100</f>
        <v>28.214120864868164</v>
      </c>
      <c r="AU34" s="7">
        <f>SUMIFS(SexoPorc!$I:$I,SexoPorc!$Q:$Q,AU$5,SexoPorc!$A:$A,$C34,SexoPorc!$B:$B,2)*100</f>
        <v>28.873199224472046</v>
      </c>
      <c r="AV34" s="7">
        <f>SUMIFS(SexoPorc!$I:$I,SexoPorc!$Q:$Q,AV$5,SexoPorc!$A:$A,$C34,SexoPorc!$B:$B,2)*100</f>
        <v>25.899586081504822</v>
      </c>
      <c r="AW34" s="7">
        <f>SUMIFS(SexoPorc!$I:$I,SexoPorc!$Q:$Q,AW$5,SexoPorc!$A:$A,$C34,SexoPorc!$B:$B,2)*100</f>
        <v>30.78332245349884</v>
      </c>
      <c r="AX34" s="7">
        <f>SUMIFS(SexoPorc!$I:$I,SexoPorc!$Q:$Q,AX$5,SexoPorc!$A:$A,$C34,SexoPorc!$B:$B,2)*100</f>
        <v>29.312887787818909</v>
      </c>
      <c r="AZ34" s="6">
        <f>SUMIFS(SexoPop!$I:$I,SexoPop!$T:$T,AZ$5,SexoPop!$A:$A,$C34,SexoPop!$B:$B,1)/1000</f>
        <v>145.96100000000001</v>
      </c>
      <c r="BA34" s="6">
        <f>SUMIFS(SexoPop!$I:$I,SexoPop!$T:$T,BA$5,SexoPop!$A:$A,$C34,SexoPop!$B:$B,1)/1000</f>
        <v>160.25800000000001</v>
      </c>
      <c r="BB34" s="6">
        <f>SUMIFS(SexoPop!$I:$I,SexoPop!$T:$T,BB$5,SexoPop!$A:$A,$C34,SexoPop!$B:$B,1)/1000</f>
        <v>167.345</v>
      </c>
      <c r="BC34" s="6">
        <f>SUMIFS(SexoPop!$I:$I,SexoPop!$T:$T,BC$5,SexoPop!$A:$A,$C34,SexoPop!$B:$B,1)/1000</f>
        <v>140.27799999999999</v>
      </c>
      <c r="BD34" s="6">
        <f>SUMIFS(SexoPop!$I:$I,SexoPop!$T:$T,BD$5,SexoPop!$A:$A,$C34,SexoPop!$B:$B,1)/1000</f>
        <v>92.498999999999995</v>
      </c>
      <c r="BE34" s="5"/>
      <c r="BF34" s="7">
        <f>SUMIFS(SexoPorc!$I:$I,SexoPorc!$Q:$Q,BF$5,SexoPorc!$A:$A,$C34,SexoPorc!$B:$B,1)*100</f>
        <v>27.845323085784912</v>
      </c>
      <c r="BG34" s="7">
        <f>SUMIFS(SexoPorc!$I:$I,SexoPorc!$Q:$Q,BG$5,SexoPorc!$A:$A,$C34,SexoPorc!$B:$B,1)*100</f>
        <v>27.985772490501404</v>
      </c>
      <c r="BH34" s="7">
        <f>SUMIFS(SexoPorc!$I:$I,SexoPorc!$Q:$Q,BH$5,SexoPorc!$A:$A,$C34,SexoPorc!$B:$B,1)*100</f>
        <v>28.006967902183533</v>
      </c>
      <c r="BI34" s="7">
        <f>SUMIFS(SexoPorc!$I:$I,SexoPorc!$Q:$Q,BI$5,SexoPorc!$A:$A,$C34,SexoPorc!$B:$B,1)*100</f>
        <v>31.441611051559448</v>
      </c>
      <c r="BJ34" s="7">
        <f>SUMIFS(SexoPorc!$I:$I,SexoPorc!$Q:$Q,BJ$5,SexoPorc!$A:$A,$C34,SexoPorc!$B:$B,1)*100</f>
        <v>27.239638566970825</v>
      </c>
    </row>
    <row r="35" spans="3:62" x14ac:dyDescent="0.25">
      <c r="C35" s="5" t="s">
        <v>29</v>
      </c>
      <c r="D35" s="6">
        <f>SUMIFS(EntPop!$H:$H,EntPop!$S:$S,D$5,EntPop!$A:$A,$C35)/1000</f>
        <v>133.90700000000001</v>
      </c>
      <c r="E35" s="6">
        <f>SUMIFS(EntPop!$H:$H,EntPop!$S:$S,E$5,EntPop!$A:$A,$C35)/1000</f>
        <v>146.374</v>
      </c>
      <c r="F35" s="6">
        <f>SUMIFS(EntPop!$H:$H,EntPop!$S:$S,F$5,EntPop!$A:$A,$C35)/1000</f>
        <v>166.565</v>
      </c>
      <c r="G35" s="6">
        <f>SUMIFS(EntPop!$H:$H,EntPop!$S:$S,G$5,EntPop!$A:$A,$C35)/1000</f>
        <v>159.94499999999999</v>
      </c>
      <c r="H35" s="6">
        <f>SUMIFS(EntPop!$H:$H,EntPop!$S:$S,H$5,EntPop!$A:$A,$C35)/1000</f>
        <v>120.681</v>
      </c>
      <c r="I35" s="5"/>
      <c r="J35" s="7">
        <f>SUMIFS(EntPorc!$H:$H,EntPorc!$P:$P,V$5,EntPorc!$A:$A,$C35)*100</f>
        <v>18.826042115688324</v>
      </c>
      <c r="K35" s="7">
        <f>SUMIFS(EntPorc!$H:$H,EntPorc!$P:$P,W$5,EntPorc!$A:$A,$C35)*100</f>
        <v>22.016690671443939</v>
      </c>
      <c r="L35" s="7">
        <f>SUMIFS(EntPorc!$H:$H,EntPorc!$P:$P,X$5,EntPorc!$A:$A,$C35)*100</f>
        <v>20.80996036529541</v>
      </c>
      <c r="M35" s="7">
        <f>SUMIFS(EntPorc!$H:$H,EntPorc!$P:$P,Y$5,EntPorc!$A:$A,$C35)*100</f>
        <v>22.220107913017273</v>
      </c>
      <c r="N35" s="7">
        <f>SUMIFS(EntPorc!$H:$H,EntPorc!$P:$P,Z$5,EntPorc!$A:$A,$C35)*100</f>
        <v>20.157712697982788</v>
      </c>
      <c r="O35" s="5"/>
      <c r="P35" s="6">
        <f>SUMIFS(RuralPop!$H:$H,RuralPop!$S:$S,P$5,RuralPop!$A:$A,$C35)/1000</f>
        <v>32.078000000000003</v>
      </c>
      <c r="Q35" s="6">
        <f>SUMIFS(RuralPop!$H:$H,RuralPop!$S:$S,Q$5,RuralPop!$A:$A,$C35)/1000</f>
        <v>30.646000000000001</v>
      </c>
      <c r="R35" s="6">
        <f>SUMIFS(RuralPop!$H:$H,RuralPop!$S:$S,R$5,RuralPop!$A:$A,$C35)/1000</f>
        <v>31.46</v>
      </c>
      <c r="S35" s="6">
        <f>SUMIFS(RuralPop!$H:$H,RuralPop!$S:$S,S$5,RuralPop!$A:$A,$C35)/1000</f>
        <v>24.404</v>
      </c>
      <c r="T35" s="6">
        <f>SUMIFS(RuralPop!$H:$H,RuralPop!$S:$S,T$5,RuralPop!$A:$A,$C35)/1000</f>
        <v>23.376999999999999</v>
      </c>
      <c r="U35" s="5"/>
      <c r="V35" s="7">
        <f>SUMIFS(RuralPorc!$H:$H,RuralPorc!$P:$P,V$5,RuralPorc!$A:$A,$C35)*100</f>
        <v>24.82433021068573</v>
      </c>
      <c r="W35" s="7">
        <f>SUMIFS(RuralPorc!$H:$H,RuralPorc!$P:$P,W$5,RuralPorc!$A:$A,$C35)*100</f>
        <v>26.004022359848022</v>
      </c>
      <c r="X35" s="7">
        <f>SUMIFS(RuralPorc!$H:$H,RuralPorc!$P:$P,X$5,RuralPorc!$A:$A,$C35)*100</f>
        <v>20.850592851638794</v>
      </c>
      <c r="Y35" s="7">
        <f>SUMIFS(RuralPorc!$H:$H,RuralPorc!$P:$P,Y$5,RuralPorc!$A:$A,$C35)*100</f>
        <v>22.730152308940887</v>
      </c>
      <c r="Z35" s="7">
        <f>SUMIFS(RuralPorc!$H:$H,RuralPorc!$P:$P,Z$5,RuralPorc!$A:$A,$C35)*100</f>
        <v>25.548914074897766</v>
      </c>
      <c r="AA35" s="9"/>
      <c r="AB35" s="6">
        <f>SUMIFS(UrbanPop!$H:$H,UrbanPop!$S:$S,AB$5,UrbanPop!$A:$A,$C35)/1000</f>
        <v>101.82899999999999</v>
      </c>
      <c r="AC35" s="6">
        <f>SUMIFS(UrbanPop!$H:$H,UrbanPop!$S:$S,AC$5,UrbanPop!$A:$A,$C35)/1000</f>
        <v>115.72799999999999</v>
      </c>
      <c r="AD35" s="6">
        <f>SUMIFS(UrbanPop!$H:$H,UrbanPop!$S:$S,AD$5,UrbanPop!$A:$A,$C35)/1000</f>
        <v>135.10499999999999</v>
      </c>
      <c r="AE35" s="6">
        <f>SUMIFS(UrbanPop!$H:$H,UrbanPop!$S:$S,AE$5,UrbanPop!$A:$A,$C35)/1000</f>
        <v>135.541</v>
      </c>
      <c r="AF35" s="6">
        <f>SUMIFS(UrbanPop!$H:$H,UrbanPop!$S:$S,AF$5,UrbanPop!$A:$A,$C35)/1000</f>
        <v>97.304000000000002</v>
      </c>
      <c r="AG35" s="5"/>
      <c r="AH35" s="7">
        <f>SUMIFS(UrbanPorc!$H:$H,UrbanPorc!$P:$P,AH$5,UrbanPorc!$A:$A,$C35)*100</f>
        <v>17.494407296180725</v>
      </c>
      <c r="AI35" s="7">
        <f>SUMIFS(UrbanPorc!$H:$H,UrbanPorc!$P:$P,AI$5,UrbanPorc!$A:$A,$C35)*100</f>
        <v>21.157591044902802</v>
      </c>
      <c r="AJ35" s="7">
        <f>SUMIFS(UrbanPorc!$H:$H,UrbanPorc!$P:$P,AJ$5,UrbanPorc!$A:$A,$C35)*100</f>
        <v>20.800520479679108</v>
      </c>
      <c r="AK35" s="7">
        <f>SUMIFS(UrbanPorc!$H:$H,UrbanPorc!$P:$P,AK$5,UrbanPorc!$A:$A,$C35)*100</f>
        <v>22.130696475505829</v>
      </c>
      <c r="AL35" s="7">
        <f>SUMIFS(UrbanPorc!$H:$H,UrbanPorc!$P:$P,AL$5,UrbanPorc!$A:$A,$C35)*100</f>
        <v>19.185109436511993</v>
      </c>
      <c r="AN35" s="6">
        <f>SUMIFS(SexoPop!$I:$I,SexoPop!$T:$T,AN$5,SexoPop!$A:$A,$C35,SexoPop!$B:$B,2)/1000</f>
        <v>73.043999999999997</v>
      </c>
      <c r="AO35" s="6">
        <f>SUMIFS(SexoPop!$I:$I,SexoPop!$T:$T,AO$5,SexoPop!$A:$A,$C35,SexoPop!$B:$B,2)/1000</f>
        <v>75.834000000000003</v>
      </c>
      <c r="AP35" s="6">
        <f>SUMIFS(SexoPop!$I:$I,SexoPop!$T:$T,AP$5,SexoPop!$A:$A,$C35,SexoPop!$B:$B,2)/1000</f>
        <v>88.828999999999994</v>
      </c>
      <c r="AQ35" s="6">
        <f>SUMIFS(SexoPop!$I:$I,SexoPop!$T:$T,AQ$5,SexoPop!$A:$A,$C35,SexoPop!$B:$B,2)/1000</f>
        <v>88.293000000000006</v>
      </c>
      <c r="AR35" s="6">
        <f>SUMIFS(SexoPop!$I:$I,SexoPop!$T:$T,AR$5,SexoPop!$A:$A,$C35,SexoPop!$B:$B,2)/1000</f>
        <v>70.38</v>
      </c>
      <c r="AS35" s="5"/>
      <c r="AT35" s="7">
        <f>SUMIFS(SexoPorc!$I:$I,SexoPorc!$Q:$Q,AT$5,SexoPorc!$A:$A,$C35,SexoPorc!$B:$B,2)*100</f>
        <v>19.378459453582764</v>
      </c>
      <c r="AU35" s="7">
        <f>SUMIFS(SexoPorc!$I:$I,SexoPorc!$Q:$Q,AU$5,SexoPorc!$A:$A,$C35,SexoPorc!$B:$B,2)*100</f>
        <v>21.885272860527039</v>
      </c>
      <c r="AV35" s="7">
        <f>SUMIFS(SexoPorc!$I:$I,SexoPorc!$Q:$Q,AV$5,SexoPorc!$A:$A,$C35,SexoPorc!$B:$B,2)*100</f>
        <v>21.104086935520172</v>
      </c>
      <c r="AW35" s="7">
        <f>SUMIFS(SexoPorc!$I:$I,SexoPorc!$Q:$Q,AW$5,SexoPorc!$A:$A,$C35,SexoPorc!$B:$B,2)*100</f>
        <v>23.220762610435486</v>
      </c>
      <c r="AX35" s="7">
        <f>SUMIFS(SexoPorc!$I:$I,SexoPorc!$Q:$Q,AX$5,SexoPorc!$A:$A,$C35,SexoPorc!$B:$B,2)*100</f>
        <v>21.943211555480957</v>
      </c>
      <c r="AZ35" s="6">
        <f>SUMIFS(SexoPop!$I:$I,SexoPop!$T:$T,AZ$5,SexoPop!$A:$A,$C35,SexoPop!$B:$B,1)/1000</f>
        <v>60.863</v>
      </c>
      <c r="BA35" s="6">
        <f>SUMIFS(SexoPop!$I:$I,SexoPop!$T:$T,BA$5,SexoPop!$A:$A,$C35,SexoPop!$B:$B,1)/1000</f>
        <v>70.540000000000006</v>
      </c>
      <c r="BB35" s="6">
        <f>SUMIFS(SexoPop!$I:$I,SexoPop!$T:$T,BB$5,SexoPop!$A:$A,$C35,SexoPop!$B:$B,1)/1000</f>
        <v>77.736000000000004</v>
      </c>
      <c r="BC35" s="6">
        <f>SUMIFS(SexoPop!$I:$I,SexoPop!$T:$T,BC$5,SexoPop!$A:$A,$C35,SexoPop!$B:$B,1)/1000</f>
        <v>71.652000000000001</v>
      </c>
      <c r="BD35" s="6">
        <f>SUMIFS(SexoPop!$I:$I,SexoPop!$T:$T,BD$5,SexoPop!$A:$A,$C35,SexoPop!$B:$B,1)/1000</f>
        <v>50.301000000000002</v>
      </c>
      <c r="BE35" s="5"/>
      <c r="BF35" s="7">
        <f>SUMIFS(SexoPorc!$I:$I,SexoPorc!$Q:$Q,BF$5,SexoPorc!$A:$A,$C35,SexoPorc!$B:$B,1)*100</f>
        <v>18.203270435333252</v>
      </c>
      <c r="BG35" s="7">
        <f>SUMIFS(SexoPorc!$I:$I,SexoPorc!$Q:$Q,BG$5,SexoPorc!$A:$A,$C35,SexoPorc!$B:$B,1)*100</f>
        <v>22.159741818904877</v>
      </c>
      <c r="BH35" s="7">
        <f>SUMIFS(SexoPorc!$I:$I,SexoPorc!$Q:$Q,BH$5,SexoPorc!$A:$A,$C35,SexoPorc!$B:$B,1)*100</f>
        <v>20.483741164207458</v>
      </c>
      <c r="BI35" s="7">
        <f>SUMIFS(SexoPorc!$I:$I,SexoPorc!$Q:$Q,BI$5,SexoPorc!$A:$A,$C35,SexoPorc!$B:$B,1)*100</f>
        <v>21.09968513250351</v>
      </c>
      <c r="BJ35" s="7">
        <f>SUMIFS(SexoPorc!$I:$I,SexoPorc!$Q:$Q,BJ$5,SexoPorc!$A:$A,$C35,SexoPorc!$B:$B,1)*100</f>
        <v>18.09733510017395</v>
      </c>
    </row>
    <row r="36" spans="3:62" x14ac:dyDescent="0.25">
      <c r="C36" s="5" t="s">
        <v>30</v>
      </c>
      <c r="D36" s="6">
        <f>SUMIFS(EntPop!$H:$H,EntPop!$S:$S,D$5,EntPop!$A:$A,$C36)/1000</f>
        <v>1624.51</v>
      </c>
      <c r="E36" s="6">
        <f>SUMIFS(EntPop!$H:$H,EntPop!$S:$S,E$5,EntPop!$A:$A,$C36)/1000</f>
        <v>1648.008</v>
      </c>
      <c r="F36" s="6">
        <f>SUMIFS(EntPop!$H:$H,EntPop!$S:$S,F$5,EntPop!$A:$A,$C36)/1000</f>
        <v>1712.105</v>
      </c>
      <c r="G36" s="6">
        <f>SUMIFS(EntPop!$H:$H,EntPop!$S:$S,G$5,EntPop!$A:$A,$C36)/1000</f>
        <v>1443.4490000000001</v>
      </c>
      <c r="H36" s="6">
        <f>SUMIFS(EntPop!$H:$H,EntPop!$S:$S,H$5,EntPop!$A:$A,$C36)/1000</f>
        <v>1349.528</v>
      </c>
      <c r="I36" s="5"/>
      <c r="J36" s="7">
        <f>SUMIFS(EntPorc!$H:$H,EntPorc!$P:$P,V$5,EntPorc!$A:$A,$C36)*100</f>
        <v>34.241357445716858</v>
      </c>
      <c r="K36" s="7">
        <f>SUMIFS(EntPorc!$H:$H,EntPorc!$P:$P,W$5,EntPorc!$A:$A,$C36)*100</f>
        <v>34.501299262046814</v>
      </c>
      <c r="L36" s="7">
        <f>SUMIFS(EntPorc!$H:$H,EntPorc!$P:$P,X$5,EntPorc!$A:$A,$C36)*100</f>
        <v>36.047008633613586</v>
      </c>
      <c r="M36" s="7">
        <f>SUMIFS(EntPorc!$H:$H,EntPorc!$P:$P,Y$5,EntPorc!$A:$A,$C36)*100</f>
        <v>34.006235003471375</v>
      </c>
      <c r="N36" s="7">
        <f>SUMIFS(EntPorc!$H:$H,EntPorc!$P:$P,Z$5,EntPorc!$A:$A,$C36)*100</f>
        <v>37.467032670974731</v>
      </c>
      <c r="O36" s="5"/>
      <c r="P36" s="6">
        <f>SUMIFS(RuralPop!$H:$H,RuralPop!$S:$S,P$5,RuralPop!$A:$A,$C36)/1000</f>
        <v>966.22900000000004</v>
      </c>
      <c r="Q36" s="6">
        <f>SUMIFS(RuralPop!$H:$H,RuralPop!$S:$S,Q$5,RuralPop!$A:$A,$C36)/1000</f>
        <v>954.58399999999995</v>
      </c>
      <c r="R36" s="6">
        <f>SUMIFS(RuralPop!$H:$H,RuralPop!$S:$S,R$5,RuralPop!$A:$A,$C36)/1000</f>
        <v>899.24099999999999</v>
      </c>
      <c r="S36" s="6">
        <f>SUMIFS(RuralPop!$H:$H,RuralPop!$S:$S,S$5,RuralPop!$A:$A,$C36)/1000</f>
        <v>754.89400000000001</v>
      </c>
      <c r="T36" s="6">
        <f>SUMIFS(RuralPop!$H:$H,RuralPop!$S:$S,T$5,RuralPop!$A:$A,$C36)/1000</f>
        <v>767.70299999999997</v>
      </c>
      <c r="U36" s="5"/>
      <c r="V36" s="7">
        <f>SUMIFS(RuralPorc!$H:$H,RuralPorc!$P:$P,V$5,RuralPorc!$A:$A,$C36)*100</f>
        <v>42.712125182151794</v>
      </c>
      <c r="W36" s="7">
        <f>SUMIFS(RuralPorc!$H:$H,RuralPorc!$P:$P,W$5,RuralPorc!$A:$A,$C36)*100</f>
        <v>41.699385643005371</v>
      </c>
      <c r="X36" s="7">
        <f>SUMIFS(RuralPorc!$H:$H,RuralPorc!$P:$P,X$5,RuralPorc!$A:$A,$C36)*100</f>
        <v>42.832076549530029</v>
      </c>
      <c r="Y36" s="7">
        <f>SUMIFS(RuralPorc!$H:$H,RuralPorc!$P:$P,Y$5,RuralPorc!$A:$A,$C36)*100</f>
        <v>38.86198103427887</v>
      </c>
      <c r="Z36" s="7">
        <f>SUMIFS(RuralPorc!$H:$H,RuralPorc!$P:$P,Z$5,RuralPorc!$A:$A,$C36)*100</f>
        <v>43.12126636505127</v>
      </c>
      <c r="AA36" s="9"/>
      <c r="AB36" s="6">
        <f>SUMIFS(UrbanPop!$H:$H,UrbanPop!$S:$S,AB$5,UrbanPop!$A:$A,$C36)/1000</f>
        <v>658.28099999999995</v>
      </c>
      <c r="AC36" s="6">
        <f>SUMIFS(UrbanPop!$H:$H,UrbanPop!$S:$S,AC$5,UrbanPop!$A:$A,$C36)/1000</f>
        <v>693.42399999999998</v>
      </c>
      <c r="AD36" s="6">
        <f>SUMIFS(UrbanPop!$H:$H,UrbanPop!$S:$S,AD$5,UrbanPop!$A:$A,$C36)/1000</f>
        <v>812.86400000000003</v>
      </c>
      <c r="AE36" s="6">
        <f>SUMIFS(UrbanPop!$H:$H,UrbanPop!$S:$S,AE$5,UrbanPop!$A:$A,$C36)/1000</f>
        <v>688.55499999999995</v>
      </c>
      <c r="AF36" s="6">
        <f>SUMIFS(UrbanPop!$H:$H,UrbanPop!$S:$S,AF$5,UrbanPop!$A:$A,$C36)/1000</f>
        <v>581.82500000000005</v>
      </c>
      <c r="AG36" s="5"/>
      <c r="AH36" s="7">
        <f>SUMIFS(UrbanPorc!$H:$H,UrbanPorc!$P:$P,AH$5,UrbanPorc!$A:$A,$C36)*100</f>
        <v>26.521098613739014</v>
      </c>
      <c r="AI36" s="7">
        <f>SUMIFS(UrbanPorc!$H:$H,UrbanPorc!$P:$P,AI$5,UrbanPorc!$A:$A,$C36)*100</f>
        <v>27.876889705657959</v>
      </c>
      <c r="AJ36" s="7">
        <f>SUMIFS(UrbanPorc!$H:$H,UrbanPorc!$P:$P,AJ$5,UrbanPorc!$A:$A,$C36)*100</f>
        <v>30.671936273574829</v>
      </c>
      <c r="AK36" s="7">
        <f>SUMIFS(UrbanPorc!$H:$H,UrbanPorc!$P:$P,AK$5,UrbanPorc!$A:$A,$C36)*100</f>
        <v>29.909086227416992</v>
      </c>
      <c r="AL36" s="7">
        <f>SUMIFS(UrbanPorc!$H:$H,UrbanPorc!$P:$P,AL$5,UrbanPorc!$A:$A,$C36)*100</f>
        <v>31.940799951553345</v>
      </c>
      <c r="AN36" s="6">
        <f>SUMIFS(SexoPop!$I:$I,SexoPop!$T:$T,AN$5,SexoPop!$A:$A,$C36,SexoPop!$B:$B,2)/1000</f>
        <v>896.89599999999996</v>
      </c>
      <c r="AO36" s="6">
        <f>SUMIFS(SexoPop!$I:$I,SexoPop!$T:$T,AO$5,SexoPop!$A:$A,$C36,SexoPop!$B:$B,2)/1000</f>
        <v>891.53099999999995</v>
      </c>
      <c r="AP36" s="6">
        <f>SUMIFS(SexoPop!$I:$I,SexoPop!$T:$T,AP$5,SexoPop!$A:$A,$C36,SexoPop!$B:$B,2)/1000</f>
        <v>939.66200000000003</v>
      </c>
      <c r="AQ36" s="6">
        <f>SUMIFS(SexoPop!$I:$I,SexoPop!$T:$T,AQ$5,SexoPop!$A:$A,$C36,SexoPop!$B:$B,2)/1000</f>
        <v>779.11699999999996</v>
      </c>
      <c r="AR36" s="6">
        <f>SUMIFS(SexoPop!$I:$I,SexoPop!$T:$T,AR$5,SexoPop!$A:$A,$C36,SexoPop!$B:$B,2)/1000</f>
        <v>761.75</v>
      </c>
      <c r="AS36" s="5"/>
      <c r="AT36" s="7">
        <f>SUMIFS(SexoPorc!$I:$I,SexoPorc!$Q:$Q,AT$5,SexoPorc!$A:$A,$C36,SexoPorc!$B:$B,2)*100</f>
        <v>36.609345674514771</v>
      </c>
      <c r="AU36" s="7">
        <f>SUMIFS(SexoPorc!$I:$I,SexoPorc!$Q:$Q,AU$5,SexoPorc!$A:$A,$C36,SexoPorc!$B:$B,2)*100</f>
        <v>35.715341567993164</v>
      </c>
      <c r="AV36" s="7">
        <f>SUMIFS(SexoPorc!$I:$I,SexoPorc!$Q:$Q,AV$5,SexoPorc!$A:$A,$C36,SexoPorc!$B:$B,2)*100</f>
        <v>37.764987349510193</v>
      </c>
      <c r="AW36" s="7">
        <f>SUMIFS(SexoPorc!$I:$I,SexoPorc!$Q:$Q,AW$5,SexoPorc!$A:$A,$C36,SexoPorc!$B:$B,2)*100</f>
        <v>34.143957495689392</v>
      </c>
      <c r="AX36" s="7">
        <f>SUMIFS(SexoPorc!$I:$I,SexoPorc!$Q:$Q,AX$5,SexoPorc!$A:$A,$C36,SexoPorc!$B:$B,2)*100</f>
        <v>39.053988456726074</v>
      </c>
      <c r="AZ36" s="6">
        <f>SUMIFS(SexoPop!$I:$I,SexoPop!$T:$T,AZ$5,SexoPop!$A:$A,$C36,SexoPop!$B:$B,1)/1000</f>
        <v>727.61400000000003</v>
      </c>
      <c r="BA36" s="6">
        <f>SUMIFS(SexoPop!$I:$I,SexoPop!$T:$T,BA$5,SexoPop!$A:$A,$C36,SexoPop!$B:$B,1)/1000</f>
        <v>756.47699999999998</v>
      </c>
      <c r="BB36" s="6">
        <f>SUMIFS(SexoPop!$I:$I,SexoPop!$T:$T,BB$5,SexoPop!$A:$A,$C36,SexoPop!$B:$B,1)/1000</f>
        <v>772.44299999999998</v>
      </c>
      <c r="BC36" s="6">
        <f>SUMIFS(SexoPop!$I:$I,SexoPop!$T:$T,BC$5,SexoPop!$A:$A,$C36,SexoPop!$B:$B,1)/1000</f>
        <v>664.33199999999999</v>
      </c>
      <c r="BD36" s="6">
        <f>SUMIFS(SexoPop!$I:$I,SexoPop!$T:$T,BD$5,SexoPop!$A:$A,$C36,SexoPop!$B:$B,1)/1000</f>
        <v>587.77800000000002</v>
      </c>
      <c r="BE36" s="5"/>
      <c r="BF36" s="7">
        <f>SUMIFS(SexoPorc!$I:$I,SexoPorc!$Q:$Q,BF$5,SexoPorc!$A:$A,$C36,SexoPorc!$B:$B,1)*100</f>
        <v>31.712853908538818</v>
      </c>
      <c r="BG36" s="7">
        <f>SUMIFS(SexoPorc!$I:$I,SexoPorc!$Q:$Q,BG$5,SexoPorc!$A:$A,$C36,SexoPorc!$B:$B,1)*100</f>
        <v>33.172383904457092</v>
      </c>
      <c r="BH36" s="7">
        <f>SUMIFS(SexoPorc!$I:$I,SexoPorc!$Q:$Q,BH$5,SexoPorc!$A:$A,$C36,SexoPorc!$B:$B,1)*100</f>
        <v>34.156796336174011</v>
      </c>
      <c r="BI36" s="7">
        <f>SUMIFS(SexoPorc!$I:$I,SexoPorc!$Q:$Q,BI$5,SexoPorc!$A:$A,$C36,SexoPorc!$B:$B,1)*100</f>
        <v>33.846122026443481</v>
      </c>
      <c r="BJ36" s="7">
        <f>SUMIFS(SexoPorc!$I:$I,SexoPorc!$Q:$Q,BJ$5,SexoPorc!$A:$A,$C36,SexoPorc!$B:$B,1)*100</f>
        <v>35.592645406723022</v>
      </c>
    </row>
    <row r="37" spans="3:62" x14ac:dyDescent="0.25">
      <c r="C37" s="5" t="s">
        <v>31</v>
      </c>
      <c r="D37" s="6">
        <f>SUMIFS(EntPop!$H:$H,EntPop!$S:$S,D$5,EntPop!$A:$A,$C37)/1000</f>
        <v>321.07799999999997</v>
      </c>
      <c r="E37" s="6">
        <f>SUMIFS(EntPop!$H:$H,EntPop!$S:$S,E$5,EntPop!$A:$A,$C37)/1000</f>
        <v>315.04000000000002</v>
      </c>
      <c r="F37" s="6">
        <f>SUMIFS(EntPop!$H:$H,EntPop!$S:$S,F$5,EntPop!$A:$A,$C37)/1000</f>
        <v>357.83</v>
      </c>
      <c r="G37" s="6">
        <f>SUMIFS(EntPop!$H:$H,EntPop!$S:$S,G$5,EntPop!$A:$A,$C37)/1000</f>
        <v>283.60399999999998</v>
      </c>
      <c r="H37" s="6">
        <f>SUMIFS(EntPop!$H:$H,EntPop!$S:$S,H$5,EntPop!$A:$A,$C37)/1000</f>
        <v>204.49299999999999</v>
      </c>
      <c r="I37" s="5"/>
      <c r="J37" s="7">
        <f>SUMIFS(EntPorc!$H:$H,EntPorc!$P:$P,V$5,EntPorc!$A:$A,$C37)*100</f>
        <v>32.4136883020401</v>
      </c>
      <c r="K37" s="7">
        <f>SUMIFS(EntPorc!$H:$H,EntPorc!$P:$P,W$5,EntPorc!$A:$A,$C37)*100</f>
        <v>31.749776005744934</v>
      </c>
      <c r="L37" s="7">
        <f>SUMIFS(EntPorc!$H:$H,EntPorc!$P:$P,X$5,EntPorc!$A:$A,$C37)*100</f>
        <v>30.930820107460022</v>
      </c>
      <c r="M37" s="7">
        <f>SUMIFS(EntPorc!$H:$H,EntPorc!$P:$P,Y$5,EntPorc!$A:$A,$C37)*100</f>
        <v>30.820223689079285</v>
      </c>
      <c r="N37" s="7">
        <f>SUMIFS(EntPorc!$H:$H,EntPorc!$P:$P,Z$5,EntPorc!$A:$A,$C37)*100</f>
        <v>32.272538542747498</v>
      </c>
      <c r="O37" s="5"/>
      <c r="P37" s="6">
        <f>SUMIFS(RuralPop!$H:$H,RuralPop!$S:$S,P$5,RuralPop!$A:$A,$C37)/1000</f>
        <v>56.4</v>
      </c>
      <c r="Q37" s="6">
        <f>SUMIFS(RuralPop!$H:$H,RuralPop!$S:$S,Q$5,RuralPop!$A:$A,$C37)/1000</f>
        <v>63.51</v>
      </c>
      <c r="R37" s="6">
        <f>SUMIFS(RuralPop!$H:$H,RuralPop!$S:$S,R$5,RuralPop!$A:$A,$C37)/1000</f>
        <v>73.566999999999993</v>
      </c>
      <c r="S37" s="6">
        <f>SUMIFS(RuralPop!$H:$H,RuralPop!$S:$S,S$5,RuralPop!$A:$A,$C37)/1000</f>
        <v>53.384999999999998</v>
      </c>
      <c r="T37" s="6">
        <f>SUMIFS(RuralPop!$H:$H,RuralPop!$S:$S,T$5,RuralPop!$A:$A,$C37)/1000</f>
        <v>47.357999999999997</v>
      </c>
      <c r="U37" s="5"/>
      <c r="V37" s="7">
        <f>SUMIFS(RuralPorc!$H:$H,RuralPorc!$P:$P,V$5,RuralPorc!$A:$A,$C37)*100</f>
        <v>31.47462010383606</v>
      </c>
      <c r="W37" s="7">
        <f>SUMIFS(RuralPorc!$H:$H,RuralPorc!$P:$P,W$5,RuralPorc!$A:$A,$C37)*100</f>
        <v>33.828699588775635</v>
      </c>
      <c r="X37" s="7">
        <f>SUMIFS(RuralPorc!$H:$H,RuralPorc!$P:$P,X$5,RuralPorc!$A:$A,$C37)*100</f>
        <v>34.27523672580719</v>
      </c>
      <c r="Y37" s="7">
        <f>SUMIFS(RuralPorc!$H:$H,RuralPorc!$P:$P,Y$5,RuralPorc!$A:$A,$C37)*100</f>
        <v>32.393810153007507</v>
      </c>
      <c r="Z37" s="7">
        <f>SUMIFS(RuralPorc!$H:$H,RuralPorc!$P:$P,Z$5,RuralPorc!$A:$A,$C37)*100</f>
        <v>37.56752610206604</v>
      </c>
      <c r="AA37" s="9"/>
      <c r="AB37" s="6">
        <f>SUMIFS(UrbanPop!$H:$H,UrbanPop!$S:$S,AB$5,UrbanPop!$A:$A,$C37)/1000</f>
        <v>264.678</v>
      </c>
      <c r="AC37" s="6">
        <f>SUMIFS(UrbanPop!$H:$H,UrbanPop!$S:$S,AC$5,UrbanPop!$A:$A,$C37)/1000</f>
        <v>251.53</v>
      </c>
      <c r="AD37" s="6">
        <f>SUMIFS(UrbanPop!$H:$H,UrbanPop!$S:$S,AD$5,UrbanPop!$A:$A,$C37)/1000</f>
        <v>284.26299999999998</v>
      </c>
      <c r="AE37" s="6">
        <f>SUMIFS(UrbanPop!$H:$H,UrbanPop!$S:$S,AE$5,UrbanPop!$A:$A,$C37)/1000</f>
        <v>230.21899999999999</v>
      </c>
      <c r="AF37" s="6">
        <f>SUMIFS(UrbanPop!$H:$H,UrbanPop!$S:$S,AF$5,UrbanPop!$A:$A,$C37)/1000</f>
        <v>157.13499999999999</v>
      </c>
      <c r="AG37" s="5"/>
      <c r="AH37" s="7">
        <f>SUMIFS(UrbanPorc!$H:$H,UrbanPorc!$P:$P,AH$5,UrbanPorc!$A:$A,$C37)*100</f>
        <v>32.621082663536072</v>
      </c>
      <c r="AI37" s="7">
        <f>SUMIFS(UrbanPorc!$H:$H,UrbanPorc!$P:$P,AI$5,UrbanPorc!$A:$A,$C37)*100</f>
        <v>31.264644861221313</v>
      </c>
      <c r="AJ37" s="7">
        <f>SUMIFS(UrbanPorc!$H:$H,UrbanPorc!$P:$P,AJ$5,UrbanPorc!$A:$A,$C37)*100</f>
        <v>30.168980360031128</v>
      </c>
      <c r="AK37" s="7">
        <f>SUMIFS(UrbanPorc!$H:$H,UrbanPorc!$P:$P,AK$5,UrbanPorc!$A:$A,$C37)*100</f>
        <v>30.476921796798706</v>
      </c>
      <c r="AL37" s="7">
        <f>SUMIFS(UrbanPorc!$H:$H,UrbanPorc!$P:$P,AL$5,UrbanPorc!$A:$A,$C37)*100</f>
        <v>30.957499146461487</v>
      </c>
      <c r="AN37" s="6">
        <f>SUMIFS(SexoPop!$I:$I,SexoPop!$T:$T,AN$5,SexoPop!$A:$A,$C37,SexoPop!$B:$B,2)/1000</f>
        <v>167.488</v>
      </c>
      <c r="AO37" s="6">
        <f>SUMIFS(SexoPop!$I:$I,SexoPop!$T:$T,AO$5,SexoPop!$A:$A,$C37,SexoPop!$B:$B,2)/1000</f>
        <v>169.458</v>
      </c>
      <c r="AP37" s="6">
        <f>SUMIFS(SexoPop!$I:$I,SexoPop!$T:$T,AP$5,SexoPop!$A:$A,$C37,SexoPop!$B:$B,2)/1000</f>
        <v>192.74100000000001</v>
      </c>
      <c r="AQ37" s="6">
        <f>SUMIFS(SexoPop!$I:$I,SexoPop!$T:$T,AQ$5,SexoPop!$A:$A,$C37,SexoPop!$B:$B,2)/1000</f>
        <v>152.649</v>
      </c>
      <c r="AR37" s="6">
        <f>SUMIFS(SexoPop!$I:$I,SexoPop!$T:$T,AR$5,SexoPop!$A:$A,$C37,SexoPop!$B:$B,2)/1000</f>
        <v>110.97</v>
      </c>
      <c r="AS37" s="5"/>
      <c r="AT37" s="7">
        <f>SUMIFS(SexoPorc!$I:$I,SexoPorc!$Q:$Q,AT$5,SexoPorc!$A:$A,$C37,SexoPorc!$B:$B,2)*100</f>
        <v>32.29624330997467</v>
      </c>
      <c r="AU37" s="7">
        <f>SUMIFS(SexoPorc!$I:$I,SexoPorc!$Q:$Q,AU$5,SexoPorc!$A:$A,$C37,SexoPorc!$B:$B,2)*100</f>
        <v>33.246159553527832</v>
      </c>
      <c r="AV37" s="7">
        <f>SUMIFS(SexoPorc!$I:$I,SexoPorc!$Q:$Q,AV$5,SexoPorc!$A:$A,$C37,SexoPorc!$B:$B,2)*100</f>
        <v>31.191045045852661</v>
      </c>
      <c r="AW37" s="7">
        <f>SUMIFS(SexoPorc!$I:$I,SexoPorc!$Q:$Q,AW$5,SexoPorc!$A:$A,$C37,SexoPorc!$B:$B,2)*100</f>
        <v>31.611087918281555</v>
      </c>
      <c r="AX37" s="7">
        <f>SUMIFS(SexoPorc!$I:$I,SexoPorc!$Q:$Q,AX$5,SexoPorc!$A:$A,$C37,SexoPorc!$B:$B,2)*100</f>
        <v>32.778701186180115</v>
      </c>
      <c r="AZ37" s="6">
        <f>SUMIFS(SexoPop!$I:$I,SexoPop!$T:$T,AZ$5,SexoPop!$A:$A,$C37,SexoPop!$B:$B,1)/1000</f>
        <v>153.59</v>
      </c>
      <c r="BA37" s="6">
        <f>SUMIFS(SexoPop!$I:$I,SexoPop!$T:$T,BA$5,SexoPop!$A:$A,$C37,SexoPop!$B:$B,1)/1000</f>
        <v>145.58199999999999</v>
      </c>
      <c r="BB37" s="6">
        <f>SUMIFS(SexoPop!$I:$I,SexoPop!$T:$T,BB$5,SexoPop!$A:$A,$C37,SexoPop!$B:$B,1)/1000</f>
        <v>165.089</v>
      </c>
      <c r="BC37" s="6">
        <f>SUMIFS(SexoPop!$I:$I,SexoPop!$T:$T,BC$5,SexoPop!$A:$A,$C37,SexoPop!$B:$B,1)/1000</f>
        <v>130.95500000000001</v>
      </c>
      <c r="BD37" s="6">
        <f>SUMIFS(SexoPop!$I:$I,SexoPop!$T:$T,BD$5,SexoPop!$A:$A,$C37,SexoPop!$B:$B,1)/1000</f>
        <v>93.522999999999996</v>
      </c>
      <c r="BE37" s="5"/>
      <c r="BF37" s="7">
        <f>SUMIFS(SexoPorc!$I:$I,SexoPorc!$Q:$Q,BF$5,SexoPorc!$A:$A,$C37,SexoPorc!$B:$B,1)*100</f>
        <v>32.54273533821106</v>
      </c>
      <c r="BG37" s="7">
        <f>SUMIFS(SexoPorc!$I:$I,SexoPorc!$Q:$Q,BG$5,SexoPorc!$A:$A,$C37,SexoPorc!$B:$B,1)*100</f>
        <v>30.169183015823364</v>
      </c>
      <c r="BH37" s="7">
        <f>SUMIFS(SexoPorc!$I:$I,SexoPorc!$Q:$Q,BH$5,SexoPorc!$A:$A,$C37,SexoPorc!$B:$B,1)*100</f>
        <v>30.632451176643372</v>
      </c>
      <c r="BI37" s="7">
        <f>SUMIFS(SexoPorc!$I:$I,SexoPorc!$Q:$Q,BI$5,SexoPorc!$A:$A,$C37,SexoPorc!$B:$B,1)*100</f>
        <v>29.946878552436829</v>
      </c>
      <c r="BJ37" s="7">
        <f>SUMIFS(SexoPorc!$I:$I,SexoPorc!$Q:$Q,BJ$5,SexoPorc!$A:$A,$C37,SexoPorc!$B:$B,1)*100</f>
        <v>31.691861152648926</v>
      </c>
    </row>
    <row r="38" spans="3:62" x14ac:dyDescent="0.25">
      <c r="C38" s="5" t="s">
        <v>32</v>
      </c>
      <c r="D38" s="6">
        <f>SUMIFS(EntPop!$H:$H,EntPop!$S:$S,D$5,EntPop!$A:$A,$C38)/1000</f>
        <v>207.196</v>
      </c>
      <c r="E38" s="6">
        <f>SUMIFS(EntPop!$H:$H,EntPop!$S:$S,E$5,EntPop!$A:$A,$C38)/1000</f>
        <v>220.25899999999999</v>
      </c>
      <c r="F38" s="6">
        <f>SUMIFS(EntPop!$H:$H,EntPop!$S:$S,F$5,EntPop!$A:$A,$C38)/1000</f>
        <v>217.32599999999999</v>
      </c>
      <c r="G38" s="6">
        <f>SUMIFS(EntPop!$H:$H,EntPop!$S:$S,G$5,EntPop!$A:$A,$C38)/1000</f>
        <v>212.84100000000001</v>
      </c>
      <c r="H38" s="6">
        <f>SUMIFS(EntPop!$H:$H,EntPop!$S:$S,H$5,EntPop!$A:$A,$C38)/1000</f>
        <v>163.10300000000001</v>
      </c>
      <c r="I38" s="5"/>
      <c r="J38" s="7">
        <f>SUMIFS(EntPorc!$H:$H,EntPorc!$P:$P,V$5,EntPorc!$A:$A,$C38)*100</f>
        <v>25.887882709503174</v>
      </c>
      <c r="K38" s="7">
        <f>SUMIFS(EntPorc!$H:$H,EntPorc!$P:$P,W$5,EntPorc!$A:$A,$C38)*100</f>
        <v>27.693828940391541</v>
      </c>
      <c r="L38" s="7">
        <f>SUMIFS(EntPorc!$H:$H,EntPorc!$P:$P,X$5,EntPorc!$A:$A,$C38)*100</f>
        <v>29.142209887504578</v>
      </c>
      <c r="M38" s="7">
        <f>SUMIFS(EntPorc!$H:$H,EntPorc!$P:$P,Y$5,EntPorc!$A:$A,$C38)*100</f>
        <v>29.329869151115417</v>
      </c>
      <c r="N38" s="7">
        <f>SUMIFS(EntPorc!$H:$H,EntPorc!$P:$P,Z$5,EntPorc!$A:$A,$C38)*100</f>
        <v>26.944521069526672</v>
      </c>
      <c r="O38" s="5"/>
      <c r="P38" s="6">
        <f>SUMIFS(RuralPop!$H:$H,RuralPop!$S:$S,P$5,RuralPop!$A:$A,$C38)/1000</f>
        <v>103.124</v>
      </c>
      <c r="Q38" s="6">
        <f>SUMIFS(RuralPop!$H:$H,RuralPop!$S:$S,Q$5,RuralPop!$A:$A,$C38)/1000</f>
        <v>110.36199999999999</v>
      </c>
      <c r="R38" s="6">
        <f>SUMIFS(RuralPop!$H:$H,RuralPop!$S:$S,R$5,RuralPop!$A:$A,$C38)/1000</f>
        <v>113.13500000000001</v>
      </c>
      <c r="S38" s="6">
        <f>SUMIFS(RuralPop!$H:$H,RuralPop!$S:$S,S$5,RuralPop!$A:$A,$C38)/1000</f>
        <v>105.242</v>
      </c>
      <c r="T38" s="6">
        <f>SUMIFS(RuralPop!$H:$H,RuralPop!$S:$S,T$5,RuralPop!$A:$A,$C38)/1000</f>
        <v>76.415000000000006</v>
      </c>
      <c r="U38" s="5"/>
      <c r="V38" s="7">
        <f>SUMIFS(RuralPorc!$H:$H,RuralPorc!$P:$P,V$5,RuralPorc!$A:$A,$C38)*100</f>
        <v>26.141491532325745</v>
      </c>
      <c r="W38" s="7">
        <f>SUMIFS(RuralPorc!$H:$H,RuralPorc!$P:$P,W$5,RuralPorc!$A:$A,$C38)*100</f>
        <v>27.382868528366089</v>
      </c>
      <c r="X38" s="7">
        <f>SUMIFS(RuralPorc!$H:$H,RuralPorc!$P:$P,X$5,RuralPorc!$A:$A,$C38)*100</f>
        <v>31.640490889549255</v>
      </c>
      <c r="Y38" s="7">
        <f>SUMIFS(RuralPorc!$H:$H,RuralPorc!$P:$P,Y$5,RuralPorc!$A:$A,$C38)*100</f>
        <v>31.865444779396057</v>
      </c>
      <c r="Z38" s="7">
        <f>SUMIFS(RuralPorc!$H:$H,RuralPorc!$P:$P,Z$5,RuralPorc!$A:$A,$C38)*100</f>
        <v>27.840930223464966</v>
      </c>
      <c r="AA38" s="9"/>
      <c r="AB38" s="6">
        <f>SUMIFS(UrbanPop!$H:$H,UrbanPop!$S:$S,AB$5,UrbanPop!$A:$A,$C38)/1000</f>
        <v>104.072</v>
      </c>
      <c r="AC38" s="6">
        <f>SUMIFS(UrbanPop!$H:$H,UrbanPop!$S:$S,AC$5,UrbanPop!$A:$A,$C38)/1000</f>
        <v>109.89700000000001</v>
      </c>
      <c r="AD38" s="6">
        <f>SUMIFS(UrbanPop!$H:$H,UrbanPop!$S:$S,AD$5,UrbanPop!$A:$A,$C38)/1000</f>
        <v>104.191</v>
      </c>
      <c r="AE38" s="6">
        <f>SUMIFS(UrbanPop!$H:$H,UrbanPop!$S:$S,AE$5,UrbanPop!$A:$A,$C38)/1000</f>
        <v>107.599</v>
      </c>
      <c r="AF38" s="6">
        <f>SUMIFS(UrbanPop!$H:$H,UrbanPop!$S:$S,AF$5,UrbanPop!$A:$A,$C38)/1000</f>
        <v>86.688000000000002</v>
      </c>
      <c r="AG38" s="5"/>
      <c r="AH38" s="7">
        <f>SUMIFS(UrbanPorc!$H:$H,UrbanPorc!$P:$P,AH$5,UrbanPorc!$A:$A,$C38)*100</f>
        <v>25.641390681266785</v>
      </c>
      <c r="AI38" s="7">
        <f>SUMIFS(UrbanPorc!$H:$H,UrbanPorc!$P:$P,AI$5,UrbanPorc!$A:$A,$C38)*100</f>
        <v>28.01329493522644</v>
      </c>
      <c r="AJ38" s="7">
        <f>SUMIFS(UrbanPorc!$H:$H,UrbanPorc!$P:$P,AJ$5,UrbanPorc!$A:$A,$C38)*100</f>
        <v>26.840966939926147</v>
      </c>
      <c r="AK38" s="7">
        <f>SUMIFS(UrbanPorc!$H:$H,UrbanPorc!$P:$P,AK$5,UrbanPorc!$A:$A,$C38)*100</f>
        <v>27.212008833885193</v>
      </c>
      <c r="AL38" s="7">
        <f>SUMIFS(UrbanPorc!$H:$H,UrbanPorc!$P:$P,AL$5,UrbanPorc!$A:$A,$C38)*100</f>
        <v>26.20089054107666</v>
      </c>
      <c r="AN38" s="6">
        <f>SUMIFS(SexoPop!$I:$I,SexoPop!$T:$T,AN$5,SexoPop!$A:$A,$C38,SexoPop!$B:$B,2)/1000</f>
        <v>95.036000000000001</v>
      </c>
      <c r="AO38" s="6">
        <f>SUMIFS(SexoPop!$I:$I,SexoPop!$T:$T,AO$5,SexoPop!$A:$A,$C38,SexoPop!$B:$B,2)/1000</f>
        <v>103.71299999999999</v>
      </c>
      <c r="AP38" s="6">
        <f>SUMIFS(SexoPop!$I:$I,SexoPop!$T:$T,AP$5,SexoPop!$A:$A,$C38,SexoPop!$B:$B,2)/1000</f>
        <v>95.338999999999999</v>
      </c>
      <c r="AQ38" s="6">
        <f>SUMIFS(SexoPop!$I:$I,SexoPop!$T:$T,AQ$5,SexoPop!$A:$A,$C38,SexoPop!$B:$B,2)/1000</f>
        <v>101.005</v>
      </c>
      <c r="AR38" s="6">
        <f>SUMIFS(SexoPop!$I:$I,SexoPop!$T:$T,AR$5,SexoPop!$A:$A,$C38,SexoPop!$B:$B,2)/1000</f>
        <v>81.337999999999994</v>
      </c>
      <c r="AS38" s="5"/>
      <c r="AT38" s="7">
        <f>SUMIFS(SexoPorc!$I:$I,SexoPorc!$Q:$Q,AT$5,SexoPorc!$A:$A,$C38,SexoPorc!$B:$B,2)*100</f>
        <v>22.591634094715118</v>
      </c>
      <c r="AU38" s="7">
        <f>SUMIFS(SexoPorc!$I:$I,SexoPorc!$Q:$Q,AU$5,SexoPorc!$A:$A,$C38,SexoPorc!$B:$B,2)*100</f>
        <v>24.91142749786377</v>
      </c>
      <c r="AV38" s="7">
        <f>SUMIFS(SexoPorc!$I:$I,SexoPorc!$Q:$Q,AV$5,SexoPorc!$A:$A,$C38,SexoPorc!$B:$B,2)*100</f>
        <v>24.282766878604889</v>
      </c>
      <c r="AW38" s="7">
        <f>SUMIFS(SexoPorc!$I:$I,SexoPorc!$Q:$Q,AW$5,SexoPorc!$A:$A,$C38,SexoPorc!$B:$B,2)*100</f>
        <v>26.593628525733948</v>
      </c>
      <c r="AX38" s="7">
        <f>SUMIFS(SexoPorc!$I:$I,SexoPorc!$Q:$Q,AX$5,SexoPorc!$A:$A,$C38,SexoPorc!$B:$B,2)*100</f>
        <v>24.942579865455627</v>
      </c>
      <c r="AZ38" s="6">
        <f>SUMIFS(SexoPop!$I:$I,SexoPop!$T:$T,AZ$5,SexoPop!$A:$A,$C38,SexoPop!$B:$B,1)/1000</f>
        <v>112.16</v>
      </c>
      <c r="BA38" s="6">
        <f>SUMIFS(SexoPop!$I:$I,SexoPop!$T:$T,BA$5,SexoPop!$A:$A,$C38,SexoPop!$B:$B,1)/1000</f>
        <v>116.54600000000001</v>
      </c>
      <c r="BB38" s="6">
        <f>SUMIFS(SexoPop!$I:$I,SexoPop!$T:$T,BB$5,SexoPop!$A:$A,$C38,SexoPop!$B:$B,1)/1000</f>
        <v>121.98699999999999</v>
      </c>
      <c r="BC38" s="6">
        <f>SUMIFS(SexoPop!$I:$I,SexoPop!$T:$T,BC$5,SexoPop!$A:$A,$C38,SexoPop!$B:$B,1)/1000</f>
        <v>111.836</v>
      </c>
      <c r="BD38" s="6">
        <f>SUMIFS(SexoPop!$I:$I,SexoPop!$T:$T,BD$5,SexoPop!$A:$A,$C38,SexoPop!$B:$B,1)/1000</f>
        <v>81.765000000000001</v>
      </c>
      <c r="BE38" s="5"/>
      <c r="BF38" s="7">
        <f>SUMIFS(SexoPorc!$I:$I,SexoPorc!$Q:$Q,BF$5,SexoPorc!$A:$A,$C38,SexoPorc!$B:$B,1)*100</f>
        <v>29.539889097213745</v>
      </c>
      <c r="BG38" s="7">
        <f>SUMIFS(SexoPorc!$I:$I,SexoPorc!$Q:$Q,BG$5,SexoPorc!$A:$A,$C38,SexoPorc!$B:$B,1)*100</f>
        <v>30.750194191932678</v>
      </c>
      <c r="BH38" s="7">
        <f>SUMIFS(SexoPorc!$I:$I,SexoPorc!$Q:$Q,BH$5,SexoPorc!$A:$A,$C38,SexoPorc!$B:$B,1)*100</f>
        <v>34.545186161994934</v>
      </c>
      <c r="BI38" s="7">
        <f>SUMIFS(SexoPorc!$I:$I,SexoPorc!$Q:$Q,BI$5,SexoPorc!$A:$A,$C38,SexoPorc!$B:$B,1)*100</f>
        <v>32.334598898887634</v>
      </c>
      <c r="BJ38" s="7">
        <f>SUMIFS(SexoPorc!$I:$I,SexoPorc!$Q:$Q,BJ$5,SexoPorc!$A:$A,$C38,SexoPorc!$B:$B,1)*100</f>
        <v>29.282522201538086</v>
      </c>
    </row>
    <row r="40" spans="3:62" x14ac:dyDescent="0.25">
      <c r="D40" s="9"/>
      <c r="E40" s="9"/>
      <c r="F40" s="9"/>
      <c r="G40" s="9"/>
      <c r="H40" s="9"/>
    </row>
    <row r="41" spans="3:62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</row>
    <row r="44" spans="3:62" x14ac:dyDescent="0.25">
      <c r="AY44" s="5"/>
      <c r="AZ44" s="9"/>
      <c r="BA44" s="9"/>
      <c r="BB44" s="9"/>
      <c r="BC44" s="9"/>
      <c r="BD44" s="9"/>
    </row>
    <row r="45" spans="3:62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spans="3:62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</row>
    <row r="47" spans="3:62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</row>
    <row r="48" spans="3:62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</row>
    <row r="49" spans="27:56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27:56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27:56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27:56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</row>
    <row r="53" spans="27:56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</row>
    <row r="54" spans="27:56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27:56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</row>
    <row r="56" spans="27:56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</row>
    <row r="57" spans="27:56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27:56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</row>
    <row r="59" spans="27:56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27:56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</row>
    <row r="61" spans="27:56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</row>
    <row r="62" spans="27:56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27:56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27:56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27:56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27:56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27:56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27:56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27:56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27:56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27:56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27:56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27:56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27:56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27:56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27:56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</row>
  </sheetData>
  <mergeCells count="20">
    <mergeCell ref="AZ2:BJ2"/>
    <mergeCell ref="AN3:AX3"/>
    <mergeCell ref="AZ3:BJ3"/>
    <mergeCell ref="AN4:AR4"/>
    <mergeCell ref="AT4:AX4"/>
    <mergeCell ref="AZ4:BD4"/>
    <mergeCell ref="BF4:BJ4"/>
    <mergeCell ref="AB2:AL2"/>
    <mergeCell ref="AN2:AX2"/>
    <mergeCell ref="D4:H4"/>
    <mergeCell ref="J4:N4"/>
    <mergeCell ref="D3:N3"/>
    <mergeCell ref="D2:N2"/>
    <mergeCell ref="P2:Z2"/>
    <mergeCell ref="P4:T4"/>
    <mergeCell ref="P3:Z3"/>
    <mergeCell ref="V4:Z4"/>
    <mergeCell ref="AB3:AL3"/>
    <mergeCell ref="AB4:AF4"/>
    <mergeCell ref="AH4:AL4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C373-7EA7-4A5C-BC9C-46C221EFCA3A}">
  <dimension ref="A1:P161"/>
  <sheetViews>
    <sheetView workbookViewId="0">
      <selection activeCell="B1" sqref="B1:P1048576"/>
    </sheetView>
  </sheetViews>
  <sheetFormatPr defaultRowHeight="15" x14ac:dyDescent="0.25"/>
  <cols>
    <col min="1" max="1" width="23.28515625" style="8" customWidth="1"/>
    <col min="17" max="16384" width="9.140625" style="8"/>
  </cols>
  <sheetData>
    <row r="1" spans="1:16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25">
      <c r="A2" s="5" t="s">
        <v>1</v>
      </c>
      <c r="B2" s="12">
        <v>1</v>
      </c>
      <c r="C2" s="12">
        <v>0.91454827785491943</v>
      </c>
      <c r="D2" s="12">
        <v>8.5451751947402954E-2</v>
      </c>
      <c r="E2" s="12">
        <v>0</v>
      </c>
      <c r="F2" s="12">
        <v>0</v>
      </c>
      <c r="G2" s="12">
        <v>0</v>
      </c>
      <c r="H2" s="12">
        <v>0.30094215273857117</v>
      </c>
      <c r="I2" s="12">
        <v>0.13328249752521515</v>
      </c>
      <c r="J2" s="12">
        <v>0.75702083110809326</v>
      </c>
      <c r="K2" s="12">
        <v>0.14241957664489746</v>
      </c>
      <c r="L2" s="12">
        <v>0.14050686359405518</v>
      </c>
      <c r="M2" s="12">
        <v>0.37109217047691345</v>
      </c>
      <c r="N2" s="12">
        <v>0.23601327836513519</v>
      </c>
      <c r="O2" s="12">
        <v>1</v>
      </c>
      <c r="P2" s="12">
        <v>2016</v>
      </c>
    </row>
    <row r="3" spans="1:16" x14ac:dyDescent="0.25">
      <c r="A3" s="5" t="s">
        <v>2</v>
      </c>
      <c r="B3" s="12">
        <v>1</v>
      </c>
      <c r="C3" s="12">
        <v>0.9112122654914856</v>
      </c>
      <c r="D3" s="12">
        <v>8.8787734508514404E-2</v>
      </c>
      <c r="E3" s="12">
        <v>0</v>
      </c>
      <c r="F3" s="12">
        <v>0</v>
      </c>
      <c r="G3" s="12">
        <v>0</v>
      </c>
      <c r="H3" s="12">
        <v>0.30378162860870361</v>
      </c>
      <c r="I3" s="12">
        <v>0.20991146564483643</v>
      </c>
      <c r="J3" s="12">
        <v>0.72108542919158936</v>
      </c>
      <c r="K3" s="12">
        <v>0.26456594467163086</v>
      </c>
      <c r="L3" s="12">
        <v>0.59119635820388794</v>
      </c>
      <c r="M3" s="12">
        <v>0.32624739408493042</v>
      </c>
      <c r="N3" s="12">
        <v>0.1559346467256546</v>
      </c>
      <c r="O3" s="12">
        <v>1</v>
      </c>
      <c r="P3" s="12">
        <v>2016</v>
      </c>
    </row>
    <row r="4" spans="1:16" x14ac:dyDescent="0.25">
      <c r="A4" s="5" t="s">
        <v>3</v>
      </c>
      <c r="B4" s="12">
        <v>1</v>
      </c>
      <c r="C4" s="12">
        <v>0.84399670362472534</v>
      </c>
      <c r="D4" s="12">
        <v>0.15600331127643585</v>
      </c>
      <c r="E4" s="12">
        <v>0</v>
      </c>
      <c r="F4" s="12">
        <v>0</v>
      </c>
      <c r="G4" s="12">
        <v>0</v>
      </c>
      <c r="H4" s="12">
        <v>0.33817437291145325</v>
      </c>
      <c r="I4" s="12">
        <v>0.13964848220348358</v>
      </c>
      <c r="J4" s="12">
        <v>0.63452398777008057</v>
      </c>
      <c r="K4" s="12">
        <v>0.40795499086380005</v>
      </c>
      <c r="L4" s="12">
        <v>0.49134284257888794</v>
      </c>
      <c r="M4" s="12">
        <v>0.32168868184089661</v>
      </c>
      <c r="N4" s="12">
        <v>0.26350909471511841</v>
      </c>
      <c r="O4" s="12">
        <v>1</v>
      </c>
      <c r="P4" s="12">
        <v>2016</v>
      </c>
    </row>
    <row r="5" spans="1:16" x14ac:dyDescent="0.25">
      <c r="A5" s="5" t="s">
        <v>4</v>
      </c>
      <c r="B5" s="12">
        <v>1</v>
      </c>
      <c r="C5" s="12">
        <v>0.79245531558990479</v>
      </c>
      <c r="D5" s="12">
        <v>0.20754465460777283</v>
      </c>
      <c r="E5" s="12">
        <v>0</v>
      </c>
      <c r="F5" s="12">
        <v>0</v>
      </c>
      <c r="G5" s="12">
        <v>0</v>
      </c>
      <c r="H5" s="12">
        <v>0.29337123036384583</v>
      </c>
      <c r="I5" s="12">
        <v>6.2185898423194885E-2</v>
      </c>
      <c r="J5" s="12">
        <v>0.93567705154418945</v>
      </c>
      <c r="K5" s="12">
        <v>0.31641694903373718</v>
      </c>
      <c r="L5" s="12">
        <v>0.75965589284896851</v>
      </c>
      <c r="M5" s="12">
        <v>0.43842467665672302</v>
      </c>
      <c r="N5" s="12">
        <v>0.35821864008903503</v>
      </c>
      <c r="O5" s="12">
        <v>1</v>
      </c>
      <c r="P5" s="12">
        <v>2016</v>
      </c>
    </row>
    <row r="6" spans="1:16" x14ac:dyDescent="0.25">
      <c r="A6" s="5" t="s">
        <v>5</v>
      </c>
      <c r="B6" s="12">
        <v>1</v>
      </c>
      <c r="C6" s="12">
        <v>0.93752729892730713</v>
      </c>
      <c r="D6" s="12">
        <v>6.2472686171531677E-2</v>
      </c>
      <c r="E6" s="12">
        <v>0</v>
      </c>
      <c r="F6" s="12">
        <v>0</v>
      </c>
      <c r="G6" s="12">
        <v>0</v>
      </c>
      <c r="H6" s="12">
        <v>0.33721873164176941</v>
      </c>
      <c r="I6" s="12">
        <v>0.17055356502532959</v>
      </c>
      <c r="J6" s="12">
        <v>0.62692075967788696</v>
      </c>
      <c r="K6" s="12">
        <v>0.11309295892715454</v>
      </c>
      <c r="L6" s="12">
        <v>0.33414193987846375</v>
      </c>
      <c r="M6" s="12">
        <v>0.29019254446029663</v>
      </c>
      <c r="N6" s="12">
        <v>0.24850840866565704</v>
      </c>
      <c r="O6" s="12">
        <v>1</v>
      </c>
      <c r="P6" s="12">
        <v>2016</v>
      </c>
    </row>
    <row r="7" spans="1:16" x14ac:dyDescent="0.25">
      <c r="A7" s="5" t="s">
        <v>6</v>
      </c>
      <c r="B7" s="12">
        <v>1</v>
      </c>
      <c r="C7" s="12">
        <v>0.91491663455963135</v>
      </c>
      <c r="D7" s="12">
        <v>8.5083365440368652E-2</v>
      </c>
      <c r="E7" s="12">
        <v>0</v>
      </c>
      <c r="F7" s="12">
        <v>0</v>
      </c>
      <c r="G7" s="12">
        <v>0</v>
      </c>
      <c r="H7" s="12">
        <v>0.30900070071220398</v>
      </c>
      <c r="I7" s="12">
        <v>9.556492418050766E-2</v>
      </c>
      <c r="J7" s="12">
        <v>0.83076578378677368</v>
      </c>
      <c r="K7" s="12">
        <v>0.22361893951892853</v>
      </c>
      <c r="L7" s="12">
        <v>0.46383675932884216</v>
      </c>
      <c r="M7" s="12">
        <v>0.30597934126853943</v>
      </c>
      <c r="N7" s="12">
        <v>0.18713864684104919</v>
      </c>
      <c r="O7" s="12">
        <v>1</v>
      </c>
      <c r="P7" s="12">
        <v>2016</v>
      </c>
    </row>
    <row r="8" spans="1:16" x14ac:dyDescent="0.25">
      <c r="A8" s="5" t="s">
        <v>7</v>
      </c>
      <c r="B8" s="12">
        <v>1</v>
      </c>
      <c r="C8" s="12">
        <v>0.53022307157516479</v>
      </c>
      <c r="D8" s="12">
        <v>0.46977695822715759</v>
      </c>
      <c r="E8" s="12">
        <v>0</v>
      </c>
      <c r="F8" s="12">
        <v>0</v>
      </c>
      <c r="G8" s="12">
        <v>0</v>
      </c>
      <c r="H8" s="12">
        <v>0.40061575174331665</v>
      </c>
      <c r="I8" s="12">
        <v>0.12983053922653198</v>
      </c>
      <c r="J8" s="12">
        <v>0.96999096870422363</v>
      </c>
      <c r="K8" s="12">
        <v>0.35698142647743225</v>
      </c>
      <c r="L8" s="12">
        <v>0.73382729291915894</v>
      </c>
      <c r="M8" s="12">
        <v>0.26164171099662781</v>
      </c>
      <c r="N8" s="12">
        <v>0.71525692939758301</v>
      </c>
      <c r="O8" s="12">
        <v>1</v>
      </c>
      <c r="P8" s="12">
        <v>2016</v>
      </c>
    </row>
    <row r="9" spans="1:16" x14ac:dyDescent="0.25">
      <c r="A9" s="5" t="s">
        <v>8</v>
      </c>
      <c r="B9" s="12">
        <v>1</v>
      </c>
      <c r="C9" s="12">
        <v>0.76730304956436157</v>
      </c>
      <c r="D9" s="12">
        <v>0.23269692063331604</v>
      </c>
      <c r="E9" s="12">
        <v>0</v>
      </c>
      <c r="F9" s="12">
        <v>0</v>
      </c>
      <c r="G9" s="12">
        <v>0</v>
      </c>
      <c r="H9" s="12">
        <v>0.41391041874885559</v>
      </c>
      <c r="I9" s="12">
        <v>0.15515661239624023</v>
      </c>
      <c r="J9" s="12">
        <v>0.9167601466178894</v>
      </c>
      <c r="K9" s="12">
        <v>0.27157437801361084</v>
      </c>
      <c r="L9" s="12">
        <v>0.41322198510169983</v>
      </c>
      <c r="M9" s="12">
        <v>0.37023195624351501</v>
      </c>
      <c r="N9" s="12">
        <v>0.35036632418632507</v>
      </c>
      <c r="O9" s="12">
        <v>1</v>
      </c>
      <c r="P9" s="12">
        <v>2016</v>
      </c>
    </row>
    <row r="10" spans="1:16" x14ac:dyDescent="0.25">
      <c r="A10" s="5" t="s">
        <v>9</v>
      </c>
      <c r="B10" s="12">
        <v>1</v>
      </c>
      <c r="C10" s="12">
        <v>0.61986303329467773</v>
      </c>
      <c r="D10" s="12">
        <v>0.38013699650764465</v>
      </c>
      <c r="E10" s="12">
        <v>0</v>
      </c>
      <c r="F10" s="12">
        <v>0</v>
      </c>
      <c r="G10" s="12">
        <v>0</v>
      </c>
      <c r="H10" s="12">
        <v>0.10616438090801239</v>
      </c>
      <c r="I10" s="12">
        <v>0.30821916460990906</v>
      </c>
      <c r="J10" s="12">
        <v>0.82876712083816528</v>
      </c>
      <c r="K10" s="12">
        <v>0.74315071105957031</v>
      </c>
      <c r="L10" s="12">
        <v>0.68835616111755371</v>
      </c>
      <c r="M10" s="12">
        <v>0.59931504726409912</v>
      </c>
      <c r="N10" s="12">
        <v>0.41438356041908264</v>
      </c>
      <c r="O10" s="12">
        <v>1</v>
      </c>
      <c r="P10" s="12">
        <v>2016</v>
      </c>
    </row>
    <row r="11" spans="1:16" x14ac:dyDescent="0.25">
      <c r="A11" s="5" t="s">
        <v>10</v>
      </c>
      <c r="B11" s="12">
        <v>1</v>
      </c>
      <c r="C11" s="12">
        <v>0.89447492361068726</v>
      </c>
      <c r="D11" s="12">
        <v>0.10552509874105453</v>
      </c>
      <c r="E11" s="12">
        <v>0</v>
      </c>
      <c r="F11" s="12">
        <v>0</v>
      </c>
      <c r="G11" s="12">
        <v>0</v>
      </c>
      <c r="H11" s="12">
        <v>0.26043719053268433</v>
      </c>
      <c r="I11" s="12">
        <v>0.17489930987358093</v>
      </c>
      <c r="J11" s="12">
        <v>0.81360340118408203</v>
      </c>
      <c r="K11" s="12">
        <v>0.12482922524213791</v>
      </c>
      <c r="L11" s="12">
        <v>0.3403550386428833</v>
      </c>
      <c r="M11" s="12">
        <v>0.2455066442489624</v>
      </c>
      <c r="N11" s="12">
        <v>0.29439684748649597</v>
      </c>
      <c r="O11" s="12">
        <v>1</v>
      </c>
      <c r="P11" s="12">
        <v>2016</v>
      </c>
    </row>
    <row r="12" spans="1:16" x14ac:dyDescent="0.25">
      <c r="A12" s="5" t="s">
        <v>11</v>
      </c>
      <c r="B12" s="12">
        <v>1</v>
      </c>
      <c r="C12" s="12">
        <v>0.86708545684814453</v>
      </c>
      <c r="D12" s="12">
        <v>0.13291451334953308</v>
      </c>
      <c r="E12" s="12">
        <v>0</v>
      </c>
      <c r="F12" s="12">
        <v>0</v>
      </c>
      <c r="G12" s="12">
        <v>0</v>
      </c>
      <c r="H12" s="12">
        <v>0.38457819819450378</v>
      </c>
      <c r="I12" s="12">
        <v>0.12110300362110138</v>
      </c>
      <c r="J12" s="12">
        <v>0.89365148544311523</v>
      </c>
      <c r="K12" s="12">
        <v>0.12937450408935547</v>
      </c>
      <c r="L12" s="12">
        <v>0.43000537157058716</v>
      </c>
      <c r="M12" s="12">
        <v>0.26306965947151184</v>
      </c>
      <c r="N12" s="12">
        <v>0.26787510514259338</v>
      </c>
      <c r="O12" s="12">
        <v>1</v>
      </c>
      <c r="P12" s="12">
        <v>2016</v>
      </c>
    </row>
    <row r="13" spans="1:16" x14ac:dyDescent="0.25">
      <c r="A13" s="5" t="s">
        <v>12</v>
      </c>
      <c r="B13" s="12">
        <v>1</v>
      </c>
      <c r="C13" s="12">
        <v>0.52723997831344604</v>
      </c>
      <c r="D13" s="12">
        <v>0.47276002168655396</v>
      </c>
      <c r="E13" s="12">
        <v>0</v>
      </c>
      <c r="F13" s="12">
        <v>0</v>
      </c>
      <c r="G13" s="12">
        <v>0</v>
      </c>
      <c r="H13" s="12">
        <v>0.36512473225593567</v>
      </c>
      <c r="I13" s="12">
        <v>0.11038113385438919</v>
      </c>
      <c r="J13" s="12">
        <v>0.96727889776229858</v>
      </c>
      <c r="K13" s="12">
        <v>0.47480398416519165</v>
      </c>
      <c r="L13" s="12">
        <v>0.83765292167663574</v>
      </c>
      <c r="M13" s="12">
        <v>0.3058733344078064</v>
      </c>
      <c r="N13" s="12">
        <v>0.60204565525054932</v>
      </c>
      <c r="O13" s="12">
        <v>1</v>
      </c>
      <c r="P13" s="12">
        <v>2016</v>
      </c>
    </row>
    <row r="14" spans="1:16" x14ac:dyDescent="0.25">
      <c r="A14" s="5" t="s">
        <v>13</v>
      </c>
      <c r="B14" s="12">
        <v>1</v>
      </c>
      <c r="C14" s="12">
        <v>0.7424769401550293</v>
      </c>
      <c r="D14" s="12">
        <v>0.25752308964729309</v>
      </c>
      <c r="E14" s="12">
        <v>0</v>
      </c>
      <c r="F14" s="12">
        <v>0</v>
      </c>
      <c r="G14" s="12">
        <v>0</v>
      </c>
      <c r="H14" s="12">
        <v>0.31256848573684692</v>
      </c>
      <c r="I14" s="12">
        <v>0.1119869276881218</v>
      </c>
      <c r="J14" s="12">
        <v>0.96094119548797607</v>
      </c>
      <c r="K14" s="12">
        <v>0.22479280829429626</v>
      </c>
      <c r="L14" s="12">
        <v>0.63750195503234863</v>
      </c>
      <c r="M14" s="12">
        <v>0.38999679684638977</v>
      </c>
      <c r="N14" s="12">
        <v>0.39219433069229126</v>
      </c>
      <c r="O14" s="12">
        <v>1</v>
      </c>
      <c r="P14" s="12">
        <v>2016</v>
      </c>
    </row>
    <row r="15" spans="1:16" x14ac:dyDescent="0.25">
      <c r="A15" s="5" t="s">
        <v>14</v>
      </c>
      <c r="B15" s="12">
        <v>1</v>
      </c>
      <c r="C15" s="12">
        <v>0.94007474184036255</v>
      </c>
      <c r="D15" s="12">
        <v>5.9925239533185959E-2</v>
      </c>
      <c r="E15" s="12">
        <v>0</v>
      </c>
      <c r="F15" s="12">
        <v>0</v>
      </c>
      <c r="G15" s="12">
        <v>0</v>
      </c>
      <c r="H15" s="12">
        <v>0.35605141520500183</v>
      </c>
      <c r="I15" s="12">
        <v>0.16287073493003845</v>
      </c>
      <c r="J15" s="12">
        <v>0.89553403854370117</v>
      </c>
      <c r="K15" s="12">
        <v>8.8187642395496368E-2</v>
      </c>
      <c r="L15" s="12">
        <v>0.29110813140869141</v>
      </c>
      <c r="M15" s="12">
        <v>0.18503908812999725</v>
      </c>
      <c r="N15" s="12">
        <v>0.24580715596675873</v>
      </c>
      <c r="O15" s="12">
        <v>1</v>
      </c>
      <c r="P15" s="12">
        <v>2016</v>
      </c>
    </row>
    <row r="16" spans="1:16" x14ac:dyDescent="0.25">
      <c r="A16" s="5" t="s">
        <v>15</v>
      </c>
      <c r="B16" s="12">
        <v>1</v>
      </c>
      <c r="C16" s="12">
        <v>0.83193325996398926</v>
      </c>
      <c r="D16" s="12">
        <v>0.16806675493717194</v>
      </c>
      <c r="E16" s="12">
        <v>0</v>
      </c>
      <c r="F16" s="12">
        <v>0</v>
      </c>
      <c r="G16" s="12">
        <v>0</v>
      </c>
      <c r="H16" s="12">
        <v>0.31308287382125854</v>
      </c>
      <c r="I16" s="12">
        <v>0.1368461400270462</v>
      </c>
      <c r="J16" s="12">
        <v>0.91380488872528076</v>
      </c>
      <c r="K16" s="12">
        <v>0.22577463090419769</v>
      </c>
      <c r="L16" s="12">
        <v>0.53483664989471436</v>
      </c>
      <c r="M16" s="12">
        <v>0.43435516953468323</v>
      </c>
      <c r="N16" s="12">
        <v>0.30443930625915527</v>
      </c>
      <c r="O16" s="12">
        <v>1</v>
      </c>
      <c r="P16" s="12">
        <v>2016</v>
      </c>
    </row>
    <row r="17" spans="1:16" x14ac:dyDescent="0.25">
      <c r="A17" s="5" t="s">
        <v>16</v>
      </c>
      <c r="B17" s="12">
        <v>1</v>
      </c>
      <c r="C17" s="12">
        <v>0.7714836597442627</v>
      </c>
      <c r="D17" s="12">
        <v>0.22851632535457611</v>
      </c>
      <c r="E17" s="12">
        <v>0</v>
      </c>
      <c r="F17" s="12">
        <v>0</v>
      </c>
      <c r="G17" s="12">
        <v>0</v>
      </c>
      <c r="H17" s="12">
        <v>0.38380953669548035</v>
      </c>
      <c r="I17" s="12">
        <v>0.19659708440303802</v>
      </c>
      <c r="J17" s="12">
        <v>0.9480021595954895</v>
      </c>
      <c r="K17" s="12">
        <v>0.29648125171661377</v>
      </c>
      <c r="L17" s="12">
        <v>0.58536481857299805</v>
      </c>
      <c r="M17" s="12">
        <v>0.39093422889709473</v>
      </c>
      <c r="N17" s="12">
        <v>0.35898616909980774</v>
      </c>
      <c r="O17" s="12">
        <v>1</v>
      </c>
      <c r="P17" s="12">
        <v>2016</v>
      </c>
    </row>
    <row r="18" spans="1:16" x14ac:dyDescent="0.25">
      <c r="A18" s="5" t="s">
        <v>17</v>
      </c>
      <c r="B18" s="12">
        <v>1</v>
      </c>
      <c r="C18" s="12">
        <v>0.9118770956993103</v>
      </c>
      <c r="D18" s="12">
        <v>8.8122919201850891E-2</v>
      </c>
      <c r="E18" s="12">
        <v>0</v>
      </c>
      <c r="F18" s="12">
        <v>0</v>
      </c>
      <c r="G18" s="12">
        <v>0</v>
      </c>
      <c r="H18" s="12">
        <v>0.28953796625137329</v>
      </c>
      <c r="I18" s="12">
        <v>0.1071448028087616</v>
      </c>
      <c r="J18" s="12">
        <v>0.91580700874328613</v>
      </c>
      <c r="K18" s="12">
        <v>0.23961573839187622</v>
      </c>
      <c r="L18" s="12">
        <v>0.58676517009735107</v>
      </c>
      <c r="M18" s="12">
        <v>0.25344550609588623</v>
      </c>
      <c r="N18" s="12">
        <v>0.22547213733196259</v>
      </c>
      <c r="O18" s="12">
        <v>1</v>
      </c>
      <c r="P18" s="12">
        <v>2016</v>
      </c>
    </row>
    <row r="19" spans="1:16" x14ac:dyDescent="0.25">
      <c r="A19" s="5" t="s">
        <v>18</v>
      </c>
      <c r="B19" s="12">
        <v>1</v>
      </c>
      <c r="C19" s="12">
        <v>0.64845889806747437</v>
      </c>
      <c r="D19" s="12">
        <v>0.35154110193252563</v>
      </c>
      <c r="E19" s="12">
        <v>0</v>
      </c>
      <c r="F19" s="12">
        <v>0</v>
      </c>
      <c r="G19" s="12">
        <v>0</v>
      </c>
      <c r="H19" s="12">
        <v>0.33569386601448059</v>
      </c>
      <c r="I19" s="12">
        <v>0.14753459393978119</v>
      </c>
      <c r="J19" s="12">
        <v>0.9229469895362854</v>
      </c>
      <c r="K19" s="12">
        <v>0.33206254243850708</v>
      </c>
      <c r="L19" s="12">
        <v>0.6285744309425354</v>
      </c>
      <c r="M19" s="12">
        <v>0.37599492073059082</v>
      </c>
      <c r="N19" s="12">
        <v>0.53763788938522339</v>
      </c>
      <c r="O19" s="12">
        <v>1</v>
      </c>
      <c r="P19" s="12">
        <v>2016</v>
      </c>
    </row>
    <row r="20" spans="1:16" x14ac:dyDescent="0.25">
      <c r="A20" s="5" t="s">
        <v>19</v>
      </c>
      <c r="B20" s="12">
        <v>1</v>
      </c>
      <c r="C20" s="12">
        <v>0.91493517160415649</v>
      </c>
      <c r="D20" s="12">
        <v>8.50648432970047E-2</v>
      </c>
      <c r="E20" s="12">
        <v>0</v>
      </c>
      <c r="F20" s="12">
        <v>0</v>
      </c>
      <c r="G20" s="12">
        <v>0</v>
      </c>
      <c r="H20" s="12">
        <v>0.35081204771995544</v>
      </c>
      <c r="I20" s="12">
        <v>0.14289583265781403</v>
      </c>
      <c r="J20" s="12">
        <v>0.80643993616104126</v>
      </c>
      <c r="K20" s="12">
        <v>0.19378575682640076</v>
      </c>
      <c r="L20" s="12">
        <v>0.45267090201377869</v>
      </c>
      <c r="M20" s="12">
        <v>0.28216877579689026</v>
      </c>
      <c r="N20" s="12">
        <v>0.19327788054943085</v>
      </c>
      <c r="O20" s="12">
        <v>1</v>
      </c>
      <c r="P20" s="12">
        <v>2016</v>
      </c>
    </row>
    <row r="21" spans="1:16" x14ac:dyDescent="0.25">
      <c r="A21" s="5" t="s">
        <v>20</v>
      </c>
      <c r="B21" s="12">
        <v>1</v>
      </c>
      <c r="C21" s="12">
        <v>0.55313146114349365</v>
      </c>
      <c r="D21" s="12">
        <v>0.44686856865882874</v>
      </c>
      <c r="E21" s="12">
        <v>0</v>
      </c>
      <c r="F21" s="12">
        <v>0</v>
      </c>
      <c r="G21" s="12">
        <v>0</v>
      </c>
      <c r="H21" s="12">
        <v>0.36525982618331909</v>
      </c>
      <c r="I21" s="12">
        <v>0.11626006662845612</v>
      </c>
      <c r="J21" s="12">
        <v>0.96652930974960327</v>
      </c>
      <c r="K21" s="12">
        <v>0.33615666627883911</v>
      </c>
      <c r="L21" s="12">
        <v>0.8874356746673584</v>
      </c>
      <c r="M21" s="12">
        <v>0.45338398218154907</v>
      </c>
      <c r="N21" s="12">
        <v>0.55539894104003906</v>
      </c>
      <c r="O21" s="12">
        <v>1</v>
      </c>
      <c r="P21" s="12">
        <v>2016</v>
      </c>
    </row>
    <row r="22" spans="1:16" x14ac:dyDescent="0.25">
      <c r="A22" s="5" t="s">
        <v>21</v>
      </c>
      <c r="B22" s="12">
        <v>1</v>
      </c>
      <c r="C22" s="12">
        <v>0.84662985801696777</v>
      </c>
      <c r="D22" s="12">
        <v>0.15337012708187103</v>
      </c>
      <c r="E22" s="12">
        <v>0</v>
      </c>
      <c r="F22" s="12">
        <v>0</v>
      </c>
      <c r="G22" s="12">
        <v>0</v>
      </c>
      <c r="H22" s="12">
        <v>0.34596052765846252</v>
      </c>
      <c r="I22" s="12">
        <v>0.16330665349960327</v>
      </c>
      <c r="J22" s="12">
        <v>0.94816583395004272</v>
      </c>
      <c r="K22" s="12">
        <v>0.26054283976554871</v>
      </c>
      <c r="L22" s="12">
        <v>0.55294030904769897</v>
      </c>
      <c r="M22" s="12">
        <v>0.31024295091629028</v>
      </c>
      <c r="N22" s="12">
        <v>0.29593512415885925</v>
      </c>
      <c r="O22" s="12">
        <v>1</v>
      </c>
      <c r="P22" s="12">
        <v>2016</v>
      </c>
    </row>
    <row r="23" spans="1:16" x14ac:dyDescent="0.25">
      <c r="A23" s="5" t="s">
        <v>22</v>
      </c>
      <c r="B23" s="12">
        <v>1</v>
      </c>
      <c r="C23" s="12">
        <v>0.87597429752349854</v>
      </c>
      <c r="D23" s="12">
        <v>0.12402568757534027</v>
      </c>
      <c r="E23" s="12">
        <v>0</v>
      </c>
      <c r="F23" s="12">
        <v>0</v>
      </c>
      <c r="G23" s="12">
        <v>0</v>
      </c>
      <c r="H23" s="12">
        <v>0.3099956214427948</v>
      </c>
      <c r="I23" s="12">
        <v>0.1018352285027504</v>
      </c>
      <c r="J23" s="12">
        <v>0.86235588788986206</v>
      </c>
      <c r="K23" s="12">
        <v>0.1917862594127655</v>
      </c>
      <c r="L23" s="12">
        <v>0.4494158923625946</v>
      </c>
      <c r="M23" s="12">
        <v>0.27015417814254761</v>
      </c>
      <c r="N23" s="12">
        <v>0.23041945695877075</v>
      </c>
      <c r="O23" s="12">
        <v>1</v>
      </c>
      <c r="P23" s="12">
        <v>2016</v>
      </c>
    </row>
    <row r="24" spans="1:16" x14ac:dyDescent="0.25">
      <c r="A24" s="5" t="s">
        <v>23</v>
      </c>
      <c r="B24" s="12">
        <v>1</v>
      </c>
      <c r="C24" s="12">
        <v>0.76251178979873657</v>
      </c>
      <c r="D24" s="12">
        <v>0.23748819530010223</v>
      </c>
      <c r="E24" s="12">
        <v>0</v>
      </c>
      <c r="F24" s="12">
        <v>0</v>
      </c>
      <c r="G24" s="12">
        <v>0</v>
      </c>
      <c r="H24" s="12">
        <v>0.2898540198802948</v>
      </c>
      <c r="I24" s="12">
        <v>0.11156831681728363</v>
      </c>
      <c r="J24" s="12">
        <v>0.91226845979690552</v>
      </c>
      <c r="K24" s="12">
        <v>0.36547926068305969</v>
      </c>
      <c r="L24" s="12">
        <v>0.75891929864883423</v>
      </c>
      <c r="M24" s="12">
        <v>0.2490629255771637</v>
      </c>
      <c r="N24" s="12">
        <v>0.38294675946235657</v>
      </c>
      <c r="O24" s="12">
        <v>1</v>
      </c>
      <c r="P24" s="12">
        <v>2016</v>
      </c>
    </row>
    <row r="25" spans="1:16" x14ac:dyDescent="0.25">
      <c r="A25" s="5" t="s">
        <v>24</v>
      </c>
      <c r="B25" s="12">
        <v>1</v>
      </c>
      <c r="C25" s="12">
        <v>0.77867740392684937</v>
      </c>
      <c r="D25" s="12">
        <v>0.22132258117198944</v>
      </c>
      <c r="E25" s="12">
        <v>0</v>
      </c>
      <c r="F25" s="12">
        <v>0</v>
      </c>
      <c r="G25" s="12">
        <v>0</v>
      </c>
      <c r="H25" s="12">
        <v>0.29861858487129211</v>
      </c>
      <c r="I25" s="12">
        <v>7.2959885001182556E-2</v>
      </c>
      <c r="J25" s="12">
        <v>0.92102038860321045</v>
      </c>
      <c r="K25" s="12">
        <v>0.29320016503334045</v>
      </c>
      <c r="L25" s="12">
        <v>0.69627565145492554</v>
      </c>
      <c r="M25" s="12">
        <v>0.33153635263442993</v>
      </c>
      <c r="N25" s="12">
        <v>0.36406758427619934</v>
      </c>
      <c r="O25" s="12">
        <v>1</v>
      </c>
      <c r="P25" s="12">
        <v>2016</v>
      </c>
    </row>
    <row r="26" spans="1:16" x14ac:dyDescent="0.25">
      <c r="A26" s="5" t="s">
        <v>25</v>
      </c>
      <c r="B26" s="12">
        <v>1</v>
      </c>
      <c r="C26" s="12">
        <v>0.88168758153915405</v>
      </c>
      <c r="D26" s="12">
        <v>0.11831238865852356</v>
      </c>
      <c r="E26" s="12">
        <v>0</v>
      </c>
      <c r="F26" s="12">
        <v>0</v>
      </c>
      <c r="G26" s="12">
        <v>0</v>
      </c>
      <c r="H26" s="12">
        <v>0.30832654237747192</v>
      </c>
      <c r="I26" s="12">
        <v>0.10059415549039841</v>
      </c>
      <c r="J26" s="12">
        <v>0.74574685096740723</v>
      </c>
      <c r="K26" s="12">
        <v>0.37651991844177246</v>
      </c>
      <c r="L26" s="12">
        <v>0.4820936918258667</v>
      </c>
      <c r="M26" s="12">
        <v>0.45220938324928284</v>
      </c>
      <c r="N26" s="12">
        <v>0.21727553009986877</v>
      </c>
      <c r="O26" s="12">
        <v>1</v>
      </c>
      <c r="P26" s="12">
        <v>2016</v>
      </c>
    </row>
    <row r="27" spans="1:16" x14ac:dyDescent="0.25">
      <c r="A27" s="5" t="s">
        <v>26</v>
      </c>
      <c r="B27" s="12">
        <v>1</v>
      </c>
      <c r="C27" s="12">
        <v>0.86505860090255737</v>
      </c>
      <c r="D27" s="12">
        <v>0.13494141399860382</v>
      </c>
      <c r="E27" s="12">
        <v>0</v>
      </c>
      <c r="F27" s="12">
        <v>0</v>
      </c>
      <c r="G27" s="12">
        <v>0</v>
      </c>
      <c r="H27" s="12">
        <v>0.23408730328083038</v>
      </c>
      <c r="I27" s="12">
        <v>0.13366606831550598</v>
      </c>
      <c r="J27" s="12">
        <v>0.68706810474395752</v>
      </c>
      <c r="K27" s="12">
        <v>0.33401802182197571</v>
      </c>
      <c r="L27" s="12">
        <v>0.67669981718063354</v>
      </c>
      <c r="M27" s="12">
        <v>0.41901245713233948</v>
      </c>
      <c r="N27" s="12">
        <v>0.24804866313934326</v>
      </c>
      <c r="O27" s="12">
        <v>1</v>
      </c>
      <c r="P27" s="12">
        <v>2016</v>
      </c>
    </row>
    <row r="28" spans="1:16" x14ac:dyDescent="0.25">
      <c r="A28" s="5" t="s">
        <v>27</v>
      </c>
      <c r="B28" s="12">
        <v>1</v>
      </c>
      <c r="C28" s="12">
        <v>0.7454339861869812</v>
      </c>
      <c r="D28" s="12">
        <v>0.2545660138130188</v>
      </c>
      <c r="E28" s="12">
        <v>0</v>
      </c>
      <c r="F28" s="12">
        <v>0</v>
      </c>
      <c r="G28" s="12">
        <v>0</v>
      </c>
      <c r="H28" s="12">
        <v>0.23496988415718079</v>
      </c>
      <c r="I28" s="12">
        <v>8.6011022329330444E-2</v>
      </c>
      <c r="J28" s="12">
        <v>0.84934842586517334</v>
      </c>
      <c r="K28" s="12">
        <v>0.18731924891471863</v>
      </c>
      <c r="L28" s="12">
        <v>0.84262186288833618</v>
      </c>
      <c r="M28" s="12">
        <v>0.63216632604598999</v>
      </c>
      <c r="N28" s="12">
        <v>0.34880745410919189</v>
      </c>
      <c r="O28" s="12">
        <v>1</v>
      </c>
      <c r="P28" s="12">
        <v>2016</v>
      </c>
    </row>
    <row r="29" spans="1:16" x14ac:dyDescent="0.25">
      <c r="A29" s="5" t="s">
        <v>28</v>
      </c>
      <c r="B29" s="12">
        <v>1</v>
      </c>
      <c r="C29" s="12">
        <v>0.82035928964614868</v>
      </c>
      <c r="D29" s="12">
        <v>0.17964072525501251</v>
      </c>
      <c r="E29" s="12">
        <v>0</v>
      </c>
      <c r="F29" s="12">
        <v>0</v>
      </c>
      <c r="G29" s="12">
        <v>0</v>
      </c>
      <c r="H29" s="12">
        <v>0.2899756133556366</v>
      </c>
      <c r="I29" s="12">
        <v>0.12834413349628448</v>
      </c>
      <c r="J29" s="12">
        <v>0.90233522653579712</v>
      </c>
      <c r="K29" s="12">
        <v>0.19641786813735962</v>
      </c>
      <c r="L29" s="12">
        <v>0.67393195629119873</v>
      </c>
      <c r="M29" s="12">
        <v>0.22247685492038727</v>
      </c>
      <c r="N29" s="12">
        <v>0.37942633032798767</v>
      </c>
      <c r="O29" s="12">
        <v>1</v>
      </c>
      <c r="P29" s="12">
        <v>2016</v>
      </c>
    </row>
    <row r="30" spans="1:16" x14ac:dyDescent="0.25">
      <c r="A30" s="5" t="s">
        <v>29</v>
      </c>
      <c r="B30" s="12">
        <v>1</v>
      </c>
      <c r="C30" s="12">
        <v>0.8906283974647522</v>
      </c>
      <c r="D30" s="12">
        <v>0.109371617436409</v>
      </c>
      <c r="E30" s="12">
        <v>0</v>
      </c>
      <c r="F30" s="12">
        <v>0</v>
      </c>
      <c r="G30" s="12">
        <v>0</v>
      </c>
      <c r="H30" s="12">
        <v>0.2482433021068573</v>
      </c>
      <c r="I30" s="12">
        <v>9.2516638338565826E-2</v>
      </c>
      <c r="J30" s="12">
        <v>0.89265590906143188</v>
      </c>
      <c r="K30" s="12">
        <v>0.12679925560951233</v>
      </c>
      <c r="L30" s="12">
        <v>0.26431667804718018</v>
      </c>
      <c r="M30" s="12">
        <v>0.36601918935775757</v>
      </c>
      <c r="N30" s="12">
        <v>0.28313729166984558</v>
      </c>
      <c r="O30" s="12">
        <v>1</v>
      </c>
      <c r="P30" s="12">
        <v>2016</v>
      </c>
    </row>
    <row r="31" spans="1:16" x14ac:dyDescent="0.25">
      <c r="A31" s="5" t="s">
        <v>30</v>
      </c>
      <c r="B31" s="12">
        <v>1</v>
      </c>
      <c r="C31" s="12">
        <v>0.62842094898223877</v>
      </c>
      <c r="D31" s="12">
        <v>0.37157902121543884</v>
      </c>
      <c r="E31" s="12">
        <v>0</v>
      </c>
      <c r="F31" s="12">
        <v>0</v>
      </c>
      <c r="G31" s="12">
        <v>0</v>
      </c>
      <c r="H31" s="12">
        <v>0.42712125182151794</v>
      </c>
      <c r="I31" s="12">
        <v>0.15462501347064972</v>
      </c>
      <c r="J31" s="12">
        <v>0.9437248706817627</v>
      </c>
      <c r="K31" s="12">
        <v>0.30439898371696472</v>
      </c>
      <c r="L31" s="12">
        <v>0.73952174186706543</v>
      </c>
      <c r="M31" s="12">
        <v>0.28381669521331787</v>
      </c>
      <c r="N31" s="12">
        <v>0.5405724048614502</v>
      </c>
      <c r="O31" s="12">
        <v>1</v>
      </c>
      <c r="P31" s="12">
        <v>2016</v>
      </c>
    </row>
    <row r="32" spans="1:16" x14ac:dyDescent="0.25">
      <c r="A32" s="5" t="s">
        <v>31</v>
      </c>
      <c r="B32" s="12">
        <v>1</v>
      </c>
      <c r="C32" s="12">
        <v>0.83042770624160767</v>
      </c>
      <c r="D32" s="12">
        <v>0.16957230865955353</v>
      </c>
      <c r="E32" s="12">
        <v>0</v>
      </c>
      <c r="F32" s="12">
        <v>0</v>
      </c>
      <c r="G32" s="12">
        <v>0</v>
      </c>
      <c r="H32" s="12">
        <v>0.3147462010383606</v>
      </c>
      <c r="I32" s="12">
        <v>7.2034463286399841E-2</v>
      </c>
      <c r="J32" s="12">
        <v>0.81974083185195923</v>
      </c>
      <c r="K32" s="12">
        <v>0.40326577425003052</v>
      </c>
      <c r="L32" s="12">
        <v>0.81953436136245728</v>
      </c>
      <c r="M32" s="12">
        <v>0.34930130839347839</v>
      </c>
      <c r="N32" s="12">
        <v>0.23901736736297607</v>
      </c>
      <c r="O32" s="12">
        <v>1</v>
      </c>
      <c r="P32" s="12">
        <v>2016</v>
      </c>
    </row>
    <row r="33" spans="1:16" x14ac:dyDescent="0.25">
      <c r="A33" s="5" t="s">
        <v>32</v>
      </c>
      <c r="B33" s="12">
        <v>1</v>
      </c>
      <c r="C33" s="12">
        <v>0.89861440658569336</v>
      </c>
      <c r="D33" s="12">
        <v>0.10138560831546783</v>
      </c>
      <c r="E33" s="12">
        <v>0</v>
      </c>
      <c r="F33" s="12">
        <v>0</v>
      </c>
      <c r="G33" s="12">
        <v>0</v>
      </c>
      <c r="H33" s="12">
        <v>0.26141491532325745</v>
      </c>
      <c r="I33" s="12">
        <v>0.10016883164644241</v>
      </c>
      <c r="J33" s="12">
        <v>0.94729316234588623</v>
      </c>
      <c r="K33" s="12">
        <v>8.1805601716041565E-2</v>
      </c>
      <c r="L33" s="12">
        <v>0.27835094928741455</v>
      </c>
      <c r="M33" s="12">
        <v>0.198773592710495</v>
      </c>
      <c r="N33" s="12">
        <v>0.39607182145118713</v>
      </c>
      <c r="O33" s="12">
        <v>1</v>
      </c>
      <c r="P33" s="12">
        <v>2016</v>
      </c>
    </row>
    <row r="34" spans="1:16" x14ac:dyDescent="0.25">
      <c r="A34" s="5" t="s">
        <v>1</v>
      </c>
      <c r="B34" s="12">
        <v>1</v>
      </c>
      <c r="C34" s="12">
        <v>0.94975048303604126</v>
      </c>
      <c r="D34" s="12">
        <v>5.0249520689249039E-2</v>
      </c>
      <c r="E34" s="12">
        <v>0</v>
      </c>
      <c r="F34" s="12">
        <v>0</v>
      </c>
      <c r="G34" s="12">
        <v>0</v>
      </c>
      <c r="H34" s="12">
        <v>0.34087651968002319</v>
      </c>
      <c r="I34" s="12">
        <v>0.14014387130737305</v>
      </c>
      <c r="J34" s="12">
        <v>0.74187725782394409</v>
      </c>
      <c r="K34" s="12">
        <v>0.21299639344215393</v>
      </c>
      <c r="L34" s="12">
        <v>0.15142546594142914</v>
      </c>
      <c r="M34" s="12">
        <v>0.24567317962646484</v>
      </c>
      <c r="N34" s="12">
        <v>0.15632300078868866</v>
      </c>
      <c r="O34" s="12">
        <v>1</v>
      </c>
      <c r="P34" s="12">
        <v>2018</v>
      </c>
    </row>
    <row r="35" spans="1:16" x14ac:dyDescent="0.25">
      <c r="A35" s="5" t="s">
        <v>2</v>
      </c>
      <c r="B35" s="12">
        <v>1</v>
      </c>
      <c r="C35" s="12">
        <v>0.93004488945007324</v>
      </c>
      <c r="D35" s="12">
        <v>6.9955132901668549E-2</v>
      </c>
      <c r="E35" s="12">
        <v>0</v>
      </c>
      <c r="F35" s="12">
        <v>0</v>
      </c>
      <c r="G35" s="12">
        <v>0</v>
      </c>
      <c r="H35" s="12">
        <v>0.32878229022026062</v>
      </c>
      <c r="I35" s="12">
        <v>0.19267342984676361</v>
      </c>
      <c r="J35" s="12">
        <v>0.715282142162323</v>
      </c>
      <c r="K35" s="12">
        <v>0.27106472849845886</v>
      </c>
      <c r="L35" s="12">
        <v>0.43702554702758789</v>
      </c>
      <c r="M35" s="12">
        <v>0.35423919558525085</v>
      </c>
      <c r="N35" s="12">
        <v>0.12019543349742889</v>
      </c>
      <c r="O35" s="12">
        <v>1</v>
      </c>
      <c r="P35" s="12">
        <v>2018</v>
      </c>
    </row>
    <row r="36" spans="1:16" x14ac:dyDescent="0.25">
      <c r="A36" s="5" t="s">
        <v>3</v>
      </c>
      <c r="B36" s="12">
        <v>1</v>
      </c>
      <c r="C36" s="12">
        <v>0.87967437505722046</v>
      </c>
      <c r="D36" s="12">
        <v>0.12032561004161835</v>
      </c>
      <c r="E36" s="12">
        <v>0</v>
      </c>
      <c r="F36" s="12">
        <v>0</v>
      </c>
      <c r="G36" s="12">
        <v>0</v>
      </c>
      <c r="H36" s="12">
        <v>0.30694583058357239</v>
      </c>
      <c r="I36" s="12">
        <v>0.1113678365945816</v>
      </c>
      <c r="J36" s="12">
        <v>0.71989196538925171</v>
      </c>
      <c r="K36" s="12">
        <v>0.27466940879821777</v>
      </c>
      <c r="L36" s="12">
        <v>0.2475828230381012</v>
      </c>
      <c r="M36" s="12">
        <v>0.42424997687339783</v>
      </c>
      <c r="N36" s="12">
        <v>0.23709654808044434</v>
      </c>
      <c r="O36" s="12">
        <v>1</v>
      </c>
      <c r="P36" s="12">
        <v>2018</v>
      </c>
    </row>
    <row r="37" spans="1:16" x14ac:dyDescent="0.25">
      <c r="A37" s="5" t="s">
        <v>4</v>
      </c>
      <c r="B37" s="12">
        <v>1</v>
      </c>
      <c r="C37" s="12">
        <v>0.68156349658966064</v>
      </c>
      <c r="D37" s="12">
        <v>0.31843647360801697</v>
      </c>
      <c r="E37" s="12">
        <v>0</v>
      </c>
      <c r="F37" s="12">
        <v>0</v>
      </c>
      <c r="G37" s="12">
        <v>0</v>
      </c>
      <c r="H37" s="12">
        <v>0.29266449809074402</v>
      </c>
      <c r="I37" s="12">
        <v>0.1022149845957756</v>
      </c>
      <c r="J37" s="12">
        <v>0.95218890905380249</v>
      </c>
      <c r="K37" s="12">
        <v>0.30020847916603088</v>
      </c>
      <c r="L37" s="12">
        <v>0.83289253711700439</v>
      </c>
      <c r="M37" s="12">
        <v>0.39457330107688904</v>
      </c>
      <c r="N37" s="12">
        <v>0.40697067975997925</v>
      </c>
      <c r="O37" s="12">
        <v>1</v>
      </c>
      <c r="P37" s="12">
        <v>2018</v>
      </c>
    </row>
    <row r="38" spans="1:16" x14ac:dyDescent="0.25">
      <c r="A38" s="5" t="s">
        <v>5</v>
      </c>
      <c r="B38" s="12">
        <v>1</v>
      </c>
      <c r="C38" s="12">
        <v>0.87769997119903564</v>
      </c>
      <c r="D38" s="12">
        <v>0.12230002135038376</v>
      </c>
      <c r="E38" s="12">
        <v>0</v>
      </c>
      <c r="F38" s="12">
        <v>0</v>
      </c>
      <c r="G38" s="12">
        <v>0</v>
      </c>
      <c r="H38" s="12">
        <v>0.3300640881061554</v>
      </c>
      <c r="I38" s="12">
        <v>0.20349828898906708</v>
      </c>
      <c r="J38" s="12">
        <v>0.68165802955627441</v>
      </c>
      <c r="K38" s="12">
        <v>0.10306034237146378</v>
      </c>
      <c r="L38" s="12">
        <v>0.30921599268913269</v>
      </c>
      <c r="M38" s="12">
        <v>0.33809736371040344</v>
      </c>
      <c r="N38" s="12">
        <v>0.3646622896194458</v>
      </c>
      <c r="O38" s="12">
        <v>1</v>
      </c>
      <c r="P38" s="12">
        <v>2018</v>
      </c>
    </row>
    <row r="39" spans="1:16" x14ac:dyDescent="0.25">
      <c r="A39" s="5" t="s">
        <v>6</v>
      </c>
      <c r="B39" s="12">
        <v>1</v>
      </c>
      <c r="C39" s="12">
        <v>0.88403964042663574</v>
      </c>
      <c r="D39" s="12">
        <v>0.11596037447452545</v>
      </c>
      <c r="E39" s="12">
        <v>0</v>
      </c>
      <c r="F39" s="12">
        <v>0</v>
      </c>
      <c r="G39" s="12">
        <v>0</v>
      </c>
      <c r="H39" s="12">
        <v>0.35288161039352417</v>
      </c>
      <c r="I39" s="12">
        <v>0.10250972956418991</v>
      </c>
      <c r="J39" s="12">
        <v>0.87533628940582275</v>
      </c>
      <c r="K39" s="12">
        <v>0.21669778227806091</v>
      </c>
      <c r="L39" s="12">
        <v>0.41545084118843079</v>
      </c>
      <c r="M39" s="12">
        <v>0.38617590069770813</v>
      </c>
      <c r="N39" s="12">
        <v>0.25230243802070618</v>
      </c>
      <c r="O39" s="12">
        <v>1</v>
      </c>
      <c r="P39" s="12">
        <v>2018</v>
      </c>
    </row>
    <row r="40" spans="1:16" x14ac:dyDescent="0.25">
      <c r="A40" s="5" t="s">
        <v>7</v>
      </c>
      <c r="B40" s="12">
        <v>1</v>
      </c>
      <c r="C40" s="12">
        <v>0.54384022951126099</v>
      </c>
      <c r="D40" s="12">
        <v>0.45615977048873901</v>
      </c>
      <c r="E40" s="12">
        <v>0</v>
      </c>
      <c r="F40" s="12">
        <v>0</v>
      </c>
      <c r="G40" s="12">
        <v>0</v>
      </c>
      <c r="H40" s="12">
        <v>0.395353764295578</v>
      </c>
      <c r="I40" s="12">
        <v>0.15963511168956757</v>
      </c>
      <c r="J40" s="12">
        <v>0.97229063510894775</v>
      </c>
      <c r="K40" s="12">
        <v>0.31306791305541992</v>
      </c>
      <c r="L40" s="12">
        <v>0.82815361022949219</v>
      </c>
      <c r="M40" s="12">
        <v>0.31101441383361816</v>
      </c>
      <c r="N40" s="12">
        <v>0.67163586616516113</v>
      </c>
      <c r="O40" s="12">
        <v>1</v>
      </c>
      <c r="P40" s="12">
        <v>2018</v>
      </c>
    </row>
    <row r="41" spans="1:16" x14ac:dyDescent="0.25">
      <c r="A41" s="5" t="s">
        <v>8</v>
      </c>
      <c r="B41" s="12">
        <v>1</v>
      </c>
      <c r="C41" s="12">
        <v>0.78257519006729126</v>
      </c>
      <c r="D41" s="12">
        <v>0.21742480993270874</v>
      </c>
      <c r="E41" s="12">
        <v>0</v>
      </c>
      <c r="F41" s="12">
        <v>0</v>
      </c>
      <c r="G41" s="12">
        <v>0</v>
      </c>
      <c r="H41" s="12">
        <v>0.40686586499214172</v>
      </c>
      <c r="I41" s="12">
        <v>0.1169646829366684</v>
      </c>
      <c r="J41" s="12">
        <v>0.91745984554290771</v>
      </c>
      <c r="K41" s="12">
        <v>0.25416076183319092</v>
      </c>
      <c r="L41" s="12">
        <v>0.43058604001998901</v>
      </c>
      <c r="M41" s="12">
        <v>0.34569552540779114</v>
      </c>
      <c r="N41" s="12">
        <v>0.39533042907714844</v>
      </c>
      <c r="O41" s="12">
        <v>1</v>
      </c>
      <c r="P41" s="12">
        <v>2018</v>
      </c>
    </row>
    <row r="42" spans="1:16" x14ac:dyDescent="0.25">
      <c r="A42" s="5" t="s">
        <v>9</v>
      </c>
      <c r="B42" s="12">
        <v>1</v>
      </c>
      <c r="C42" s="12">
        <v>0.9049527645111084</v>
      </c>
      <c r="D42" s="12">
        <v>9.5047220587730408E-2</v>
      </c>
      <c r="E42" s="12">
        <v>0</v>
      </c>
      <c r="F42" s="12">
        <v>0</v>
      </c>
      <c r="G42" s="12">
        <v>0</v>
      </c>
      <c r="H42" s="12">
        <v>0.25263562798500061</v>
      </c>
      <c r="I42" s="12">
        <v>0.21518778800964355</v>
      </c>
      <c r="J42" s="12">
        <v>0.82961785793304443</v>
      </c>
      <c r="K42" s="12">
        <v>0.42274326086044312</v>
      </c>
      <c r="L42" s="12">
        <v>0.55996048450469971</v>
      </c>
      <c r="M42" s="12">
        <v>0.4103887677192688</v>
      </c>
      <c r="N42" s="12">
        <v>0.19207115471363068</v>
      </c>
      <c r="O42" s="12">
        <v>1</v>
      </c>
      <c r="P42" s="12">
        <v>2018</v>
      </c>
    </row>
    <row r="43" spans="1:16" x14ac:dyDescent="0.25">
      <c r="A43" s="5" t="s">
        <v>10</v>
      </c>
      <c r="B43" s="12">
        <v>1</v>
      </c>
      <c r="C43" s="12">
        <v>0.94638228416442871</v>
      </c>
      <c r="D43" s="12">
        <v>5.3617697209119797E-2</v>
      </c>
      <c r="E43" s="12">
        <v>0</v>
      </c>
      <c r="F43" s="12">
        <v>0</v>
      </c>
      <c r="G43" s="12">
        <v>0</v>
      </c>
      <c r="H43" s="12">
        <v>0.29217621684074402</v>
      </c>
      <c r="I43" s="12">
        <v>0.13331188261508942</v>
      </c>
      <c r="J43" s="12">
        <v>0.83141887187957764</v>
      </c>
      <c r="K43" s="12">
        <v>9.0636394917964935E-2</v>
      </c>
      <c r="L43" s="12">
        <v>0.19818536937236786</v>
      </c>
      <c r="M43" s="12">
        <v>0.24833720922470093</v>
      </c>
      <c r="N43" s="12">
        <v>0.26775428652763367</v>
      </c>
      <c r="O43" s="12">
        <v>1</v>
      </c>
      <c r="P43" s="12">
        <v>2018</v>
      </c>
    </row>
    <row r="44" spans="1:16" x14ac:dyDescent="0.25">
      <c r="A44" s="5" t="s">
        <v>11</v>
      </c>
      <c r="B44" s="12">
        <v>1</v>
      </c>
      <c r="C44" s="12">
        <v>0.89690685272216797</v>
      </c>
      <c r="D44" s="12">
        <v>0.10309313237667084</v>
      </c>
      <c r="E44" s="12">
        <v>0</v>
      </c>
      <c r="F44" s="12">
        <v>0</v>
      </c>
      <c r="G44" s="12">
        <v>0</v>
      </c>
      <c r="H44" s="12">
        <v>0.35700443387031555</v>
      </c>
      <c r="I44" s="12">
        <v>0.1194249615073204</v>
      </c>
      <c r="J44" s="12">
        <v>0.89535748958587646</v>
      </c>
      <c r="K44" s="12">
        <v>0.14132872223854065</v>
      </c>
      <c r="L44" s="12">
        <v>0.35108920931816101</v>
      </c>
      <c r="M44" s="12">
        <v>0.28767037391662598</v>
      </c>
      <c r="N44" s="12">
        <v>0.24872446060180664</v>
      </c>
      <c r="O44" s="12">
        <v>1</v>
      </c>
      <c r="P44" s="12">
        <v>2018</v>
      </c>
    </row>
    <row r="45" spans="1:16" x14ac:dyDescent="0.25">
      <c r="A45" s="5" t="s">
        <v>12</v>
      </c>
      <c r="B45" s="12">
        <v>1</v>
      </c>
      <c r="C45" s="12">
        <v>0.50887912511825562</v>
      </c>
      <c r="D45" s="12">
        <v>0.49112090468406677</v>
      </c>
      <c r="E45" s="12">
        <v>0</v>
      </c>
      <c r="F45" s="12">
        <v>0</v>
      </c>
      <c r="G45" s="12">
        <v>0</v>
      </c>
      <c r="H45" s="12">
        <v>0.38334369659423828</v>
      </c>
      <c r="I45" s="12">
        <v>0.11553501337766647</v>
      </c>
      <c r="J45" s="12">
        <v>0.95747655630111694</v>
      </c>
      <c r="K45" s="12">
        <v>0.43980303406715393</v>
      </c>
      <c r="L45" s="12">
        <v>0.87940740585327148</v>
      </c>
      <c r="M45" s="12">
        <v>0.48454543948173523</v>
      </c>
      <c r="N45" s="12">
        <v>0.60886102914810181</v>
      </c>
      <c r="O45" s="12">
        <v>1</v>
      </c>
      <c r="P45" s="12">
        <v>2018</v>
      </c>
    </row>
    <row r="46" spans="1:16" x14ac:dyDescent="0.25">
      <c r="A46" s="5" t="s">
        <v>13</v>
      </c>
      <c r="B46" s="12">
        <v>1</v>
      </c>
      <c r="C46" s="12">
        <v>0.77523744106292725</v>
      </c>
      <c r="D46" s="12">
        <v>0.22476254403591156</v>
      </c>
      <c r="E46" s="12">
        <v>0</v>
      </c>
      <c r="F46" s="12">
        <v>0</v>
      </c>
      <c r="G46" s="12">
        <v>0</v>
      </c>
      <c r="H46" s="12">
        <v>0.32244989275932312</v>
      </c>
      <c r="I46" s="12">
        <v>0.10102590173482895</v>
      </c>
      <c r="J46" s="12">
        <v>0.93981236219406128</v>
      </c>
      <c r="K46" s="12">
        <v>0.22747620940208435</v>
      </c>
      <c r="L46" s="12">
        <v>0.60988050699234009</v>
      </c>
      <c r="M46" s="12">
        <v>0.41362491250038147</v>
      </c>
      <c r="N46" s="12">
        <v>0.35150057077407837</v>
      </c>
      <c r="O46" s="12">
        <v>1</v>
      </c>
      <c r="P46" s="12">
        <v>2018</v>
      </c>
    </row>
    <row r="47" spans="1:16" x14ac:dyDescent="0.25">
      <c r="A47" s="5" t="s">
        <v>14</v>
      </c>
      <c r="B47" s="12">
        <v>1</v>
      </c>
      <c r="C47" s="12">
        <v>0.85286569595336914</v>
      </c>
      <c r="D47" s="12">
        <v>0.14713431894779205</v>
      </c>
      <c r="E47" s="12">
        <v>0</v>
      </c>
      <c r="F47" s="12">
        <v>0</v>
      </c>
      <c r="G47" s="12">
        <v>0</v>
      </c>
      <c r="H47" s="12">
        <v>0.36483240127563477</v>
      </c>
      <c r="I47" s="12">
        <v>0.12697567045688629</v>
      </c>
      <c r="J47" s="12">
        <v>0.89410185813903809</v>
      </c>
      <c r="K47" s="12">
        <v>0.17251980304718018</v>
      </c>
      <c r="L47" s="12">
        <v>0.43037354946136475</v>
      </c>
      <c r="M47" s="12">
        <v>0.3048357367515564</v>
      </c>
      <c r="N47" s="12">
        <v>0.21094828844070435</v>
      </c>
      <c r="O47" s="12">
        <v>1</v>
      </c>
      <c r="P47" s="12">
        <v>2018</v>
      </c>
    </row>
    <row r="48" spans="1:16" x14ac:dyDescent="0.25">
      <c r="A48" s="5" t="s">
        <v>15</v>
      </c>
      <c r="B48" s="12">
        <v>1</v>
      </c>
      <c r="C48" s="12">
        <v>0.8335341215133667</v>
      </c>
      <c r="D48" s="12">
        <v>0.16646589338779449</v>
      </c>
      <c r="E48" s="12">
        <v>0</v>
      </c>
      <c r="F48" s="12">
        <v>0</v>
      </c>
      <c r="G48" s="12">
        <v>0</v>
      </c>
      <c r="H48" s="12">
        <v>0.324665367603302</v>
      </c>
      <c r="I48" s="12">
        <v>0.17221887409687042</v>
      </c>
      <c r="J48" s="12">
        <v>0.92234855890274048</v>
      </c>
      <c r="K48" s="12">
        <v>0.18541516363620758</v>
      </c>
      <c r="L48" s="12">
        <v>0.50412648916244507</v>
      </c>
      <c r="M48" s="12">
        <v>0.41547131538391113</v>
      </c>
      <c r="N48" s="12">
        <v>0.31437590718269348</v>
      </c>
      <c r="O48" s="12">
        <v>1</v>
      </c>
      <c r="P48" s="12">
        <v>2018</v>
      </c>
    </row>
    <row r="49" spans="1:16" x14ac:dyDescent="0.25">
      <c r="A49" s="5" t="s">
        <v>16</v>
      </c>
      <c r="B49" s="12">
        <v>1</v>
      </c>
      <c r="C49" s="12">
        <v>0.82945704460144043</v>
      </c>
      <c r="D49" s="12">
        <v>0.17054294049739838</v>
      </c>
      <c r="E49" s="12">
        <v>0</v>
      </c>
      <c r="F49" s="12">
        <v>0</v>
      </c>
      <c r="G49" s="12">
        <v>0</v>
      </c>
      <c r="H49" s="12">
        <v>0.38544568419456482</v>
      </c>
      <c r="I49" s="12">
        <v>0.19164258241653442</v>
      </c>
      <c r="J49" s="12">
        <v>0.92248630523681641</v>
      </c>
      <c r="K49" s="12">
        <v>0.23590280115604401</v>
      </c>
      <c r="L49" s="12">
        <v>0.44320717453956604</v>
      </c>
      <c r="M49" s="12">
        <v>0.31733161211013794</v>
      </c>
      <c r="N49" s="12">
        <v>0.33541232347488403</v>
      </c>
      <c r="O49" s="12">
        <v>1</v>
      </c>
      <c r="P49" s="12">
        <v>2018</v>
      </c>
    </row>
    <row r="50" spans="1:16" x14ac:dyDescent="0.25">
      <c r="A50" s="5" t="s">
        <v>17</v>
      </c>
      <c r="B50" s="12">
        <v>1</v>
      </c>
      <c r="C50" s="12">
        <v>0.84149068593978882</v>
      </c>
      <c r="D50" s="12">
        <v>0.15850929915904999</v>
      </c>
      <c r="E50" s="12">
        <v>0</v>
      </c>
      <c r="F50" s="12">
        <v>0</v>
      </c>
      <c r="G50" s="12">
        <v>0</v>
      </c>
      <c r="H50" s="12">
        <v>0.28449568152427673</v>
      </c>
      <c r="I50" s="12">
        <v>0.17836852371692657</v>
      </c>
      <c r="J50" s="12">
        <v>0.92207735776901245</v>
      </c>
      <c r="K50" s="12">
        <v>0.19173327088356018</v>
      </c>
      <c r="L50" s="12">
        <v>0.5103222131729126</v>
      </c>
      <c r="M50" s="12">
        <v>0.38429656624794006</v>
      </c>
      <c r="N50" s="12">
        <v>0.28120356798171997</v>
      </c>
      <c r="O50" s="12">
        <v>1</v>
      </c>
      <c r="P50" s="12">
        <v>2018</v>
      </c>
    </row>
    <row r="51" spans="1:16" x14ac:dyDescent="0.25">
      <c r="A51" s="5" t="s">
        <v>18</v>
      </c>
      <c r="B51" s="12">
        <v>1</v>
      </c>
      <c r="C51" s="12">
        <v>0.71622318029403687</v>
      </c>
      <c r="D51" s="12">
        <v>0.28377681970596313</v>
      </c>
      <c r="E51" s="12">
        <v>0</v>
      </c>
      <c r="F51" s="12">
        <v>0</v>
      </c>
      <c r="G51" s="12">
        <v>0</v>
      </c>
      <c r="H51" s="12">
        <v>0.32754835486412048</v>
      </c>
      <c r="I51" s="12">
        <v>0.11090254783630371</v>
      </c>
      <c r="J51" s="12">
        <v>0.89160025119781494</v>
      </c>
      <c r="K51" s="12">
        <v>0.38329601287841797</v>
      </c>
      <c r="L51" s="12">
        <v>0.58372849225997925</v>
      </c>
      <c r="M51" s="12">
        <v>0.45434588193893433</v>
      </c>
      <c r="N51" s="12">
        <v>0.42240226268768311</v>
      </c>
      <c r="O51" s="12">
        <v>1</v>
      </c>
      <c r="P51" s="12">
        <v>2018</v>
      </c>
    </row>
    <row r="52" spans="1:16" x14ac:dyDescent="0.25">
      <c r="A52" s="5" t="s">
        <v>19</v>
      </c>
      <c r="B52" s="12">
        <v>1</v>
      </c>
      <c r="C52" s="12">
        <v>0.90118688344955444</v>
      </c>
      <c r="D52" s="12">
        <v>9.8813138902187347E-2</v>
      </c>
      <c r="E52" s="12">
        <v>0</v>
      </c>
      <c r="F52" s="12">
        <v>0</v>
      </c>
      <c r="G52" s="12">
        <v>0</v>
      </c>
      <c r="H52" s="12">
        <v>0.36972576379776001</v>
      </c>
      <c r="I52" s="12">
        <v>0.13000383973121643</v>
      </c>
      <c r="J52" s="12">
        <v>0.78528374433517456</v>
      </c>
      <c r="K52" s="12">
        <v>0.16693708300590515</v>
      </c>
      <c r="L52" s="12">
        <v>0.4416649341583252</v>
      </c>
      <c r="M52" s="12">
        <v>0.24363550543785095</v>
      </c>
      <c r="N52" s="12">
        <v>0.21289713680744171</v>
      </c>
      <c r="O52" s="12">
        <v>1</v>
      </c>
      <c r="P52" s="12">
        <v>2018</v>
      </c>
    </row>
    <row r="53" spans="1:16" x14ac:dyDescent="0.25">
      <c r="A53" s="5" t="s">
        <v>20</v>
      </c>
      <c r="B53" s="12">
        <v>1</v>
      </c>
      <c r="C53" s="12">
        <v>0.58353346586227417</v>
      </c>
      <c r="D53" s="12">
        <v>0.41646650433540344</v>
      </c>
      <c r="E53" s="12">
        <v>0</v>
      </c>
      <c r="F53" s="12">
        <v>0</v>
      </c>
      <c r="G53" s="12">
        <v>0</v>
      </c>
      <c r="H53" s="12">
        <v>0.39948791265487671</v>
      </c>
      <c r="I53" s="12">
        <v>0.11863347887992859</v>
      </c>
      <c r="J53" s="12">
        <v>0.97096145153045654</v>
      </c>
      <c r="K53" s="12">
        <v>0.3590887188911438</v>
      </c>
      <c r="L53" s="12">
        <v>0.8547443151473999</v>
      </c>
      <c r="M53" s="12">
        <v>0.43800899386405945</v>
      </c>
      <c r="N53" s="12">
        <v>0.53431713581085205</v>
      </c>
      <c r="O53" s="12">
        <v>1</v>
      </c>
      <c r="P53" s="12">
        <v>2018</v>
      </c>
    </row>
    <row r="54" spans="1:16" x14ac:dyDescent="0.25">
      <c r="A54" s="5" t="s">
        <v>21</v>
      </c>
      <c r="B54" s="12">
        <v>1</v>
      </c>
      <c r="C54" s="12">
        <v>0.82737404108047485</v>
      </c>
      <c r="D54" s="12">
        <v>0.17262594401836395</v>
      </c>
      <c r="E54" s="12">
        <v>0</v>
      </c>
      <c r="F54" s="12">
        <v>0</v>
      </c>
      <c r="G54" s="12">
        <v>0</v>
      </c>
      <c r="H54" s="12">
        <v>0.30626291036605835</v>
      </c>
      <c r="I54" s="12">
        <v>0.17264588177204132</v>
      </c>
      <c r="J54" s="12">
        <v>0.97340750694274902</v>
      </c>
      <c r="K54" s="12">
        <v>0.19132043421268463</v>
      </c>
      <c r="L54" s="12">
        <v>0.5474693775177002</v>
      </c>
      <c r="M54" s="12">
        <v>0.26073002815246582</v>
      </c>
      <c r="N54" s="12">
        <v>0.32232305407524109</v>
      </c>
      <c r="O54" s="12">
        <v>1</v>
      </c>
      <c r="P54" s="12">
        <v>2018</v>
      </c>
    </row>
    <row r="55" spans="1:16" x14ac:dyDescent="0.25">
      <c r="A55" s="5" t="s">
        <v>22</v>
      </c>
      <c r="B55" s="12">
        <v>1</v>
      </c>
      <c r="C55" s="12">
        <v>0.89886850118637085</v>
      </c>
      <c r="D55" s="12">
        <v>0.10113151371479034</v>
      </c>
      <c r="E55" s="12">
        <v>0</v>
      </c>
      <c r="F55" s="12">
        <v>0</v>
      </c>
      <c r="G55" s="12">
        <v>0</v>
      </c>
      <c r="H55" s="12">
        <v>0.3514956533908844</v>
      </c>
      <c r="I55" s="12">
        <v>9.7487941384315491E-2</v>
      </c>
      <c r="J55" s="12">
        <v>0.86809676885604858</v>
      </c>
      <c r="K55" s="12">
        <v>0.21145951747894287</v>
      </c>
      <c r="L55" s="12">
        <v>0.47442451119422913</v>
      </c>
      <c r="M55" s="12">
        <v>0.25398635864257813</v>
      </c>
      <c r="N55" s="12">
        <v>0.18870535492897034</v>
      </c>
      <c r="O55" s="12">
        <v>1</v>
      </c>
      <c r="P55" s="12">
        <v>2018</v>
      </c>
    </row>
    <row r="56" spans="1:16" x14ac:dyDescent="0.25">
      <c r="A56" s="5" t="s">
        <v>23</v>
      </c>
      <c r="B56" s="12">
        <v>1</v>
      </c>
      <c r="C56" s="12">
        <v>0.71993732452392578</v>
      </c>
      <c r="D56" s="12">
        <v>0.28006267547607422</v>
      </c>
      <c r="E56" s="12">
        <v>0</v>
      </c>
      <c r="F56" s="12">
        <v>0</v>
      </c>
      <c r="G56" s="12">
        <v>0</v>
      </c>
      <c r="H56" s="12">
        <v>0.34987336397171021</v>
      </c>
      <c r="I56" s="12">
        <v>0.10734418034553528</v>
      </c>
      <c r="J56" s="12">
        <v>0.91997689008712769</v>
      </c>
      <c r="K56" s="12">
        <v>0.37357062101364136</v>
      </c>
      <c r="L56" s="12">
        <v>0.83952915668487549</v>
      </c>
      <c r="M56" s="12">
        <v>0.2910657525062561</v>
      </c>
      <c r="N56" s="12">
        <v>0.40684342384338379</v>
      </c>
      <c r="O56" s="12">
        <v>1</v>
      </c>
      <c r="P56" s="12">
        <v>2018</v>
      </c>
    </row>
    <row r="57" spans="1:16" x14ac:dyDescent="0.25">
      <c r="A57" s="5" t="s">
        <v>24</v>
      </c>
      <c r="B57" s="12">
        <v>1</v>
      </c>
      <c r="C57" s="12">
        <v>0.75084614753723145</v>
      </c>
      <c r="D57" s="12">
        <v>0.24915386736392975</v>
      </c>
      <c r="E57" s="12">
        <v>0</v>
      </c>
      <c r="F57" s="12">
        <v>0</v>
      </c>
      <c r="G57" s="12">
        <v>0</v>
      </c>
      <c r="H57" s="12">
        <v>0.32267799973487854</v>
      </c>
      <c r="I57" s="12">
        <v>5.9564568102359772E-2</v>
      </c>
      <c r="J57" s="12">
        <v>0.89142638444900513</v>
      </c>
      <c r="K57" s="12">
        <v>0.25479203462600708</v>
      </c>
      <c r="L57" s="12">
        <v>0.73791652917861938</v>
      </c>
      <c r="M57" s="12">
        <v>0.26205578446388245</v>
      </c>
      <c r="N57" s="12">
        <v>0.41899731755256653</v>
      </c>
      <c r="O57" s="12">
        <v>1</v>
      </c>
      <c r="P57" s="12">
        <v>2018</v>
      </c>
    </row>
    <row r="58" spans="1:16" x14ac:dyDescent="0.25">
      <c r="A58" s="5" t="s">
        <v>25</v>
      </c>
      <c r="B58" s="12">
        <v>1</v>
      </c>
      <c r="C58" s="12">
        <v>0.89507395029067993</v>
      </c>
      <c r="D58" s="12">
        <v>0.10492606461048126</v>
      </c>
      <c r="E58" s="12">
        <v>0</v>
      </c>
      <c r="F58" s="12">
        <v>0</v>
      </c>
      <c r="G58" s="12">
        <v>0</v>
      </c>
      <c r="H58" s="12">
        <v>0.3411250114440918</v>
      </c>
      <c r="I58" s="12">
        <v>0.11273396760225296</v>
      </c>
      <c r="J58" s="12">
        <v>0.74315428733825684</v>
      </c>
      <c r="K58" s="12">
        <v>0.24125264585018158</v>
      </c>
      <c r="L58" s="12">
        <v>0.61783474683761597</v>
      </c>
      <c r="M58" s="12">
        <v>0.53318524360656738</v>
      </c>
      <c r="N58" s="12">
        <v>0.174969881772995</v>
      </c>
      <c r="O58" s="12">
        <v>1</v>
      </c>
      <c r="P58" s="12">
        <v>2018</v>
      </c>
    </row>
    <row r="59" spans="1:16" x14ac:dyDescent="0.25">
      <c r="A59" s="5" t="s">
        <v>26</v>
      </c>
      <c r="B59" s="12">
        <v>1</v>
      </c>
      <c r="C59" s="12">
        <v>0.83684110641479492</v>
      </c>
      <c r="D59" s="12">
        <v>0.16315889358520508</v>
      </c>
      <c r="E59" s="12">
        <v>0</v>
      </c>
      <c r="F59" s="12">
        <v>0</v>
      </c>
      <c r="G59" s="12">
        <v>0</v>
      </c>
      <c r="H59" s="12">
        <v>0.25340169668197632</v>
      </c>
      <c r="I59" s="12">
        <v>0.12853005528450012</v>
      </c>
      <c r="J59" s="12">
        <v>0.72750693559646606</v>
      </c>
      <c r="K59" s="12">
        <v>0.29379177093505859</v>
      </c>
      <c r="L59" s="12">
        <v>0.66714012622833252</v>
      </c>
      <c r="M59" s="12">
        <v>0.53022950887680054</v>
      </c>
      <c r="N59" s="12">
        <v>0.29052072763442993</v>
      </c>
      <c r="O59" s="12">
        <v>1</v>
      </c>
      <c r="P59" s="12">
        <v>2018</v>
      </c>
    </row>
    <row r="60" spans="1:16" x14ac:dyDescent="0.25">
      <c r="A60" s="5" t="s">
        <v>27</v>
      </c>
      <c r="B60" s="12">
        <v>1</v>
      </c>
      <c r="C60" s="12">
        <v>0.71891283988952637</v>
      </c>
      <c r="D60" s="12">
        <v>0.28108718991279602</v>
      </c>
      <c r="E60" s="12">
        <v>0</v>
      </c>
      <c r="F60" s="12">
        <v>0</v>
      </c>
      <c r="G60" s="12">
        <v>0</v>
      </c>
      <c r="H60" s="12">
        <v>0.24975216388702393</v>
      </c>
      <c r="I60" s="12">
        <v>0.13788287341594696</v>
      </c>
      <c r="J60" s="12">
        <v>0.85043168067932129</v>
      </c>
      <c r="K60" s="12">
        <v>0.18025854229927063</v>
      </c>
      <c r="L60" s="12">
        <v>0.81032496690750122</v>
      </c>
      <c r="M60" s="12">
        <v>0.62311935424804688</v>
      </c>
      <c r="N60" s="12">
        <v>0.38088983297348022</v>
      </c>
      <c r="O60" s="12">
        <v>1</v>
      </c>
      <c r="P60" s="12">
        <v>2018</v>
      </c>
    </row>
    <row r="61" spans="1:16" x14ac:dyDescent="0.25">
      <c r="A61" s="5" t="s">
        <v>28</v>
      </c>
      <c r="B61" s="12">
        <v>1</v>
      </c>
      <c r="C61" s="12">
        <v>0.82261955738067627</v>
      </c>
      <c r="D61" s="12">
        <v>0.17738042771816254</v>
      </c>
      <c r="E61" s="12">
        <v>0</v>
      </c>
      <c r="F61" s="12">
        <v>0</v>
      </c>
      <c r="G61" s="12">
        <v>0</v>
      </c>
      <c r="H61" s="12">
        <v>0.29043170809745789</v>
      </c>
      <c r="I61" s="12">
        <v>8.4801167249679565E-2</v>
      </c>
      <c r="J61" s="12">
        <v>0.85263955593109131</v>
      </c>
      <c r="K61" s="12">
        <v>0.20945397019386292</v>
      </c>
      <c r="L61" s="12">
        <v>0.6538810133934021</v>
      </c>
      <c r="M61" s="12">
        <v>0.21655459702014923</v>
      </c>
      <c r="N61" s="12">
        <v>0.35078924894332886</v>
      </c>
      <c r="O61" s="12">
        <v>1</v>
      </c>
      <c r="P61" s="12">
        <v>2018</v>
      </c>
    </row>
    <row r="62" spans="1:16" x14ac:dyDescent="0.25">
      <c r="A62" s="5" t="s">
        <v>29</v>
      </c>
      <c r="B62" s="12">
        <v>1</v>
      </c>
      <c r="C62" s="12">
        <v>0.93083637952804565</v>
      </c>
      <c r="D62" s="12">
        <v>6.9163605570793152E-2</v>
      </c>
      <c r="E62" s="12">
        <v>0</v>
      </c>
      <c r="F62" s="12">
        <v>0</v>
      </c>
      <c r="G62" s="12">
        <v>0</v>
      </c>
      <c r="H62" s="12">
        <v>0.26004022359848022</v>
      </c>
      <c r="I62" s="12">
        <v>0.14690583944320679</v>
      </c>
      <c r="J62" s="12">
        <v>0.89428174495697021</v>
      </c>
      <c r="K62" s="12">
        <v>0.15769064426422119</v>
      </c>
      <c r="L62" s="12">
        <v>0.22361285984516144</v>
      </c>
      <c r="M62" s="12">
        <v>0.43378502130508423</v>
      </c>
      <c r="N62" s="12">
        <v>0.24558128416538239</v>
      </c>
      <c r="O62" s="12">
        <v>1</v>
      </c>
      <c r="P62" s="12">
        <v>2018</v>
      </c>
    </row>
    <row r="63" spans="1:16" x14ac:dyDescent="0.25">
      <c r="A63" s="5" t="s">
        <v>30</v>
      </c>
      <c r="B63" s="12">
        <v>1</v>
      </c>
      <c r="C63" s="12">
        <v>0.64900726079940796</v>
      </c>
      <c r="D63" s="12">
        <v>0.35099273920059204</v>
      </c>
      <c r="E63" s="12">
        <v>0</v>
      </c>
      <c r="F63" s="12">
        <v>0</v>
      </c>
      <c r="G63" s="12">
        <v>0</v>
      </c>
      <c r="H63" s="12">
        <v>0.41699385643005371</v>
      </c>
      <c r="I63" s="12">
        <v>0.13717518746852875</v>
      </c>
      <c r="J63" s="12">
        <v>0.94440603256225586</v>
      </c>
      <c r="K63" s="12">
        <v>0.26474180817604065</v>
      </c>
      <c r="L63" s="12">
        <v>0.79201680421829224</v>
      </c>
      <c r="M63" s="12">
        <v>0.30847620964050293</v>
      </c>
      <c r="N63" s="12">
        <v>0.49929103255271912</v>
      </c>
      <c r="O63" s="12">
        <v>1</v>
      </c>
      <c r="P63" s="12">
        <v>2018</v>
      </c>
    </row>
    <row r="64" spans="1:16" x14ac:dyDescent="0.25">
      <c r="A64" s="5" t="s">
        <v>31</v>
      </c>
      <c r="B64" s="12">
        <v>1</v>
      </c>
      <c r="C64" s="12">
        <v>0.81515926122665405</v>
      </c>
      <c r="D64" s="12">
        <v>0.18484073877334595</v>
      </c>
      <c r="E64" s="12">
        <v>0</v>
      </c>
      <c r="F64" s="12">
        <v>0</v>
      </c>
      <c r="G64" s="12">
        <v>0</v>
      </c>
      <c r="H64" s="12">
        <v>0.33828699588775635</v>
      </c>
      <c r="I64" s="12">
        <v>0.10128369182348251</v>
      </c>
      <c r="J64" s="12">
        <v>0.79307550191879272</v>
      </c>
      <c r="K64" s="12">
        <v>0.33168211579322815</v>
      </c>
      <c r="L64" s="12">
        <v>0.87512516975402832</v>
      </c>
      <c r="M64" s="12">
        <v>0.31972408294677734</v>
      </c>
      <c r="N64" s="12">
        <v>0.24906785786151886</v>
      </c>
      <c r="O64" s="12">
        <v>1</v>
      </c>
      <c r="P64" s="12">
        <v>2018</v>
      </c>
    </row>
    <row r="65" spans="1:16" x14ac:dyDescent="0.25">
      <c r="A65" s="5" t="s">
        <v>32</v>
      </c>
      <c r="B65" s="12">
        <v>1</v>
      </c>
      <c r="C65" s="12">
        <v>0.91584062576293945</v>
      </c>
      <c r="D65" s="12">
        <v>8.4159359335899353E-2</v>
      </c>
      <c r="E65" s="12">
        <v>0</v>
      </c>
      <c r="F65" s="12">
        <v>0</v>
      </c>
      <c r="G65" s="12">
        <v>0</v>
      </c>
      <c r="H65" s="12">
        <v>0.27382868528366089</v>
      </c>
      <c r="I65" s="12">
        <v>0.11673237383365631</v>
      </c>
      <c r="J65" s="12">
        <v>0.93657094240188599</v>
      </c>
      <c r="K65" s="12">
        <v>8.038051426410675E-2</v>
      </c>
      <c r="L65" s="12">
        <v>0.26035088300704956</v>
      </c>
      <c r="M65" s="12">
        <v>0.22346308827400208</v>
      </c>
      <c r="N65" s="12">
        <v>0.30611139535903931</v>
      </c>
      <c r="O65" s="12">
        <v>1</v>
      </c>
      <c r="P65" s="12">
        <v>2018</v>
      </c>
    </row>
    <row r="66" spans="1:16" x14ac:dyDescent="0.25">
      <c r="A66" s="5" t="s">
        <v>1</v>
      </c>
      <c r="B66" s="12">
        <v>1</v>
      </c>
      <c r="C66" s="12">
        <v>0.92751568555831909</v>
      </c>
      <c r="D66" s="12">
        <v>7.2484329342842102E-2</v>
      </c>
      <c r="E66" s="12">
        <v>0</v>
      </c>
      <c r="F66" s="12">
        <v>0</v>
      </c>
      <c r="G66" s="12">
        <v>0</v>
      </c>
      <c r="H66" s="12">
        <v>0.32579085230827332</v>
      </c>
      <c r="I66" s="12">
        <v>0.31050437688827515</v>
      </c>
      <c r="J66" s="12">
        <v>0.75094997882843018</v>
      </c>
      <c r="K66" s="12">
        <v>0.10902877151966095</v>
      </c>
      <c r="L66" s="12">
        <v>0.11845482140779495</v>
      </c>
      <c r="M66" s="12">
        <v>0.3867763876914978</v>
      </c>
      <c r="N66" s="12">
        <v>0.18984109163284302</v>
      </c>
      <c r="O66" s="12">
        <v>1</v>
      </c>
      <c r="P66" s="12">
        <v>2020</v>
      </c>
    </row>
    <row r="67" spans="1:16" x14ac:dyDescent="0.25">
      <c r="A67" s="5" t="s">
        <v>2</v>
      </c>
      <c r="B67" s="12">
        <v>1</v>
      </c>
      <c r="C67" s="12">
        <v>0.89203357696533203</v>
      </c>
      <c r="D67" s="12">
        <v>0.10796641558408737</v>
      </c>
      <c r="E67" s="12">
        <v>0</v>
      </c>
      <c r="F67" s="12">
        <v>0</v>
      </c>
      <c r="G67" s="12">
        <v>0</v>
      </c>
      <c r="H67" s="12">
        <v>0.30906990170478821</v>
      </c>
      <c r="I67" s="12">
        <v>0.36972540616989136</v>
      </c>
      <c r="J67" s="12">
        <v>0.73501485586166382</v>
      </c>
      <c r="K67" s="12">
        <v>0.17080323398113251</v>
      </c>
      <c r="L67" s="12">
        <v>0.37802910804748535</v>
      </c>
      <c r="M67" s="12">
        <v>0.34408110380172729</v>
      </c>
      <c r="N67" s="12">
        <v>0.20645599067211151</v>
      </c>
      <c r="O67" s="12">
        <v>1</v>
      </c>
      <c r="P67" s="12">
        <v>2020</v>
      </c>
    </row>
    <row r="68" spans="1:16" x14ac:dyDescent="0.25">
      <c r="A68" s="5" t="s">
        <v>3</v>
      </c>
      <c r="B68" s="12">
        <v>1</v>
      </c>
      <c r="C68" s="12">
        <v>0.8675377368927002</v>
      </c>
      <c r="D68" s="12">
        <v>0.132462278008461</v>
      </c>
      <c r="E68" s="12">
        <v>0</v>
      </c>
      <c r="F68" s="12">
        <v>0</v>
      </c>
      <c r="G68" s="12">
        <v>0</v>
      </c>
      <c r="H68" s="12">
        <v>0.28824082016944885</v>
      </c>
      <c r="I68" s="12">
        <v>0.23244062066078186</v>
      </c>
      <c r="J68" s="12">
        <v>0.644481360912323</v>
      </c>
      <c r="K68" s="12">
        <v>0.25337472558021545</v>
      </c>
      <c r="L68" s="12">
        <v>0.2751750648021698</v>
      </c>
      <c r="M68" s="12">
        <v>0.44192594289779663</v>
      </c>
      <c r="N68" s="12">
        <v>0.29845520853996277</v>
      </c>
      <c r="O68" s="12">
        <v>1</v>
      </c>
      <c r="P68" s="12">
        <v>2020</v>
      </c>
    </row>
    <row r="69" spans="1:16" x14ac:dyDescent="0.25">
      <c r="A69" s="5" t="s">
        <v>4</v>
      </c>
      <c r="B69" s="12">
        <v>1</v>
      </c>
      <c r="C69" s="12">
        <v>0.64935380220413208</v>
      </c>
      <c r="D69" s="12">
        <v>0.35064619779586792</v>
      </c>
      <c r="E69" s="12">
        <v>0</v>
      </c>
      <c r="F69" s="12">
        <v>0</v>
      </c>
      <c r="G69" s="12">
        <v>0</v>
      </c>
      <c r="H69" s="12">
        <v>0.30621185898780823</v>
      </c>
      <c r="I69" s="12">
        <v>0.22527052462100983</v>
      </c>
      <c r="J69" s="12">
        <v>0.88967013359069824</v>
      </c>
      <c r="K69" s="12">
        <v>0.30254063010215759</v>
      </c>
      <c r="L69" s="12">
        <v>0.82475155591964722</v>
      </c>
      <c r="M69" s="12">
        <v>0.37312161922454834</v>
      </c>
      <c r="N69" s="12">
        <v>0.52119046449661255</v>
      </c>
      <c r="O69" s="12">
        <v>1</v>
      </c>
      <c r="P69" s="12">
        <v>2020</v>
      </c>
    </row>
    <row r="70" spans="1:16" x14ac:dyDescent="0.25">
      <c r="A70" s="5" t="s">
        <v>5</v>
      </c>
      <c r="B70" s="12">
        <v>1</v>
      </c>
      <c r="C70" s="12">
        <v>0.86689722537994385</v>
      </c>
      <c r="D70" s="12">
        <v>0.13310278952121735</v>
      </c>
      <c r="E70" s="12">
        <v>0</v>
      </c>
      <c r="F70" s="12">
        <v>0</v>
      </c>
      <c r="G70" s="12">
        <v>0</v>
      </c>
      <c r="H70" s="12">
        <v>0.32396969199180603</v>
      </c>
      <c r="I70" s="12">
        <v>0.46318331360816956</v>
      </c>
      <c r="J70" s="12">
        <v>0.69301754236221313</v>
      </c>
      <c r="K70" s="12">
        <v>0.14721933007240295</v>
      </c>
      <c r="L70" s="12">
        <v>0.22585503756999969</v>
      </c>
      <c r="M70" s="12">
        <v>0.36896258592605591</v>
      </c>
      <c r="N70" s="12">
        <v>0.29011842608451843</v>
      </c>
      <c r="O70" s="12">
        <v>1</v>
      </c>
      <c r="P70" s="12">
        <v>2020</v>
      </c>
    </row>
    <row r="71" spans="1:16" x14ac:dyDescent="0.25">
      <c r="A71" s="5" t="s">
        <v>6</v>
      </c>
      <c r="B71" s="12">
        <v>1</v>
      </c>
      <c r="C71" s="12">
        <v>0.90422040224075317</v>
      </c>
      <c r="D71" s="12">
        <v>9.5779620110988617E-2</v>
      </c>
      <c r="E71" s="12">
        <v>0</v>
      </c>
      <c r="F71" s="12">
        <v>0</v>
      </c>
      <c r="G71" s="12">
        <v>0</v>
      </c>
      <c r="H71" s="12">
        <v>0.3134160041809082</v>
      </c>
      <c r="I71" s="12">
        <v>0.28552523255348206</v>
      </c>
      <c r="J71" s="12">
        <v>0.86240869760513306</v>
      </c>
      <c r="K71" s="12">
        <v>0.12920935451984406</v>
      </c>
      <c r="L71" s="12">
        <v>0.40341159701347351</v>
      </c>
      <c r="M71" s="12">
        <v>0.28425076603889465</v>
      </c>
      <c r="N71" s="12">
        <v>0.22655752301216125</v>
      </c>
      <c r="O71" s="12">
        <v>1</v>
      </c>
      <c r="P71" s="12">
        <v>2020</v>
      </c>
    </row>
    <row r="72" spans="1:16" x14ac:dyDescent="0.25">
      <c r="A72" s="5" t="s">
        <v>7</v>
      </c>
      <c r="B72" s="12">
        <v>1</v>
      </c>
      <c r="C72" s="12">
        <v>0.55358612537384033</v>
      </c>
      <c r="D72" s="12">
        <v>0.44641387462615967</v>
      </c>
      <c r="E72" s="12">
        <v>0</v>
      </c>
      <c r="F72" s="12">
        <v>0</v>
      </c>
      <c r="G72" s="12">
        <v>0</v>
      </c>
      <c r="H72" s="12">
        <v>0.41586494445800781</v>
      </c>
      <c r="I72" s="12">
        <v>0.36600440740585327</v>
      </c>
      <c r="J72" s="12">
        <v>0.94594419002532959</v>
      </c>
      <c r="K72" s="12">
        <v>0.28505051136016846</v>
      </c>
      <c r="L72" s="12">
        <v>0.80736595392227173</v>
      </c>
      <c r="M72" s="12">
        <v>0.27498194575309753</v>
      </c>
      <c r="N72" s="12">
        <v>0.6173059344291687</v>
      </c>
      <c r="O72" s="12">
        <v>1</v>
      </c>
      <c r="P72" s="12">
        <v>2020</v>
      </c>
    </row>
    <row r="73" spans="1:16" x14ac:dyDescent="0.25">
      <c r="A73" s="5" t="s">
        <v>8</v>
      </c>
      <c r="B73" s="12">
        <v>1</v>
      </c>
      <c r="C73" s="12">
        <v>0.76260280609130859</v>
      </c>
      <c r="D73" s="12">
        <v>0.23739722371101379</v>
      </c>
      <c r="E73" s="12">
        <v>0</v>
      </c>
      <c r="F73" s="12">
        <v>0</v>
      </c>
      <c r="G73" s="12">
        <v>0</v>
      </c>
      <c r="H73" s="12">
        <v>0.41954720020294189</v>
      </c>
      <c r="I73" s="12">
        <v>0.22883856296539307</v>
      </c>
      <c r="J73" s="12">
        <v>0.89473253488540649</v>
      </c>
      <c r="K73" s="12">
        <v>0.25207376480102539</v>
      </c>
      <c r="L73" s="12">
        <v>0.40877047181129456</v>
      </c>
      <c r="M73" s="12">
        <v>0.31765228509902954</v>
      </c>
      <c r="N73" s="12">
        <v>0.39814373850822449</v>
      </c>
      <c r="O73" s="12">
        <v>1</v>
      </c>
      <c r="P73" s="12">
        <v>2020</v>
      </c>
    </row>
    <row r="74" spans="1:16" x14ac:dyDescent="0.25">
      <c r="A74" s="5" t="s">
        <v>9</v>
      </c>
      <c r="B74" s="12">
        <v>1</v>
      </c>
      <c r="C74" s="12">
        <v>0.78377079963684082</v>
      </c>
      <c r="D74" s="12">
        <v>0.21622918546199799</v>
      </c>
      <c r="E74" s="12">
        <v>0</v>
      </c>
      <c r="F74" s="12">
        <v>0</v>
      </c>
      <c r="G74" s="12">
        <v>0</v>
      </c>
      <c r="H74" s="12">
        <v>0.25389894843101501</v>
      </c>
      <c r="I74" s="12">
        <v>0.41926196217536926</v>
      </c>
      <c r="J74" s="12">
        <v>0.8586304783821106</v>
      </c>
      <c r="K74" s="12">
        <v>0.32256826758384705</v>
      </c>
      <c r="L74" s="12">
        <v>0.82172846794128418</v>
      </c>
      <c r="M74" s="12">
        <v>0.39397284388542175</v>
      </c>
      <c r="N74" s="12">
        <v>0.27501320838928223</v>
      </c>
      <c r="O74" s="12">
        <v>1</v>
      </c>
      <c r="P74" s="12">
        <v>2020</v>
      </c>
    </row>
    <row r="75" spans="1:16" x14ac:dyDescent="0.25">
      <c r="A75" s="5" t="s">
        <v>10</v>
      </c>
      <c r="B75" s="12">
        <v>1</v>
      </c>
      <c r="C75" s="12">
        <v>0.8231508731842041</v>
      </c>
      <c r="D75" s="12">
        <v>0.17684914171695709</v>
      </c>
      <c r="E75" s="12">
        <v>0</v>
      </c>
      <c r="F75" s="12">
        <v>0</v>
      </c>
      <c r="G75" s="12">
        <v>0</v>
      </c>
      <c r="H75" s="12">
        <v>0.31223231554031372</v>
      </c>
      <c r="I75" s="12">
        <v>0.32069772481918335</v>
      </c>
      <c r="J75" s="12">
        <v>0.87153834104537964</v>
      </c>
      <c r="K75" s="12">
        <v>0.15798848867416382</v>
      </c>
      <c r="L75" s="12">
        <v>0.24726293981075287</v>
      </c>
      <c r="M75" s="12">
        <v>0.24812395870685577</v>
      </c>
      <c r="N75" s="12">
        <v>0.37109297513961792</v>
      </c>
      <c r="O75" s="12">
        <v>1</v>
      </c>
      <c r="P75" s="12">
        <v>2020</v>
      </c>
    </row>
    <row r="76" spans="1:16" x14ac:dyDescent="0.25">
      <c r="A76" s="5" t="s">
        <v>11</v>
      </c>
      <c r="B76" s="12">
        <v>1</v>
      </c>
      <c r="C76" s="12">
        <v>0.86452180147171021</v>
      </c>
      <c r="D76" s="12">
        <v>0.1354781836271286</v>
      </c>
      <c r="E76" s="12">
        <v>0</v>
      </c>
      <c r="F76" s="12">
        <v>0</v>
      </c>
      <c r="G76" s="12">
        <v>0</v>
      </c>
      <c r="H76" s="12">
        <v>0.33980107307434082</v>
      </c>
      <c r="I76" s="12">
        <v>0.2761242687702179</v>
      </c>
      <c r="J76" s="12">
        <v>0.83185374736785889</v>
      </c>
      <c r="K76" s="12">
        <v>0.15513911843299866</v>
      </c>
      <c r="L76" s="12">
        <v>0.34899798035621643</v>
      </c>
      <c r="M76" s="12">
        <v>0.36436089873313904</v>
      </c>
      <c r="N76" s="12">
        <v>0.25685054063796997</v>
      </c>
      <c r="O76" s="12">
        <v>1</v>
      </c>
      <c r="P76" s="12">
        <v>2020</v>
      </c>
    </row>
    <row r="77" spans="1:16" x14ac:dyDescent="0.25">
      <c r="A77" s="5" t="s">
        <v>12</v>
      </c>
      <c r="B77" s="12">
        <v>1</v>
      </c>
      <c r="C77" s="12">
        <v>0.49994194507598877</v>
      </c>
      <c r="D77" s="12">
        <v>0.50005805492401123</v>
      </c>
      <c r="E77" s="12">
        <v>0</v>
      </c>
      <c r="F77" s="12">
        <v>0</v>
      </c>
      <c r="G77" s="12">
        <v>0</v>
      </c>
      <c r="H77" s="12">
        <v>0.37522715330123901</v>
      </c>
      <c r="I77" s="12">
        <v>0.37740087509155273</v>
      </c>
      <c r="J77" s="12">
        <v>0.95692920684814453</v>
      </c>
      <c r="K77" s="12">
        <v>0.41240707039833069</v>
      </c>
      <c r="L77" s="12">
        <v>0.85841697454452515</v>
      </c>
      <c r="M77" s="12">
        <v>0.43610697984695435</v>
      </c>
      <c r="N77" s="12">
        <v>0.58562558889389038</v>
      </c>
      <c r="O77" s="12">
        <v>1</v>
      </c>
      <c r="P77" s="12">
        <v>2020</v>
      </c>
    </row>
    <row r="78" spans="1:16" x14ac:dyDescent="0.25">
      <c r="A78" s="5" t="s">
        <v>13</v>
      </c>
      <c r="B78" s="12">
        <v>1</v>
      </c>
      <c r="C78" s="12">
        <v>0.77255749702453613</v>
      </c>
      <c r="D78" s="12">
        <v>0.22744250297546387</v>
      </c>
      <c r="E78" s="12">
        <v>0</v>
      </c>
      <c r="F78" s="12">
        <v>0</v>
      </c>
      <c r="G78" s="12">
        <v>0</v>
      </c>
      <c r="H78" s="12">
        <v>0.29092708230018616</v>
      </c>
      <c r="I78" s="12">
        <v>0.26886796951293945</v>
      </c>
      <c r="J78" s="12">
        <v>0.93882840871810913</v>
      </c>
      <c r="K78" s="12">
        <v>0.17321223020553589</v>
      </c>
      <c r="L78" s="12">
        <v>0.52113807201385498</v>
      </c>
      <c r="M78" s="12">
        <v>0.42634835839271545</v>
      </c>
      <c r="N78" s="12">
        <v>0.36020296812057495</v>
      </c>
      <c r="O78" s="12">
        <v>1</v>
      </c>
      <c r="P78" s="12">
        <v>2020</v>
      </c>
    </row>
    <row r="79" spans="1:16" x14ac:dyDescent="0.25">
      <c r="A79" s="5" t="s">
        <v>14</v>
      </c>
      <c r="B79" s="12">
        <v>1</v>
      </c>
      <c r="C79" s="12">
        <v>0.94872838258743286</v>
      </c>
      <c r="D79" s="12">
        <v>5.1271606236696243E-2</v>
      </c>
      <c r="E79" s="12">
        <v>0</v>
      </c>
      <c r="F79" s="12">
        <v>0</v>
      </c>
      <c r="G79" s="12">
        <v>0</v>
      </c>
      <c r="H79" s="12">
        <v>0.36083832383155823</v>
      </c>
      <c r="I79" s="12">
        <v>0.4274429976940155</v>
      </c>
      <c r="J79" s="12">
        <v>0.84013020992279053</v>
      </c>
      <c r="K79" s="12">
        <v>0.1393316388130188</v>
      </c>
      <c r="L79" s="12">
        <v>0.2585260272026062</v>
      </c>
      <c r="M79" s="12">
        <v>0.24195504188537598</v>
      </c>
      <c r="N79" s="12">
        <v>0.17851896584033966</v>
      </c>
      <c r="O79" s="12">
        <v>1</v>
      </c>
      <c r="P79" s="12">
        <v>2020</v>
      </c>
    </row>
    <row r="80" spans="1:16" x14ac:dyDescent="0.25">
      <c r="A80" s="5" t="s">
        <v>15</v>
      </c>
      <c r="B80" s="12">
        <v>1</v>
      </c>
      <c r="C80" s="12">
        <v>0.74837237596511841</v>
      </c>
      <c r="D80" s="12">
        <v>0.25162765383720398</v>
      </c>
      <c r="E80" s="12">
        <v>0</v>
      </c>
      <c r="F80" s="12">
        <v>0</v>
      </c>
      <c r="G80" s="12">
        <v>0</v>
      </c>
      <c r="H80" s="12">
        <v>0.31470134854316711</v>
      </c>
      <c r="I80" s="12">
        <v>0.44171196222305298</v>
      </c>
      <c r="J80" s="12">
        <v>0.88005387783050537</v>
      </c>
      <c r="K80" s="12">
        <v>0.13822400569915771</v>
      </c>
      <c r="L80" s="12">
        <v>0.48860576748847961</v>
      </c>
      <c r="M80" s="12">
        <v>0.47095856070518494</v>
      </c>
      <c r="N80" s="12">
        <v>0.38613057136535645</v>
      </c>
      <c r="O80" s="12">
        <v>1</v>
      </c>
      <c r="P80" s="12">
        <v>2020</v>
      </c>
    </row>
    <row r="81" spans="1:16" x14ac:dyDescent="0.25">
      <c r="A81" s="5" t="s">
        <v>16</v>
      </c>
      <c r="B81" s="12">
        <v>1</v>
      </c>
      <c r="C81" s="12">
        <v>0.78162854909896851</v>
      </c>
      <c r="D81" s="12">
        <v>0.21837146580219269</v>
      </c>
      <c r="E81" s="12">
        <v>0</v>
      </c>
      <c r="F81" s="12">
        <v>0</v>
      </c>
      <c r="G81" s="12">
        <v>0</v>
      </c>
      <c r="H81" s="12">
        <v>0.40516051650047302</v>
      </c>
      <c r="I81" s="12">
        <v>0.48837235569953918</v>
      </c>
      <c r="J81" s="12">
        <v>0.87535059452056885</v>
      </c>
      <c r="K81" s="12">
        <v>0.24526780843734741</v>
      </c>
      <c r="L81" s="12">
        <v>0.47478324174880981</v>
      </c>
      <c r="M81" s="12">
        <v>0.32932668924331665</v>
      </c>
      <c r="N81" s="12">
        <v>0.34278172254562378</v>
      </c>
      <c r="O81" s="12">
        <v>1</v>
      </c>
      <c r="P81" s="12">
        <v>2020</v>
      </c>
    </row>
    <row r="82" spans="1:16" x14ac:dyDescent="0.25">
      <c r="A82" s="5" t="s">
        <v>17</v>
      </c>
      <c r="B82" s="12">
        <v>1</v>
      </c>
      <c r="C82" s="12">
        <v>0.83274579048156738</v>
      </c>
      <c r="D82" s="12">
        <v>0.167254239320755</v>
      </c>
      <c r="E82" s="12">
        <v>0</v>
      </c>
      <c r="F82" s="12">
        <v>0</v>
      </c>
      <c r="G82" s="12">
        <v>0</v>
      </c>
      <c r="H82" s="12">
        <v>0.28653347492218018</v>
      </c>
      <c r="I82" s="12">
        <v>0.34397375583648682</v>
      </c>
      <c r="J82" s="12">
        <v>0.88506811857223511</v>
      </c>
      <c r="K82" s="12">
        <v>0.12021678686141968</v>
      </c>
      <c r="L82" s="12">
        <v>0.55973595380783081</v>
      </c>
      <c r="M82" s="12">
        <v>0.36474084854125977</v>
      </c>
      <c r="N82" s="12">
        <v>0.30384582281112671</v>
      </c>
      <c r="O82" s="12">
        <v>1</v>
      </c>
      <c r="P82" s="12">
        <v>2020</v>
      </c>
    </row>
    <row r="83" spans="1:16" x14ac:dyDescent="0.25">
      <c r="A83" s="5" t="s">
        <v>18</v>
      </c>
      <c r="B83" s="12">
        <v>1</v>
      </c>
      <c r="C83" s="12">
        <v>0.77653276920318604</v>
      </c>
      <c r="D83" s="12">
        <v>0.22346724569797516</v>
      </c>
      <c r="E83" s="12">
        <v>0</v>
      </c>
      <c r="F83" s="12">
        <v>0</v>
      </c>
      <c r="G83" s="12">
        <v>0</v>
      </c>
      <c r="H83" s="12">
        <v>0.30228647589683533</v>
      </c>
      <c r="I83" s="12">
        <v>0.32397171854972839</v>
      </c>
      <c r="J83" s="12">
        <v>0.85823696851730347</v>
      </c>
      <c r="K83" s="12">
        <v>0.21813559532165527</v>
      </c>
      <c r="L83" s="12">
        <v>0.40772411227226257</v>
      </c>
      <c r="M83" s="12">
        <v>0.37255433201789856</v>
      </c>
      <c r="N83" s="12">
        <v>0.3748495876789093</v>
      </c>
      <c r="O83" s="12">
        <v>1</v>
      </c>
      <c r="P83" s="12">
        <v>2020</v>
      </c>
    </row>
    <row r="84" spans="1:16" x14ac:dyDescent="0.25">
      <c r="A84" s="5" t="s">
        <v>19</v>
      </c>
      <c r="B84" s="12">
        <v>1</v>
      </c>
      <c r="C84" s="12">
        <v>0.85806041955947876</v>
      </c>
      <c r="D84" s="12">
        <v>0.14193956553936005</v>
      </c>
      <c r="E84" s="12">
        <v>0</v>
      </c>
      <c r="F84" s="12">
        <v>0</v>
      </c>
      <c r="G84" s="12">
        <v>0</v>
      </c>
      <c r="H84" s="12">
        <v>0.33053594827651978</v>
      </c>
      <c r="I84" s="12">
        <v>0.3318626880645752</v>
      </c>
      <c r="J84" s="12">
        <v>0.78234177827835083</v>
      </c>
      <c r="K84" s="12">
        <v>0.17430767416954041</v>
      </c>
      <c r="L84" s="12">
        <v>0.40572813153266907</v>
      </c>
      <c r="M84" s="12">
        <v>0.30921342968940735</v>
      </c>
      <c r="N84" s="12">
        <v>0.3059176504611969</v>
      </c>
      <c r="O84" s="12">
        <v>1</v>
      </c>
      <c r="P84" s="12">
        <v>2020</v>
      </c>
    </row>
    <row r="85" spans="1:16" x14ac:dyDescent="0.25">
      <c r="A85" s="5" t="s">
        <v>20</v>
      </c>
      <c r="B85" s="12">
        <v>1</v>
      </c>
      <c r="C85" s="12">
        <v>0.60515666007995605</v>
      </c>
      <c r="D85" s="12">
        <v>0.39484336972236633</v>
      </c>
      <c r="E85" s="12">
        <v>0</v>
      </c>
      <c r="F85" s="12">
        <v>0</v>
      </c>
      <c r="G85" s="12">
        <v>0</v>
      </c>
      <c r="H85" s="12">
        <v>0.39061930775642395</v>
      </c>
      <c r="I85" s="12">
        <v>0.36842089891433716</v>
      </c>
      <c r="J85" s="12">
        <v>0.91960269212722778</v>
      </c>
      <c r="K85" s="12">
        <v>0.33812618255615234</v>
      </c>
      <c r="L85" s="12">
        <v>0.81728202104568481</v>
      </c>
      <c r="M85" s="12">
        <v>0.45967277884483337</v>
      </c>
      <c r="N85" s="12">
        <v>0.49111407995223999</v>
      </c>
      <c r="O85" s="12">
        <v>1</v>
      </c>
      <c r="P85" s="12">
        <v>2020</v>
      </c>
    </row>
    <row r="86" spans="1:16" x14ac:dyDescent="0.25">
      <c r="A86" s="5" t="s">
        <v>21</v>
      </c>
      <c r="B86" s="12">
        <v>1</v>
      </c>
      <c r="C86" s="12">
        <v>0.77839988470077515</v>
      </c>
      <c r="D86" s="12">
        <v>0.22160014510154724</v>
      </c>
      <c r="E86" s="12">
        <v>0</v>
      </c>
      <c r="F86" s="12">
        <v>0</v>
      </c>
      <c r="G86" s="12">
        <v>0</v>
      </c>
      <c r="H86" s="12">
        <v>0.3262958824634552</v>
      </c>
      <c r="I86" s="12">
        <v>0.34283283352851868</v>
      </c>
      <c r="J86" s="12">
        <v>0.94182151556015015</v>
      </c>
      <c r="K86" s="12">
        <v>0.22260448336601257</v>
      </c>
      <c r="L86" s="12">
        <v>0.55611318349838257</v>
      </c>
      <c r="M86" s="12">
        <v>0.3456968367099762</v>
      </c>
      <c r="N86" s="12">
        <v>0.40290215611457825</v>
      </c>
      <c r="O86" s="12">
        <v>1</v>
      </c>
      <c r="P86" s="12">
        <v>2020</v>
      </c>
    </row>
    <row r="87" spans="1:16" x14ac:dyDescent="0.25">
      <c r="A87" s="5" t="s">
        <v>22</v>
      </c>
      <c r="B87" s="12">
        <v>1</v>
      </c>
      <c r="C87" s="12">
        <v>0.85361963510513306</v>
      </c>
      <c r="D87" s="12">
        <v>0.14638036489486694</v>
      </c>
      <c r="E87" s="12">
        <v>0</v>
      </c>
      <c r="F87" s="12">
        <v>0</v>
      </c>
      <c r="G87" s="12">
        <v>0</v>
      </c>
      <c r="H87" s="12">
        <v>0.32463651895523071</v>
      </c>
      <c r="I87" s="12">
        <v>0.30427306890487671</v>
      </c>
      <c r="J87" s="12">
        <v>0.85852181911468506</v>
      </c>
      <c r="K87" s="12">
        <v>0.14583957195281982</v>
      </c>
      <c r="L87" s="12">
        <v>0.3783775269985199</v>
      </c>
      <c r="M87" s="12">
        <v>0.29036802053451538</v>
      </c>
      <c r="N87" s="12">
        <v>0.28222107887268066</v>
      </c>
      <c r="O87" s="12">
        <v>1</v>
      </c>
      <c r="P87" s="12">
        <v>2020</v>
      </c>
    </row>
    <row r="88" spans="1:16" x14ac:dyDescent="0.25">
      <c r="A88" s="5" t="s">
        <v>23</v>
      </c>
      <c r="B88" s="12">
        <v>1</v>
      </c>
      <c r="C88" s="12">
        <v>0.62761789560317993</v>
      </c>
      <c r="D88" s="12">
        <v>0.37238210439682007</v>
      </c>
      <c r="E88" s="12">
        <v>0</v>
      </c>
      <c r="F88" s="12">
        <v>0</v>
      </c>
      <c r="G88" s="12">
        <v>0</v>
      </c>
      <c r="H88" s="12">
        <v>0.31081283092498779</v>
      </c>
      <c r="I88" s="12">
        <v>0.18520720303058624</v>
      </c>
      <c r="J88" s="12">
        <v>0.93576157093048096</v>
      </c>
      <c r="K88" s="12">
        <v>0.32305297255516052</v>
      </c>
      <c r="L88" s="12">
        <v>0.81324124336242676</v>
      </c>
      <c r="M88" s="12">
        <v>0.32241687178611755</v>
      </c>
      <c r="N88" s="12">
        <v>0.5644376277923584</v>
      </c>
      <c r="O88" s="12">
        <v>1</v>
      </c>
      <c r="P88" s="12">
        <v>2020</v>
      </c>
    </row>
    <row r="89" spans="1:16" x14ac:dyDescent="0.25">
      <c r="A89" s="5" t="s">
        <v>24</v>
      </c>
      <c r="B89" s="12">
        <v>1</v>
      </c>
      <c r="C89" s="12">
        <v>0.70580708980560303</v>
      </c>
      <c r="D89" s="12">
        <v>0.29419293999671936</v>
      </c>
      <c r="E89" s="12">
        <v>0</v>
      </c>
      <c r="F89" s="12">
        <v>0</v>
      </c>
      <c r="G89" s="12">
        <v>0</v>
      </c>
      <c r="H89" s="12">
        <v>0.31289845705032349</v>
      </c>
      <c r="I89" s="12">
        <v>0.25074377655982971</v>
      </c>
      <c r="J89" s="12">
        <v>0.90165883302688599</v>
      </c>
      <c r="K89" s="12">
        <v>0.2542090117931366</v>
      </c>
      <c r="L89" s="12">
        <v>0.702525794506073</v>
      </c>
      <c r="M89" s="12">
        <v>0.27581799030303955</v>
      </c>
      <c r="N89" s="12">
        <v>0.4738534688949585</v>
      </c>
      <c r="O89" s="12">
        <v>1</v>
      </c>
      <c r="P89" s="12">
        <v>2020</v>
      </c>
    </row>
    <row r="90" spans="1:16" x14ac:dyDescent="0.25">
      <c r="A90" s="5" t="s">
        <v>25</v>
      </c>
      <c r="B90" s="12">
        <v>1</v>
      </c>
      <c r="C90" s="12">
        <v>0.89622718095779419</v>
      </c>
      <c r="D90" s="12">
        <v>0.10377278923988342</v>
      </c>
      <c r="E90" s="12">
        <v>0</v>
      </c>
      <c r="F90" s="12">
        <v>0</v>
      </c>
      <c r="G90" s="12">
        <v>0</v>
      </c>
      <c r="H90" s="12">
        <v>0.32655772566795349</v>
      </c>
      <c r="I90" s="12">
        <v>0.26356837153434753</v>
      </c>
      <c r="J90" s="12">
        <v>0.71944677829742432</v>
      </c>
      <c r="K90" s="12">
        <v>0.22018012404441833</v>
      </c>
      <c r="L90" s="12">
        <v>0.47517016530036926</v>
      </c>
      <c r="M90" s="12">
        <v>0.42878749966621399</v>
      </c>
      <c r="N90" s="12">
        <v>0.18243692815303802</v>
      </c>
      <c r="O90" s="12">
        <v>1</v>
      </c>
      <c r="P90" s="12">
        <v>2020</v>
      </c>
    </row>
    <row r="91" spans="1:16" x14ac:dyDescent="0.25">
      <c r="A91" s="5" t="s">
        <v>26</v>
      </c>
      <c r="B91" s="12">
        <v>1</v>
      </c>
      <c r="C91" s="12">
        <v>0.85901695489883423</v>
      </c>
      <c r="D91" s="12">
        <v>0.14098306000232697</v>
      </c>
      <c r="E91" s="12">
        <v>0</v>
      </c>
      <c r="F91" s="12">
        <v>0</v>
      </c>
      <c r="G91" s="12">
        <v>0</v>
      </c>
      <c r="H91" s="12">
        <v>0.29465541243553162</v>
      </c>
      <c r="I91" s="12">
        <v>0.37596419453620911</v>
      </c>
      <c r="J91" s="12">
        <v>0.72002559900283813</v>
      </c>
      <c r="K91" s="12">
        <v>0.14445976912975311</v>
      </c>
      <c r="L91" s="12">
        <v>0.49672737717628479</v>
      </c>
      <c r="M91" s="12">
        <v>0.46121418476104736</v>
      </c>
      <c r="N91" s="12">
        <v>0.24757896363735199</v>
      </c>
      <c r="O91" s="12">
        <v>1</v>
      </c>
      <c r="P91" s="12">
        <v>2020</v>
      </c>
    </row>
    <row r="92" spans="1:16" x14ac:dyDescent="0.25">
      <c r="A92" s="5" t="s">
        <v>27</v>
      </c>
      <c r="B92" s="12">
        <v>1</v>
      </c>
      <c r="C92" s="12">
        <v>0.69094222784042358</v>
      </c>
      <c r="D92" s="12">
        <v>0.30905777215957642</v>
      </c>
      <c r="E92" s="12">
        <v>0</v>
      </c>
      <c r="F92" s="12">
        <v>0</v>
      </c>
      <c r="G92" s="12">
        <v>0</v>
      </c>
      <c r="H92" s="12">
        <v>0.23952844738960266</v>
      </c>
      <c r="I92" s="12">
        <v>0.37287232279777527</v>
      </c>
      <c r="J92" s="12">
        <v>0.84696489572525024</v>
      </c>
      <c r="K92" s="12">
        <v>0.13681043684482574</v>
      </c>
      <c r="L92" s="12">
        <v>0.76025599241256714</v>
      </c>
      <c r="M92" s="12">
        <v>0.61258441209793091</v>
      </c>
      <c r="N92" s="12">
        <v>0.415141761302948</v>
      </c>
      <c r="O92" s="12">
        <v>1</v>
      </c>
      <c r="P92" s="12">
        <v>2020</v>
      </c>
    </row>
    <row r="93" spans="1:16" x14ac:dyDescent="0.25">
      <c r="A93" s="5" t="s">
        <v>28</v>
      </c>
      <c r="B93" s="12">
        <v>1</v>
      </c>
      <c r="C93" s="12">
        <v>0.84017294645309448</v>
      </c>
      <c r="D93" s="12">
        <v>0.15982703864574432</v>
      </c>
      <c r="E93" s="12">
        <v>0</v>
      </c>
      <c r="F93" s="12">
        <v>0</v>
      </c>
      <c r="G93" s="12">
        <v>0</v>
      </c>
      <c r="H93" s="12">
        <v>0.29058456420898438</v>
      </c>
      <c r="I93" s="12">
        <v>0.17462928593158722</v>
      </c>
      <c r="J93" s="12">
        <v>0.89485019445419312</v>
      </c>
      <c r="K93" s="12">
        <v>0.15991546213626862</v>
      </c>
      <c r="L93" s="12">
        <v>0.58023184537887573</v>
      </c>
      <c r="M93" s="12">
        <v>0.13430777192115784</v>
      </c>
      <c r="N93" s="12">
        <v>0.35824689269065857</v>
      </c>
      <c r="O93" s="12">
        <v>1</v>
      </c>
      <c r="P93" s="12">
        <v>2020</v>
      </c>
    </row>
    <row r="94" spans="1:16" x14ac:dyDescent="0.25">
      <c r="A94" s="5" t="s">
        <v>29</v>
      </c>
      <c r="B94" s="12">
        <v>1</v>
      </c>
      <c r="C94" s="12">
        <v>0.8801124095916748</v>
      </c>
      <c r="D94" s="12">
        <v>0.11988759785890579</v>
      </c>
      <c r="E94" s="12">
        <v>0</v>
      </c>
      <c r="F94" s="12">
        <v>0</v>
      </c>
      <c r="G94" s="12">
        <v>0</v>
      </c>
      <c r="H94" s="12">
        <v>0.20850592851638794</v>
      </c>
      <c r="I94" s="12">
        <v>0.31900876760482788</v>
      </c>
      <c r="J94" s="12">
        <v>0.90682846307754517</v>
      </c>
      <c r="K94" s="12">
        <v>9.6836619079113007E-2</v>
      </c>
      <c r="L94" s="12">
        <v>9.6584774553775787E-2</v>
      </c>
      <c r="M94" s="12">
        <v>0.41257795691490173</v>
      </c>
      <c r="N94" s="12">
        <v>0.37021401524543762</v>
      </c>
      <c r="O94" s="12">
        <v>1</v>
      </c>
      <c r="P94" s="12">
        <v>2020</v>
      </c>
    </row>
    <row r="95" spans="1:16" x14ac:dyDescent="0.25">
      <c r="A95" s="5" t="s">
        <v>30</v>
      </c>
      <c r="B95" s="12">
        <v>1</v>
      </c>
      <c r="C95" s="12">
        <v>0.67216235399246216</v>
      </c>
      <c r="D95" s="12">
        <v>0.32783761620521545</v>
      </c>
      <c r="E95" s="12">
        <v>0</v>
      </c>
      <c r="F95" s="12">
        <v>0</v>
      </c>
      <c r="G95" s="12">
        <v>0</v>
      </c>
      <c r="H95" s="12">
        <v>0.42832076549530029</v>
      </c>
      <c r="I95" s="12">
        <v>0.32636582851409912</v>
      </c>
      <c r="J95" s="12">
        <v>0.90790331363677979</v>
      </c>
      <c r="K95" s="12">
        <v>0.24635465443134308</v>
      </c>
      <c r="L95" s="12">
        <v>0.78584128618240356</v>
      </c>
      <c r="M95" s="12">
        <v>0.35476171970367432</v>
      </c>
      <c r="N95" s="12">
        <v>0.45063936710357666</v>
      </c>
      <c r="O95" s="12">
        <v>1</v>
      </c>
      <c r="P95" s="12">
        <v>2020</v>
      </c>
    </row>
    <row r="96" spans="1:16" x14ac:dyDescent="0.25">
      <c r="A96" s="5" t="s">
        <v>31</v>
      </c>
      <c r="B96" s="12">
        <v>1</v>
      </c>
      <c r="C96" s="12">
        <v>0.68940436840057373</v>
      </c>
      <c r="D96" s="12">
        <v>0.31059560179710388</v>
      </c>
      <c r="E96" s="12">
        <v>0</v>
      </c>
      <c r="F96" s="12">
        <v>0</v>
      </c>
      <c r="G96" s="12">
        <v>0</v>
      </c>
      <c r="H96" s="12">
        <v>0.3427523672580719</v>
      </c>
      <c r="I96" s="12">
        <v>0.29091578722000122</v>
      </c>
      <c r="J96" s="12">
        <v>0.78659683465957642</v>
      </c>
      <c r="K96" s="12">
        <v>0.28464937210083008</v>
      </c>
      <c r="L96" s="12">
        <v>0.8488883376121521</v>
      </c>
      <c r="M96" s="12">
        <v>0.33359268307685852</v>
      </c>
      <c r="N96" s="12">
        <v>0.42324680089950562</v>
      </c>
      <c r="O96" s="12">
        <v>1</v>
      </c>
      <c r="P96" s="12">
        <v>2020</v>
      </c>
    </row>
    <row r="97" spans="1:16" x14ac:dyDescent="0.25">
      <c r="A97" s="5" t="s">
        <v>32</v>
      </c>
      <c r="B97" s="12">
        <v>1</v>
      </c>
      <c r="C97" s="12">
        <v>0.91682326793670654</v>
      </c>
      <c r="D97" s="12">
        <v>8.3176717162132263E-2</v>
      </c>
      <c r="E97" s="12">
        <v>0</v>
      </c>
      <c r="F97" s="12">
        <v>0</v>
      </c>
      <c r="G97" s="12">
        <v>0</v>
      </c>
      <c r="H97" s="12">
        <v>0.31640490889549255</v>
      </c>
      <c r="I97" s="12">
        <v>0.26872950792312622</v>
      </c>
      <c r="J97" s="12">
        <v>0.94656342267990112</v>
      </c>
      <c r="K97" s="12">
        <v>4.3315321207046509E-2</v>
      </c>
      <c r="L97" s="12">
        <v>0.14383159577846527</v>
      </c>
      <c r="M97" s="12">
        <v>0.22476255893707275</v>
      </c>
      <c r="N97" s="12">
        <v>0.35681724548339844</v>
      </c>
      <c r="O97" s="12">
        <v>1</v>
      </c>
      <c r="P97" s="12">
        <v>2020</v>
      </c>
    </row>
    <row r="98" spans="1:16" x14ac:dyDescent="0.25">
      <c r="A98" s="5" t="s">
        <v>1</v>
      </c>
      <c r="B98" s="12">
        <v>1</v>
      </c>
      <c r="C98" s="12">
        <v>0.89894676208496094</v>
      </c>
      <c r="D98" s="12">
        <v>0.10105326026678085</v>
      </c>
      <c r="E98" s="12">
        <v>0</v>
      </c>
      <c r="F98" s="12">
        <v>0</v>
      </c>
      <c r="G98" s="12">
        <v>0</v>
      </c>
      <c r="H98" s="12">
        <v>0.33180251717567444</v>
      </c>
      <c r="I98" s="12">
        <v>0.52604204416275024</v>
      </c>
      <c r="J98" s="12">
        <v>0.70708328485488892</v>
      </c>
      <c r="K98" s="12">
        <v>0.13541656732559204</v>
      </c>
      <c r="L98" s="12">
        <v>0.17253531515598297</v>
      </c>
      <c r="M98" s="12">
        <v>0.38223931193351746</v>
      </c>
      <c r="N98" s="12">
        <v>0.25443020462989807</v>
      </c>
      <c r="O98" s="12">
        <v>1</v>
      </c>
      <c r="P98" s="12">
        <v>2022</v>
      </c>
    </row>
    <row r="99" spans="1:16" x14ac:dyDescent="0.25">
      <c r="A99" s="5" t="s">
        <v>2</v>
      </c>
      <c r="B99" s="12">
        <v>1</v>
      </c>
      <c r="C99" s="12">
        <v>0.89275228977203369</v>
      </c>
      <c r="D99" s="12">
        <v>0.10724771022796631</v>
      </c>
      <c r="E99" s="12">
        <v>0</v>
      </c>
      <c r="F99" s="12">
        <v>0</v>
      </c>
      <c r="G99" s="12">
        <v>0</v>
      </c>
      <c r="H99" s="12">
        <v>0.36676070094108582</v>
      </c>
      <c r="I99" s="12">
        <v>0.54069042205810547</v>
      </c>
      <c r="J99" s="12">
        <v>0.74729913473129272</v>
      </c>
      <c r="K99" s="12">
        <v>0.21301786601543427</v>
      </c>
      <c r="L99" s="12">
        <v>0.31790530681610107</v>
      </c>
      <c r="M99" s="12">
        <v>0.23236045241355896</v>
      </c>
      <c r="N99" s="12">
        <v>0.20432521402835846</v>
      </c>
      <c r="O99" s="12">
        <v>1</v>
      </c>
      <c r="P99" s="12">
        <v>2022</v>
      </c>
    </row>
    <row r="100" spans="1:16" x14ac:dyDescent="0.25">
      <c r="A100" s="5" t="s">
        <v>3</v>
      </c>
      <c r="B100" s="12">
        <v>1</v>
      </c>
      <c r="C100" s="12">
        <v>0.82091647386550903</v>
      </c>
      <c r="D100" s="12">
        <v>0.17908355593681335</v>
      </c>
      <c r="E100" s="12">
        <v>0</v>
      </c>
      <c r="F100" s="12">
        <v>0</v>
      </c>
      <c r="G100" s="12">
        <v>0</v>
      </c>
      <c r="H100" s="12">
        <v>0.34478363394737244</v>
      </c>
      <c r="I100" s="12">
        <v>0.28608757257461548</v>
      </c>
      <c r="J100" s="12">
        <v>0.69670510292053223</v>
      </c>
      <c r="K100" s="12">
        <v>0.27085590362548828</v>
      </c>
      <c r="L100" s="12">
        <v>0.42355489730834961</v>
      </c>
      <c r="M100" s="12">
        <v>0.20827226340770721</v>
      </c>
      <c r="N100" s="12">
        <v>0.37167802453041077</v>
      </c>
      <c r="O100" s="12">
        <v>1</v>
      </c>
      <c r="P100" s="12">
        <v>2022</v>
      </c>
    </row>
    <row r="101" spans="1:16" x14ac:dyDescent="0.25">
      <c r="A101" s="5" t="s">
        <v>4</v>
      </c>
      <c r="B101" s="12">
        <v>1</v>
      </c>
      <c r="C101" s="12">
        <v>0.69382017850875854</v>
      </c>
      <c r="D101" s="12">
        <v>0.30617982149124146</v>
      </c>
      <c r="E101" s="12">
        <v>0</v>
      </c>
      <c r="F101" s="12">
        <v>0</v>
      </c>
      <c r="G101" s="12">
        <v>0</v>
      </c>
      <c r="H101" s="12">
        <v>0.32329249382019043</v>
      </c>
      <c r="I101" s="12">
        <v>0.54157346487045288</v>
      </c>
      <c r="J101" s="12">
        <v>0.90449231863021851</v>
      </c>
      <c r="K101" s="12">
        <v>0.29864627122879028</v>
      </c>
      <c r="L101" s="12">
        <v>0.82887887954711914</v>
      </c>
      <c r="M101" s="12">
        <v>0.31708022952079773</v>
      </c>
      <c r="N101" s="12">
        <v>0.37866389751434326</v>
      </c>
      <c r="O101" s="12">
        <v>1</v>
      </c>
      <c r="P101" s="12">
        <v>2022</v>
      </c>
    </row>
    <row r="102" spans="1:16" x14ac:dyDescent="0.25">
      <c r="A102" s="5" t="s">
        <v>5</v>
      </c>
      <c r="B102" s="12">
        <v>1</v>
      </c>
      <c r="C102" s="12">
        <v>0.84191524982452393</v>
      </c>
      <c r="D102" s="12">
        <v>0.15808476507663727</v>
      </c>
      <c r="E102" s="12">
        <v>0</v>
      </c>
      <c r="F102" s="12">
        <v>0</v>
      </c>
      <c r="G102" s="12">
        <v>0</v>
      </c>
      <c r="H102" s="12">
        <v>0.33839085698127747</v>
      </c>
      <c r="I102" s="12">
        <v>0.45837178826332092</v>
      </c>
      <c r="J102" s="12">
        <v>0.6090427041053772</v>
      </c>
      <c r="K102" s="12">
        <v>0.15817604959011078</v>
      </c>
      <c r="L102" s="12">
        <v>0.36068317294120789</v>
      </c>
      <c r="M102" s="12">
        <v>0.39477074146270752</v>
      </c>
      <c r="N102" s="12">
        <v>0.30041885375976563</v>
      </c>
      <c r="O102" s="12">
        <v>1</v>
      </c>
      <c r="P102" s="12">
        <v>2022</v>
      </c>
    </row>
    <row r="103" spans="1:16" x14ac:dyDescent="0.25">
      <c r="A103" s="5" t="s">
        <v>6</v>
      </c>
      <c r="B103" s="12">
        <v>1</v>
      </c>
      <c r="C103" s="12">
        <v>0.90940427780151367</v>
      </c>
      <c r="D103" s="12">
        <v>9.0595737099647522E-2</v>
      </c>
      <c r="E103" s="12">
        <v>0</v>
      </c>
      <c r="F103" s="12">
        <v>0</v>
      </c>
      <c r="G103" s="12">
        <v>0</v>
      </c>
      <c r="H103" s="12">
        <v>0.30424037575721741</v>
      </c>
      <c r="I103" s="12">
        <v>0.52477890253067017</v>
      </c>
      <c r="J103" s="12">
        <v>0.80411028861999512</v>
      </c>
      <c r="K103" s="12">
        <v>0.15192507207393646</v>
      </c>
      <c r="L103" s="12">
        <v>0.35620447993278503</v>
      </c>
      <c r="M103" s="12">
        <v>0.29468002915382385</v>
      </c>
      <c r="N103" s="12">
        <v>0.18541882932186127</v>
      </c>
      <c r="O103" s="12">
        <v>1</v>
      </c>
      <c r="P103" s="12">
        <v>2022</v>
      </c>
    </row>
    <row r="104" spans="1:16" x14ac:dyDescent="0.25">
      <c r="A104" s="5" t="s">
        <v>7</v>
      </c>
      <c r="B104" s="12">
        <v>1</v>
      </c>
      <c r="C104" s="12">
        <v>0.49165976047515869</v>
      </c>
      <c r="D104" s="12">
        <v>0.50834023952484131</v>
      </c>
      <c r="E104" s="12">
        <v>0</v>
      </c>
      <c r="F104" s="12">
        <v>0</v>
      </c>
      <c r="G104" s="12">
        <v>0</v>
      </c>
      <c r="H104" s="12">
        <v>0.38795483112335205</v>
      </c>
      <c r="I104" s="12">
        <v>0.7668570876121521</v>
      </c>
      <c r="J104" s="12">
        <v>0.93249702453613281</v>
      </c>
      <c r="K104" s="12">
        <v>0.33632144331932068</v>
      </c>
      <c r="L104" s="12">
        <v>0.7696533203125</v>
      </c>
      <c r="M104" s="12">
        <v>0.26954686641693115</v>
      </c>
      <c r="N104" s="12">
        <v>0.5990254282951355</v>
      </c>
      <c r="O104" s="12">
        <v>1</v>
      </c>
      <c r="P104" s="12">
        <v>2022</v>
      </c>
    </row>
    <row r="105" spans="1:16" x14ac:dyDescent="0.25">
      <c r="A105" s="5" t="s">
        <v>8</v>
      </c>
      <c r="B105" s="12">
        <v>1</v>
      </c>
      <c r="C105" s="12">
        <v>0.7659531831741333</v>
      </c>
      <c r="D105" s="12">
        <v>0.23404680192470551</v>
      </c>
      <c r="E105" s="12">
        <v>0</v>
      </c>
      <c r="F105" s="12">
        <v>0</v>
      </c>
      <c r="G105" s="12">
        <v>0</v>
      </c>
      <c r="H105" s="12">
        <v>0.41029563546180725</v>
      </c>
      <c r="I105" s="12">
        <v>0.44118478894233704</v>
      </c>
      <c r="J105" s="12">
        <v>0.87863868474960327</v>
      </c>
      <c r="K105" s="12">
        <v>0.28683331608772278</v>
      </c>
      <c r="L105" s="12">
        <v>0.46001097559928894</v>
      </c>
      <c r="M105" s="12">
        <v>0.2664770781993866</v>
      </c>
      <c r="N105" s="12">
        <v>0.37706154584884644</v>
      </c>
      <c r="O105" s="12">
        <v>1</v>
      </c>
      <c r="P105" s="12">
        <v>2022</v>
      </c>
    </row>
    <row r="106" spans="1:16" x14ac:dyDescent="0.25">
      <c r="A106" s="5" t="s">
        <v>9</v>
      </c>
      <c r="B106" s="12">
        <v>1</v>
      </c>
      <c r="C106" s="12">
        <v>0.86271554231643677</v>
      </c>
      <c r="D106" s="12">
        <v>0.13728448748588562</v>
      </c>
      <c r="E106" s="12">
        <v>0</v>
      </c>
      <c r="F106" s="12">
        <v>0</v>
      </c>
      <c r="G106" s="12">
        <v>0</v>
      </c>
      <c r="H106" s="12">
        <v>0.26686421036720276</v>
      </c>
      <c r="I106" s="12">
        <v>0.53410559892654419</v>
      </c>
      <c r="J106" s="12">
        <v>0.82877153158187866</v>
      </c>
      <c r="K106" s="12">
        <v>0.31945043802261353</v>
      </c>
      <c r="L106" s="12">
        <v>0.71120691299438477</v>
      </c>
      <c r="M106" s="12">
        <v>0.25835129618644714</v>
      </c>
      <c r="N106" s="12">
        <v>0.15177801251411438</v>
      </c>
      <c r="O106" s="12">
        <v>1</v>
      </c>
      <c r="P106" s="12">
        <v>2022</v>
      </c>
    </row>
    <row r="107" spans="1:16" x14ac:dyDescent="0.25">
      <c r="A107" s="5" t="s">
        <v>10</v>
      </c>
      <c r="B107" s="12">
        <v>1</v>
      </c>
      <c r="C107" s="12">
        <v>0.67759990692138672</v>
      </c>
      <c r="D107" s="12">
        <v>0.32240006327629089</v>
      </c>
      <c r="E107" s="12">
        <v>0</v>
      </c>
      <c r="F107" s="12">
        <v>0</v>
      </c>
      <c r="G107" s="12">
        <v>0</v>
      </c>
      <c r="H107" s="12">
        <v>0.29741284251213074</v>
      </c>
      <c r="I107" s="12">
        <v>0.52538597583770752</v>
      </c>
      <c r="J107" s="12">
        <v>0.87704432010650635</v>
      </c>
      <c r="K107" s="12">
        <v>0.27563074231147766</v>
      </c>
      <c r="L107" s="12">
        <v>0.44741567969322205</v>
      </c>
      <c r="M107" s="12">
        <v>0.35272419452667236</v>
      </c>
      <c r="N107" s="12">
        <v>0.48894643783569336</v>
      </c>
      <c r="O107" s="12">
        <v>1</v>
      </c>
      <c r="P107" s="12">
        <v>2022</v>
      </c>
    </row>
    <row r="108" spans="1:16" x14ac:dyDescent="0.25">
      <c r="A108" s="5" t="s">
        <v>11</v>
      </c>
      <c r="B108" s="12">
        <v>1</v>
      </c>
      <c r="C108" s="12">
        <v>0.88383024930953979</v>
      </c>
      <c r="D108" s="12">
        <v>0.11616973578929901</v>
      </c>
      <c r="E108" s="12">
        <v>0</v>
      </c>
      <c r="F108" s="12">
        <v>0</v>
      </c>
      <c r="G108" s="12">
        <v>0</v>
      </c>
      <c r="H108" s="12">
        <v>0.35784679651260376</v>
      </c>
      <c r="I108" s="12">
        <v>0.48379221558570862</v>
      </c>
      <c r="J108" s="12">
        <v>0.87649595737457275</v>
      </c>
      <c r="K108" s="12">
        <v>0.11227992922067642</v>
      </c>
      <c r="L108" s="12">
        <v>0.26961624622344971</v>
      </c>
      <c r="M108" s="12">
        <v>0.27002987265586853</v>
      </c>
      <c r="N108" s="12">
        <v>0.23061436414718628</v>
      </c>
      <c r="O108" s="12">
        <v>1</v>
      </c>
      <c r="P108" s="12">
        <v>2022</v>
      </c>
    </row>
    <row r="109" spans="1:16" x14ac:dyDescent="0.25">
      <c r="A109" s="5" t="s">
        <v>12</v>
      </c>
      <c r="B109" s="12">
        <v>1</v>
      </c>
      <c r="C109" s="12">
        <v>0.55135065317153931</v>
      </c>
      <c r="D109" s="12">
        <v>0.44864937663078308</v>
      </c>
      <c r="E109" s="12">
        <v>0</v>
      </c>
      <c r="F109" s="12">
        <v>0</v>
      </c>
      <c r="G109" s="12">
        <v>0</v>
      </c>
      <c r="H109" s="12">
        <v>0.40113368630409241</v>
      </c>
      <c r="I109" s="12">
        <v>0.63797205686569214</v>
      </c>
      <c r="J109" s="12">
        <v>0.92282646894454956</v>
      </c>
      <c r="K109" s="12">
        <v>0.40384981036186218</v>
      </c>
      <c r="L109" s="12">
        <v>0.82984018325805664</v>
      </c>
      <c r="M109" s="12">
        <v>0.39054062962532043</v>
      </c>
      <c r="N109" s="12">
        <v>0.51311212778091431</v>
      </c>
      <c r="O109" s="12">
        <v>1</v>
      </c>
      <c r="P109" s="12">
        <v>2022</v>
      </c>
    </row>
    <row r="110" spans="1:16" x14ac:dyDescent="0.25">
      <c r="A110" s="5" t="s">
        <v>13</v>
      </c>
      <c r="B110" s="12">
        <v>1</v>
      </c>
      <c r="C110" s="12">
        <v>0.77928060293197632</v>
      </c>
      <c r="D110" s="12">
        <v>0.22071938216686249</v>
      </c>
      <c r="E110" s="12">
        <v>0</v>
      </c>
      <c r="F110" s="12">
        <v>0</v>
      </c>
      <c r="G110" s="12">
        <v>0</v>
      </c>
      <c r="H110" s="12">
        <v>0.31137940287590027</v>
      </c>
      <c r="I110" s="12">
        <v>0.67400592565536499</v>
      </c>
      <c r="J110" s="12">
        <v>0.91400933265686035</v>
      </c>
      <c r="K110" s="12">
        <v>0.11883621662855148</v>
      </c>
      <c r="L110" s="12">
        <v>0.51625871658325195</v>
      </c>
      <c r="M110" s="12">
        <v>0.30524200201034546</v>
      </c>
      <c r="N110" s="12">
        <v>0.33835119009017944</v>
      </c>
      <c r="O110" s="12">
        <v>1</v>
      </c>
      <c r="P110" s="12">
        <v>2022</v>
      </c>
    </row>
    <row r="111" spans="1:16" x14ac:dyDescent="0.25">
      <c r="A111" s="5" t="s">
        <v>14</v>
      </c>
      <c r="B111" s="12">
        <v>1</v>
      </c>
      <c r="C111" s="12">
        <v>0.88049036264419556</v>
      </c>
      <c r="D111" s="12">
        <v>0.11950965225696564</v>
      </c>
      <c r="E111" s="12">
        <v>0</v>
      </c>
      <c r="F111" s="12">
        <v>0</v>
      </c>
      <c r="G111" s="12">
        <v>0</v>
      </c>
      <c r="H111" s="12">
        <v>0.42662554979324341</v>
      </c>
      <c r="I111" s="12">
        <v>0.77484792470932007</v>
      </c>
      <c r="J111" s="12">
        <v>0.85985195636749268</v>
      </c>
      <c r="K111" s="12">
        <v>8.6085803806781769E-2</v>
      </c>
      <c r="L111" s="12">
        <v>0.22580176591873169</v>
      </c>
      <c r="M111" s="12">
        <v>0.21720139682292938</v>
      </c>
      <c r="N111" s="12">
        <v>0.22305166721343994</v>
      </c>
      <c r="O111" s="12">
        <v>1</v>
      </c>
      <c r="P111" s="12">
        <v>2022</v>
      </c>
    </row>
    <row r="112" spans="1:16" x14ac:dyDescent="0.25">
      <c r="A112" s="5" t="s">
        <v>15</v>
      </c>
      <c r="B112" s="12">
        <v>1</v>
      </c>
      <c r="C112" s="12">
        <v>0.78937751054763794</v>
      </c>
      <c r="D112" s="12">
        <v>0.21062247455120087</v>
      </c>
      <c r="E112" s="12">
        <v>0</v>
      </c>
      <c r="F112" s="12">
        <v>0</v>
      </c>
      <c r="G112" s="12">
        <v>0</v>
      </c>
      <c r="H112" s="12">
        <v>0.32765725255012512</v>
      </c>
      <c r="I112" s="12">
        <v>0.71060407161712646</v>
      </c>
      <c r="J112" s="12">
        <v>0.88340634107589722</v>
      </c>
      <c r="K112" s="12">
        <v>0.15598286688327789</v>
      </c>
      <c r="L112" s="12">
        <v>0.42139533162117004</v>
      </c>
      <c r="M112" s="12">
        <v>0.35339179635047913</v>
      </c>
      <c r="N112" s="12">
        <v>0.30440735816955566</v>
      </c>
      <c r="O112" s="12">
        <v>1</v>
      </c>
      <c r="P112" s="12">
        <v>2022</v>
      </c>
    </row>
    <row r="113" spans="1:16" x14ac:dyDescent="0.25">
      <c r="A113" s="5" t="s">
        <v>16</v>
      </c>
      <c r="B113" s="12">
        <v>1</v>
      </c>
      <c r="C113" s="12">
        <v>0.79285907745361328</v>
      </c>
      <c r="D113" s="12">
        <v>0.20714090764522552</v>
      </c>
      <c r="E113" s="12">
        <v>0</v>
      </c>
      <c r="F113" s="12">
        <v>0</v>
      </c>
      <c r="G113" s="12">
        <v>0</v>
      </c>
      <c r="H113" s="12">
        <v>0.39661642909049988</v>
      </c>
      <c r="I113" s="12">
        <v>0.75597548484802246</v>
      </c>
      <c r="J113" s="12">
        <v>0.9294734001159668</v>
      </c>
      <c r="K113" s="12">
        <v>0.2454586923122406</v>
      </c>
      <c r="L113" s="12">
        <v>0.50916266441345215</v>
      </c>
      <c r="M113" s="12">
        <v>0.28310167789459229</v>
      </c>
      <c r="N113" s="12">
        <v>0.28429111838340759</v>
      </c>
      <c r="O113" s="12">
        <v>1</v>
      </c>
      <c r="P113" s="12">
        <v>2022</v>
      </c>
    </row>
    <row r="114" spans="1:16" x14ac:dyDescent="0.25">
      <c r="A114" s="5" t="s">
        <v>17</v>
      </c>
      <c r="B114" s="12">
        <v>1</v>
      </c>
      <c r="C114" s="12">
        <v>0.79300230741500854</v>
      </c>
      <c r="D114" s="12">
        <v>0.20699767768383026</v>
      </c>
      <c r="E114" s="12">
        <v>0</v>
      </c>
      <c r="F114" s="12">
        <v>0</v>
      </c>
      <c r="G114" s="12">
        <v>0</v>
      </c>
      <c r="H114" s="12">
        <v>0.2784496545791626</v>
      </c>
      <c r="I114" s="12">
        <v>0.62109839916229248</v>
      </c>
      <c r="J114" s="12">
        <v>0.88641208410263062</v>
      </c>
      <c r="K114" s="12">
        <v>0.22842860221862793</v>
      </c>
      <c r="L114" s="12">
        <v>0.45362585783004761</v>
      </c>
      <c r="M114" s="12">
        <v>0.28831925988197327</v>
      </c>
      <c r="N114" s="12">
        <v>0.32209005951881409</v>
      </c>
      <c r="O114" s="12">
        <v>1</v>
      </c>
      <c r="P114" s="12">
        <v>2022</v>
      </c>
    </row>
    <row r="115" spans="1:16" x14ac:dyDescent="0.25">
      <c r="A115" s="5" t="s">
        <v>18</v>
      </c>
      <c r="B115" s="12">
        <v>1</v>
      </c>
      <c r="C115" s="12">
        <v>0.62303483486175537</v>
      </c>
      <c r="D115" s="12">
        <v>0.37696513533592224</v>
      </c>
      <c r="E115" s="12">
        <v>0</v>
      </c>
      <c r="F115" s="12">
        <v>0</v>
      </c>
      <c r="G115" s="12">
        <v>0</v>
      </c>
      <c r="H115" s="12">
        <v>0.31757050752639771</v>
      </c>
      <c r="I115" s="12">
        <v>0.46541088819503784</v>
      </c>
      <c r="J115" s="12">
        <v>0.94819748401641846</v>
      </c>
      <c r="K115" s="12">
        <v>0.41829103231430054</v>
      </c>
      <c r="L115" s="12">
        <v>0.50547558069229126</v>
      </c>
      <c r="M115" s="12">
        <v>0.37669667601585388</v>
      </c>
      <c r="N115" s="12">
        <v>0.49768364429473877</v>
      </c>
      <c r="O115" s="12">
        <v>1</v>
      </c>
      <c r="P115" s="12">
        <v>2022</v>
      </c>
    </row>
    <row r="116" spans="1:16" x14ac:dyDescent="0.25">
      <c r="A116" s="5" t="s">
        <v>19</v>
      </c>
      <c r="B116" s="12">
        <v>1</v>
      </c>
      <c r="C116" s="12">
        <v>0.88472503423690796</v>
      </c>
      <c r="D116" s="12">
        <v>0.11527494341135025</v>
      </c>
      <c r="E116" s="12">
        <v>0</v>
      </c>
      <c r="F116" s="12">
        <v>0</v>
      </c>
      <c r="G116" s="12">
        <v>0</v>
      </c>
      <c r="H116" s="12">
        <v>0.35919764637947083</v>
      </c>
      <c r="I116" s="12">
        <v>0.47246032953262329</v>
      </c>
      <c r="J116" s="12">
        <v>0.75222426652908325</v>
      </c>
      <c r="K116" s="12">
        <v>0.16383028030395508</v>
      </c>
      <c r="L116" s="12">
        <v>0.4511198103427887</v>
      </c>
      <c r="M116" s="12">
        <v>0.26514589786529541</v>
      </c>
      <c r="N116" s="12">
        <v>0.23895074427127838</v>
      </c>
      <c r="O116" s="12">
        <v>1</v>
      </c>
      <c r="P116" s="12">
        <v>2022</v>
      </c>
    </row>
    <row r="117" spans="1:16" x14ac:dyDescent="0.25">
      <c r="A117" s="5" t="s">
        <v>20</v>
      </c>
      <c r="B117" s="12">
        <v>1</v>
      </c>
      <c r="C117" s="12">
        <v>0.5916064977645874</v>
      </c>
      <c r="D117" s="12">
        <v>0.40839347243309021</v>
      </c>
      <c r="E117" s="12">
        <v>0</v>
      </c>
      <c r="F117" s="12">
        <v>0</v>
      </c>
      <c r="G117" s="12">
        <v>0</v>
      </c>
      <c r="H117" s="12">
        <v>0.4058186411857605</v>
      </c>
      <c r="I117" s="12">
        <v>0.78977608680725098</v>
      </c>
      <c r="J117" s="12">
        <v>0.92515307664871216</v>
      </c>
      <c r="K117" s="12">
        <v>0.2907240092754364</v>
      </c>
      <c r="L117" s="12">
        <v>0.81150513887405396</v>
      </c>
      <c r="M117" s="12">
        <v>0.36219993233680725</v>
      </c>
      <c r="N117" s="12">
        <v>0.45833006501197815</v>
      </c>
      <c r="O117" s="12">
        <v>1</v>
      </c>
      <c r="P117" s="12">
        <v>2022</v>
      </c>
    </row>
    <row r="118" spans="1:16" x14ac:dyDescent="0.25">
      <c r="A118" s="5" t="s">
        <v>21</v>
      </c>
      <c r="B118" s="12">
        <v>1</v>
      </c>
      <c r="C118" s="12">
        <v>0.68000257015228271</v>
      </c>
      <c r="D118" s="12">
        <v>0.31999742984771729</v>
      </c>
      <c r="E118" s="12">
        <v>0</v>
      </c>
      <c r="F118" s="12">
        <v>0</v>
      </c>
      <c r="G118" s="12">
        <v>0</v>
      </c>
      <c r="H118" s="12">
        <v>0.34817865490913391</v>
      </c>
      <c r="I118" s="12">
        <v>0.64842158555984497</v>
      </c>
      <c r="J118" s="12">
        <v>0.95046746730804443</v>
      </c>
      <c r="K118" s="12">
        <v>0.22881914675235748</v>
      </c>
      <c r="L118" s="12">
        <v>0.57266157865524292</v>
      </c>
      <c r="M118" s="12">
        <v>0.33084866404533386</v>
      </c>
      <c r="N118" s="12">
        <v>0.41772782802581787</v>
      </c>
      <c r="O118" s="12">
        <v>1</v>
      </c>
      <c r="P118" s="12">
        <v>2022</v>
      </c>
    </row>
    <row r="119" spans="1:16" x14ac:dyDescent="0.25">
      <c r="A119" s="5" t="s">
        <v>22</v>
      </c>
      <c r="B119" s="12">
        <v>1</v>
      </c>
      <c r="C119" s="12">
        <v>0.8974616527557373</v>
      </c>
      <c r="D119" s="12">
        <v>0.10253836959600449</v>
      </c>
      <c r="E119" s="12">
        <v>0</v>
      </c>
      <c r="F119" s="12">
        <v>0</v>
      </c>
      <c r="G119" s="12">
        <v>0</v>
      </c>
      <c r="H119" s="12">
        <v>0.36847662925720215</v>
      </c>
      <c r="I119" s="12">
        <v>0.51795995235443115</v>
      </c>
      <c r="J119" s="12">
        <v>0.87784534692764282</v>
      </c>
      <c r="K119" s="12">
        <v>0.14324271678924561</v>
      </c>
      <c r="L119" s="12">
        <v>0.33012288808822632</v>
      </c>
      <c r="M119" s="12">
        <v>0.24501141905784607</v>
      </c>
      <c r="N119" s="12">
        <v>0.1965947151184082</v>
      </c>
      <c r="O119" s="12">
        <v>1</v>
      </c>
      <c r="P119" s="12">
        <v>2022</v>
      </c>
    </row>
    <row r="120" spans="1:16" x14ac:dyDescent="0.25">
      <c r="A120" s="5" t="s">
        <v>23</v>
      </c>
      <c r="B120" s="12">
        <v>1</v>
      </c>
      <c r="C120" s="12">
        <v>0.70543080568313599</v>
      </c>
      <c r="D120" s="12">
        <v>0.2945692241191864</v>
      </c>
      <c r="E120" s="12">
        <v>0</v>
      </c>
      <c r="F120" s="12">
        <v>0</v>
      </c>
      <c r="G120" s="12">
        <v>0</v>
      </c>
      <c r="H120" s="12">
        <v>0.34098413586616516</v>
      </c>
      <c r="I120" s="12">
        <v>0.61594653129577637</v>
      </c>
      <c r="J120" s="12">
        <v>0.89471274614334106</v>
      </c>
      <c r="K120" s="12">
        <v>0.39134117960929871</v>
      </c>
      <c r="L120" s="12">
        <v>0.77818697690963745</v>
      </c>
      <c r="M120" s="12">
        <v>0.280313640832901</v>
      </c>
      <c r="N120" s="12">
        <v>0.35590538382530212</v>
      </c>
      <c r="O120" s="12">
        <v>1</v>
      </c>
      <c r="P120" s="12">
        <v>2022</v>
      </c>
    </row>
    <row r="121" spans="1:16" x14ac:dyDescent="0.25">
      <c r="A121" s="5" t="s">
        <v>24</v>
      </c>
      <c r="B121" s="12">
        <v>1</v>
      </c>
      <c r="C121" s="12">
        <v>0.69284206628799438</v>
      </c>
      <c r="D121" s="12">
        <v>0.30715793371200562</v>
      </c>
      <c r="E121" s="12">
        <v>0</v>
      </c>
      <c r="F121" s="12">
        <v>0</v>
      </c>
      <c r="G121" s="12">
        <v>0</v>
      </c>
      <c r="H121" s="12">
        <v>0.35789129137992859</v>
      </c>
      <c r="I121" s="12">
        <v>0.6415482759475708</v>
      </c>
      <c r="J121" s="12">
        <v>0.85896068811416626</v>
      </c>
      <c r="K121" s="12">
        <v>0.26045048236846924</v>
      </c>
      <c r="L121" s="12">
        <v>0.71378028392791748</v>
      </c>
      <c r="M121" s="12">
        <v>0.25845703482627869</v>
      </c>
      <c r="N121" s="12">
        <v>0.41877627372741699</v>
      </c>
      <c r="O121" s="12">
        <v>1</v>
      </c>
      <c r="P121" s="12">
        <v>2022</v>
      </c>
    </row>
    <row r="122" spans="1:16" x14ac:dyDescent="0.25">
      <c r="A122" s="5" t="s">
        <v>25</v>
      </c>
      <c r="B122" s="12">
        <v>1</v>
      </c>
      <c r="C122" s="12">
        <v>0.91163164377212524</v>
      </c>
      <c r="D122" s="12">
        <v>8.8368363678455353E-2</v>
      </c>
      <c r="E122" s="12">
        <v>0</v>
      </c>
      <c r="F122" s="12">
        <v>0</v>
      </c>
      <c r="G122" s="12">
        <v>0</v>
      </c>
      <c r="H122" s="12">
        <v>0.35778495669364929</v>
      </c>
      <c r="I122" s="12">
        <v>0.47698721289634705</v>
      </c>
      <c r="J122" s="12">
        <v>0.80733895301818848</v>
      </c>
      <c r="K122" s="12">
        <v>0.23699373006820679</v>
      </c>
      <c r="L122" s="12">
        <v>0.4661564826965332</v>
      </c>
      <c r="M122" s="12">
        <v>0.50536584854125977</v>
      </c>
      <c r="N122" s="12">
        <v>0.1700640469789505</v>
      </c>
      <c r="O122" s="12">
        <v>1</v>
      </c>
      <c r="P122" s="12">
        <v>2022</v>
      </c>
    </row>
    <row r="123" spans="1:16" x14ac:dyDescent="0.25">
      <c r="A123" s="5" t="s">
        <v>26</v>
      </c>
      <c r="B123" s="12">
        <v>1</v>
      </c>
      <c r="C123" s="12">
        <v>0.86824989318847656</v>
      </c>
      <c r="D123" s="12">
        <v>0.13175012171268463</v>
      </c>
      <c r="E123" s="12">
        <v>0</v>
      </c>
      <c r="F123" s="12">
        <v>0</v>
      </c>
      <c r="G123" s="12">
        <v>0</v>
      </c>
      <c r="H123" s="12">
        <v>0.26228109002113342</v>
      </c>
      <c r="I123" s="12">
        <v>0.42018118500709534</v>
      </c>
      <c r="J123" s="12">
        <v>0.67638105154037476</v>
      </c>
      <c r="K123" s="12">
        <v>0.3636469841003418</v>
      </c>
      <c r="L123" s="12">
        <v>0.61272168159484863</v>
      </c>
      <c r="M123" s="12">
        <v>0.54277664422988892</v>
      </c>
      <c r="N123" s="12">
        <v>0.21107615530490875</v>
      </c>
      <c r="O123" s="12">
        <v>1</v>
      </c>
      <c r="P123" s="12">
        <v>2022</v>
      </c>
    </row>
    <row r="124" spans="1:16" x14ac:dyDescent="0.25">
      <c r="A124" s="5" t="s">
        <v>27</v>
      </c>
      <c r="B124" s="12">
        <v>1</v>
      </c>
      <c r="C124" s="12">
        <v>0.7489820122718811</v>
      </c>
      <c r="D124" s="12">
        <v>0.2510179877281189</v>
      </c>
      <c r="E124" s="12">
        <v>0</v>
      </c>
      <c r="F124" s="12">
        <v>0</v>
      </c>
      <c r="G124" s="12">
        <v>0</v>
      </c>
      <c r="H124" s="12">
        <v>0.23341315984725952</v>
      </c>
      <c r="I124" s="12">
        <v>0.66578251123428345</v>
      </c>
      <c r="J124" s="12">
        <v>0.83656376600265503</v>
      </c>
      <c r="K124" s="12">
        <v>0.20912361145019531</v>
      </c>
      <c r="L124" s="12">
        <v>0.77812093496322632</v>
      </c>
      <c r="M124" s="12">
        <v>0.57928520441055298</v>
      </c>
      <c r="N124" s="12">
        <v>0.31900927424430847</v>
      </c>
      <c r="O124" s="12">
        <v>1</v>
      </c>
      <c r="P124" s="12">
        <v>2022</v>
      </c>
    </row>
    <row r="125" spans="1:16" x14ac:dyDescent="0.25">
      <c r="A125" s="5" t="s">
        <v>28</v>
      </c>
      <c r="B125" s="12">
        <v>1</v>
      </c>
      <c r="C125" s="12">
        <v>0.83192718029022217</v>
      </c>
      <c r="D125" s="12">
        <v>0.16807283461093903</v>
      </c>
      <c r="E125" s="12">
        <v>0</v>
      </c>
      <c r="F125" s="12">
        <v>0</v>
      </c>
      <c r="G125" s="12">
        <v>0</v>
      </c>
      <c r="H125" s="12">
        <v>0.33142474293708801</v>
      </c>
      <c r="I125" s="12">
        <v>0.38384330272674561</v>
      </c>
      <c r="J125" s="12">
        <v>0.85281485319137573</v>
      </c>
      <c r="K125" s="12">
        <v>0.19395092129707336</v>
      </c>
      <c r="L125" s="12">
        <v>0.54346787929534912</v>
      </c>
      <c r="M125" s="12">
        <v>0.16904397308826447</v>
      </c>
      <c r="N125" s="12">
        <v>0.38954660296440125</v>
      </c>
      <c r="O125" s="12">
        <v>1</v>
      </c>
      <c r="P125" s="12">
        <v>2022</v>
      </c>
    </row>
    <row r="126" spans="1:16" x14ac:dyDescent="0.25">
      <c r="A126" s="5" t="s">
        <v>29</v>
      </c>
      <c r="B126" s="12">
        <v>1</v>
      </c>
      <c r="C126" s="12">
        <v>0.87574046850204468</v>
      </c>
      <c r="D126" s="12">
        <v>0.12425953149795532</v>
      </c>
      <c r="E126" s="12">
        <v>0</v>
      </c>
      <c r="F126" s="12">
        <v>0</v>
      </c>
      <c r="G126" s="12">
        <v>0</v>
      </c>
      <c r="H126" s="12">
        <v>0.22730152308940887</v>
      </c>
      <c r="I126" s="12">
        <v>0.67191982269287109</v>
      </c>
      <c r="J126" s="12">
        <v>0.91080808639526367</v>
      </c>
      <c r="K126" s="12">
        <v>0.12931708991527557</v>
      </c>
      <c r="L126" s="12">
        <v>0.13123579323291779</v>
      </c>
      <c r="M126" s="12">
        <v>0.24638612568378448</v>
      </c>
      <c r="N126" s="12">
        <v>0.24741068482398987</v>
      </c>
      <c r="O126" s="12">
        <v>1</v>
      </c>
      <c r="P126" s="12">
        <v>2022</v>
      </c>
    </row>
    <row r="127" spans="1:16" x14ac:dyDescent="0.25">
      <c r="A127" s="5" t="s">
        <v>30</v>
      </c>
      <c r="B127" s="12">
        <v>1</v>
      </c>
      <c r="C127" s="12">
        <v>0.70223009586334229</v>
      </c>
      <c r="D127" s="12">
        <v>0.29776987433433533</v>
      </c>
      <c r="E127" s="12">
        <v>0</v>
      </c>
      <c r="F127" s="12">
        <v>0</v>
      </c>
      <c r="G127" s="12">
        <v>0</v>
      </c>
      <c r="H127" s="12">
        <v>0.3886198103427887</v>
      </c>
      <c r="I127" s="12">
        <v>0.67465376853942871</v>
      </c>
      <c r="J127" s="12">
        <v>0.88514077663421631</v>
      </c>
      <c r="K127" s="12">
        <v>0.2223670482635498</v>
      </c>
      <c r="L127" s="12">
        <v>0.73551607131958008</v>
      </c>
      <c r="M127" s="12">
        <v>0.30020180344581604</v>
      </c>
      <c r="N127" s="12">
        <v>0.36060643196105957</v>
      </c>
      <c r="O127" s="12">
        <v>1</v>
      </c>
      <c r="P127" s="12">
        <v>2022</v>
      </c>
    </row>
    <row r="128" spans="1:16" x14ac:dyDescent="0.25">
      <c r="A128" s="5" t="s">
        <v>31</v>
      </c>
      <c r="B128" s="12">
        <v>1</v>
      </c>
      <c r="C128" s="12">
        <v>0.79253643751144409</v>
      </c>
      <c r="D128" s="12">
        <v>0.2074635922908783</v>
      </c>
      <c r="E128" s="12">
        <v>0</v>
      </c>
      <c r="F128" s="12">
        <v>0</v>
      </c>
      <c r="G128" s="12">
        <v>0</v>
      </c>
      <c r="H128" s="12">
        <v>0.32393810153007507</v>
      </c>
      <c r="I128" s="12">
        <v>0.50870752334594727</v>
      </c>
      <c r="J128" s="12">
        <v>0.75762742757797241</v>
      </c>
      <c r="K128" s="12">
        <v>0.32042476534843445</v>
      </c>
      <c r="L128" s="12">
        <v>0.8639380931854248</v>
      </c>
      <c r="M128" s="12">
        <v>0.24800971150398254</v>
      </c>
      <c r="N128" s="12">
        <v>0.24710558354854584</v>
      </c>
      <c r="O128" s="12">
        <v>1</v>
      </c>
      <c r="P128" s="12">
        <v>2022</v>
      </c>
    </row>
    <row r="129" spans="1:16" x14ac:dyDescent="0.25">
      <c r="A129" s="5" t="s">
        <v>32</v>
      </c>
      <c r="B129" s="12">
        <v>1</v>
      </c>
      <c r="C129" s="12">
        <v>0.86743271350860596</v>
      </c>
      <c r="D129" s="12">
        <v>0.13256728649139404</v>
      </c>
      <c r="E129" s="12">
        <v>0</v>
      </c>
      <c r="F129" s="12">
        <v>0</v>
      </c>
      <c r="G129" s="12">
        <v>0</v>
      </c>
      <c r="H129" s="12">
        <v>0.31865444779396057</v>
      </c>
      <c r="I129" s="12">
        <v>0.55348348617553711</v>
      </c>
      <c r="J129" s="12">
        <v>0.90145939588546753</v>
      </c>
      <c r="K129" s="12">
        <v>8.5436157882213593E-2</v>
      </c>
      <c r="L129" s="12">
        <v>0.15442213416099548</v>
      </c>
      <c r="M129" s="12">
        <v>0.22476458549499512</v>
      </c>
      <c r="N129" s="12">
        <v>0.32772275805473328</v>
      </c>
      <c r="O129" s="12">
        <v>1</v>
      </c>
      <c r="P129" s="12">
        <v>2022</v>
      </c>
    </row>
    <row r="130" spans="1:16" x14ac:dyDescent="0.25">
      <c r="A130" s="5" t="s">
        <v>1</v>
      </c>
      <c r="B130" s="12">
        <v>1</v>
      </c>
      <c r="C130" s="12">
        <v>0.92722815275192261</v>
      </c>
      <c r="D130" s="12">
        <v>7.2771869599819183E-2</v>
      </c>
      <c r="E130" s="12">
        <v>0</v>
      </c>
      <c r="F130" s="12">
        <v>0</v>
      </c>
      <c r="G130" s="12">
        <v>0</v>
      </c>
      <c r="H130" s="12">
        <v>0.32509708404541016</v>
      </c>
      <c r="I130" s="12">
        <v>0.66639411449432373</v>
      </c>
      <c r="J130" s="12">
        <v>0.8015637993812561</v>
      </c>
      <c r="K130" s="12">
        <v>5.9893704950809479E-2</v>
      </c>
      <c r="L130" s="12">
        <v>0.16452881693840027</v>
      </c>
      <c r="M130" s="12">
        <v>0.2432798445224762</v>
      </c>
      <c r="N130" s="12">
        <v>0.16238246858119965</v>
      </c>
      <c r="O130" s="12">
        <v>1</v>
      </c>
      <c r="P130" s="12">
        <v>2024</v>
      </c>
    </row>
    <row r="131" spans="1:16" x14ac:dyDescent="0.25">
      <c r="A131" s="5" t="s">
        <v>2</v>
      </c>
      <c r="B131" s="12">
        <v>1</v>
      </c>
      <c r="C131" s="12">
        <v>0.954315185546875</v>
      </c>
      <c r="D131" s="12">
        <v>4.5684810727834702E-2</v>
      </c>
      <c r="E131" s="12">
        <v>0</v>
      </c>
      <c r="F131" s="12">
        <v>0</v>
      </c>
      <c r="G131" s="12">
        <v>0</v>
      </c>
      <c r="H131" s="12">
        <v>0.35460993647575378</v>
      </c>
      <c r="I131" s="12">
        <v>0.41489362716674805</v>
      </c>
      <c r="J131" s="12">
        <v>0.7200884222984314</v>
      </c>
      <c r="K131" s="12">
        <v>0.24007552862167358</v>
      </c>
      <c r="L131" s="12">
        <v>0.32882010936737061</v>
      </c>
      <c r="M131" s="12">
        <v>0.28239846229553223</v>
      </c>
      <c r="N131" s="12">
        <v>9.7955234348773956E-2</v>
      </c>
      <c r="O131" s="12">
        <v>1</v>
      </c>
      <c r="P131" s="12">
        <v>2024</v>
      </c>
    </row>
    <row r="132" spans="1:16" x14ac:dyDescent="0.25">
      <c r="A132" s="5" t="s">
        <v>3</v>
      </c>
      <c r="B132" s="12">
        <v>1</v>
      </c>
      <c r="C132" s="12">
        <v>0.83406239748001099</v>
      </c>
      <c r="D132" s="12">
        <v>0.16593761742115021</v>
      </c>
      <c r="E132" s="12">
        <v>0</v>
      </c>
      <c r="F132" s="12">
        <v>0</v>
      </c>
      <c r="G132" s="12">
        <v>0</v>
      </c>
      <c r="H132" s="12">
        <v>0.35155951976776123</v>
      </c>
      <c r="I132" s="12">
        <v>0.48354887962341309</v>
      </c>
      <c r="J132" s="12">
        <v>0.75313806533813477</v>
      </c>
      <c r="K132" s="12">
        <v>0.30658045411109924</v>
      </c>
      <c r="L132" s="12">
        <v>0.41298973560333252</v>
      </c>
      <c r="M132" s="12">
        <v>0.18790414929389954</v>
      </c>
      <c r="N132" s="12">
        <v>0.2790985107421875</v>
      </c>
      <c r="O132" s="12">
        <v>1</v>
      </c>
      <c r="P132" s="12">
        <v>2024</v>
      </c>
    </row>
    <row r="133" spans="1:16" x14ac:dyDescent="0.25">
      <c r="A133" s="5" t="s">
        <v>4</v>
      </c>
      <c r="B133" s="12">
        <v>1</v>
      </c>
      <c r="C133" s="12">
        <v>0.73778635263442993</v>
      </c>
      <c r="D133" s="12">
        <v>0.26221364736557007</v>
      </c>
      <c r="E133" s="12">
        <v>0</v>
      </c>
      <c r="F133" s="12">
        <v>0</v>
      </c>
      <c r="G133" s="12">
        <v>0</v>
      </c>
      <c r="H133" s="12">
        <v>0.38507583737373352</v>
      </c>
      <c r="I133" s="12">
        <v>0.4062640368938446</v>
      </c>
      <c r="J133" s="12">
        <v>0.8784334659576416</v>
      </c>
      <c r="K133" s="12">
        <v>0.26191133260726929</v>
      </c>
      <c r="L133" s="12">
        <v>0.81002312898635864</v>
      </c>
      <c r="M133" s="12">
        <v>0.33150503039360046</v>
      </c>
      <c r="N133" s="12">
        <v>0.36355939507484436</v>
      </c>
      <c r="O133" s="12">
        <v>1</v>
      </c>
      <c r="P133" s="12">
        <v>2024</v>
      </c>
    </row>
    <row r="134" spans="1:16" x14ac:dyDescent="0.25">
      <c r="A134" s="5" t="s">
        <v>5</v>
      </c>
      <c r="B134" s="12">
        <v>1</v>
      </c>
      <c r="C134" s="12">
        <v>0.91163182258605957</v>
      </c>
      <c r="D134" s="12">
        <v>8.8368155062198639E-2</v>
      </c>
      <c r="E134" s="12">
        <v>0</v>
      </c>
      <c r="F134" s="12">
        <v>0</v>
      </c>
      <c r="G134" s="12">
        <v>0</v>
      </c>
      <c r="H134" s="12">
        <v>0.32376319169998169</v>
      </c>
      <c r="I134" s="12">
        <v>0.5427398681640625</v>
      </c>
      <c r="J134" s="12">
        <v>0.69886636734008789</v>
      </c>
      <c r="K134" s="12">
        <v>7.2449289262294769E-2</v>
      </c>
      <c r="L134" s="12">
        <v>0.24262693524360657</v>
      </c>
      <c r="M134" s="12">
        <v>0.31034183502197266</v>
      </c>
      <c r="N134" s="12">
        <v>0.22329844534397125</v>
      </c>
      <c r="O134" s="12">
        <v>1</v>
      </c>
      <c r="P134" s="12">
        <v>2024</v>
      </c>
    </row>
    <row r="135" spans="1:16" x14ac:dyDescent="0.25">
      <c r="A135" s="5" t="s">
        <v>6</v>
      </c>
      <c r="B135" s="12">
        <v>1</v>
      </c>
      <c r="C135" s="12">
        <v>0.87555742263793945</v>
      </c>
      <c r="D135" s="12">
        <v>0.12444255501031876</v>
      </c>
      <c r="E135" s="12">
        <v>0</v>
      </c>
      <c r="F135" s="12">
        <v>0</v>
      </c>
      <c r="G135" s="12">
        <v>0</v>
      </c>
      <c r="H135" s="12">
        <v>0.35754230618476868</v>
      </c>
      <c r="I135" s="12">
        <v>0.38139733672142029</v>
      </c>
      <c r="J135" s="12">
        <v>0.79486089944839478</v>
      </c>
      <c r="K135" s="12">
        <v>0.22715367376804352</v>
      </c>
      <c r="L135" s="12">
        <v>0.45062646269798279</v>
      </c>
      <c r="M135" s="12">
        <v>0.34734904766082764</v>
      </c>
      <c r="N135" s="12">
        <v>0.23564805090427399</v>
      </c>
      <c r="O135" s="12">
        <v>1</v>
      </c>
      <c r="P135" s="12">
        <v>2024</v>
      </c>
    </row>
    <row r="136" spans="1:16" x14ac:dyDescent="0.25">
      <c r="A136" s="5" t="s">
        <v>7</v>
      </c>
      <c r="B136" s="12">
        <v>1</v>
      </c>
      <c r="C136" s="12">
        <v>0.49053493142127991</v>
      </c>
      <c r="D136" s="12">
        <v>0.50946509838104248</v>
      </c>
      <c r="E136" s="12">
        <v>0</v>
      </c>
      <c r="F136" s="12">
        <v>0</v>
      </c>
      <c r="G136" s="12">
        <v>0</v>
      </c>
      <c r="H136" s="12">
        <v>0.44745165109634399</v>
      </c>
      <c r="I136" s="12">
        <v>0.76780915260314941</v>
      </c>
      <c r="J136" s="12">
        <v>0.95906716585159302</v>
      </c>
      <c r="K136" s="12">
        <v>0.30281698703765869</v>
      </c>
      <c r="L136" s="12">
        <v>0.79408431053161621</v>
      </c>
      <c r="M136" s="12">
        <v>0.27403348684310913</v>
      </c>
      <c r="N136" s="12">
        <v>0.60245966911315918</v>
      </c>
      <c r="O136" s="12">
        <v>1</v>
      </c>
      <c r="P136" s="12">
        <v>2024</v>
      </c>
    </row>
    <row r="137" spans="1:16" x14ac:dyDescent="0.25">
      <c r="A137" s="5" t="s">
        <v>8</v>
      </c>
      <c r="B137" s="12">
        <v>1</v>
      </c>
      <c r="C137" s="12">
        <v>0.63639271259307861</v>
      </c>
      <c r="D137" s="12">
        <v>0.36360728740692139</v>
      </c>
      <c r="E137" s="12">
        <v>0</v>
      </c>
      <c r="F137" s="12">
        <v>0</v>
      </c>
      <c r="G137" s="12">
        <v>0</v>
      </c>
      <c r="H137" s="12">
        <v>0.48706069588661194</v>
      </c>
      <c r="I137" s="12">
        <v>0.39935868978500366</v>
      </c>
      <c r="J137" s="12">
        <v>0.89793211221694946</v>
      </c>
      <c r="K137" s="12">
        <v>0.33408886194229126</v>
      </c>
      <c r="L137" s="12">
        <v>0.50085330009460449</v>
      </c>
      <c r="M137" s="12">
        <v>0.45219588279724121</v>
      </c>
      <c r="N137" s="12">
        <v>0.48632073402404785</v>
      </c>
      <c r="O137" s="12">
        <v>1</v>
      </c>
      <c r="P137" s="12">
        <v>2024</v>
      </c>
    </row>
    <row r="138" spans="1:16" x14ac:dyDescent="0.25">
      <c r="A138" s="5" t="s">
        <v>9</v>
      </c>
      <c r="B138" s="12">
        <v>1</v>
      </c>
      <c r="C138" s="12">
        <v>0.93555474281311035</v>
      </c>
      <c r="D138" s="12">
        <v>6.4445286989212036E-2</v>
      </c>
      <c r="E138" s="12">
        <v>0</v>
      </c>
      <c r="F138" s="12">
        <v>0</v>
      </c>
      <c r="G138" s="12">
        <v>0</v>
      </c>
      <c r="H138" s="12">
        <v>0.23021583259105682</v>
      </c>
      <c r="I138" s="12">
        <v>0.36365014314651489</v>
      </c>
      <c r="J138" s="12">
        <v>0.91427487134933472</v>
      </c>
      <c r="K138" s="12">
        <v>0.25687238574028015</v>
      </c>
      <c r="L138" s="12">
        <v>0.3502461314201355</v>
      </c>
      <c r="M138" s="12">
        <v>0.28807270526885986</v>
      </c>
      <c r="N138" s="12">
        <v>0.12154486775398254</v>
      </c>
      <c r="O138" s="12">
        <v>1</v>
      </c>
      <c r="P138" s="12">
        <v>2024</v>
      </c>
    </row>
    <row r="139" spans="1:16" x14ac:dyDescent="0.25">
      <c r="A139" s="5" t="s">
        <v>10</v>
      </c>
      <c r="B139" s="12">
        <v>1</v>
      </c>
      <c r="C139" s="12">
        <v>0.74648386240005493</v>
      </c>
      <c r="D139" s="12">
        <v>0.25351613759994507</v>
      </c>
      <c r="E139" s="12">
        <v>0</v>
      </c>
      <c r="F139" s="12">
        <v>0</v>
      </c>
      <c r="G139" s="12">
        <v>0</v>
      </c>
      <c r="H139" s="12">
        <v>0.31300473213195801</v>
      </c>
      <c r="I139" s="12">
        <v>0.54499441385269165</v>
      </c>
      <c r="J139" s="12">
        <v>0.8722650408744812</v>
      </c>
      <c r="K139" s="12">
        <v>0.22699715197086334</v>
      </c>
      <c r="L139" s="12">
        <v>0.29006445407867432</v>
      </c>
      <c r="M139" s="12">
        <v>0.29705503582954407</v>
      </c>
      <c r="N139" s="12">
        <v>0.44902628660202026</v>
      </c>
      <c r="O139" s="12">
        <v>1</v>
      </c>
      <c r="P139" s="12">
        <v>2024</v>
      </c>
    </row>
    <row r="140" spans="1:16" x14ac:dyDescent="0.25">
      <c r="A140" s="5" t="s">
        <v>11</v>
      </c>
      <c r="B140" s="12">
        <v>1</v>
      </c>
      <c r="C140" s="12">
        <v>0.90738183259963989</v>
      </c>
      <c r="D140" s="12">
        <v>9.2618145048618317E-2</v>
      </c>
      <c r="E140" s="12">
        <v>0</v>
      </c>
      <c r="F140" s="12">
        <v>0</v>
      </c>
      <c r="G140" s="12">
        <v>0</v>
      </c>
      <c r="H140" s="12">
        <v>0.38351336121559143</v>
      </c>
      <c r="I140" s="12">
        <v>0.55491948127746582</v>
      </c>
      <c r="J140" s="12">
        <v>0.88654571771621704</v>
      </c>
      <c r="K140" s="12">
        <v>6.991017609834671E-2</v>
      </c>
      <c r="L140" s="12">
        <v>0.22346654534339905</v>
      </c>
      <c r="M140" s="12">
        <v>0.284868985414505</v>
      </c>
      <c r="N140" s="12">
        <v>0.19478796422481537</v>
      </c>
      <c r="O140" s="12">
        <v>1</v>
      </c>
      <c r="P140" s="12">
        <v>2024</v>
      </c>
    </row>
    <row r="141" spans="1:16" x14ac:dyDescent="0.25">
      <c r="A141" s="5" t="s">
        <v>12</v>
      </c>
      <c r="B141" s="12">
        <v>1</v>
      </c>
      <c r="C141" s="12">
        <v>0.49137008190155029</v>
      </c>
      <c r="D141" s="12">
        <v>0.50862991809844971</v>
      </c>
      <c r="E141" s="12">
        <v>0</v>
      </c>
      <c r="F141" s="12">
        <v>0</v>
      </c>
      <c r="G141" s="12">
        <v>0</v>
      </c>
      <c r="H141" s="12">
        <v>0.39933905005455017</v>
      </c>
      <c r="I141" s="12">
        <v>0.45837169885635376</v>
      </c>
      <c r="J141" s="12">
        <v>0.9550018310546875</v>
      </c>
      <c r="K141" s="12">
        <v>0.45773714780807495</v>
      </c>
      <c r="L141" s="12">
        <v>0.85012894868850708</v>
      </c>
      <c r="M141" s="12">
        <v>0.35784032940864563</v>
      </c>
      <c r="N141" s="12">
        <v>0.60953068733215332</v>
      </c>
      <c r="O141" s="12">
        <v>1</v>
      </c>
      <c r="P141" s="12">
        <v>2024</v>
      </c>
    </row>
    <row r="142" spans="1:16" x14ac:dyDescent="0.25">
      <c r="A142" s="5" t="s">
        <v>13</v>
      </c>
      <c r="B142" s="12">
        <v>1</v>
      </c>
      <c r="C142" s="12">
        <v>0.79188370704650879</v>
      </c>
      <c r="D142" s="12">
        <v>0.20811626315116882</v>
      </c>
      <c r="E142" s="12">
        <v>0</v>
      </c>
      <c r="F142" s="12">
        <v>0</v>
      </c>
      <c r="G142" s="12">
        <v>0</v>
      </c>
      <c r="H142" s="12">
        <v>0.31041687726974487</v>
      </c>
      <c r="I142" s="12">
        <v>0.55244547128677368</v>
      </c>
      <c r="J142" s="12">
        <v>0.93130683898925781</v>
      </c>
      <c r="K142" s="12">
        <v>0.14212581515312195</v>
      </c>
      <c r="L142" s="12">
        <v>0.51143664121627808</v>
      </c>
      <c r="M142" s="12">
        <v>0.23420828580856323</v>
      </c>
      <c r="N142" s="12">
        <v>0.33061304688453674</v>
      </c>
      <c r="O142" s="12">
        <v>1</v>
      </c>
      <c r="P142" s="12">
        <v>2024</v>
      </c>
    </row>
    <row r="143" spans="1:16" x14ac:dyDescent="0.25">
      <c r="A143" s="5" t="s">
        <v>14</v>
      </c>
      <c r="B143" s="12">
        <v>1</v>
      </c>
      <c r="C143" s="12">
        <v>0.90197467803955078</v>
      </c>
      <c r="D143" s="12">
        <v>9.8025329411029816E-2</v>
      </c>
      <c r="E143" s="12">
        <v>0</v>
      </c>
      <c r="F143" s="12">
        <v>0</v>
      </c>
      <c r="G143" s="12">
        <v>0</v>
      </c>
      <c r="H143" s="12">
        <v>0.37630176544189453</v>
      </c>
      <c r="I143" s="12">
        <v>0.62439572811126709</v>
      </c>
      <c r="J143" s="12">
        <v>0.75624251365661621</v>
      </c>
      <c r="K143" s="12">
        <v>9.5186598598957062E-2</v>
      </c>
      <c r="L143" s="12">
        <v>0.15886060893535614</v>
      </c>
      <c r="M143" s="12">
        <v>0.1775854080915451</v>
      </c>
      <c r="N143" s="12">
        <v>0.20219852030277252</v>
      </c>
      <c r="O143" s="12">
        <v>1</v>
      </c>
      <c r="P143" s="12">
        <v>2024</v>
      </c>
    </row>
    <row r="144" spans="1:16" x14ac:dyDescent="0.25">
      <c r="A144" s="5" t="s">
        <v>15</v>
      </c>
      <c r="B144" s="12">
        <v>1</v>
      </c>
      <c r="C144" s="12">
        <v>0.82328510284423828</v>
      </c>
      <c r="D144" s="12">
        <v>0.17671492695808411</v>
      </c>
      <c r="E144" s="12">
        <v>0</v>
      </c>
      <c r="F144" s="12">
        <v>0</v>
      </c>
      <c r="G144" s="12">
        <v>0</v>
      </c>
      <c r="H144" s="12">
        <v>0.32322680950164795</v>
      </c>
      <c r="I144" s="12">
        <v>0.65299975872039795</v>
      </c>
      <c r="J144" s="12">
        <v>0.91593700647354126</v>
      </c>
      <c r="K144" s="12">
        <v>0.12414572387933731</v>
      </c>
      <c r="L144" s="12">
        <v>0.45506539940834045</v>
      </c>
      <c r="M144" s="12">
        <v>0.33789128065109253</v>
      </c>
      <c r="N144" s="12">
        <v>0.25483319163322449</v>
      </c>
      <c r="O144" s="12">
        <v>1</v>
      </c>
      <c r="P144" s="12">
        <v>2024</v>
      </c>
    </row>
    <row r="145" spans="1:16" x14ac:dyDescent="0.25">
      <c r="A145" s="5" t="s">
        <v>16</v>
      </c>
      <c r="B145" s="12">
        <v>1</v>
      </c>
      <c r="C145" s="12">
        <v>0.79590249061584473</v>
      </c>
      <c r="D145" s="12">
        <v>0.20409750938415527</v>
      </c>
      <c r="E145" s="12">
        <v>0</v>
      </c>
      <c r="F145" s="12">
        <v>0</v>
      </c>
      <c r="G145" s="12">
        <v>0</v>
      </c>
      <c r="H145" s="12">
        <v>0.35846641659736633</v>
      </c>
      <c r="I145" s="12">
        <v>0.77508443593978882</v>
      </c>
      <c r="J145" s="12">
        <v>0.93735766410827637</v>
      </c>
      <c r="K145" s="12">
        <v>0.20700697600841522</v>
      </c>
      <c r="L145" s="12">
        <v>0.38115647435188293</v>
      </c>
      <c r="M145" s="12">
        <v>0.26452064514160156</v>
      </c>
      <c r="N145" s="12">
        <v>0.29572364687919617</v>
      </c>
      <c r="O145" s="12">
        <v>1</v>
      </c>
      <c r="P145" s="12">
        <v>2024</v>
      </c>
    </row>
    <row r="146" spans="1:16" x14ac:dyDescent="0.25">
      <c r="A146" s="5" t="s">
        <v>17</v>
      </c>
      <c r="B146" s="12">
        <v>1</v>
      </c>
      <c r="C146" s="12">
        <v>0.82310777902603149</v>
      </c>
      <c r="D146" s="12">
        <v>0.17689220607280731</v>
      </c>
      <c r="E146" s="12">
        <v>0</v>
      </c>
      <c r="F146" s="12">
        <v>0</v>
      </c>
      <c r="G146" s="12">
        <v>0</v>
      </c>
      <c r="H146" s="12">
        <v>0.29677227139472961</v>
      </c>
      <c r="I146" s="12">
        <v>0.62258154153823853</v>
      </c>
      <c r="J146" s="12">
        <v>0.90197378396987915</v>
      </c>
      <c r="K146" s="12">
        <v>0.1702243983745575</v>
      </c>
      <c r="L146" s="12">
        <v>0.45920455455780029</v>
      </c>
      <c r="M146" s="12">
        <v>0.25251799821853638</v>
      </c>
      <c r="N146" s="12">
        <v>0.25580504536628723</v>
      </c>
      <c r="O146" s="12">
        <v>1</v>
      </c>
      <c r="P146" s="12">
        <v>2024</v>
      </c>
    </row>
    <row r="147" spans="1:16" x14ac:dyDescent="0.25">
      <c r="A147" s="5" t="s">
        <v>18</v>
      </c>
      <c r="B147" s="12">
        <v>1</v>
      </c>
      <c r="C147" s="12">
        <v>0.71269023418426514</v>
      </c>
      <c r="D147" s="12">
        <v>0.28730976581573486</v>
      </c>
      <c r="E147" s="12">
        <v>0</v>
      </c>
      <c r="F147" s="12">
        <v>0</v>
      </c>
      <c r="G147" s="12">
        <v>0</v>
      </c>
      <c r="H147" s="12">
        <v>0.3658430278301239</v>
      </c>
      <c r="I147" s="12">
        <v>0.30498173832893372</v>
      </c>
      <c r="J147" s="12">
        <v>0.92310154438018799</v>
      </c>
      <c r="K147" s="12">
        <v>0.33141419291496277</v>
      </c>
      <c r="L147" s="12">
        <v>0.51501095294952393</v>
      </c>
      <c r="M147" s="12">
        <v>0.34532788395881653</v>
      </c>
      <c r="N147" s="12">
        <v>0.39648693799972534</v>
      </c>
      <c r="O147" s="12">
        <v>1</v>
      </c>
      <c r="P147" s="12">
        <v>2024</v>
      </c>
    </row>
    <row r="148" spans="1:16" x14ac:dyDescent="0.25">
      <c r="A148" s="5" t="s">
        <v>19</v>
      </c>
      <c r="B148" s="12">
        <v>1</v>
      </c>
      <c r="C148" s="12">
        <v>0.84747010469436646</v>
      </c>
      <c r="D148" s="12">
        <v>0.15252988040447235</v>
      </c>
      <c r="E148" s="12">
        <v>0</v>
      </c>
      <c r="F148" s="12">
        <v>0</v>
      </c>
      <c r="G148" s="12">
        <v>0</v>
      </c>
      <c r="H148" s="12">
        <v>0.32649430632591248</v>
      </c>
      <c r="I148" s="12">
        <v>0.2142062783241272</v>
      </c>
      <c r="J148" s="12">
        <v>0.8269113302230835</v>
      </c>
      <c r="K148" s="12">
        <v>9.9596887826919556E-2</v>
      </c>
      <c r="L148" s="12">
        <v>0.51776480674743652</v>
      </c>
      <c r="M148" s="12">
        <v>0.2160133421421051</v>
      </c>
      <c r="N148" s="12">
        <v>0.35807618498802185</v>
      </c>
      <c r="O148" s="12">
        <v>1</v>
      </c>
      <c r="P148" s="12">
        <v>2024</v>
      </c>
    </row>
    <row r="149" spans="1:16" x14ac:dyDescent="0.25">
      <c r="A149" s="5" t="s">
        <v>20</v>
      </c>
      <c r="B149" s="12">
        <v>1</v>
      </c>
      <c r="C149" s="12">
        <v>0.62075656652450562</v>
      </c>
      <c r="D149" s="12">
        <v>0.379243403673172</v>
      </c>
      <c r="E149" s="12">
        <v>0</v>
      </c>
      <c r="F149" s="12">
        <v>0</v>
      </c>
      <c r="G149" s="12">
        <v>0</v>
      </c>
      <c r="H149" s="12">
        <v>0.41503030061721802</v>
      </c>
      <c r="I149" s="12">
        <v>0.49386250972747803</v>
      </c>
      <c r="J149" s="12">
        <v>0.9581877589225769</v>
      </c>
      <c r="K149" s="12">
        <v>0.306059330701828</v>
      </c>
      <c r="L149" s="12">
        <v>0.7632262110710144</v>
      </c>
      <c r="M149" s="12">
        <v>0.36252695322036743</v>
      </c>
      <c r="N149" s="12">
        <v>0.48477879166603088</v>
      </c>
      <c r="O149" s="12">
        <v>1</v>
      </c>
      <c r="P149" s="12">
        <v>2024</v>
      </c>
    </row>
    <row r="150" spans="1:16" x14ac:dyDescent="0.25">
      <c r="A150" s="5" t="s">
        <v>21</v>
      </c>
      <c r="B150" s="12">
        <v>1</v>
      </c>
      <c r="C150" s="12">
        <v>0.74579900503158569</v>
      </c>
      <c r="D150" s="12">
        <v>0.25420102477073669</v>
      </c>
      <c r="E150" s="12">
        <v>0</v>
      </c>
      <c r="F150" s="12">
        <v>0</v>
      </c>
      <c r="G150" s="12">
        <v>0</v>
      </c>
      <c r="H150" s="12">
        <v>0.34325605630874634</v>
      </c>
      <c r="I150" s="12">
        <v>0.61120438575744629</v>
      </c>
      <c r="J150" s="12">
        <v>0.95747196674346924</v>
      </c>
      <c r="K150" s="12">
        <v>0.28693139553070068</v>
      </c>
      <c r="L150" s="12">
        <v>0.50416582822799683</v>
      </c>
      <c r="M150" s="12">
        <v>0.29355970025062561</v>
      </c>
      <c r="N150" s="12">
        <v>0.36355727910995483</v>
      </c>
      <c r="O150" s="12">
        <v>1</v>
      </c>
      <c r="P150" s="12">
        <v>2024</v>
      </c>
    </row>
    <row r="151" spans="1:16" x14ac:dyDescent="0.25">
      <c r="A151" s="5" t="s">
        <v>22</v>
      </c>
      <c r="B151" s="12">
        <v>1</v>
      </c>
      <c r="C151" s="12">
        <v>0.86268019676208496</v>
      </c>
      <c r="D151" s="12">
        <v>0.13731978833675385</v>
      </c>
      <c r="E151" s="12">
        <v>0</v>
      </c>
      <c r="F151" s="12">
        <v>0</v>
      </c>
      <c r="G151" s="12">
        <v>0</v>
      </c>
      <c r="H151" s="12">
        <v>0.34539350867271423</v>
      </c>
      <c r="I151" s="12">
        <v>0.43155387043952942</v>
      </c>
      <c r="J151" s="12">
        <v>0.89768904447555542</v>
      </c>
      <c r="K151" s="12">
        <v>0.17137067019939423</v>
      </c>
      <c r="L151" s="12">
        <v>0.38009357452392578</v>
      </c>
      <c r="M151" s="12">
        <v>0.20563529431819916</v>
      </c>
      <c r="N151" s="12">
        <v>0.24239377677440643</v>
      </c>
      <c r="O151" s="12">
        <v>1</v>
      </c>
      <c r="P151" s="12">
        <v>2024</v>
      </c>
    </row>
    <row r="152" spans="1:16" x14ac:dyDescent="0.25">
      <c r="A152" s="5" t="s">
        <v>23</v>
      </c>
      <c r="B152" s="12">
        <v>1</v>
      </c>
      <c r="C152" s="12">
        <v>0.71760755777359009</v>
      </c>
      <c r="D152" s="12">
        <v>0.28239241242408752</v>
      </c>
      <c r="E152" s="12">
        <v>0</v>
      </c>
      <c r="F152" s="12">
        <v>0</v>
      </c>
      <c r="G152" s="12">
        <v>0</v>
      </c>
      <c r="H152" s="12">
        <v>0.29353246092796326</v>
      </c>
      <c r="I152" s="12">
        <v>0.56868767738342285</v>
      </c>
      <c r="J152" s="12">
        <v>0.92857921123504639</v>
      </c>
      <c r="K152" s="12">
        <v>0.3101058304309845</v>
      </c>
      <c r="L152" s="12">
        <v>0.80815988779067993</v>
      </c>
      <c r="M152" s="12">
        <v>0.21567255258560181</v>
      </c>
      <c r="N152" s="12">
        <v>0.40045040845870972</v>
      </c>
      <c r="O152" s="12">
        <v>1</v>
      </c>
      <c r="P152" s="12">
        <v>2024</v>
      </c>
    </row>
    <row r="153" spans="1:16" x14ac:dyDescent="0.25">
      <c r="A153" s="5" t="s">
        <v>24</v>
      </c>
      <c r="B153" s="12">
        <v>1</v>
      </c>
      <c r="C153" s="12">
        <v>0.76274007558822632</v>
      </c>
      <c r="D153" s="12">
        <v>0.23725989460945129</v>
      </c>
      <c r="E153" s="12">
        <v>0</v>
      </c>
      <c r="F153" s="12">
        <v>0</v>
      </c>
      <c r="G153" s="12">
        <v>0</v>
      </c>
      <c r="H153" s="12">
        <v>0.29547220468521118</v>
      </c>
      <c r="I153" s="12">
        <v>0.46004530787467957</v>
      </c>
      <c r="J153" s="12">
        <v>0.9134337306022644</v>
      </c>
      <c r="K153" s="12">
        <v>0.22437155246734619</v>
      </c>
      <c r="L153" s="12">
        <v>0.65191000699996948</v>
      </c>
      <c r="M153" s="12">
        <v>0.23783402144908905</v>
      </c>
      <c r="N153" s="12">
        <v>0.36897411942481995</v>
      </c>
      <c r="O153" s="12">
        <v>1</v>
      </c>
      <c r="P153" s="12">
        <v>2024</v>
      </c>
    </row>
    <row r="154" spans="1:16" x14ac:dyDescent="0.25">
      <c r="A154" s="5" t="s">
        <v>25</v>
      </c>
      <c r="B154" s="12">
        <v>1</v>
      </c>
      <c r="C154" s="12">
        <v>0.87314367294311523</v>
      </c>
      <c r="D154" s="12">
        <v>0.12685635685920715</v>
      </c>
      <c r="E154" s="12">
        <v>0</v>
      </c>
      <c r="F154" s="12">
        <v>0</v>
      </c>
      <c r="G154" s="12">
        <v>0</v>
      </c>
      <c r="H154" s="12">
        <v>0.31862404942512512</v>
      </c>
      <c r="I154" s="12">
        <v>0.43575140833854675</v>
      </c>
      <c r="J154" s="12">
        <v>0.89659744501113892</v>
      </c>
      <c r="K154" s="12">
        <v>0.18560342490673065</v>
      </c>
      <c r="L154" s="12">
        <v>0.37146422266960144</v>
      </c>
      <c r="M154" s="12">
        <v>0.2533394992351532</v>
      </c>
      <c r="N154" s="12">
        <v>0.27945074439048767</v>
      </c>
      <c r="O154" s="12">
        <v>1</v>
      </c>
      <c r="P154" s="12">
        <v>2024</v>
      </c>
    </row>
    <row r="155" spans="1:16" x14ac:dyDescent="0.25">
      <c r="A155" s="5" t="s">
        <v>26</v>
      </c>
      <c r="B155" s="12">
        <v>1</v>
      </c>
      <c r="C155" s="12">
        <v>0.90423280000686646</v>
      </c>
      <c r="D155" s="12">
        <v>9.5767207443714142E-2</v>
      </c>
      <c r="E155" s="12">
        <v>0</v>
      </c>
      <c r="F155" s="12">
        <v>0</v>
      </c>
      <c r="G155" s="12">
        <v>0</v>
      </c>
      <c r="H155" s="12">
        <v>0.3014068603515625</v>
      </c>
      <c r="I155" s="12">
        <v>0.5336870551109314</v>
      </c>
      <c r="J155" s="12">
        <v>0.74550920724868774</v>
      </c>
      <c r="K155" s="12">
        <v>0.21835751831531525</v>
      </c>
      <c r="L155" s="12">
        <v>0.50635284185409546</v>
      </c>
      <c r="M155" s="12">
        <v>0.43090984225273132</v>
      </c>
      <c r="N155" s="12">
        <v>0.13561239838600159</v>
      </c>
      <c r="O155" s="12">
        <v>1</v>
      </c>
      <c r="P155" s="12">
        <v>2024</v>
      </c>
    </row>
    <row r="156" spans="1:16" x14ac:dyDescent="0.25">
      <c r="A156" s="5" t="s">
        <v>27</v>
      </c>
      <c r="B156" s="12">
        <v>1</v>
      </c>
      <c r="C156" s="12">
        <v>0.77616673707962036</v>
      </c>
      <c r="D156" s="12">
        <v>0.22383327782154083</v>
      </c>
      <c r="E156" s="12">
        <v>0</v>
      </c>
      <c r="F156" s="12">
        <v>0</v>
      </c>
      <c r="G156" s="12">
        <v>0</v>
      </c>
      <c r="H156" s="12">
        <v>0.29089611768722534</v>
      </c>
      <c r="I156" s="12">
        <v>0.55359500646591187</v>
      </c>
      <c r="J156" s="12">
        <v>0.86584264039993286</v>
      </c>
      <c r="K156" s="12">
        <v>0.15803197026252747</v>
      </c>
      <c r="L156" s="12">
        <v>0.75290811061859131</v>
      </c>
      <c r="M156" s="12">
        <v>0.54165452718734741</v>
      </c>
      <c r="N156" s="12">
        <v>0.27417102456092834</v>
      </c>
      <c r="O156" s="12">
        <v>1</v>
      </c>
      <c r="P156" s="12">
        <v>2024</v>
      </c>
    </row>
    <row r="157" spans="1:16" x14ac:dyDescent="0.25">
      <c r="A157" s="5" t="s">
        <v>28</v>
      </c>
      <c r="B157" s="12">
        <v>1</v>
      </c>
      <c r="C157" s="12">
        <v>0.90465241670608521</v>
      </c>
      <c r="D157" s="12">
        <v>9.5347613096237183E-2</v>
      </c>
      <c r="E157" s="12">
        <v>0</v>
      </c>
      <c r="F157" s="12">
        <v>0</v>
      </c>
      <c r="G157" s="12">
        <v>0</v>
      </c>
      <c r="H157" s="12">
        <v>0.30207726359367371</v>
      </c>
      <c r="I157" s="12">
        <v>0.27681565284729004</v>
      </c>
      <c r="J157" s="12">
        <v>0.9104805588722229</v>
      </c>
      <c r="K157" s="12">
        <v>0.17418049275875092</v>
      </c>
      <c r="L157" s="12">
        <v>0.45509710907936096</v>
      </c>
      <c r="M157" s="12">
        <v>0.11274904012680054</v>
      </c>
      <c r="N157" s="12">
        <v>0.29962038993835449</v>
      </c>
      <c r="O157" s="12">
        <v>1</v>
      </c>
      <c r="P157" s="12">
        <v>2024</v>
      </c>
    </row>
    <row r="158" spans="1:16" x14ac:dyDescent="0.25">
      <c r="A158" s="5" t="s">
        <v>29</v>
      </c>
      <c r="B158" s="12">
        <v>1</v>
      </c>
      <c r="C158" s="12">
        <v>0.87279641628265381</v>
      </c>
      <c r="D158" s="12">
        <v>0.127203568816185</v>
      </c>
      <c r="E158" s="12">
        <v>0</v>
      </c>
      <c r="F158" s="12">
        <v>0</v>
      </c>
      <c r="G158" s="12">
        <v>0</v>
      </c>
      <c r="H158" s="12">
        <v>0.25548914074897766</v>
      </c>
      <c r="I158" s="12">
        <v>0.55071640014648438</v>
      </c>
      <c r="J158" s="12">
        <v>0.8883594274520874</v>
      </c>
      <c r="K158" s="12">
        <v>0.11719253659248352</v>
      </c>
      <c r="L158" s="12">
        <v>0.19586005806922913</v>
      </c>
      <c r="M158" s="12">
        <v>0.35093280673027039</v>
      </c>
      <c r="N158" s="12">
        <v>0.24669122695922852</v>
      </c>
      <c r="O158" s="12">
        <v>1</v>
      </c>
      <c r="P158" s="12">
        <v>2024</v>
      </c>
    </row>
    <row r="159" spans="1:16" x14ac:dyDescent="0.25">
      <c r="A159" s="5" t="s">
        <v>30</v>
      </c>
      <c r="B159" s="12">
        <v>1</v>
      </c>
      <c r="C159" s="12">
        <v>0.74897980690002441</v>
      </c>
      <c r="D159" s="12">
        <v>0.2510201632976532</v>
      </c>
      <c r="E159" s="12">
        <v>0</v>
      </c>
      <c r="F159" s="12">
        <v>0</v>
      </c>
      <c r="G159" s="12">
        <v>0</v>
      </c>
      <c r="H159" s="12">
        <v>0.4312126636505127</v>
      </c>
      <c r="I159" s="12">
        <v>0.55815953016281128</v>
      </c>
      <c r="J159" s="12">
        <v>0.92375534772872925</v>
      </c>
      <c r="K159" s="12">
        <v>0.24154610931873322</v>
      </c>
      <c r="L159" s="12">
        <v>0.68165320158004761</v>
      </c>
      <c r="M159" s="12">
        <v>0.19900242984294891</v>
      </c>
      <c r="N159" s="12">
        <v>0.34212550520896912</v>
      </c>
      <c r="O159" s="12">
        <v>1</v>
      </c>
      <c r="P159" s="12">
        <v>2024</v>
      </c>
    </row>
    <row r="160" spans="1:16" x14ac:dyDescent="0.25">
      <c r="A160" s="5" t="s">
        <v>31</v>
      </c>
      <c r="B160" s="12">
        <v>1</v>
      </c>
      <c r="C160" s="12">
        <v>0.73798400163650513</v>
      </c>
      <c r="D160" s="12">
        <v>0.26201599836349487</v>
      </c>
      <c r="E160" s="12">
        <v>0</v>
      </c>
      <c r="F160" s="12">
        <v>0</v>
      </c>
      <c r="G160" s="12">
        <v>0</v>
      </c>
      <c r="H160" s="12">
        <v>0.3756752610206604</v>
      </c>
      <c r="I160" s="12">
        <v>0.4514005184173584</v>
      </c>
      <c r="J160" s="12">
        <v>0.85374540090560913</v>
      </c>
      <c r="K160" s="12">
        <v>0.36192002892494202</v>
      </c>
      <c r="L160" s="12">
        <v>0.90683877468109131</v>
      </c>
      <c r="M160" s="12">
        <v>0.26233330368995667</v>
      </c>
      <c r="N160" s="12">
        <v>0.3317362368106842</v>
      </c>
      <c r="O160" s="12">
        <v>1</v>
      </c>
      <c r="P160" s="12">
        <v>2024</v>
      </c>
    </row>
    <row r="161" spans="1:16" x14ac:dyDescent="0.25">
      <c r="A161" s="5" t="s">
        <v>32</v>
      </c>
      <c r="B161" s="12">
        <v>1</v>
      </c>
      <c r="C161" s="12">
        <v>0.87570226192474365</v>
      </c>
      <c r="D161" s="12">
        <v>0.12429773807525635</v>
      </c>
      <c r="E161" s="12">
        <v>0</v>
      </c>
      <c r="F161" s="12">
        <v>0</v>
      </c>
      <c r="G161" s="12">
        <v>0</v>
      </c>
      <c r="H161" s="12">
        <v>0.27840930223464966</v>
      </c>
      <c r="I161" s="12">
        <v>0.56249135732650757</v>
      </c>
      <c r="J161" s="12">
        <v>0.9195285439491272</v>
      </c>
      <c r="K161" s="12">
        <v>4.7061610966920853E-2</v>
      </c>
      <c r="L161" s="12">
        <v>0.13947972655296326</v>
      </c>
      <c r="M161" s="12">
        <v>0.2002914696931839</v>
      </c>
      <c r="N161" s="12">
        <v>0.33284875750541687</v>
      </c>
      <c r="O161" s="12">
        <v>1</v>
      </c>
      <c r="P161" s="1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565B-DA1B-4A65-901B-9F621D240246}">
  <dimension ref="A1:S161"/>
  <sheetViews>
    <sheetView workbookViewId="0">
      <selection activeCell="B1" sqref="B1:S1048576"/>
    </sheetView>
  </sheetViews>
  <sheetFormatPr defaultRowHeight="15" x14ac:dyDescent="0.25"/>
  <cols>
    <col min="1" max="1" width="23.28515625" style="8" customWidth="1"/>
    <col min="20" max="16384" width="9.140625" style="10"/>
  </cols>
  <sheetData>
    <row r="1" spans="1:19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62</v>
      </c>
      <c r="Q1" t="s">
        <v>63</v>
      </c>
      <c r="R1" t="s">
        <v>64</v>
      </c>
      <c r="S1" t="s">
        <v>61</v>
      </c>
    </row>
    <row r="2" spans="1:19" x14ac:dyDescent="0.25">
      <c r="A2" s="5" t="s">
        <v>1</v>
      </c>
      <c r="B2" s="12">
        <v>304003</v>
      </c>
      <c r="C2" s="12">
        <v>281411</v>
      </c>
      <c r="D2" s="12">
        <v>22592</v>
      </c>
      <c r="E2" s="12">
        <v>0</v>
      </c>
      <c r="F2" s="12">
        <v>0</v>
      </c>
      <c r="G2" s="12">
        <v>0</v>
      </c>
      <c r="H2" s="12">
        <v>90746</v>
      </c>
      <c r="I2" s="12">
        <v>61515</v>
      </c>
      <c r="J2" s="12">
        <v>222248</v>
      </c>
      <c r="K2" s="12">
        <v>37467</v>
      </c>
      <c r="L2" s="12">
        <v>6613</v>
      </c>
      <c r="M2" s="12">
        <v>107150</v>
      </c>
      <c r="N2" s="12">
        <v>77896</v>
      </c>
      <c r="O2" s="12">
        <v>304003</v>
      </c>
      <c r="P2" s="12">
        <v>1.7293875217437744</v>
      </c>
      <c r="Q2" s="12">
        <v>1.6058470010757446</v>
      </c>
      <c r="R2" s="12">
        <v>3.2682366371154785</v>
      </c>
      <c r="S2" s="12">
        <v>2016</v>
      </c>
    </row>
    <row r="3" spans="1:19" x14ac:dyDescent="0.25">
      <c r="A3" s="5" t="s">
        <v>2</v>
      </c>
      <c r="B3" s="12">
        <v>751592</v>
      </c>
      <c r="C3" s="12">
        <v>722780</v>
      </c>
      <c r="D3" s="12">
        <v>28812</v>
      </c>
      <c r="E3" s="12">
        <v>0</v>
      </c>
      <c r="F3" s="12">
        <v>0</v>
      </c>
      <c r="G3" s="12">
        <v>0</v>
      </c>
      <c r="H3" s="12">
        <v>207577</v>
      </c>
      <c r="I3" s="12">
        <v>196359</v>
      </c>
      <c r="J3" s="12">
        <v>502203</v>
      </c>
      <c r="K3" s="12">
        <v>125517</v>
      </c>
      <c r="L3" s="12">
        <v>67869</v>
      </c>
      <c r="M3" s="12">
        <v>253199</v>
      </c>
      <c r="N3" s="12">
        <v>136038</v>
      </c>
      <c r="O3" s="12">
        <v>751592</v>
      </c>
      <c r="P3" s="12">
        <v>1.7998116016387939</v>
      </c>
      <c r="Q3" s="12">
        <v>1.7451575994491577</v>
      </c>
      <c r="R3" s="12">
        <v>3.1708662509918213</v>
      </c>
      <c r="S3" s="12">
        <v>2016</v>
      </c>
    </row>
    <row r="4" spans="1:19" x14ac:dyDescent="0.25">
      <c r="A4" s="5" t="s">
        <v>3</v>
      </c>
      <c r="B4" s="12">
        <v>142305</v>
      </c>
      <c r="C4" s="12">
        <v>135142</v>
      </c>
      <c r="D4" s="12">
        <v>7163</v>
      </c>
      <c r="E4" s="12">
        <v>0</v>
      </c>
      <c r="F4" s="12">
        <v>0</v>
      </c>
      <c r="G4" s="12">
        <v>0</v>
      </c>
      <c r="H4" s="12">
        <v>33036</v>
      </c>
      <c r="I4" s="12">
        <v>30762</v>
      </c>
      <c r="J4" s="12">
        <v>96734</v>
      </c>
      <c r="K4" s="12">
        <v>27763</v>
      </c>
      <c r="L4" s="12">
        <v>25272</v>
      </c>
      <c r="M4" s="12">
        <v>64352</v>
      </c>
      <c r="N4" s="12">
        <v>26138</v>
      </c>
      <c r="O4" s="12">
        <v>142305</v>
      </c>
      <c r="P4" s="12">
        <v>1.9529812335968018</v>
      </c>
      <c r="Q4" s="12">
        <v>1.8760932683944702</v>
      </c>
      <c r="R4" s="12">
        <v>3.4036018848419189</v>
      </c>
      <c r="S4" s="12">
        <v>2016</v>
      </c>
    </row>
    <row r="5" spans="1:19" x14ac:dyDescent="0.25">
      <c r="A5" s="5" t="s">
        <v>4</v>
      </c>
      <c r="B5" s="12">
        <v>263718</v>
      </c>
      <c r="C5" s="12">
        <v>234092</v>
      </c>
      <c r="D5" s="12">
        <v>29626</v>
      </c>
      <c r="E5" s="12">
        <v>0</v>
      </c>
      <c r="F5" s="12">
        <v>0</v>
      </c>
      <c r="G5" s="12">
        <v>0</v>
      </c>
      <c r="H5" s="12">
        <v>59256</v>
      </c>
      <c r="I5" s="12">
        <v>42260</v>
      </c>
      <c r="J5" s="12">
        <v>210640</v>
      </c>
      <c r="K5" s="12">
        <v>74402</v>
      </c>
      <c r="L5" s="12">
        <v>80505</v>
      </c>
      <c r="M5" s="12">
        <v>105658</v>
      </c>
      <c r="N5" s="12">
        <v>73722</v>
      </c>
      <c r="O5" s="12">
        <v>263718</v>
      </c>
      <c r="P5" s="12">
        <v>2.1717174053192139</v>
      </c>
      <c r="Q5" s="12">
        <v>1.9966593980789185</v>
      </c>
      <c r="R5" s="12">
        <v>3.5549516677856445</v>
      </c>
      <c r="S5" s="12">
        <v>2016</v>
      </c>
    </row>
    <row r="6" spans="1:19" x14ac:dyDescent="0.25">
      <c r="A6" s="5" t="s">
        <v>5</v>
      </c>
      <c r="B6" s="12">
        <v>687633</v>
      </c>
      <c r="C6" s="12">
        <v>637732</v>
      </c>
      <c r="D6" s="12">
        <v>49901</v>
      </c>
      <c r="E6" s="12">
        <v>0</v>
      </c>
      <c r="F6" s="12">
        <v>0</v>
      </c>
      <c r="G6" s="12">
        <v>0</v>
      </c>
      <c r="H6" s="12">
        <v>194117</v>
      </c>
      <c r="I6" s="12">
        <v>192341</v>
      </c>
      <c r="J6" s="12">
        <v>423396</v>
      </c>
      <c r="K6" s="12">
        <v>101130</v>
      </c>
      <c r="L6" s="12">
        <v>49944</v>
      </c>
      <c r="M6" s="12">
        <v>273554</v>
      </c>
      <c r="N6" s="12">
        <v>192459</v>
      </c>
      <c r="O6" s="12">
        <v>687633</v>
      </c>
      <c r="P6" s="12">
        <v>1.7952629327774048</v>
      </c>
      <c r="Q6" s="12">
        <v>1.6640266180038452</v>
      </c>
      <c r="R6" s="12">
        <v>3.4724555015563965</v>
      </c>
      <c r="S6" s="12">
        <v>2016</v>
      </c>
    </row>
    <row r="7" spans="1:19" x14ac:dyDescent="0.25">
      <c r="A7" s="5" t="s">
        <v>6</v>
      </c>
      <c r="B7" s="12">
        <v>200722</v>
      </c>
      <c r="C7" s="12">
        <v>187953</v>
      </c>
      <c r="D7" s="12">
        <v>12769</v>
      </c>
      <c r="E7" s="12">
        <v>0</v>
      </c>
      <c r="F7" s="12">
        <v>0</v>
      </c>
      <c r="G7" s="12">
        <v>0</v>
      </c>
      <c r="H7" s="12">
        <v>52614</v>
      </c>
      <c r="I7" s="12">
        <v>32931</v>
      </c>
      <c r="J7" s="12">
        <v>149257</v>
      </c>
      <c r="K7" s="12">
        <v>51231</v>
      </c>
      <c r="L7" s="12">
        <v>22897</v>
      </c>
      <c r="M7" s="12">
        <v>87210</v>
      </c>
      <c r="N7" s="12">
        <v>36036</v>
      </c>
      <c r="O7" s="12">
        <v>200722</v>
      </c>
      <c r="P7" s="12">
        <v>1.9735753536224365</v>
      </c>
      <c r="Q7" s="12">
        <v>1.8628060817718506</v>
      </c>
      <c r="R7" s="12">
        <v>3.6040410995483398</v>
      </c>
      <c r="S7" s="12">
        <v>2016</v>
      </c>
    </row>
    <row r="8" spans="1:19" x14ac:dyDescent="0.25">
      <c r="A8" s="5" t="s">
        <v>7</v>
      </c>
      <c r="B8" s="12">
        <v>1658209</v>
      </c>
      <c r="C8" s="12">
        <v>1240149</v>
      </c>
      <c r="D8" s="12">
        <v>418060</v>
      </c>
      <c r="E8" s="12">
        <v>0</v>
      </c>
      <c r="F8" s="12">
        <v>0</v>
      </c>
      <c r="G8" s="12">
        <v>0</v>
      </c>
      <c r="H8" s="12">
        <v>470431</v>
      </c>
      <c r="I8" s="12">
        <v>328194</v>
      </c>
      <c r="J8" s="12">
        <v>1482516</v>
      </c>
      <c r="K8" s="12">
        <v>350435</v>
      </c>
      <c r="L8" s="12">
        <v>718086</v>
      </c>
      <c r="M8" s="12">
        <v>467155</v>
      </c>
      <c r="N8" s="12">
        <v>838497</v>
      </c>
      <c r="O8" s="12">
        <v>1658209</v>
      </c>
      <c r="P8" s="12">
        <v>2.3017706871032715</v>
      </c>
      <c r="Q8" s="12">
        <v>1.8965116739273071</v>
      </c>
      <c r="R8" s="12">
        <v>3.5039467811584473</v>
      </c>
      <c r="S8" s="12">
        <v>2016</v>
      </c>
    </row>
    <row r="9" spans="1:19" x14ac:dyDescent="0.25">
      <c r="A9" s="5" t="s">
        <v>8</v>
      </c>
      <c r="B9" s="12">
        <v>880274</v>
      </c>
      <c r="C9" s="12">
        <v>813385</v>
      </c>
      <c r="D9" s="12">
        <v>66889</v>
      </c>
      <c r="E9" s="12">
        <v>0</v>
      </c>
      <c r="F9" s="12">
        <v>0</v>
      </c>
      <c r="G9" s="12">
        <v>0</v>
      </c>
      <c r="H9" s="12">
        <v>265345</v>
      </c>
      <c r="I9" s="12">
        <v>187392</v>
      </c>
      <c r="J9" s="12">
        <v>579645</v>
      </c>
      <c r="K9" s="12">
        <v>123210</v>
      </c>
      <c r="L9" s="12">
        <v>40314</v>
      </c>
      <c r="M9" s="12">
        <v>362062</v>
      </c>
      <c r="N9" s="12">
        <v>233045</v>
      </c>
      <c r="O9" s="12">
        <v>880274</v>
      </c>
      <c r="P9" s="12">
        <v>1.7698670625686646</v>
      </c>
      <c r="Q9" s="12">
        <v>1.6184697151184082</v>
      </c>
      <c r="R9" s="12">
        <v>3.6108927726745605</v>
      </c>
      <c r="S9" s="12">
        <v>2016</v>
      </c>
    </row>
    <row r="10" spans="1:19" x14ac:dyDescent="0.25">
      <c r="A10" s="5" t="s">
        <v>9</v>
      </c>
      <c r="B10" s="12">
        <v>2404220</v>
      </c>
      <c r="C10" s="12">
        <v>2256764</v>
      </c>
      <c r="D10" s="12">
        <v>147456</v>
      </c>
      <c r="E10" s="12">
        <v>0</v>
      </c>
      <c r="F10" s="12">
        <v>0</v>
      </c>
      <c r="G10" s="12">
        <v>0</v>
      </c>
      <c r="H10" s="12">
        <v>437186</v>
      </c>
      <c r="I10" s="12">
        <v>713811</v>
      </c>
      <c r="J10" s="12">
        <v>2025977</v>
      </c>
      <c r="K10" s="12">
        <v>394911</v>
      </c>
      <c r="L10" s="12">
        <v>77612</v>
      </c>
      <c r="M10" s="12">
        <v>758853</v>
      </c>
      <c r="N10" s="12">
        <v>469126</v>
      </c>
      <c r="O10" s="12">
        <v>2404220</v>
      </c>
      <c r="P10" s="12">
        <v>1.8335884809494019</v>
      </c>
      <c r="Q10" s="12">
        <v>1.7297263145446777</v>
      </c>
      <c r="R10" s="12">
        <v>3.4231634140014648</v>
      </c>
      <c r="S10" s="12">
        <v>2016</v>
      </c>
    </row>
    <row r="11" spans="1:19" x14ac:dyDescent="0.25">
      <c r="A11" s="5" t="s">
        <v>10</v>
      </c>
      <c r="B11" s="12">
        <v>425530</v>
      </c>
      <c r="C11" s="12">
        <v>401808</v>
      </c>
      <c r="D11" s="12">
        <v>23722</v>
      </c>
      <c r="E11" s="12">
        <v>0</v>
      </c>
      <c r="F11" s="12">
        <v>0</v>
      </c>
      <c r="G11" s="12">
        <v>0</v>
      </c>
      <c r="H11" s="12">
        <v>103944</v>
      </c>
      <c r="I11" s="12">
        <v>87187</v>
      </c>
      <c r="J11" s="12">
        <v>308225</v>
      </c>
      <c r="K11" s="12">
        <v>64510</v>
      </c>
      <c r="L11" s="12">
        <v>10286</v>
      </c>
      <c r="M11" s="12">
        <v>163287</v>
      </c>
      <c r="N11" s="12">
        <v>117685</v>
      </c>
      <c r="O11" s="12">
        <v>425530</v>
      </c>
      <c r="P11" s="12">
        <v>1.7329894304275513</v>
      </c>
      <c r="Q11" s="12">
        <v>1.6346837282180786</v>
      </c>
      <c r="R11" s="12">
        <v>3.3981113433837891</v>
      </c>
      <c r="S11" s="12">
        <v>2016</v>
      </c>
    </row>
    <row r="12" spans="1:19" x14ac:dyDescent="0.25">
      <c r="A12" s="5" t="s">
        <v>11</v>
      </c>
      <c r="B12" s="12">
        <v>1581909</v>
      </c>
      <c r="C12" s="12">
        <v>1464306</v>
      </c>
      <c r="D12" s="12">
        <v>117603</v>
      </c>
      <c r="E12" s="12">
        <v>0</v>
      </c>
      <c r="F12" s="12">
        <v>0</v>
      </c>
      <c r="G12" s="12">
        <v>0</v>
      </c>
      <c r="H12" s="12">
        <v>458648</v>
      </c>
      <c r="I12" s="12">
        <v>290667</v>
      </c>
      <c r="J12" s="12">
        <v>1188345</v>
      </c>
      <c r="K12" s="12">
        <v>200091</v>
      </c>
      <c r="L12" s="12">
        <v>213061</v>
      </c>
      <c r="M12" s="12">
        <v>581096</v>
      </c>
      <c r="N12" s="12">
        <v>385510</v>
      </c>
      <c r="O12" s="12">
        <v>1581909</v>
      </c>
      <c r="P12" s="12">
        <v>1.8533986806869507</v>
      </c>
      <c r="Q12" s="12">
        <v>1.7303705215454102</v>
      </c>
      <c r="R12" s="12">
        <v>3.3852536678314209</v>
      </c>
      <c r="S12" s="12">
        <v>2016</v>
      </c>
    </row>
    <row r="13" spans="1:19" x14ac:dyDescent="0.25">
      <c r="A13" s="5" t="s">
        <v>12</v>
      </c>
      <c r="B13" s="12">
        <v>1231252</v>
      </c>
      <c r="C13" s="12">
        <v>939654</v>
      </c>
      <c r="D13" s="12">
        <v>291598</v>
      </c>
      <c r="E13" s="12">
        <v>0</v>
      </c>
      <c r="F13" s="12">
        <v>0</v>
      </c>
      <c r="G13" s="12">
        <v>0</v>
      </c>
      <c r="H13" s="12">
        <v>327571</v>
      </c>
      <c r="I13" s="12">
        <v>210958</v>
      </c>
      <c r="J13" s="12">
        <v>1068838</v>
      </c>
      <c r="K13" s="12">
        <v>440333</v>
      </c>
      <c r="L13" s="12">
        <v>519330</v>
      </c>
      <c r="M13" s="12">
        <v>502527</v>
      </c>
      <c r="N13" s="12">
        <v>507216</v>
      </c>
      <c r="O13" s="12">
        <v>1231252</v>
      </c>
      <c r="P13" s="12">
        <v>2.493037223815918</v>
      </c>
      <c r="Q13" s="12">
        <v>2.1128182411193848</v>
      </c>
      <c r="R13" s="12">
        <v>3.7182662487030029</v>
      </c>
      <c r="S13" s="12">
        <v>2016</v>
      </c>
    </row>
    <row r="14" spans="1:19" x14ac:dyDescent="0.25">
      <c r="A14" s="5" t="s">
        <v>13</v>
      </c>
      <c r="B14" s="12">
        <v>818032</v>
      </c>
      <c r="C14" s="12">
        <v>758627</v>
      </c>
      <c r="D14" s="12">
        <v>59405</v>
      </c>
      <c r="E14" s="12">
        <v>0</v>
      </c>
      <c r="F14" s="12">
        <v>0</v>
      </c>
      <c r="G14" s="12">
        <v>0</v>
      </c>
      <c r="H14" s="12">
        <v>168010</v>
      </c>
      <c r="I14" s="12">
        <v>165553</v>
      </c>
      <c r="J14" s="12">
        <v>709467</v>
      </c>
      <c r="K14" s="12">
        <v>85261</v>
      </c>
      <c r="L14" s="12">
        <v>120865</v>
      </c>
      <c r="M14" s="12">
        <v>301297</v>
      </c>
      <c r="N14" s="12">
        <v>213088</v>
      </c>
      <c r="O14" s="12">
        <v>818032</v>
      </c>
      <c r="P14" s="12">
        <v>1.8953452110290527</v>
      </c>
      <c r="Q14" s="12">
        <v>1.7835299968719482</v>
      </c>
      <c r="R14" s="12">
        <v>3.3232724666595459</v>
      </c>
      <c r="S14" s="12">
        <v>2016</v>
      </c>
    </row>
    <row r="15" spans="1:19" x14ac:dyDescent="0.25">
      <c r="A15" s="5" t="s">
        <v>14</v>
      </c>
      <c r="B15" s="12">
        <v>2014737</v>
      </c>
      <c r="C15" s="12">
        <v>1922085</v>
      </c>
      <c r="D15" s="12">
        <v>92652</v>
      </c>
      <c r="E15" s="12">
        <v>0</v>
      </c>
      <c r="F15" s="12">
        <v>0</v>
      </c>
      <c r="G15" s="12">
        <v>0</v>
      </c>
      <c r="H15" s="12">
        <v>585151</v>
      </c>
      <c r="I15" s="12">
        <v>507041</v>
      </c>
      <c r="J15" s="12">
        <v>1568109</v>
      </c>
      <c r="K15" s="12">
        <v>298660</v>
      </c>
      <c r="L15" s="12">
        <v>79190</v>
      </c>
      <c r="M15" s="12">
        <v>701127</v>
      </c>
      <c r="N15" s="12">
        <v>315392</v>
      </c>
      <c r="O15" s="12">
        <v>2014737</v>
      </c>
      <c r="P15" s="12">
        <v>1.8559633493423462</v>
      </c>
      <c r="Q15" s="12">
        <v>1.779752254486084</v>
      </c>
      <c r="R15" s="12">
        <v>3.4369792938232422</v>
      </c>
      <c r="S15" s="12">
        <v>2016</v>
      </c>
    </row>
    <row r="16" spans="1:19" x14ac:dyDescent="0.25">
      <c r="A16" s="5" t="s">
        <v>15</v>
      </c>
      <c r="B16" s="12">
        <v>6502750</v>
      </c>
      <c r="C16" s="12">
        <v>5766728</v>
      </c>
      <c r="D16" s="12">
        <v>736022</v>
      </c>
      <c r="E16" s="12">
        <v>0</v>
      </c>
      <c r="F16" s="12">
        <v>0</v>
      </c>
      <c r="G16" s="12">
        <v>0</v>
      </c>
      <c r="H16" s="12">
        <v>1386419</v>
      </c>
      <c r="I16" s="12">
        <v>1409330</v>
      </c>
      <c r="J16" s="12">
        <v>5181390</v>
      </c>
      <c r="K16" s="12">
        <v>1550333</v>
      </c>
      <c r="L16" s="12">
        <v>847468</v>
      </c>
      <c r="M16" s="12">
        <v>2554920</v>
      </c>
      <c r="N16" s="12">
        <v>1739406</v>
      </c>
      <c r="O16" s="12">
        <v>6502750</v>
      </c>
      <c r="P16" s="12">
        <v>1.988368034362793</v>
      </c>
      <c r="Q16" s="12">
        <v>1.7795429229736328</v>
      </c>
      <c r="R16" s="12">
        <v>3.6245112419128418</v>
      </c>
      <c r="S16" s="12">
        <v>2016</v>
      </c>
    </row>
    <row r="17" spans="1:19" x14ac:dyDescent="0.25">
      <c r="A17" s="5" t="s">
        <v>16</v>
      </c>
      <c r="B17" s="12">
        <v>1562308</v>
      </c>
      <c r="C17" s="12">
        <v>1387760</v>
      </c>
      <c r="D17" s="12">
        <v>174548</v>
      </c>
      <c r="E17" s="12">
        <v>0</v>
      </c>
      <c r="F17" s="12">
        <v>0</v>
      </c>
      <c r="G17" s="12">
        <v>0</v>
      </c>
      <c r="H17" s="12">
        <v>549737</v>
      </c>
      <c r="I17" s="12">
        <v>452980</v>
      </c>
      <c r="J17" s="12">
        <v>1332570</v>
      </c>
      <c r="K17" s="12">
        <v>261780</v>
      </c>
      <c r="L17" s="12">
        <v>301669</v>
      </c>
      <c r="M17" s="12">
        <v>552782</v>
      </c>
      <c r="N17" s="12">
        <v>429165</v>
      </c>
      <c r="O17" s="12">
        <v>1562308</v>
      </c>
      <c r="P17" s="12">
        <v>2.2092430591583252</v>
      </c>
      <c r="Q17" s="12">
        <v>2.0527181625366211</v>
      </c>
      <c r="R17" s="12">
        <v>3.4537091255187988</v>
      </c>
      <c r="S17" s="12">
        <v>2016</v>
      </c>
    </row>
    <row r="18" spans="1:19" x14ac:dyDescent="0.25">
      <c r="A18" s="5" t="s">
        <v>17</v>
      </c>
      <c r="B18" s="12">
        <v>747974</v>
      </c>
      <c r="C18" s="12">
        <v>663212</v>
      </c>
      <c r="D18" s="12">
        <v>84762</v>
      </c>
      <c r="E18" s="12">
        <v>0</v>
      </c>
      <c r="F18" s="12">
        <v>0</v>
      </c>
      <c r="G18" s="12">
        <v>0</v>
      </c>
      <c r="H18" s="12">
        <v>183370</v>
      </c>
      <c r="I18" s="12">
        <v>140033</v>
      </c>
      <c r="J18" s="12">
        <v>647470</v>
      </c>
      <c r="K18" s="12">
        <v>133790</v>
      </c>
      <c r="L18" s="12">
        <v>155525</v>
      </c>
      <c r="M18" s="12">
        <v>255241</v>
      </c>
      <c r="N18" s="12">
        <v>188797</v>
      </c>
      <c r="O18" s="12">
        <v>747974</v>
      </c>
      <c r="P18" s="12">
        <v>2.0260450839996338</v>
      </c>
      <c r="Q18" s="12">
        <v>1.8334710597991943</v>
      </c>
      <c r="R18" s="12">
        <v>3.5328214168548584</v>
      </c>
      <c r="S18" s="12">
        <v>2016</v>
      </c>
    </row>
    <row r="19" spans="1:19" x14ac:dyDescent="0.25">
      <c r="A19" s="5" t="s">
        <v>18</v>
      </c>
      <c r="B19" s="12">
        <v>267736</v>
      </c>
      <c r="C19" s="12">
        <v>240282</v>
      </c>
      <c r="D19" s="12">
        <v>27454</v>
      </c>
      <c r="E19" s="12">
        <v>0</v>
      </c>
      <c r="F19" s="12">
        <v>0</v>
      </c>
      <c r="G19" s="12">
        <v>0</v>
      </c>
      <c r="H19" s="12">
        <v>64137</v>
      </c>
      <c r="I19" s="12">
        <v>60937</v>
      </c>
      <c r="J19" s="12">
        <v>221713</v>
      </c>
      <c r="K19" s="12">
        <v>32595</v>
      </c>
      <c r="L19" s="12">
        <v>37174</v>
      </c>
      <c r="M19" s="12">
        <v>95991</v>
      </c>
      <c r="N19" s="12">
        <v>71974</v>
      </c>
      <c r="O19" s="12">
        <v>267736</v>
      </c>
      <c r="P19" s="12">
        <v>1.9143745899200439</v>
      </c>
      <c r="Q19" s="12">
        <v>1.7321106195449829</v>
      </c>
      <c r="R19" s="12">
        <v>3.5095796585083008</v>
      </c>
      <c r="S19" s="12">
        <v>2016</v>
      </c>
    </row>
    <row r="20" spans="1:19" x14ac:dyDescent="0.25">
      <c r="A20" s="5" t="s">
        <v>19</v>
      </c>
      <c r="B20" s="12">
        <v>909321</v>
      </c>
      <c r="C20" s="12">
        <v>849971</v>
      </c>
      <c r="D20" s="12">
        <v>59350</v>
      </c>
      <c r="E20" s="12">
        <v>0</v>
      </c>
      <c r="F20" s="12">
        <v>0</v>
      </c>
      <c r="G20" s="12">
        <v>0</v>
      </c>
      <c r="H20" s="12">
        <v>242495</v>
      </c>
      <c r="I20" s="12">
        <v>241481</v>
      </c>
      <c r="J20" s="12">
        <v>673770</v>
      </c>
      <c r="K20" s="12">
        <v>133121</v>
      </c>
      <c r="L20" s="12">
        <v>37579</v>
      </c>
      <c r="M20" s="12">
        <v>315415</v>
      </c>
      <c r="N20" s="12">
        <v>169855</v>
      </c>
      <c r="O20" s="12">
        <v>909321</v>
      </c>
      <c r="P20" s="12">
        <v>1.8077895641326904</v>
      </c>
      <c r="Q20" s="12">
        <v>1.6923319101333618</v>
      </c>
      <c r="R20" s="12">
        <v>3.4612972736358643</v>
      </c>
      <c r="S20" s="12">
        <v>2016</v>
      </c>
    </row>
    <row r="21" spans="1:19" x14ac:dyDescent="0.25">
      <c r="A21" s="5" t="s">
        <v>20</v>
      </c>
      <c r="B21" s="12">
        <v>1113871</v>
      </c>
      <c r="C21" s="12">
        <v>855670</v>
      </c>
      <c r="D21" s="12">
        <v>258201</v>
      </c>
      <c r="E21" s="12">
        <v>0</v>
      </c>
      <c r="F21" s="12">
        <v>0</v>
      </c>
      <c r="G21" s="12">
        <v>0</v>
      </c>
      <c r="H21" s="12">
        <v>324849</v>
      </c>
      <c r="I21" s="12">
        <v>243133</v>
      </c>
      <c r="J21" s="12">
        <v>988612</v>
      </c>
      <c r="K21" s="12">
        <v>328672</v>
      </c>
      <c r="L21" s="12">
        <v>589567</v>
      </c>
      <c r="M21" s="12">
        <v>450424</v>
      </c>
      <c r="N21" s="12">
        <v>421576</v>
      </c>
      <c r="O21" s="12">
        <v>1113871</v>
      </c>
      <c r="P21" s="12">
        <v>2.6262080669403076</v>
      </c>
      <c r="Q21" s="12">
        <v>2.3018243312835693</v>
      </c>
      <c r="R21" s="12">
        <v>3.7012057304382324</v>
      </c>
      <c r="S21" s="12">
        <v>2016</v>
      </c>
    </row>
    <row r="22" spans="1:19" x14ac:dyDescent="0.25">
      <c r="A22" s="5" t="s">
        <v>21</v>
      </c>
      <c r="B22" s="12">
        <v>2472603</v>
      </c>
      <c r="C22" s="12">
        <v>2153875</v>
      </c>
      <c r="D22" s="12">
        <v>318728</v>
      </c>
      <c r="E22" s="12">
        <v>0</v>
      </c>
      <c r="F22" s="12">
        <v>0</v>
      </c>
      <c r="G22" s="12">
        <v>0</v>
      </c>
      <c r="H22" s="12">
        <v>617395</v>
      </c>
      <c r="I22" s="12">
        <v>521944</v>
      </c>
      <c r="J22" s="12">
        <v>2146069</v>
      </c>
      <c r="K22" s="12">
        <v>463934</v>
      </c>
      <c r="L22" s="12">
        <v>676482</v>
      </c>
      <c r="M22" s="12">
        <v>787046</v>
      </c>
      <c r="N22" s="12">
        <v>739956</v>
      </c>
      <c r="O22" s="12">
        <v>2472603</v>
      </c>
      <c r="P22" s="12">
        <v>2.1082518100738525</v>
      </c>
      <c r="Q22" s="12">
        <v>1.8939088582992554</v>
      </c>
      <c r="R22" s="12">
        <v>3.5567224025726318</v>
      </c>
      <c r="S22" s="12">
        <v>2016</v>
      </c>
    </row>
    <row r="23" spans="1:19" x14ac:dyDescent="0.25">
      <c r="A23" s="5" t="s">
        <v>22</v>
      </c>
      <c r="B23" s="12">
        <v>377828</v>
      </c>
      <c r="C23" s="12">
        <v>356306</v>
      </c>
      <c r="D23" s="12">
        <v>21522</v>
      </c>
      <c r="E23" s="12">
        <v>0</v>
      </c>
      <c r="F23" s="12">
        <v>0</v>
      </c>
      <c r="G23" s="12">
        <v>0</v>
      </c>
      <c r="H23" s="12">
        <v>92898</v>
      </c>
      <c r="I23" s="12">
        <v>71436</v>
      </c>
      <c r="J23" s="12">
        <v>274954</v>
      </c>
      <c r="K23" s="12">
        <v>87020</v>
      </c>
      <c r="L23" s="12">
        <v>37117</v>
      </c>
      <c r="M23" s="12">
        <v>110281</v>
      </c>
      <c r="N23" s="12">
        <v>76022</v>
      </c>
      <c r="O23" s="12">
        <v>377828</v>
      </c>
      <c r="P23" s="12">
        <v>1.7831023931503296</v>
      </c>
      <c r="Q23" s="12">
        <v>1.686070442199707</v>
      </c>
      <c r="R23" s="12">
        <v>3.3895084857940674</v>
      </c>
      <c r="S23" s="12">
        <v>2016</v>
      </c>
    </row>
    <row r="24" spans="1:19" x14ac:dyDescent="0.25">
      <c r="A24" s="5" t="s">
        <v>23</v>
      </c>
      <c r="B24" s="12">
        <v>428765</v>
      </c>
      <c r="C24" s="12">
        <v>369218</v>
      </c>
      <c r="D24" s="12">
        <v>59547</v>
      </c>
      <c r="E24" s="12">
        <v>0</v>
      </c>
      <c r="F24" s="12">
        <v>0</v>
      </c>
      <c r="G24" s="12">
        <v>0</v>
      </c>
      <c r="H24" s="12">
        <v>113782</v>
      </c>
      <c r="I24" s="12">
        <v>105226</v>
      </c>
      <c r="J24" s="12">
        <v>310694</v>
      </c>
      <c r="K24" s="12">
        <v>133711</v>
      </c>
      <c r="L24" s="12">
        <v>139560</v>
      </c>
      <c r="M24" s="12">
        <v>140820</v>
      </c>
      <c r="N24" s="12">
        <v>116080</v>
      </c>
      <c r="O24" s="12">
        <v>428765</v>
      </c>
      <c r="P24" s="12">
        <v>2.2011895179748535</v>
      </c>
      <c r="Q24" s="12">
        <v>1.9848923683166504</v>
      </c>
      <c r="R24" s="12">
        <v>3.542327880859375</v>
      </c>
      <c r="S24" s="12">
        <v>2016</v>
      </c>
    </row>
    <row r="25" spans="1:19" x14ac:dyDescent="0.25">
      <c r="A25" s="5" t="s">
        <v>24</v>
      </c>
      <c r="B25" s="12">
        <v>635895</v>
      </c>
      <c r="C25" s="12">
        <v>587830</v>
      </c>
      <c r="D25" s="12">
        <v>48065</v>
      </c>
      <c r="E25" s="12">
        <v>0</v>
      </c>
      <c r="F25" s="12">
        <v>0</v>
      </c>
      <c r="G25" s="12">
        <v>0</v>
      </c>
      <c r="H25" s="12">
        <v>160489</v>
      </c>
      <c r="I25" s="12">
        <v>97942</v>
      </c>
      <c r="J25" s="12">
        <v>539685</v>
      </c>
      <c r="K25" s="12">
        <v>54471</v>
      </c>
      <c r="L25" s="12">
        <v>88485</v>
      </c>
      <c r="M25" s="12">
        <v>204607</v>
      </c>
      <c r="N25" s="12">
        <v>181153</v>
      </c>
      <c r="O25" s="12">
        <v>635895</v>
      </c>
      <c r="P25" s="12">
        <v>1.8016794919967651</v>
      </c>
      <c r="Q25" s="12">
        <v>1.6767535209655762</v>
      </c>
      <c r="R25" s="12">
        <v>3.3295121192932129</v>
      </c>
      <c r="S25" s="12">
        <v>2016</v>
      </c>
    </row>
    <row r="26" spans="1:19" x14ac:dyDescent="0.25">
      <c r="A26" s="5" t="s">
        <v>25</v>
      </c>
      <c r="B26" s="12">
        <v>595311</v>
      </c>
      <c r="C26" s="12">
        <v>555622</v>
      </c>
      <c r="D26" s="12">
        <v>39689</v>
      </c>
      <c r="E26" s="12">
        <v>0</v>
      </c>
      <c r="F26" s="12">
        <v>0</v>
      </c>
      <c r="G26" s="12">
        <v>0</v>
      </c>
      <c r="H26" s="12">
        <v>150193</v>
      </c>
      <c r="I26" s="12">
        <v>125200</v>
      </c>
      <c r="J26" s="12">
        <v>420837</v>
      </c>
      <c r="K26" s="12">
        <v>120372</v>
      </c>
      <c r="L26" s="12">
        <v>70433</v>
      </c>
      <c r="M26" s="12">
        <v>262049</v>
      </c>
      <c r="N26" s="12">
        <v>131755</v>
      </c>
      <c r="O26" s="12">
        <v>595311</v>
      </c>
      <c r="P26" s="12">
        <v>1.9302246570587158</v>
      </c>
      <c r="Q26" s="12">
        <v>1.8127540349960327</v>
      </c>
      <c r="R26" s="12">
        <v>3.5747437477111816</v>
      </c>
      <c r="S26" s="12">
        <v>2016</v>
      </c>
    </row>
    <row r="27" spans="1:19" x14ac:dyDescent="0.25">
      <c r="A27" s="5" t="s">
        <v>26</v>
      </c>
      <c r="B27" s="12">
        <v>604921</v>
      </c>
      <c r="C27" s="12">
        <v>566982</v>
      </c>
      <c r="D27" s="12">
        <v>37939</v>
      </c>
      <c r="E27" s="12">
        <v>0</v>
      </c>
      <c r="F27" s="12">
        <v>0</v>
      </c>
      <c r="G27" s="12">
        <v>0</v>
      </c>
      <c r="H27" s="12">
        <v>149095</v>
      </c>
      <c r="I27" s="12">
        <v>143253</v>
      </c>
      <c r="J27" s="12">
        <v>423500</v>
      </c>
      <c r="K27" s="12">
        <v>107864</v>
      </c>
      <c r="L27" s="12">
        <v>45670</v>
      </c>
      <c r="M27" s="12">
        <v>307784</v>
      </c>
      <c r="N27" s="12">
        <v>110566</v>
      </c>
      <c r="O27" s="12">
        <v>604921</v>
      </c>
      <c r="P27" s="12">
        <v>1.9459830522537231</v>
      </c>
      <c r="Q27" s="12">
        <v>1.8546197414398193</v>
      </c>
      <c r="R27" s="12">
        <v>3.3113682270050049</v>
      </c>
      <c r="S27" s="12">
        <v>2016</v>
      </c>
    </row>
    <row r="28" spans="1:19" x14ac:dyDescent="0.25">
      <c r="A28" s="5" t="s">
        <v>27</v>
      </c>
      <c r="B28" s="12">
        <v>668155</v>
      </c>
      <c r="C28" s="12">
        <v>549643</v>
      </c>
      <c r="D28" s="12">
        <v>118512</v>
      </c>
      <c r="E28" s="12">
        <v>0</v>
      </c>
      <c r="F28" s="12">
        <v>0</v>
      </c>
      <c r="G28" s="12">
        <v>0</v>
      </c>
      <c r="H28" s="12">
        <v>146186</v>
      </c>
      <c r="I28" s="12">
        <v>116545</v>
      </c>
      <c r="J28" s="12">
        <v>519197</v>
      </c>
      <c r="K28" s="12">
        <v>108265</v>
      </c>
      <c r="L28" s="12">
        <v>280294</v>
      </c>
      <c r="M28" s="12">
        <v>401348</v>
      </c>
      <c r="N28" s="12">
        <v>221116</v>
      </c>
      <c r="O28" s="12">
        <v>668155</v>
      </c>
      <c r="P28" s="12">
        <v>2.3525004386901855</v>
      </c>
      <c r="Q28" s="12">
        <v>2.0976779460906982</v>
      </c>
      <c r="R28" s="12">
        <v>3.5343341827392578</v>
      </c>
      <c r="S28" s="12">
        <v>2016</v>
      </c>
    </row>
    <row r="29" spans="1:19" x14ac:dyDescent="0.25">
      <c r="A29" s="5" t="s">
        <v>28</v>
      </c>
      <c r="B29" s="12">
        <v>853873</v>
      </c>
      <c r="C29" s="12">
        <v>804498</v>
      </c>
      <c r="D29" s="12">
        <v>49375</v>
      </c>
      <c r="E29" s="12">
        <v>0</v>
      </c>
      <c r="F29" s="12">
        <v>0</v>
      </c>
      <c r="G29" s="12">
        <v>0</v>
      </c>
      <c r="H29" s="12">
        <v>237072</v>
      </c>
      <c r="I29" s="12">
        <v>169270</v>
      </c>
      <c r="J29" s="12">
        <v>595880</v>
      </c>
      <c r="K29" s="12">
        <v>114710</v>
      </c>
      <c r="L29" s="12">
        <v>72999</v>
      </c>
      <c r="M29" s="12">
        <v>336975</v>
      </c>
      <c r="N29" s="12">
        <v>222482</v>
      </c>
      <c r="O29" s="12">
        <v>853873</v>
      </c>
      <c r="P29" s="12">
        <v>1.7882120609283447</v>
      </c>
      <c r="Q29" s="12">
        <v>1.7013504505157471</v>
      </c>
      <c r="R29" s="12">
        <v>3.2035038471221924</v>
      </c>
      <c r="S29" s="12">
        <v>2016</v>
      </c>
    </row>
    <row r="30" spans="1:19" x14ac:dyDescent="0.25">
      <c r="A30" s="5" t="s">
        <v>29</v>
      </c>
      <c r="B30" s="12">
        <v>582066</v>
      </c>
      <c r="C30" s="12">
        <v>521721</v>
      </c>
      <c r="D30" s="12">
        <v>60345</v>
      </c>
      <c r="E30" s="12">
        <v>0</v>
      </c>
      <c r="F30" s="12">
        <v>0</v>
      </c>
      <c r="G30" s="12">
        <v>0</v>
      </c>
      <c r="H30" s="12">
        <v>101829</v>
      </c>
      <c r="I30" s="12">
        <v>87817</v>
      </c>
      <c r="J30" s="12">
        <v>506532</v>
      </c>
      <c r="K30" s="12">
        <v>90451</v>
      </c>
      <c r="L30" s="12">
        <v>72803</v>
      </c>
      <c r="M30" s="12">
        <v>197961</v>
      </c>
      <c r="N30" s="12">
        <v>180974</v>
      </c>
      <c r="O30" s="12">
        <v>582066</v>
      </c>
      <c r="P30" s="12">
        <v>1.8166204690933228</v>
      </c>
      <c r="Q30" s="12">
        <v>1.6360410451889038</v>
      </c>
      <c r="R30" s="12">
        <v>3.3778440952301025</v>
      </c>
      <c r="S30" s="12">
        <v>2016</v>
      </c>
    </row>
    <row r="31" spans="1:19" x14ac:dyDescent="0.25">
      <c r="A31" s="5" t="s">
        <v>30</v>
      </c>
      <c r="B31" s="12">
        <v>2482103</v>
      </c>
      <c r="C31" s="12">
        <v>2164993</v>
      </c>
      <c r="D31" s="12">
        <v>317110</v>
      </c>
      <c r="E31" s="12">
        <v>0</v>
      </c>
      <c r="F31" s="12">
        <v>0</v>
      </c>
      <c r="G31" s="12">
        <v>0</v>
      </c>
      <c r="H31" s="12">
        <v>658281</v>
      </c>
      <c r="I31" s="12">
        <v>701700</v>
      </c>
      <c r="J31" s="12">
        <v>2057217</v>
      </c>
      <c r="K31" s="12">
        <v>516213</v>
      </c>
      <c r="L31" s="12">
        <v>810656</v>
      </c>
      <c r="M31" s="12">
        <v>866667</v>
      </c>
      <c r="N31" s="12">
        <v>696670</v>
      </c>
      <c r="O31" s="12">
        <v>2482103</v>
      </c>
      <c r="P31" s="12">
        <v>2.2604758739471436</v>
      </c>
      <c r="Q31" s="12">
        <v>2.071739673614502</v>
      </c>
      <c r="R31" s="12">
        <v>3.5490272045135498</v>
      </c>
      <c r="S31" s="12">
        <v>2016</v>
      </c>
    </row>
    <row r="32" spans="1:19" x14ac:dyDescent="0.25">
      <c r="A32" s="5" t="s">
        <v>31</v>
      </c>
      <c r="B32" s="12">
        <v>811371</v>
      </c>
      <c r="C32" s="12">
        <v>700270</v>
      </c>
      <c r="D32" s="12">
        <v>111101</v>
      </c>
      <c r="E32" s="12">
        <v>0</v>
      </c>
      <c r="F32" s="12">
        <v>0</v>
      </c>
      <c r="G32" s="12">
        <v>0</v>
      </c>
      <c r="H32" s="12">
        <v>264678</v>
      </c>
      <c r="I32" s="12">
        <v>156960</v>
      </c>
      <c r="J32" s="12">
        <v>601452</v>
      </c>
      <c r="K32" s="12">
        <v>185515</v>
      </c>
      <c r="L32" s="12">
        <v>407707</v>
      </c>
      <c r="M32" s="12">
        <v>272877</v>
      </c>
      <c r="N32" s="12">
        <v>207072</v>
      </c>
      <c r="O32" s="12">
        <v>811371</v>
      </c>
      <c r="P32" s="12">
        <v>2.3283910751342773</v>
      </c>
      <c r="Q32" s="12">
        <v>2.1111471652984619</v>
      </c>
      <c r="R32" s="12">
        <v>3.6976804733276367</v>
      </c>
      <c r="S32" s="12">
        <v>2016</v>
      </c>
    </row>
    <row r="33" spans="1:19" x14ac:dyDescent="0.25">
      <c r="A33" s="5" t="s">
        <v>32</v>
      </c>
      <c r="B33" s="12">
        <v>405875</v>
      </c>
      <c r="C33" s="12">
        <v>385731</v>
      </c>
      <c r="D33" s="12">
        <v>20144</v>
      </c>
      <c r="E33" s="12">
        <v>0</v>
      </c>
      <c r="F33" s="12">
        <v>0</v>
      </c>
      <c r="G33" s="12">
        <v>0</v>
      </c>
      <c r="H33" s="12">
        <v>104072</v>
      </c>
      <c r="I33" s="12">
        <v>66727</v>
      </c>
      <c r="J33" s="12">
        <v>331716</v>
      </c>
      <c r="K33" s="12">
        <v>25176</v>
      </c>
      <c r="L33" s="12">
        <v>22717</v>
      </c>
      <c r="M33" s="12">
        <v>109049</v>
      </c>
      <c r="N33" s="12">
        <v>138402</v>
      </c>
      <c r="O33" s="12">
        <v>405875</v>
      </c>
      <c r="P33" s="12">
        <v>1.6247785091400146</v>
      </c>
      <c r="Q33" s="12">
        <v>1.5410428047180176</v>
      </c>
      <c r="R33" s="12">
        <v>3.2282068729400635</v>
      </c>
      <c r="S33" s="12">
        <v>2016</v>
      </c>
    </row>
    <row r="34" spans="1:19" x14ac:dyDescent="0.25">
      <c r="A34" s="5" t="s">
        <v>1</v>
      </c>
      <c r="B34" s="12">
        <v>285497</v>
      </c>
      <c r="C34" s="12">
        <v>275706</v>
      </c>
      <c r="D34" s="12">
        <v>9791</v>
      </c>
      <c r="E34" s="12">
        <v>0</v>
      </c>
      <c r="F34" s="12">
        <v>0</v>
      </c>
      <c r="G34" s="12">
        <v>0</v>
      </c>
      <c r="H34" s="12">
        <v>82273</v>
      </c>
      <c r="I34" s="12">
        <v>59153</v>
      </c>
      <c r="J34" s="12">
        <v>203167</v>
      </c>
      <c r="K34" s="12">
        <v>23388</v>
      </c>
      <c r="L34" s="12">
        <v>2500</v>
      </c>
      <c r="M34" s="12">
        <v>87806</v>
      </c>
      <c r="N34" s="12">
        <v>67363</v>
      </c>
      <c r="O34" s="12">
        <v>285497</v>
      </c>
      <c r="P34" s="12">
        <v>1.6052253246307373</v>
      </c>
      <c r="Q34" s="12">
        <v>1.5480693578720093</v>
      </c>
      <c r="R34" s="12">
        <v>3.2146868705749512</v>
      </c>
      <c r="S34" s="12">
        <v>2018</v>
      </c>
    </row>
    <row r="35" spans="1:19" x14ac:dyDescent="0.25">
      <c r="A35" s="5" t="s">
        <v>2</v>
      </c>
      <c r="B35" s="12">
        <v>796590</v>
      </c>
      <c r="C35" s="12">
        <v>752087</v>
      </c>
      <c r="D35" s="12">
        <v>44503</v>
      </c>
      <c r="E35" s="12">
        <v>0</v>
      </c>
      <c r="F35" s="12">
        <v>0</v>
      </c>
      <c r="G35" s="12">
        <v>0</v>
      </c>
      <c r="H35" s="12">
        <v>258969</v>
      </c>
      <c r="I35" s="12">
        <v>189643</v>
      </c>
      <c r="J35" s="12">
        <v>510238</v>
      </c>
      <c r="K35" s="12">
        <v>177829</v>
      </c>
      <c r="L35" s="12">
        <v>121466</v>
      </c>
      <c r="M35" s="12">
        <v>239564</v>
      </c>
      <c r="N35" s="12">
        <v>122752</v>
      </c>
      <c r="O35" s="12">
        <v>796590</v>
      </c>
      <c r="P35" s="12">
        <v>1.8801504373550415</v>
      </c>
      <c r="Q35" s="12">
        <v>1.7871257066726685</v>
      </c>
      <c r="R35" s="12">
        <v>3.4522392749786377</v>
      </c>
      <c r="S35" s="12">
        <v>2018</v>
      </c>
    </row>
    <row r="36" spans="1:19" x14ac:dyDescent="0.25">
      <c r="A36" s="5" t="s">
        <v>3</v>
      </c>
      <c r="B36" s="12">
        <v>113233</v>
      </c>
      <c r="C36" s="12">
        <v>107731</v>
      </c>
      <c r="D36" s="12">
        <v>5502</v>
      </c>
      <c r="E36" s="12">
        <v>0</v>
      </c>
      <c r="F36" s="12">
        <v>0</v>
      </c>
      <c r="G36" s="12">
        <v>0</v>
      </c>
      <c r="H36" s="12">
        <v>24631</v>
      </c>
      <c r="I36" s="12">
        <v>22248</v>
      </c>
      <c r="J36" s="12">
        <v>75370</v>
      </c>
      <c r="K36" s="12">
        <v>30731</v>
      </c>
      <c r="L36" s="12">
        <v>25709</v>
      </c>
      <c r="M36" s="12">
        <v>48991</v>
      </c>
      <c r="N36" s="12">
        <v>16816</v>
      </c>
      <c r="O36" s="12">
        <v>113233</v>
      </c>
      <c r="P36" s="12">
        <v>2.0107212066650391</v>
      </c>
      <c r="Q36" s="12">
        <v>1.9235688447952271</v>
      </c>
      <c r="R36" s="12">
        <v>3.7171938419342041</v>
      </c>
      <c r="S36" s="12">
        <v>2018</v>
      </c>
    </row>
    <row r="37" spans="1:19" x14ac:dyDescent="0.25">
      <c r="A37" s="5" t="s">
        <v>4</v>
      </c>
      <c r="B37" s="12">
        <v>277353</v>
      </c>
      <c r="C37" s="12">
        <v>242858</v>
      </c>
      <c r="D37" s="12">
        <v>34495</v>
      </c>
      <c r="E37" s="12">
        <v>0</v>
      </c>
      <c r="F37" s="12">
        <v>0</v>
      </c>
      <c r="G37" s="12">
        <v>0</v>
      </c>
      <c r="H37" s="12">
        <v>67900</v>
      </c>
      <c r="I37" s="12">
        <v>40195</v>
      </c>
      <c r="J37" s="12">
        <v>203589</v>
      </c>
      <c r="K37" s="12">
        <v>66564</v>
      </c>
      <c r="L37" s="12">
        <v>113438</v>
      </c>
      <c r="M37" s="12">
        <v>124960</v>
      </c>
      <c r="N37" s="12">
        <v>81573</v>
      </c>
      <c r="O37" s="12">
        <v>277353</v>
      </c>
      <c r="P37" s="12">
        <v>2.2233254909515381</v>
      </c>
      <c r="Q37" s="12">
        <v>2.0356051921844482</v>
      </c>
      <c r="R37" s="12">
        <v>3.5449485778808594</v>
      </c>
      <c r="S37" s="12">
        <v>2018</v>
      </c>
    </row>
    <row r="38" spans="1:19" x14ac:dyDescent="0.25">
      <c r="A38" s="5" t="s">
        <v>5</v>
      </c>
      <c r="B38" s="12">
        <v>663661</v>
      </c>
      <c r="C38" s="12">
        <v>630982</v>
      </c>
      <c r="D38" s="12">
        <v>32679</v>
      </c>
      <c r="E38" s="12">
        <v>0</v>
      </c>
      <c r="F38" s="12">
        <v>0</v>
      </c>
      <c r="G38" s="12">
        <v>0</v>
      </c>
      <c r="H38" s="12">
        <v>195173</v>
      </c>
      <c r="I38" s="12">
        <v>188280</v>
      </c>
      <c r="J38" s="12">
        <v>375950</v>
      </c>
      <c r="K38" s="12">
        <v>78727</v>
      </c>
      <c r="L38" s="12">
        <v>32306</v>
      </c>
      <c r="M38" s="12">
        <v>314042</v>
      </c>
      <c r="N38" s="12">
        <v>128002</v>
      </c>
      <c r="O38" s="12">
        <v>663661</v>
      </c>
      <c r="P38" s="12">
        <v>1.7847635746002197</v>
      </c>
      <c r="Q38" s="12">
        <v>1.7038505077362061</v>
      </c>
      <c r="R38" s="12">
        <v>3.3470730781555176</v>
      </c>
      <c r="S38" s="12">
        <v>2018</v>
      </c>
    </row>
    <row r="39" spans="1:19" x14ac:dyDescent="0.25">
      <c r="A39" s="5" t="s">
        <v>6</v>
      </c>
      <c r="B39" s="12">
        <v>188197</v>
      </c>
      <c r="C39" s="12">
        <v>178008</v>
      </c>
      <c r="D39" s="12">
        <v>10189</v>
      </c>
      <c r="E39" s="12">
        <v>0</v>
      </c>
      <c r="F39" s="12">
        <v>0</v>
      </c>
      <c r="G39" s="12">
        <v>0</v>
      </c>
      <c r="H39" s="12">
        <v>54745</v>
      </c>
      <c r="I39" s="12">
        <v>27370</v>
      </c>
      <c r="J39" s="12">
        <v>133137</v>
      </c>
      <c r="K39" s="12">
        <v>32807</v>
      </c>
      <c r="L39" s="12">
        <v>31618</v>
      </c>
      <c r="M39" s="12">
        <v>79421</v>
      </c>
      <c r="N39" s="12">
        <v>40780</v>
      </c>
      <c r="O39" s="12">
        <v>188197</v>
      </c>
      <c r="P39" s="12">
        <v>1.9080963134765625</v>
      </c>
      <c r="Q39" s="12">
        <v>1.8122612237930298</v>
      </c>
      <c r="R39" s="12">
        <v>3.582392692565918</v>
      </c>
      <c r="S39" s="12">
        <v>2018</v>
      </c>
    </row>
    <row r="40" spans="1:19" x14ac:dyDescent="0.25">
      <c r="A40" s="5" t="s">
        <v>7</v>
      </c>
      <c r="B40" s="12">
        <v>1703341</v>
      </c>
      <c r="C40" s="12">
        <v>1193977</v>
      </c>
      <c r="D40" s="12">
        <v>509364</v>
      </c>
      <c r="E40" s="12">
        <v>0</v>
      </c>
      <c r="F40" s="12">
        <v>0</v>
      </c>
      <c r="G40" s="12">
        <v>0</v>
      </c>
      <c r="H40" s="12">
        <v>541342</v>
      </c>
      <c r="I40" s="12">
        <v>349356</v>
      </c>
      <c r="J40" s="12">
        <v>1534423</v>
      </c>
      <c r="K40" s="12">
        <v>435096</v>
      </c>
      <c r="L40" s="12">
        <v>759577</v>
      </c>
      <c r="M40" s="12">
        <v>476836</v>
      </c>
      <c r="N40" s="12">
        <v>944248</v>
      </c>
      <c r="O40" s="12">
        <v>1703341</v>
      </c>
      <c r="P40" s="12">
        <v>2.4050557613372803</v>
      </c>
      <c r="Q40" s="12">
        <v>1.8937274217605591</v>
      </c>
      <c r="R40" s="12">
        <v>3.6036369800567627</v>
      </c>
      <c r="S40" s="12">
        <v>2018</v>
      </c>
    </row>
    <row r="41" spans="1:19" x14ac:dyDescent="0.25">
      <c r="A41" s="5" t="s">
        <v>8</v>
      </c>
      <c r="B41" s="12">
        <v>749913</v>
      </c>
      <c r="C41" s="12">
        <v>706850</v>
      </c>
      <c r="D41" s="12">
        <v>43063</v>
      </c>
      <c r="E41" s="12">
        <v>0</v>
      </c>
      <c r="F41" s="12">
        <v>0</v>
      </c>
      <c r="G41" s="12">
        <v>0</v>
      </c>
      <c r="H41" s="12">
        <v>221570</v>
      </c>
      <c r="I41" s="12">
        <v>131208</v>
      </c>
      <c r="J41" s="12">
        <v>451621</v>
      </c>
      <c r="K41" s="12">
        <v>114827</v>
      </c>
      <c r="L41" s="12">
        <v>24289</v>
      </c>
      <c r="M41" s="12">
        <v>342606</v>
      </c>
      <c r="N41" s="12">
        <v>162780</v>
      </c>
      <c r="O41" s="12">
        <v>749913</v>
      </c>
      <c r="P41" s="12">
        <v>1.7150269746780396</v>
      </c>
      <c r="Q41" s="12">
        <v>1.6154191493988037</v>
      </c>
      <c r="R41" s="12">
        <v>3.3500220775604248</v>
      </c>
      <c r="S41" s="12">
        <v>2018</v>
      </c>
    </row>
    <row r="42" spans="1:19" x14ac:dyDescent="0.25">
      <c r="A42" s="5" t="s">
        <v>9</v>
      </c>
      <c r="B42" s="12">
        <v>2737706</v>
      </c>
      <c r="C42" s="12">
        <v>2587367</v>
      </c>
      <c r="D42" s="12">
        <v>150339</v>
      </c>
      <c r="E42" s="12">
        <v>0</v>
      </c>
      <c r="F42" s="12">
        <v>0</v>
      </c>
      <c r="G42" s="12">
        <v>0</v>
      </c>
      <c r="H42" s="12">
        <v>558877</v>
      </c>
      <c r="I42" s="12">
        <v>889536</v>
      </c>
      <c r="J42" s="12">
        <v>2245374</v>
      </c>
      <c r="K42" s="12">
        <v>291888</v>
      </c>
      <c r="L42" s="12">
        <v>115731</v>
      </c>
      <c r="M42" s="12">
        <v>902641</v>
      </c>
      <c r="N42" s="12">
        <v>518213</v>
      </c>
      <c r="O42" s="12">
        <v>2737706</v>
      </c>
      <c r="P42" s="12">
        <v>1.8278248310089111</v>
      </c>
      <c r="Q42" s="12">
        <v>1.7451293468475342</v>
      </c>
      <c r="R42" s="12">
        <v>3.2510325908660889</v>
      </c>
      <c r="S42" s="12">
        <v>2018</v>
      </c>
    </row>
    <row r="43" spans="1:19" x14ac:dyDescent="0.25">
      <c r="A43" s="5" t="s">
        <v>10</v>
      </c>
      <c r="B43" s="12">
        <v>452140</v>
      </c>
      <c r="C43" s="12">
        <v>426635</v>
      </c>
      <c r="D43" s="12">
        <v>25505</v>
      </c>
      <c r="E43" s="12">
        <v>0</v>
      </c>
      <c r="F43" s="12">
        <v>0</v>
      </c>
      <c r="G43" s="12">
        <v>0</v>
      </c>
      <c r="H43" s="12">
        <v>106196</v>
      </c>
      <c r="I43" s="12">
        <v>94060</v>
      </c>
      <c r="J43" s="12">
        <v>306398</v>
      </c>
      <c r="K43" s="12">
        <v>45993</v>
      </c>
      <c r="L43" s="12">
        <v>15827</v>
      </c>
      <c r="M43" s="12">
        <v>183163</v>
      </c>
      <c r="N43" s="12">
        <v>130756</v>
      </c>
      <c r="O43" s="12">
        <v>452140</v>
      </c>
      <c r="P43" s="12">
        <v>1.6623988151550293</v>
      </c>
      <c r="Q43" s="12">
        <v>1.5656967163085938</v>
      </c>
      <c r="R43" s="12">
        <v>3.2799842357635498</v>
      </c>
      <c r="S43" s="12">
        <v>2018</v>
      </c>
    </row>
    <row r="44" spans="1:19" x14ac:dyDescent="0.25">
      <c r="A44" s="5" t="s">
        <v>11</v>
      </c>
      <c r="B44" s="12">
        <v>1634235</v>
      </c>
      <c r="C44" s="12">
        <v>1508751</v>
      </c>
      <c r="D44" s="12">
        <v>125484</v>
      </c>
      <c r="E44" s="12">
        <v>0</v>
      </c>
      <c r="F44" s="12">
        <v>0</v>
      </c>
      <c r="G44" s="12">
        <v>0</v>
      </c>
      <c r="H44" s="12">
        <v>497491</v>
      </c>
      <c r="I44" s="12">
        <v>303879</v>
      </c>
      <c r="J44" s="12">
        <v>1247834</v>
      </c>
      <c r="K44" s="12">
        <v>257057</v>
      </c>
      <c r="L44" s="12">
        <v>167900</v>
      </c>
      <c r="M44" s="12">
        <v>630041</v>
      </c>
      <c r="N44" s="12">
        <v>385888</v>
      </c>
      <c r="O44" s="12">
        <v>1634235</v>
      </c>
      <c r="P44" s="12">
        <v>1.8994832038879395</v>
      </c>
      <c r="Q44" s="12">
        <v>1.7729260921478271</v>
      </c>
      <c r="R44" s="12">
        <v>3.4211373329162598</v>
      </c>
      <c r="S44" s="12">
        <v>2018</v>
      </c>
    </row>
    <row r="45" spans="1:19" x14ac:dyDescent="0.25">
      <c r="A45" s="5" t="s">
        <v>12</v>
      </c>
      <c r="B45" s="12">
        <v>1150449</v>
      </c>
      <c r="C45" s="12">
        <v>810180</v>
      </c>
      <c r="D45" s="12">
        <v>340269</v>
      </c>
      <c r="E45" s="12">
        <v>0</v>
      </c>
      <c r="F45" s="12">
        <v>0</v>
      </c>
      <c r="G45" s="12">
        <v>0</v>
      </c>
      <c r="H45" s="12">
        <v>285559</v>
      </c>
      <c r="I45" s="12">
        <v>199199</v>
      </c>
      <c r="J45" s="12">
        <v>985227</v>
      </c>
      <c r="K45" s="12">
        <v>361895</v>
      </c>
      <c r="L45" s="12">
        <v>649938</v>
      </c>
      <c r="M45" s="12">
        <v>515920</v>
      </c>
      <c r="N45" s="12">
        <v>507886</v>
      </c>
      <c r="O45" s="12">
        <v>1150449</v>
      </c>
      <c r="P45" s="12">
        <v>2.6057112216949463</v>
      </c>
      <c r="Q45" s="12">
        <v>2.1390690803527832</v>
      </c>
      <c r="R45" s="12">
        <v>3.7167859077453613</v>
      </c>
      <c r="S45" s="12">
        <v>2018</v>
      </c>
    </row>
    <row r="46" spans="1:19" x14ac:dyDescent="0.25">
      <c r="A46" s="5" t="s">
        <v>13</v>
      </c>
      <c r="B46" s="12">
        <v>728278</v>
      </c>
      <c r="C46" s="12">
        <v>691749</v>
      </c>
      <c r="D46" s="12">
        <v>36529</v>
      </c>
      <c r="E46" s="12">
        <v>0</v>
      </c>
      <c r="F46" s="12">
        <v>0</v>
      </c>
      <c r="G46" s="12">
        <v>0</v>
      </c>
      <c r="H46" s="12">
        <v>143560</v>
      </c>
      <c r="I46" s="12">
        <v>152239</v>
      </c>
      <c r="J46" s="12">
        <v>616324</v>
      </c>
      <c r="K46" s="12">
        <v>56096</v>
      </c>
      <c r="L46" s="12">
        <v>60318</v>
      </c>
      <c r="M46" s="12">
        <v>246230</v>
      </c>
      <c r="N46" s="12">
        <v>154829</v>
      </c>
      <c r="O46" s="12">
        <v>728278</v>
      </c>
      <c r="P46" s="12">
        <v>1.7503851652145386</v>
      </c>
      <c r="Q46" s="12">
        <v>1.6700537204742432</v>
      </c>
      <c r="R46" s="12">
        <v>3.2716197967529297</v>
      </c>
      <c r="S46" s="12">
        <v>2018</v>
      </c>
    </row>
    <row r="47" spans="1:19" x14ac:dyDescent="0.25">
      <c r="A47" s="5" t="s">
        <v>14</v>
      </c>
      <c r="B47" s="12">
        <v>1933164</v>
      </c>
      <c r="C47" s="12">
        <v>1795958</v>
      </c>
      <c r="D47" s="12">
        <v>137206</v>
      </c>
      <c r="E47" s="12">
        <v>0</v>
      </c>
      <c r="F47" s="12">
        <v>0</v>
      </c>
      <c r="G47" s="12">
        <v>0</v>
      </c>
      <c r="H47" s="12">
        <v>674898</v>
      </c>
      <c r="I47" s="12">
        <v>605431</v>
      </c>
      <c r="J47" s="12">
        <v>1439698</v>
      </c>
      <c r="K47" s="12">
        <v>333698</v>
      </c>
      <c r="L47" s="12">
        <v>237132</v>
      </c>
      <c r="M47" s="12">
        <v>671206</v>
      </c>
      <c r="N47" s="12">
        <v>341093</v>
      </c>
      <c r="O47" s="12">
        <v>1933164</v>
      </c>
      <c r="P47" s="12">
        <v>2.0495223999023438</v>
      </c>
      <c r="Q47" s="12">
        <v>1.9092122316360474</v>
      </c>
      <c r="R47" s="12">
        <v>3.8861129283905029</v>
      </c>
      <c r="S47" s="12">
        <v>2018</v>
      </c>
    </row>
    <row r="48" spans="1:19" x14ac:dyDescent="0.25">
      <c r="A48" s="5" t="s">
        <v>15</v>
      </c>
      <c r="B48" s="12">
        <v>5767903</v>
      </c>
      <c r="C48" s="12">
        <v>5195480</v>
      </c>
      <c r="D48" s="12">
        <v>572423</v>
      </c>
      <c r="E48" s="12">
        <v>0</v>
      </c>
      <c r="F48" s="12">
        <v>0</v>
      </c>
      <c r="G48" s="12">
        <v>0</v>
      </c>
      <c r="H48" s="12">
        <v>1188634</v>
      </c>
      <c r="I48" s="12">
        <v>1536903</v>
      </c>
      <c r="J48" s="12">
        <v>4677650</v>
      </c>
      <c r="K48" s="12">
        <v>1055710</v>
      </c>
      <c r="L48" s="12">
        <v>587141</v>
      </c>
      <c r="M48" s="12">
        <v>2251070</v>
      </c>
      <c r="N48" s="12">
        <v>1318559</v>
      </c>
      <c r="O48" s="12">
        <v>5767903</v>
      </c>
      <c r="P48" s="12">
        <v>1.9586161375045776</v>
      </c>
      <c r="Q48" s="12">
        <v>1.7968655824661255</v>
      </c>
      <c r="R48" s="12">
        <v>3.4267125129699707</v>
      </c>
      <c r="S48" s="12">
        <v>2018</v>
      </c>
    </row>
    <row r="49" spans="1:19" x14ac:dyDescent="0.25">
      <c r="A49" s="5" t="s">
        <v>16</v>
      </c>
      <c r="B49" s="12">
        <v>1359856</v>
      </c>
      <c r="C49" s="12">
        <v>1247470</v>
      </c>
      <c r="D49" s="12">
        <v>112386</v>
      </c>
      <c r="E49" s="12">
        <v>0</v>
      </c>
      <c r="F49" s="12">
        <v>0</v>
      </c>
      <c r="G49" s="12">
        <v>0</v>
      </c>
      <c r="H49" s="12">
        <v>451762</v>
      </c>
      <c r="I49" s="12">
        <v>340220</v>
      </c>
      <c r="J49" s="12">
        <v>1149999</v>
      </c>
      <c r="K49" s="12">
        <v>270397</v>
      </c>
      <c r="L49" s="12">
        <v>225750</v>
      </c>
      <c r="M49" s="12">
        <v>459666</v>
      </c>
      <c r="N49" s="12">
        <v>301322</v>
      </c>
      <c r="O49" s="12">
        <v>1359856</v>
      </c>
      <c r="P49" s="12">
        <v>2.1309564113616943</v>
      </c>
      <c r="Q49" s="12">
        <v>2.0076026916503906</v>
      </c>
      <c r="R49" s="12">
        <v>3.500169038772583</v>
      </c>
      <c r="S49" s="12">
        <v>2018</v>
      </c>
    </row>
    <row r="50" spans="1:19" x14ac:dyDescent="0.25">
      <c r="A50" s="5" t="s">
        <v>17</v>
      </c>
      <c r="B50" s="12">
        <v>774552</v>
      </c>
      <c r="C50" s="12">
        <v>681720</v>
      </c>
      <c r="D50" s="12">
        <v>92832</v>
      </c>
      <c r="E50" s="12">
        <v>0</v>
      </c>
      <c r="F50" s="12">
        <v>0</v>
      </c>
      <c r="G50" s="12">
        <v>0</v>
      </c>
      <c r="H50" s="12">
        <v>214388</v>
      </c>
      <c r="I50" s="12">
        <v>152792</v>
      </c>
      <c r="J50" s="12">
        <v>651316</v>
      </c>
      <c r="K50" s="12">
        <v>141217</v>
      </c>
      <c r="L50" s="12">
        <v>174355</v>
      </c>
      <c r="M50" s="12">
        <v>287366</v>
      </c>
      <c r="N50" s="12">
        <v>222814</v>
      </c>
      <c r="O50" s="12">
        <v>774552</v>
      </c>
      <c r="P50" s="12">
        <v>2.0933830738067627</v>
      </c>
      <c r="Q50" s="12">
        <v>1.9158173799514771</v>
      </c>
      <c r="R50" s="12">
        <v>3.3973522186279297</v>
      </c>
      <c r="S50" s="12">
        <v>2018</v>
      </c>
    </row>
    <row r="51" spans="1:19" x14ac:dyDescent="0.25">
      <c r="A51" s="5" t="s">
        <v>18</v>
      </c>
      <c r="B51" s="12">
        <v>254319</v>
      </c>
      <c r="C51" s="12">
        <v>237880</v>
      </c>
      <c r="D51" s="12">
        <v>16439</v>
      </c>
      <c r="E51" s="12">
        <v>0</v>
      </c>
      <c r="F51" s="12">
        <v>0</v>
      </c>
      <c r="G51" s="12">
        <v>0</v>
      </c>
      <c r="H51" s="12">
        <v>68705</v>
      </c>
      <c r="I51" s="12">
        <v>53619</v>
      </c>
      <c r="J51" s="12">
        <v>193751</v>
      </c>
      <c r="K51" s="12">
        <v>42411</v>
      </c>
      <c r="L51" s="12">
        <v>33808</v>
      </c>
      <c r="M51" s="12">
        <v>84413</v>
      </c>
      <c r="N51" s="12">
        <v>56033</v>
      </c>
      <c r="O51" s="12">
        <v>254319</v>
      </c>
      <c r="P51" s="12">
        <v>1.8744450807571411</v>
      </c>
      <c r="Q51" s="12">
        <v>1.7703127861022949</v>
      </c>
      <c r="R51" s="12">
        <v>3.3812882900238037</v>
      </c>
      <c r="S51" s="12">
        <v>2018</v>
      </c>
    </row>
    <row r="52" spans="1:19" x14ac:dyDescent="0.25">
      <c r="A52" s="5" t="s">
        <v>19</v>
      </c>
      <c r="B52" s="12">
        <v>964822</v>
      </c>
      <c r="C52" s="12">
        <v>934459</v>
      </c>
      <c r="D52" s="12">
        <v>30363</v>
      </c>
      <c r="E52" s="12">
        <v>0</v>
      </c>
      <c r="F52" s="12">
        <v>0</v>
      </c>
      <c r="G52" s="12">
        <v>0</v>
      </c>
      <c r="H52" s="12">
        <v>293157</v>
      </c>
      <c r="I52" s="12">
        <v>243495</v>
      </c>
      <c r="J52" s="12">
        <v>593683</v>
      </c>
      <c r="K52" s="12">
        <v>79184</v>
      </c>
      <c r="L52" s="12">
        <v>15257</v>
      </c>
      <c r="M52" s="12">
        <v>330128</v>
      </c>
      <c r="N52" s="12">
        <v>169518</v>
      </c>
      <c r="O52" s="12">
        <v>964822</v>
      </c>
      <c r="P52" s="12">
        <v>1.6115967035293579</v>
      </c>
      <c r="Q52" s="12">
        <v>1.5595290660858154</v>
      </c>
      <c r="R52" s="12">
        <v>3.2140433788299561</v>
      </c>
      <c r="S52" s="12">
        <v>2018</v>
      </c>
    </row>
    <row r="53" spans="1:19" x14ac:dyDescent="0.25">
      <c r="A53" s="5" t="s">
        <v>20</v>
      </c>
      <c r="B53" s="12">
        <v>923668</v>
      </c>
      <c r="C53" s="12">
        <v>743274</v>
      </c>
      <c r="D53" s="12">
        <v>180394</v>
      </c>
      <c r="E53" s="12">
        <v>0</v>
      </c>
      <c r="F53" s="12">
        <v>0</v>
      </c>
      <c r="G53" s="12">
        <v>0</v>
      </c>
      <c r="H53" s="12">
        <v>276908</v>
      </c>
      <c r="I53" s="12">
        <v>220831</v>
      </c>
      <c r="J53" s="12">
        <v>804435</v>
      </c>
      <c r="K53" s="12">
        <v>271399</v>
      </c>
      <c r="L53" s="12">
        <v>424040</v>
      </c>
      <c r="M53" s="12">
        <v>305515</v>
      </c>
      <c r="N53" s="12">
        <v>329113</v>
      </c>
      <c r="O53" s="12">
        <v>923668</v>
      </c>
      <c r="P53" s="12">
        <v>2.4934587478637695</v>
      </c>
      <c r="Q53" s="12">
        <v>2.2465887069702148</v>
      </c>
      <c r="R53" s="12">
        <v>3.5106322765350342</v>
      </c>
      <c r="S53" s="12">
        <v>2018</v>
      </c>
    </row>
    <row r="54" spans="1:19" x14ac:dyDescent="0.25">
      <c r="A54" s="5" t="s">
        <v>21</v>
      </c>
      <c r="B54" s="12">
        <v>2552584</v>
      </c>
      <c r="C54" s="12">
        <v>2235475</v>
      </c>
      <c r="D54" s="12">
        <v>317109</v>
      </c>
      <c r="E54" s="12">
        <v>0</v>
      </c>
      <c r="F54" s="12">
        <v>0</v>
      </c>
      <c r="G54" s="12">
        <v>0</v>
      </c>
      <c r="H54" s="12">
        <v>668863</v>
      </c>
      <c r="I54" s="12">
        <v>726125</v>
      </c>
      <c r="J54" s="12">
        <v>2246336</v>
      </c>
      <c r="K54" s="12">
        <v>409166</v>
      </c>
      <c r="L54" s="12">
        <v>664509</v>
      </c>
      <c r="M54" s="12">
        <v>906822</v>
      </c>
      <c r="N54" s="12">
        <v>718935</v>
      </c>
      <c r="O54" s="12">
        <v>2552584</v>
      </c>
      <c r="P54" s="12">
        <v>2.2024040222167969</v>
      </c>
      <c r="Q54" s="12">
        <v>1.9995772838592529</v>
      </c>
      <c r="R54" s="12">
        <v>3.6322400569915771</v>
      </c>
      <c r="S54" s="12">
        <v>2018</v>
      </c>
    </row>
    <row r="55" spans="1:19" x14ac:dyDescent="0.25">
      <c r="A55" s="5" t="s">
        <v>22</v>
      </c>
      <c r="B55" s="12">
        <v>370366</v>
      </c>
      <c r="C55" s="12">
        <v>355801</v>
      </c>
      <c r="D55" s="12">
        <v>14565</v>
      </c>
      <c r="E55" s="12">
        <v>0</v>
      </c>
      <c r="F55" s="12">
        <v>0</v>
      </c>
      <c r="G55" s="12">
        <v>0</v>
      </c>
      <c r="H55" s="12">
        <v>97053</v>
      </c>
      <c r="I55" s="12">
        <v>66519</v>
      </c>
      <c r="J55" s="12">
        <v>294824</v>
      </c>
      <c r="K55" s="12">
        <v>60138</v>
      </c>
      <c r="L55" s="12">
        <v>34950</v>
      </c>
      <c r="M55" s="12">
        <v>109068</v>
      </c>
      <c r="N55" s="12">
        <v>62584</v>
      </c>
      <c r="O55" s="12">
        <v>370366</v>
      </c>
      <c r="P55" s="12">
        <v>1.7889114618301392</v>
      </c>
      <c r="Q55" s="12">
        <v>1.7201272249221802</v>
      </c>
      <c r="R55" s="12">
        <v>3.4692070484161377</v>
      </c>
      <c r="S55" s="12">
        <v>2018</v>
      </c>
    </row>
    <row r="56" spans="1:19" x14ac:dyDescent="0.25">
      <c r="A56" s="5" t="s">
        <v>23</v>
      </c>
      <c r="B56" s="12">
        <v>409773</v>
      </c>
      <c r="C56" s="12">
        <v>379024</v>
      </c>
      <c r="D56" s="12">
        <v>30749</v>
      </c>
      <c r="E56" s="12">
        <v>0</v>
      </c>
      <c r="F56" s="12">
        <v>0</v>
      </c>
      <c r="G56" s="12">
        <v>0</v>
      </c>
      <c r="H56" s="12">
        <v>107801</v>
      </c>
      <c r="I56" s="12">
        <v>92623</v>
      </c>
      <c r="J56" s="12">
        <v>282178</v>
      </c>
      <c r="K56" s="12">
        <v>150039</v>
      </c>
      <c r="L56" s="12">
        <v>142261</v>
      </c>
      <c r="M56" s="12">
        <v>140706</v>
      </c>
      <c r="N56" s="12">
        <v>72233</v>
      </c>
      <c r="O56" s="12">
        <v>409773</v>
      </c>
      <c r="P56" s="12">
        <v>2.2344274520874023</v>
      </c>
      <c r="Q56" s="12">
        <v>2.1105101108551025</v>
      </c>
      <c r="R56" s="12">
        <v>3.761878490447998</v>
      </c>
      <c r="S56" s="12">
        <v>2018</v>
      </c>
    </row>
    <row r="57" spans="1:19" x14ac:dyDescent="0.25">
      <c r="A57" s="5" t="s">
        <v>24</v>
      </c>
      <c r="B57" s="12">
        <v>564954</v>
      </c>
      <c r="C57" s="12">
        <v>529429</v>
      </c>
      <c r="D57" s="12">
        <v>35525</v>
      </c>
      <c r="E57" s="12">
        <v>0</v>
      </c>
      <c r="F57" s="12">
        <v>0</v>
      </c>
      <c r="G57" s="12">
        <v>0</v>
      </c>
      <c r="H57" s="12">
        <v>150788</v>
      </c>
      <c r="I57" s="12">
        <v>80427</v>
      </c>
      <c r="J57" s="12">
        <v>404494</v>
      </c>
      <c r="K57" s="12">
        <v>49615</v>
      </c>
      <c r="L57" s="12">
        <v>90214</v>
      </c>
      <c r="M57" s="12">
        <v>190150</v>
      </c>
      <c r="N57" s="12">
        <v>143557</v>
      </c>
      <c r="O57" s="12">
        <v>564954</v>
      </c>
      <c r="P57" s="12">
        <v>1.7093214988708496</v>
      </c>
      <c r="Q57" s="12">
        <v>1.5866225957870483</v>
      </c>
      <c r="R57" s="12">
        <v>3.53790283203125</v>
      </c>
      <c r="S57" s="12">
        <v>2018</v>
      </c>
    </row>
    <row r="58" spans="1:19" x14ac:dyDescent="0.25">
      <c r="A58" s="5" t="s">
        <v>25</v>
      </c>
      <c r="B58" s="12">
        <v>620065</v>
      </c>
      <c r="C58" s="12">
        <v>586739</v>
      </c>
      <c r="D58" s="12">
        <v>33326</v>
      </c>
      <c r="E58" s="12">
        <v>0</v>
      </c>
      <c r="F58" s="12">
        <v>0</v>
      </c>
      <c r="G58" s="12">
        <v>0</v>
      </c>
      <c r="H58" s="12">
        <v>166054</v>
      </c>
      <c r="I58" s="12">
        <v>133091</v>
      </c>
      <c r="J58" s="12">
        <v>422894</v>
      </c>
      <c r="K58" s="12">
        <v>102236</v>
      </c>
      <c r="L58" s="12">
        <v>91100</v>
      </c>
      <c r="M58" s="12">
        <v>282425</v>
      </c>
      <c r="N58" s="12">
        <v>92630</v>
      </c>
      <c r="O58" s="12">
        <v>620065</v>
      </c>
      <c r="P58" s="12">
        <v>1.9317330121994019</v>
      </c>
      <c r="Q58" s="12">
        <v>1.8253856897354126</v>
      </c>
      <c r="R58" s="12">
        <v>3.8040869235992432</v>
      </c>
      <c r="S58" s="12">
        <v>2018</v>
      </c>
    </row>
    <row r="59" spans="1:19" x14ac:dyDescent="0.25">
      <c r="A59" s="5" t="s">
        <v>26</v>
      </c>
      <c r="B59" s="12">
        <v>611570</v>
      </c>
      <c r="C59" s="12">
        <v>573429</v>
      </c>
      <c r="D59" s="12">
        <v>38141</v>
      </c>
      <c r="E59" s="12">
        <v>0</v>
      </c>
      <c r="F59" s="12">
        <v>0</v>
      </c>
      <c r="G59" s="12">
        <v>0</v>
      </c>
      <c r="H59" s="12">
        <v>166865</v>
      </c>
      <c r="I59" s="12">
        <v>119353</v>
      </c>
      <c r="J59" s="12">
        <v>403779</v>
      </c>
      <c r="K59" s="12">
        <v>120322</v>
      </c>
      <c r="L59" s="12">
        <v>56193</v>
      </c>
      <c r="M59" s="12">
        <v>288571</v>
      </c>
      <c r="N59" s="12">
        <v>100547</v>
      </c>
      <c r="O59" s="12">
        <v>611570</v>
      </c>
      <c r="P59" s="12">
        <v>1.8887175321578979</v>
      </c>
      <c r="Q59" s="12">
        <v>1.7922602891921997</v>
      </c>
      <c r="R59" s="12">
        <v>3.3389003276824951</v>
      </c>
      <c r="S59" s="12">
        <v>2018</v>
      </c>
    </row>
    <row r="60" spans="1:19" x14ac:dyDescent="0.25">
      <c r="A60" s="5" t="s">
        <v>27</v>
      </c>
      <c r="B60" s="12">
        <v>669452</v>
      </c>
      <c r="C60" s="12">
        <v>570535</v>
      </c>
      <c r="D60" s="12">
        <v>98917</v>
      </c>
      <c r="E60" s="12">
        <v>0</v>
      </c>
      <c r="F60" s="12">
        <v>0</v>
      </c>
      <c r="G60" s="12">
        <v>0</v>
      </c>
      <c r="H60" s="12">
        <v>153375</v>
      </c>
      <c r="I60" s="12">
        <v>93482</v>
      </c>
      <c r="J60" s="12">
        <v>527007</v>
      </c>
      <c r="K60" s="12">
        <v>114095</v>
      </c>
      <c r="L60" s="12">
        <v>248942</v>
      </c>
      <c r="M60" s="12">
        <v>434182</v>
      </c>
      <c r="N60" s="12">
        <v>202978</v>
      </c>
      <c r="O60" s="12">
        <v>669452</v>
      </c>
      <c r="P60" s="12">
        <v>2.3468194007873535</v>
      </c>
      <c r="Q60" s="12">
        <v>2.1294941902160645</v>
      </c>
      <c r="R60" s="12">
        <v>3.600311279296875</v>
      </c>
      <c r="S60" s="12">
        <v>2018</v>
      </c>
    </row>
    <row r="61" spans="1:19" x14ac:dyDescent="0.25">
      <c r="A61" s="5" t="s">
        <v>28</v>
      </c>
      <c r="B61" s="12">
        <v>969204</v>
      </c>
      <c r="C61" s="12">
        <v>906676</v>
      </c>
      <c r="D61" s="12">
        <v>62528</v>
      </c>
      <c r="E61" s="12">
        <v>0</v>
      </c>
      <c r="F61" s="12">
        <v>0</v>
      </c>
      <c r="G61" s="12">
        <v>0</v>
      </c>
      <c r="H61" s="12">
        <v>274357</v>
      </c>
      <c r="I61" s="12">
        <v>167179</v>
      </c>
      <c r="J61" s="12">
        <v>639734</v>
      </c>
      <c r="K61" s="12">
        <v>159122</v>
      </c>
      <c r="L61" s="12">
        <v>50381</v>
      </c>
      <c r="M61" s="12">
        <v>368140</v>
      </c>
      <c r="N61" s="12">
        <v>273999</v>
      </c>
      <c r="O61" s="12">
        <v>969204</v>
      </c>
      <c r="P61" s="12">
        <v>1.7116241455078125</v>
      </c>
      <c r="Q61" s="12">
        <v>1.6002397537231445</v>
      </c>
      <c r="R61" s="12">
        <v>3.3267335891723633</v>
      </c>
      <c r="S61" s="12">
        <v>2018</v>
      </c>
    </row>
    <row r="62" spans="1:19" x14ac:dyDescent="0.25">
      <c r="A62" s="5" t="s">
        <v>29</v>
      </c>
      <c r="B62" s="12">
        <v>546981</v>
      </c>
      <c r="C62" s="12">
        <v>512461</v>
      </c>
      <c r="D62" s="12">
        <v>34520</v>
      </c>
      <c r="E62" s="12">
        <v>0</v>
      </c>
      <c r="F62" s="12">
        <v>0</v>
      </c>
      <c r="G62" s="12">
        <v>0</v>
      </c>
      <c r="H62" s="12">
        <v>115728</v>
      </c>
      <c r="I62" s="12">
        <v>93519</v>
      </c>
      <c r="J62" s="12">
        <v>476401</v>
      </c>
      <c r="K62" s="12">
        <v>75543</v>
      </c>
      <c r="L62" s="12">
        <v>77233</v>
      </c>
      <c r="M62" s="12">
        <v>188836</v>
      </c>
      <c r="N62" s="12">
        <v>125563</v>
      </c>
      <c r="O62" s="12">
        <v>546981</v>
      </c>
      <c r="P62" s="12">
        <v>1.8780542612075806</v>
      </c>
      <c r="Q62" s="12">
        <v>1.7840030193328857</v>
      </c>
      <c r="R62" s="12">
        <v>3.2742757797241211</v>
      </c>
      <c r="S62" s="12">
        <v>2018</v>
      </c>
    </row>
    <row r="63" spans="1:19" x14ac:dyDescent="0.25">
      <c r="A63" s="5" t="s">
        <v>30</v>
      </c>
      <c r="B63" s="12">
        <v>2487451</v>
      </c>
      <c r="C63" s="12">
        <v>2009707</v>
      </c>
      <c r="D63" s="12">
        <v>477744</v>
      </c>
      <c r="E63" s="12">
        <v>0</v>
      </c>
      <c r="F63" s="12">
        <v>0</v>
      </c>
      <c r="G63" s="12">
        <v>0</v>
      </c>
      <c r="H63" s="12">
        <v>693424</v>
      </c>
      <c r="I63" s="12">
        <v>625306</v>
      </c>
      <c r="J63" s="12">
        <v>1949508</v>
      </c>
      <c r="K63" s="12">
        <v>580531</v>
      </c>
      <c r="L63" s="12">
        <v>888328</v>
      </c>
      <c r="M63" s="12">
        <v>1026117</v>
      </c>
      <c r="N63" s="12">
        <v>875877</v>
      </c>
      <c r="O63" s="12">
        <v>2487451</v>
      </c>
      <c r="P63" s="12">
        <v>2.3169155120849609</v>
      </c>
      <c r="Q63" s="12">
        <v>1.9957640171051025</v>
      </c>
      <c r="R63" s="12">
        <v>3.667891263961792</v>
      </c>
      <c r="S63" s="12">
        <v>2018</v>
      </c>
    </row>
    <row r="64" spans="1:19" x14ac:dyDescent="0.25">
      <c r="A64" s="5" t="s">
        <v>31</v>
      </c>
      <c r="B64" s="12">
        <v>804519</v>
      </c>
      <c r="C64" s="12">
        <v>691638</v>
      </c>
      <c r="D64" s="12">
        <v>112881</v>
      </c>
      <c r="E64" s="12">
        <v>0</v>
      </c>
      <c r="F64" s="12">
        <v>0</v>
      </c>
      <c r="G64" s="12">
        <v>0</v>
      </c>
      <c r="H64" s="12">
        <v>251530</v>
      </c>
      <c r="I64" s="12">
        <v>131817</v>
      </c>
      <c r="J64" s="12">
        <v>582388</v>
      </c>
      <c r="K64" s="12">
        <v>164111</v>
      </c>
      <c r="L64" s="12">
        <v>462474</v>
      </c>
      <c r="M64" s="12">
        <v>287711</v>
      </c>
      <c r="N64" s="12">
        <v>197268</v>
      </c>
      <c r="O64" s="12">
        <v>804519</v>
      </c>
      <c r="P64" s="12">
        <v>2.3368384838104248</v>
      </c>
      <c r="Q64" s="12">
        <v>2.1212599277496338</v>
      </c>
      <c r="R64" s="12">
        <v>3.6577191352844238</v>
      </c>
      <c r="S64" s="12">
        <v>2018</v>
      </c>
    </row>
    <row r="65" spans="1:19" x14ac:dyDescent="0.25">
      <c r="A65" s="5" t="s">
        <v>32</v>
      </c>
      <c r="B65" s="12">
        <v>392303</v>
      </c>
      <c r="C65" s="12">
        <v>368155</v>
      </c>
      <c r="D65" s="12">
        <v>24148</v>
      </c>
      <c r="E65" s="12">
        <v>0</v>
      </c>
      <c r="F65" s="12">
        <v>0</v>
      </c>
      <c r="G65" s="12">
        <v>0</v>
      </c>
      <c r="H65" s="12">
        <v>109897</v>
      </c>
      <c r="I65" s="12">
        <v>67160</v>
      </c>
      <c r="J65" s="12">
        <v>316396</v>
      </c>
      <c r="K65" s="12">
        <v>34881</v>
      </c>
      <c r="L65" s="12">
        <v>21940</v>
      </c>
      <c r="M65" s="12">
        <v>105472</v>
      </c>
      <c r="N65" s="12">
        <v>100688</v>
      </c>
      <c r="O65" s="12">
        <v>392303</v>
      </c>
      <c r="P65" s="12">
        <v>1.6715294122695923</v>
      </c>
      <c r="Q65" s="12">
        <v>1.5635154247283936</v>
      </c>
      <c r="R65" s="12">
        <v>3.3182871341705322</v>
      </c>
      <c r="S65" s="12">
        <v>2018</v>
      </c>
    </row>
    <row r="66" spans="1:19" x14ac:dyDescent="0.25">
      <c r="A66" s="5" t="s">
        <v>1</v>
      </c>
      <c r="B66" s="12">
        <v>315409</v>
      </c>
      <c r="C66" s="12">
        <v>286600</v>
      </c>
      <c r="D66" s="12">
        <v>28809</v>
      </c>
      <c r="E66" s="12">
        <v>0</v>
      </c>
      <c r="F66" s="12">
        <v>0</v>
      </c>
      <c r="G66" s="12">
        <v>0</v>
      </c>
      <c r="H66" s="12">
        <v>89420</v>
      </c>
      <c r="I66" s="12">
        <v>121843</v>
      </c>
      <c r="J66" s="12">
        <v>217382</v>
      </c>
      <c r="K66" s="12">
        <v>29665</v>
      </c>
      <c r="L66" s="12">
        <v>5953</v>
      </c>
      <c r="M66" s="12">
        <v>137037</v>
      </c>
      <c r="N66" s="12">
        <v>93974</v>
      </c>
      <c r="O66" s="12">
        <v>315409</v>
      </c>
      <c r="P66" s="12">
        <v>1.9064135551452637</v>
      </c>
      <c r="Q66" s="12">
        <v>1.7541521787643433</v>
      </c>
      <c r="R66" s="12">
        <v>3.4211530685424805</v>
      </c>
      <c r="S66" s="12">
        <v>2020</v>
      </c>
    </row>
    <row r="67" spans="1:19" x14ac:dyDescent="0.25">
      <c r="A67" s="5" t="s">
        <v>2</v>
      </c>
      <c r="B67" s="12">
        <v>797146</v>
      </c>
      <c r="C67" s="12">
        <v>745028</v>
      </c>
      <c r="D67" s="12">
        <v>52118</v>
      </c>
      <c r="E67" s="12">
        <v>0</v>
      </c>
      <c r="F67" s="12">
        <v>0</v>
      </c>
      <c r="G67" s="12">
        <v>0</v>
      </c>
      <c r="H67" s="12">
        <v>222483</v>
      </c>
      <c r="I67" s="12">
        <v>311144</v>
      </c>
      <c r="J67" s="12">
        <v>554799</v>
      </c>
      <c r="K67" s="12">
        <v>132878</v>
      </c>
      <c r="L67" s="12">
        <v>65354</v>
      </c>
      <c r="M67" s="12">
        <v>239969</v>
      </c>
      <c r="N67" s="12">
        <v>161765</v>
      </c>
      <c r="O67" s="12">
        <v>797146</v>
      </c>
      <c r="P67" s="12">
        <v>1.9151159524917603</v>
      </c>
      <c r="Q67" s="12">
        <v>1.8176994323730469</v>
      </c>
      <c r="R67" s="12">
        <v>3.3076863288879395</v>
      </c>
      <c r="S67" s="12">
        <v>2020</v>
      </c>
    </row>
    <row r="68" spans="1:19" x14ac:dyDescent="0.25">
      <c r="A68" s="5" t="s">
        <v>3</v>
      </c>
      <c r="B68" s="12">
        <v>195726</v>
      </c>
      <c r="C68" s="12">
        <v>175956</v>
      </c>
      <c r="D68" s="12">
        <v>19770</v>
      </c>
      <c r="E68" s="12">
        <v>0</v>
      </c>
      <c r="F68" s="12">
        <v>0</v>
      </c>
      <c r="G68" s="12">
        <v>0</v>
      </c>
      <c r="H68" s="12">
        <v>41884</v>
      </c>
      <c r="I68" s="12">
        <v>62958</v>
      </c>
      <c r="J68" s="12">
        <v>125912</v>
      </c>
      <c r="K68" s="12">
        <v>43877</v>
      </c>
      <c r="L68" s="12">
        <v>29199</v>
      </c>
      <c r="M68" s="12">
        <v>92905</v>
      </c>
      <c r="N68" s="12">
        <v>55957</v>
      </c>
      <c r="O68" s="12">
        <v>195726</v>
      </c>
      <c r="P68" s="12">
        <v>2.0269918441772461</v>
      </c>
      <c r="Q68" s="12">
        <v>1.8474675416946411</v>
      </c>
      <c r="R68" s="12">
        <v>3.6247849464416504</v>
      </c>
      <c r="S68" s="12">
        <v>2020</v>
      </c>
    </row>
    <row r="69" spans="1:19" x14ac:dyDescent="0.25">
      <c r="A69" s="5" t="s">
        <v>4</v>
      </c>
      <c r="B69" s="12">
        <v>311739</v>
      </c>
      <c r="C69" s="12">
        <v>255513</v>
      </c>
      <c r="D69" s="12">
        <v>56226</v>
      </c>
      <c r="E69" s="12">
        <v>0</v>
      </c>
      <c r="F69" s="12">
        <v>0</v>
      </c>
      <c r="G69" s="12">
        <v>0</v>
      </c>
      <c r="H69" s="12">
        <v>71998</v>
      </c>
      <c r="I69" s="12">
        <v>95654</v>
      </c>
      <c r="J69" s="12">
        <v>243939</v>
      </c>
      <c r="K69" s="12">
        <v>54932</v>
      </c>
      <c r="L69" s="12">
        <v>114550</v>
      </c>
      <c r="M69" s="12">
        <v>129812</v>
      </c>
      <c r="N69" s="12">
        <v>119980</v>
      </c>
      <c r="O69" s="12">
        <v>311739</v>
      </c>
      <c r="P69" s="12">
        <v>2.2803852558135986</v>
      </c>
      <c r="Q69" s="12">
        <v>2.0018825531005859</v>
      </c>
      <c r="R69" s="12">
        <v>3.5460107326507568</v>
      </c>
      <c r="S69" s="12">
        <v>2020</v>
      </c>
    </row>
    <row r="70" spans="1:19" x14ac:dyDescent="0.25">
      <c r="A70" s="5" t="s">
        <v>5</v>
      </c>
      <c r="B70" s="12">
        <v>706595</v>
      </c>
      <c r="C70" s="12">
        <v>639662</v>
      </c>
      <c r="D70" s="12">
        <v>66933</v>
      </c>
      <c r="E70" s="12">
        <v>0</v>
      </c>
      <c r="F70" s="12">
        <v>0</v>
      </c>
      <c r="G70" s="12">
        <v>0</v>
      </c>
      <c r="H70" s="12">
        <v>200636</v>
      </c>
      <c r="I70" s="12">
        <v>344507</v>
      </c>
      <c r="J70" s="12">
        <v>448027</v>
      </c>
      <c r="K70" s="12">
        <v>48175</v>
      </c>
      <c r="L70" s="12">
        <v>33732</v>
      </c>
      <c r="M70" s="12">
        <v>273410</v>
      </c>
      <c r="N70" s="12">
        <v>191224</v>
      </c>
      <c r="O70" s="12">
        <v>706595</v>
      </c>
      <c r="P70" s="12">
        <v>1.9084298610687256</v>
      </c>
      <c r="Q70" s="12">
        <v>1.7621477842330933</v>
      </c>
      <c r="R70" s="12">
        <v>3.3064107894897461</v>
      </c>
      <c r="S70" s="12">
        <v>2020</v>
      </c>
    </row>
    <row r="71" spans="1:19" x14ac:dyDescent="0.25">
      <c r="A71" s="5" t="s">
        <v>6</v>
      </c>
      <c r="B71" s="12">
        <v>175644</v>
      </c>
      <c r="C71" s="12">
        <v>163946</v>
      </c>
      <c r="D71" s="12">
        <v>11698</v>
      </c>
      <c r="E71" s="12">
        <v>0</v>
      </c>
      <c r="F71" s="12">
        <v>0</v>
      </c>
      <c r="G71" s="12">
        <v>0</v>
      </c>
      <c r="H71" s="12">
        <v>48363</v>
      </c>
      <c r="I71" s="12">
        <v>52343</v>
      </c>
      <c r="J71" s="12">
        <v>132051</v>
      </c>
      <c r="K71" s="12">
        <v>28801</v>
      </c>
      <c r="L71" s="12">
        <v>21778</v>
      </c>
      <c r="M71" s="12">
        <v>61793</v>
      </c>
      <c r="N71" s="12">
        <v>37691</v>
      </c>
      <c r="O71" s="12">
        <v>175644</v>
      </c>
      <c r="P71" s="12">
        <v>1.9649347066879272</v>
      </c>
      <c r="Q71" s="12">
        <v>1.8516218662261963</v>
      </c>
      <c r="R71" s="12">
        <v>3.5530004501342773</v>
      </c>
      <c r="S71" s="12">
        <v>2020</v>
      </c>
    </row>
    <row r="72" spans="1:19" x14ac:dyDescent="0.25">
      <c r="A72" s="5" t="s">
        <v>7</v>
      </c>
      <c r="B72" s="12">
        <v>1837746</v>
      </c>
      <c r="C72" s="12">
        <v>1277198</v>
      </c>
      <c r="D72" s="12">
        <v>560548</v>
      </c>
      <c r="E72" s="12">
        <v>0</v>
      </c>
      <c r="F72" s="12">
        <v>0</v>
      </c>
      <c r="G72" s="12">
        <v>0</v>
      </c>
      <c r="H72" s="12">
        <v>579289</v>
      </c>
      <c r="I72" s="12">
        <v>889524</v>
      </c>
      <c r="J72" s="12">
        <v>1604905</v>
      </c>
      <c r="K72" s="12">
        <v>356855</v>
      </c>
      <c r="L72" s="12">
        <v>786990</v>
      </c>
      <c r="M72" s="12">
        <v>564511</v>
      </c>
      <c r="N72" s="12">
        <v>966457</v>
      </c>
      <c r="O72" s="12">
        <v>1837746</v>
      </c>
      <c r="P72" s="12">
        <v>2.6021409034729004</v>
      </c>
      <c r="Q72" s="12">
        <v>2.1632809638977051</v>
      </c>
      <c r="R72" s="12">
        <v>3.6020750999450684</v>
      </c>
      <c r="S72" s="12">
        <v>2020</v>
      </c>
    </row>
    <row r="73" spans="1:19" x14ac:dyDescent="0.25">
      <c r="A73" s="5" t="s">
        <v>8</v>
      </c>
      <c r="B73" s="12">
        <v>732473</v>
      </c>
      <c r="C73" s="12">
        <v>674233</v>
      </c>
      <c r="D73" s="12">
        <v>58240</v>
      </c>
      <c r="E73" s="12">
        <v>0</v>
      </c>
      <c r="F73" s="12">
        <v>0</v>
      </c>
      <c r="G73" s="12">
        <v>0</v>
      </c>
      <c r="H73" s="12">
        <v>219713</v>
      </c>
      <c r="I73" s="12">
        <v>276060</v>
      </c>
      <c r="J73" s="12">
        <v>489481</v>
      </c>
      <c r="K73" s="12">
        <v>100091</v>
      </c>
      <c r="L73" s="12">
        <v>31449</v>
      </c>
      <c r="M73" s="12">
        <v>248592</v>
      </c>
      <c r="N73" s="12">
        <v>200785</v>
      </c>
      <c r="O73" s="12">
        <v>732473</v>
      </c>
      <c r="P73" s="12">
        <v>1.8640768527984619</v>
      </c>
      <c r="Q73" s="12">
        <v>1.7438704967498779</v>
      </c>
      <c r="R73" s="12">
        <v>3.255683422088623</v>
      </c>
      <c r="S73" s="12">
        <v>2020</v>
      </c>
    </row>
    <row r="74" spans="1:19" x14ac:dyDescent="0.25">
      <c r="A74" s="5" t="s">
        <v>9</v>
      </c>
      <c r="B74" s="12">
        <v>2988555</v>
      </c>
      <c r="C74" s="12">
        <v>2592653</v>
      </c>
      <c r="D74" s="12">
        <v>395902</v>
      </c>
      <c r="E74" s="12">
        <v>0</v>
      </c>
      <c r="F74" s="12">
        <v>0</v>
      </c>
      <c r="G74" s="12">
        <v>0</v>
      </c>
      <c r="H74" s="12">
        <v>565772</v>
      </c>
      <c r="I74" s="12">
        <v>1468990</v>
      </c>
      <c r="J74" s="12">
        <v>2317183</v>
      </c>
      <c r="K74" s="12">
        <v>353510</v>
      </c>
      <c r="L74" s="12">
        <v>159675</v>
      </c>
      <c r="M74" s="12">
        <v>1185153</v>
      </c>
      <c r="N74" s="12">
        <v>978410</v>
      </c>
      <c r="O74" s="12">
        <v>2988555</v>
      </c>
      <c r="P74" s="12">
        <v>2.024484395980835</v>
      </c>
      <c r="Q74" s="12">
        <v>1.8278346061706543</v>
      </c>
      <c r="R74" s="12">
        <v>3.3122894763946533</v>
      </c>
      <c r="S74" s="12">
        <v>2020</v>
      </c>
    </row>
    <row r="75" spans="1:19" x14ac:dyDescent="0.25">
      <c r="A75" s="5" t="s">
        <v>10</v>
      </c>
      <c r="B75" s="12">
        <v>446089</v>
      </c>
      <c r="C75" s="12">
        <v>414138</v>
      </c>
      <c r="D75" s="12">
        <v>31951</v>
      </c>
      <c r="E75" s="12">
        <v>0</v>
      </c>
      <c r="F75" s="12">
        <v>0</v>
      </c>
      <c r="G75" s="12">
        <v>0</v>
      </c>
      <c r="H75" s="12">
        <v>99082</v>
      </c>
      <c r="I75" s="12">
        <v>171516</v>
      </c>
      <c r="J75" s="12">
        <v>324366</v>
      </c>
      <c r="K75" s="12">
        <v>42546</v>
      </c>
      <c r="L75" s="12">
        <v>6490</v>
      </c>
      <c r="M75" s="12">
        <v>166008</v>
      </c>
      <c r="N75" s="12">
        <v>126711</v>
      </c>
      <c r="O75" s="12">
        <v>446089</v>
      </c>
      <c r="P75" s="12">
        <v>1.8157991170883179</v>
      </c>
      <c r="Q75" s="12">
        <v>1.7116034030914307</v>
      </c>
      <c r="R75" s="12">
        <v>3.1663484573364258</v>
      </c>
      <c r="S75" s="12">
        <v>2020</v>
      </c>
    </row>
    <row r="76" spans="1:19" x14ac:dyDescent="0.25">
      <c r="A76" s="5" t="s">
        <v>11</v>
      </c>
      <c r="B76" s="12">
        <v>1854157</v>
      </c>
      <c r="C76" s="12">
        <v>1680777</v>
      </c>
      <c r="D76" s="12">
        <v>173380</v>
      </c>
      <c r="E76" s="12">
        <v>0</v>
      </c>
      <c r="F76" s="12">
        <v>0</v>
      </c>
      <c r="G76" s="12">
        <v>0</v>
      </c>
      <c r="H76" s="12">
        <v>592336</v>
      </c>
      <c r="I76" s="12">
        <v>702187</v>
      </c>
      <c r="J76" s="12">
        <v>1367382</v>
      </c>
      <c r="K76" s="12">
        <v>153132</v>
      </c>
      <c r="L76" s="12">
        <v>111365</v>
      </c>
      <c r="M76" s="12">
        <v>788584</v>
      </c>
      <c r="N76" s="12">
        <v>484321</v>
      </c>
      <c r="O76" s="12">
        <v>1854157</v>
      </c>
      <c r="P76" s="12">
        <v>2.0035984516143799</v>
      </c>
      <c r="Q76" s="12">
        <v>1.8655204772949219</v>
      </c>
      <c r="R76" s="12">
        <v>3.3421502113342285</v>
      </c>
      <c r="S76" s="12">
        <v>2020</v>
      </c>
    </row>
    <row r="77" spans="1:19" x14ac:dyDescent="0.25">
      <c r="A77" s="5" t="s">
        <v>12</v>
      </c>
      <c r="B77" s="12">
        <v>1277952</v>
      </c>
      <c r="C77" s="12">
        <v>913004</v>
      </c>
      <c r="D77" s="12">
        <v>364948</v>
      </c>
      <c r="E77" s="12">
        <v>0</v>
      </c>
      <c r="F77" s="12">
        <v>0</v>
      </c>
      <c r="G77" s="12">
        <v>0</v>
      </c>
      <c r="H77" s="12">
        <v>339754</v>
      </c>
      <c r="I77" s="12">
        <v>501192</v>
      </c>
      <c r="J77" s="12">
        <v>1058139</v>
      </c>
      <c r="K77" s="12">
        <v>364586</v>
      </c>
      <c r="L77" s="12">
        <v>664290</v>
      </c>
      <c r="M77" s="12">
        <v>546920</v>
      </c>
      <c r="N77" s="12">
        <v>573903</v>
      </c>
      <c r="O77" s="12">
        <v>1277952</v>
      </c>
      <c r="P77" s="12">
        <v>2.7191014289855957</v>
      </c>
      <c r="Q77" s="12">
        <v>2.304983377456665</v>
      </c>
      <c r="R77" s="12">
        <v>3.7551157474517822</v>
      </c>
      <c r="S77" s="12">
        <v>2020</v>
      </c>
    </row>
    <row r="78" spans="1:19" x14ac:dyDescent="0.25">
      <c r="A78" s="5" t="s">
        <v>13</v>
      </c>
      <c r="B78" s="12">
        <v>725369</v>
      </c>
      <c r="C78" s="12">
        <v>665616</v>
      </c>
      <c r="D78" s="12">
        <v>59753</v>
      </c>
      <c r="E78" s="12">
        <v>0</v>
      </c>
      <c r="F78" s="12">
        <v>0</v>
      </c>
      <c r="G78" s="12">
        <v>0</v>
      </c>
      <c r="H78" s="12">
        <v>150081</v>
      </c>
      <c r="I78" s="12">
        <v>285974</v>
      </c>
      <c r="J78" s="12">
        <v>610743</v>
      </c>
      <c r="K78" s="12">
        <v>49234</v>
      </c>
      <c r="L78" s="12">
        <v>65000</v>
      </c>
      <c r="M78" s="12">
        <v>298929</v>
      </c>
      <c r="N78" s="12">
        <v>204973</v>
      </c>
      <c r="O78" s="12">
        <v>725369</v>
      </c>
      <c r="P78" s="12">
        <v>2.0127148628234863</v>
      </c>
      <c r="Q78" s="12">
        <v>1.8918806314468384</v>
      </c>
      <c r="R78" s="12">
        <v>3.35874342918396</v>
      </c>
      <c r="S78" s="12">
        <v>2020</v>
      </c>
    </row>
    <row r="79" spans="1:19" x14ac:dyDescent="0.25">
      <c r="A79" s="5" t="s">
        <v>14</v>
      </c>
      <c r="B79" s="12">
        <v>2321617</v>
      </c>
      <c r="C79" s="12">
        <v>2085773</v>
      </c>
      <c r="D79" s="12">
        <v>235844</v>
      </c>
      <c r="E79" s="12">
        <v>0</v>
      </c>
      <c r="F79" s="12">
        <v>0</v>
      </c>
      <c r="G79" s="12">
        <v>0</v>
      </c>
      <c r="H79" s="12">
        <v>690074</v>
      </c>
      <c r="I79" s="12">
        <v>1309967</v>
      </c>
      <c r="J79" s="12">
        <v>1820407</v>
      </c>
      <c r="K79" s="12">
        <v>332698</v>
      </c>
      <c r="L79" s="12">
        <v>163403</v>
      </c>
      <c r="M79" s="12">
        <v>658885</v>
      </c>
      <c r="N79" s="12">
        <v>516030</v>
      </c>
      <c r="O79" s="12">
        <v>2321617</v>
      </c>
      <c r="P79" s="12">
        <v>2.1430900096893311</v>
      </c>
      <c r="Q79" s="12">
        <v>1.9679715633392334</v>
      </c>
      <c r="R79" s="12">
        <v>3.6918132305145264</v>
      </c>
      <c r="S79" s="12">
        <v>2020</v>
      </c>
    </row>
    <row r="80" spans="1:19" x14ac:dyDescent="0.25">
      <c r="A80" s="5" t="s">
        <v>15</v>
      </c>
      <c r="B80" s="12">
        <v>7026484</v>
      </c>
      <c r="C80" s="12">
        <v>5955719</v>
      </c>
      <c r="D80" s="12">
        <v>1070765</v>
      </c>
      <c r="E80" s="12">
        <v>0</v>
      </c>
      <c r="F80" s="12">
        <v>0</v>
      </c>
      <c r="G80" s="12">
        <v>0</v>
      </c>
      <c r="H80" s="12">
        <v>1382863</v>
      </c>
      <c r="I80" s="12">
        <v>3736463</v>
      </c>
      <c r="J80" s="12">
        <v>5622875</v>
      </c>
      <c r="K80" s="12">
        <v>891121</v>
      </c>
      <c r="L80" s="12">
        <v>645598</v>
      </c>
      <c r="M80" s="12">
        <v>2702867</v>
      </c>
      <c r="N80" s="12">
        <v>2591086</v>
      </c>
      <c r="O80" s="12">
        <v>7026484</v>
      </c>
      <c r="P80" s="12">
        <v>2.1321883201599121</v>
      </c>
      <c r="Q80" s="12">
        <v>1.8954898118972778</v>
      </c>
      <c r="R80" s="12">
        <v>3.4487323760986328</v>
      </c>
      <c r="S80" s="12">
        <v>2020</v>
      </c>
    </row>
    <row r="81" spans="1:19" x14ac:dyDescent="0.25">
      <c r="A81" s="5" t="s">
        <v>16</v>
      </c>
      <c r="B81" s="12">
        <v>1477312</v>
      </c>
      <c r="C81" s="12">
        <v>1256904</v>
      </c>
      <c r="D81" s="12">
        <v>220408</v>
      </c>
      <c r="E81" s="12">
        <v>0</v>
      </c>
      <c r="F81" s="12">
        <v>0</v>
      </c>
      <c r="G81" s="12">
        <v>0</v>
      </c>
      <c r="H81" s="12">
        <v>547256</v>
      </c>
      <c r="I81" s="12">
        <v>740182</v>
      </c>
      <c r="J81" s="12">
        <v>1233470</v>
      </c>
      <c r="K81" s="12">
        <v>250816</v>
      </c>
      <c r="L81" s="12">
        <v>215055</v>
      </c>
      <c r="M81" s="12">
        <v>529160</v>
      </c>
      <c r="N81" s="12">
        <v>446559</v>
      </c>
      <c r="O81" s="12">
        <v>1477312</v>
      </c>
      <c r="P81" s="12">
        <v>2.3799569606781006</v>
      </c>
      <c r="Q81" s="12">
        <v>2.1648416519165039</v>
      </c>
      <c r="R81" s="12">
        <v>3.6066794395446777</v>
      </c>
      <c r="S81" s="12">
        <v>2020</v>
      </c>
    </row>
    <row r="82" spans="1:19" x14ac:dyDescent="0.25">
      <c r="A82" s="5" t="s">
        <v>17</v>
      </c>
      <c r="B82" s="12">
        <v>850999</v>
      </c>
      <c r="C82" s="12">
        <v>710231</v>
      </c>
      <c r="D82" s="12">
        <v>140768</v>
      </c>
      <c r="E82" s="12">
        <v>0</v>
      </c>
      <c r="F82" s="12">
        <v>0</v>
      </c>
      <c r="G82" s="12">
        <v>0</v>
      </c>
      <c r="H82" s="12">
        <v>200120</v>
      </c>
      <c r="I82" s="12">
        <v>367472</v>
      </c>
      <c r="J82" s="12">
        <v>709133</v>
      </c>
      <c r="K82" s="12">
        <v>120829</v>
      </c>
      <c r="L82" s="12">
        <v>168922</v>
      </c>
      <c r="M82" s="12">
        <v>314449</v>
      </c>
      <c r="N82" s="12">
        <v>322364</v>
      </c>
      <c r="O82" s="12">
        <v>850999</v>
      </c>
      <c r="P82" s="12">
        <v>2.2102551460266113</v>
      </c>
      <c r="Q82" s="12">
        <v>1.9476255178451538</v>
      </c>
      <c r="R82" s="12">
        <v>3.535327672958374</v>
      </c>
      <c r="S82" s="12">
        <v>2020</v>
      </c>
    </row>
    <row r="83" spans="1:19" x14ac:dyDescent="0.25">
      <c r="A83" s="5" t="s">
        <v>18</v>
      </c>
      <c r="B83" s="12">
        <v>251095</v>
      </c>
      <c r="C83" s="12">
        <v>232137</v>
      </c>
      <c r="D83" s="12">
        <v>18958</v>
      </c>
      <c r="E83" s="12">
        <v>0</v>
      </c>
      <c r="F83" s="12">
        <v>0</v>
      </c>
      <c r="G83" s="12">
        <v>0</v>
      </c>
      <c r="H83" s="12">
        <v>66920</v>
      </c>
      <c r="I83" s="12">
        <v>101553</v>
      </c>
      <c r="J83" s="12">
        <v>182469</v>
      </c>
      <c r="K83" s="12">
        <v>29508</v>
      </c>
      <c r="L83" s="12">
        <v>20132</v>
      </c>
      <c r="M83" s="12">
        <v>103048</v>
      </c>
      <c r="N83" s="12">
        <v>60571</v>
      </c>
      <c r="O83" s="12">
        <v>251095</v>
      </c>
      <c r="P83" s="12">
        <v>2.005734920501709</v>
      </c>
      <c r="Q83" s="12">
        <v>1.8959623575210571</v>
      </c>
      <c r="R83" s="12">
        <v>3.3498787879943848</v>
      </c>
      <c r="S83" s="12">
        <v>2020</v>
      </c>
    </row>
    <row r="84" spans="1:19" x14ac:dyDescent="0.25">
      <c r="A84" s="5" t="s">
        <v>19</v>
      </c>
      <c r="B84" s="12">
        <v>1329996</v>
      </c>
      <c r="C84" s="12">
        <v>1219616</v>
      </c>
      <c r="D84" s="12">
        <v>110380</v>
      </c>
      <c r="E84" s="12">
        <v>0</v>
      </c>
      <c r="F84" s="12">
        <v>0</v>
      </c>
      <c r="G84" s="12">
        <v>0</v>
      </c>
      <c r="H84" s="12">
        <v>378859</v>
      </c>
      <c r="I84" s="12">
        <v>627506</v>
      </c>
      <c r="J84" s="12">
        <v>896058</v>
      </c>
      <c r="K84" s="12">
        <v>130413</v>
      </c>
      <c r="L84" s="12">
        <v>30404</v>
      </c>
      <c r="M84" s="12">
        <v>505830</v>
      </c>
      <c r="N84" s="12">
        <v>331291</v>
      </c>
      <c r="O84" s="12">
        <v>1329996</v>
      </c>
      <c r="P84" s="12">
        <v>1.9316374063491821</v>
      </c>
      <c r="Q84" s="12">
        <v>1.8159887790679932</v>
      </c>
      <c r="R84" s="12">
        <v>3.2094674110412598</v>
      </c>
      <c r="S84" s="12">
        <v>2020</v>
      </c>
    </row>
    <row r="85" spans="1:19" x14ac:dyDescent="0.25">
      <c r="A85" s="5" t="s">
        <v>20</v>
      </c>
      <c r="B85" s="12">
        <v>1122872</v>
      </c>
      <c r="C85" s="12">
        <v>833727</v>
      </c>
      <c r="D85" s="12">
        <v>289145</v>
      </c>
      <c r="E85" s="12">
        <v>0</v>
      </c>
      <c r="F85" s="12">
        <v>0</v>
      </c>
      <c r="G85" s="12">
        <v>0</v>
      </c>
      <c r="H85" s="12">
        <v>353665</v>
      </c>
      <c r="I85" s="12">
        <v>579971</v>
      </c>
      <c r="J85" s="12">
        <v>966248</v>
      </c>
      <c r="K85" s="12">
        <v>271101</v>
      </c>
      <c r="L85" s="12">
        <v>524130</v>
      </c>
      <c r="M85" s="12">
        <v>431229</v>
      </c>
      <c r="N85" s="12">
        <v>476611</v>
      </c>
      <c r="O85" s="12">
        <v>1122872</v>
      </c>
      <c r="P85" s="12">
        <v>2.7842390537261963</v>
      </c>
      <c r="Q85" s="12">
        <v>2.4460117816925049</v>
      </c>
      <c r="R85" s="12">
        <v>3.759490966796875</v>
      </c>
      <c r="S85" s="12">
        <v>2020</v>
      </c>
    </row>
    <row r="86" spans="1:19" x14ac:dyDescent="0.25">
      <c r="A86" s="5" t="s">
        <v>21</v>
      </c>
      <c r="B86" s="12">
        <v>2821261</v>
      </c>
      <c r="C86" s="12">
        <v>2268409</v>
      </c>
      <c r="D86" s="12">
        <v>552852</v>
      </c>
      <c r="E86" s="12">
        <v>0</v>
      </c>
      <c r="F86" s="12">
        <v>0</v>
      </c>
      <c r="G86" s="12">
        <v>0</v>
      </c>
      <c r="H86" s="12">
        <v>810584</v>
      </c>
      <c r="I86" s="12">
        <v>1159984</v>
      </c>
      <c r="J86" s="12">
        <v>2395533</v>
      </c>
      <c r="K86" s="12">
        <v>320810</v>
      </c>
      <c r="L86" s="12">
        <v>709696</v>
      </c>
      <c r="M86" s="12">
        <v>1262371</v>
      </c>
      <c r="N86" s="12">
        <v>1135176</v>
      </c>
      <c r="O86" s="12">
        <v>2821261</v>
      </c>
      <c r="P86" s="12">
        <v>2.3602843284606934</v>
      </c>
      <c r="Q86" s="12">
        <v>2.0581214427947998</v>
      </c>
      <c r="R86" s="12">
        <v>3.6000900268554688</v>
      </c>
      <c r="S86" s="12">
        <v>2020</v>
      </c>
    </row>
    <row r="87" spans="1:19" x14ac:dyDescent="0.25">
      <c r="A87" s="5" t="s">
        <v>22</v>
      </c>
      <c r="B87" s="12">
        <v>493381</v>
      </c>
      <c r="C87" s="12">
        <v>461276</v>
      </c>
      <c r="D87" s="12">
        <v>32105</v>
      </c>
      <c r="E87" s="12">
        <v>0</v>
      </c>
      <c r="F87" s="12">
        <v>0</v>
      </c>
      <c r="G87" s="12">
        <v>0</v>
      </c>
      <c r="H87" s="12">
        <v>120433</v>
      </c>
      <c r="I87" s="12">
        <v>161579</v>
      </c>
      <c r="J87" s="12">
        <v>352122</v>
      </c>
      <c r="K87" s="12">
        <v>68713</v>
      </c>
      <c r="L87" s="12">
        <v>37741</v>
      </c>
      <c r="M87" s="12">
        <v>181319</v>
      </c>
      <c r="N87" s="12">
        <v>110883</v>
      </c>
      <c r="O87" s="12">
        <v>493381</v>
      </c>
      <c r="P87" s="12">
        <v>1.8685498237609863</v>
      </c>
      <c r="Q87" s="12">
        <v>1.7692748308181763</v>
      </c>
      <c r="R87" s="12">
        <v>3.2949073314666748</v>
      </c>
      <c r="S87" s="12">
        <v>2020</v>
      </c>
    </row>
    <row r="88" spans="1:19" x14ac:dyDescent="0.25">
      <c r="A88" s="5" t="s">
        <v>23</v>
      </c>
      <c r="B88" s="12">
        <v>724658</v>
      </c>
      <c r="C88" s="12">
        <v>587860</v>
      </c>
      <c r="D88" s="12">
        <v>136798</v>
      </c>
      <c r="E88" s="12">
        <v>0</v>
      </c>
      <c r="F88" s="12">
        <v>0</v>
      </c>
      <c r="G88" s="12">
        <v>0</v>
      </c>
      <c r="H88" s="12">
        <v>173326</v>
      </c>
      <c r="I88" s="12">
        <v>287872</v>
      </c>
      <c r="J88" s="12">
        <v>499864</v>
      </c>
      <c r="K88" s="12">
        <v>151743</v>
      </c>
      <c r="L88" s="12">
        <v>185821</v>
      </c>
      <c r="M88" s="12">
        <v>352331</v>
      </c>
      <c r="N88" s="12">
        <v>305522</v>
      </c>
      <c r="O88" s="12">
        <v>724658</v>
      </c>
      <c r="P88" s="12">
        <v>2.278256893157959</v>
      </c>
      <c r="Q88" s="12">
        <v>1.9647314548492432</v>
      </c>
      <c r="R88" s="12">
        <v>3.6255648136138916</v>
      </c>
      <c r="S88" s="12">
        <v>2020</v>
      </c>
    </row>
    <row r="89" spans="1:19" x14ac:dyDescent="0.25">
      <c r="A89" s="5" t="s">
        <v>24</v>
      </c>
      <c r="B89" s="12">
        <v>599860</v>
      </c>
      <c r="C89" s="12">
        <v>529918</v>
      </c>
      <c r="D89" s="12">
        <v>69942</v>
      </c>
      <c r="E89" s="12">
        <v>0</v>
      </c>
      <c r="F89" s="12">
        <v>0</v>
      </c>
      <c r="G89" s="12">
        <v>0</v>
      </c>
      <c r="H89" s="12">
        <v>157286</v>
      </c>
      <c r="I89" s="12">
        <v>180049</v>
      </c>
      <c r="J89" s="12">
        <v>447588</v>
      </c>
      <c r="K89" s="12">
        <v>57163</v>
      </c>
      <c r="L89" s="12">
        <v>92282</v>
      </c>
      <c r="M89" s="12">
        <v>202034</v>
      </c>
      <c r="N89" s="12">
        <v>191560</v>
      </c>
      <c r="O89" s="12">
        <v>599860</v>
      </c>
      <c r="P89" s="12">
        <v>1.8944454193115234</v>
      </c>
      <c r="Q89" s="12">
        <v>1.6934827566146851</v>
      </c>
      <c r="R89" s="12">
        <v>3.4170455932617188</v>
      </c>
      <c r="S89" s="12">
        <v>2020</v>
      </c>
    </row>
    <row r="90" spans="1:19" x14ac:dyDescent="0.25">
      <c r="A90" s="5" t="s">
        <v>25</v>
      </c>
      <c r="B90" s="12">
        <v>592029</v>
      </c>
      <c r="C90" s="12">
        <v>545263</v>
      </c>
      <c r="D90" s="12">
        <v>46766</v>
      </c>
      <c r="E90" s="12">
        <v>0</v>
      </c>
      <c r="F90" s="12">
        <v>0</v>
      </c>
      <c r="G90" s="12">
        <v>0</v>
      </c>
      <c r="H90" s="12">
        <v>139597</v>
      </c>
      <c r="I90" s="12">
        <v>208232</v>
      </c>
      <c r="J90" s="12">
        <v>404109</v>
      </c>
      <c r="K90" s="12">
        <v>85294</v>
      </c>
      <c r="L90" s="12">
        <v>56176</v>
      </c>
      <c r="M90" s="12">
        <v>251393</v>
      </c>
      <c r="N90" s="12">
        <v>130236</v>
      </c>
      <c r="O90" s="12">
        <v>592029</v>
      </c>
      <c r="P90" s="12">
        <v>1.9336907863616943</v>
      </c>
      <c r="Q90" s="12">
        <v>1.7969365119934082</v>
      </c>
      <c r="R90" s="12">
        <v>3.5281615257263184</v>
      </c>
      <c r="S90" s="12">
        <v>2020</v>
      </c>
    </row>
    <row r="91" spans="1:19" x14ac:dyDescent="0.25">
      <c r="A91" s="5" t="s">
        <v>26</v>
      </c>
      <c r="B91" s="12">
        <v>742941</v>
      </c>
      <c r="C91" s="12">
        <v>658043</v>
      </c>
      <c r="D91" s="12">
        <v>84898</v>
      </c>
      <c r="E91" s="12">
        <v>0</v>
      </c>
      <c r="F91" s="12">
        <v>0</v>
      </c>
      <c r="G91" s="12">
        <v>0</v>
      </c>
      <c r="H91" s="12">
        <v>200841</v>
      </c>
      <c r="I91" s="12">
        <v>267097</v>
      </c>
      <c r="J91" s="12">
        <v>466833</v>
      </c>
      <c r="K91" s="12">
        <v>151572</v>
      </c>
      <c r="L91" s="12">
        <v>111394</v>
      </c>
      <c r="M91" s="12">
        <v>339860</v>
      </c>
      <c r="N91" s="12">
        <v>216822</v>
      </c>
      <c r="O91" s="12">
        <v>742941</v>
      </c>
      <c r="P91" s="12">
        <v>2.0696084499359131</v>
      </c>
      <c r="Q91" s="12">
        <v>1.8471938371658325</v>
      </c>
      <c r="R91" s="12">
        <v>3.7935404777526855</v>
      </c>
      <c r="S91" s="12">
        <v>2020</v>
      </c>
    </row>
    <row r="92" spans="1:19" x14ac:dyDescent="0.25">
      <c r="A92" s="5" t="s">
        <v>27</v>
      </c>
      <c r="B92" s="12">
        <v>689826</v>
      </c>
      <c r="C92" s="12">
        <v>552575</v>
      </c>
      <c r="D92" s="12">
        <v>137251</v>
      </c>
      <c r="E92" s="12">
        <v>0</v>
      </c>
      <c r="F92" s="12">
        <v>0</v>
      </c>
      <c r="G92" s="12">
        <v>0</v>
      </c>
      <c r="H92" s="12">
        <v>136995</v>
      </c>
      <c r="I92" s="12">
        <v>221869</v>
      </c>
      <c r="J92" s="12">
        <v>523136</v>
      </c>
      <c r="K92" s="12">
        <v>99555</v>
      </c>
      <c r="L92" s="12">
        <v>254367</v>
      </c>
      <c r="M92" s="12">
        <v>384366</v>
      </c>
      <c r="N92" s="12">
        <v>272585</v>
      </c>
      <c r="O92" s="12">
        <v>689826</v>
      </c>
      <c r="P92" s="12">
        <v>2.3488357067108154</v>
      </c>
      <c r="Q92" s="12">
        <v>2.0562114715576172</v>
      </c>
      <c r="R92" s="12">
        <v>3.526947021484375</v>
      </c>
      <c r="S92" s="12">
        <v>2020</v>
      </c>
    </row>
    <row r="93" spans="1:19" x14ac:dyDescent="0.25">
      <c r="A93" s="5" t="s">
        <v>28</v>
      </c>
      <c r="B93" s="12">
        <v>1007761</v>
      </c>
      <c r="C93" s="12">
        <v>908417</v>
      </c>
      <c r="D93" s="12">
        <v>99344</v>
      </c>
      <c r="E93" s="12">
        <v>0</v>
      </c>
      <c r="F93" s="12">
        <v>0</v>
      </c>
      <c r="G93" s="12">
        <v>0</v>
      </c>
      <c r="H93" s="12">
        <v>266453</v>
      </c>
      <c r="I93" s="12">
        <v>378055</v>
      </c>
      <c r="J93" s="12">
        <v>729983</v>
      </c>
      <c r="K93" s="12">
        <v>95999</v>
      </c>
      <c r="L93" s="12">
        <v>70012</v>
      </c>
      <c r="M93" s="12">
        <v>335975</v>
      </c>
      <c r="N93" s="12">
        <v>314097</v>
      </c>
      <c r="O93" s="12">
        <v>1007761</v>
      </c>
      <c r="P93" s="12">
        <v>1.8620258569717407</v>
      </c>
      <c r="Q93" s="12">
        <v>1.7060006856918335</v>
      </c>
      <c r="R93" s="12">
        <v>3.2887442111968994</v>
      </c>
      <c r="S93" s="12">
        <v>2020</v>
      </c>
    </row>
    <row r="94" spans="1:19" x14ac:dyDescent="0.25">
      <c r="A94" s="5" t="s">
        <v>29</v>
      </c>
      <c r="B94" s="12">
        <v>649527</v>
      </c>
      <c r="C94" s="12">
        <v>534723</v>
      </c>
      <c r="D94" s="12">
        <v>114804</v>
      </c>
      <c r="E94" s="12">
        <v>0</v>
      </c>
      <c r="F94" s="12">
        <v>0</v>
      </c>
      <c r="G94" s="12">
        <v>0</v>
      </c>
      <c r="H94" s="12">
        <v>135105</v>
      </c>
      <c r="I94" s="12">
        <v>242632</v>
      </c>
      <c r="J94" s="12">
        <v>554197</v>
      </c>
      <c r="K94" s="12">
        <v>84240</v>
      </c>
      <c r="L94" s="12">
        <v>74814</v>
      </c>
      <c r="M94" s="12">
        <v>299998</v>
      </c>
      <c r="N94" s="12">
        <v>300311</v>
      </c>
      <c r="O94" s="12">
        <v>649527</v>
      </c>
      <c r="P94" s="12">
        <v>2.1415369510650635</v>
      </c>
      <c r="Q94" s="12">
        <v>1.8795862197875977</v>
      </c>
      <c r="R94" s="12">
        <v>3.3616249561309814</v>
      </c>
      <c r="S94" s="12">
        <v>2020</v>
      </c>
    </row>
    <row r="95" spans="1:19" x14ac:dyDescent="0.25">
      <c r="A95" s="5" t="s">
        <v>30</v>
      </c>
      <c r="B95" s="12">
        <v>2650188</v>
      </c>
      <c r="C95" s="12">
        <v>2208717</v>
      </c>
      <c r="D95" s="12">
        <v>441471</v>
      </c>
      <c r="E95" s="12">
        <v>0</v>
      </c>
      <c r="F95" s="12">
        <v>0</v>
      </c>
      <c r="G95" s="12">
        <v>0</v>
      </c>
      <c r="H95" s="12">
        <v>812864</v>
      </c>
      <c r="I95" s="12">
        <v>1124715</v>
      </c>
      <c r="J95" s="12">
        <v>2164882</v>
      </c>
      <c r="K95" s="12">
        <v>468873</v>
      </c>
      <c r="L95" s="12">
        <v>737708</v>
      </c>
      <c r="M95" s="12">
        <v>858584</v>
      </c>
      <c r="N95" s="12">
        <v>955376</v>
      </c>
      <c r="O95" s="12">
        <v>2650188</v>
      </c>
      <c r="P95" s="12">
        <v>2.3272409439086914</v>
      </c>
      <c r="Q95" s="12">
        <v>2.0848479270935059</v>
      </c>
      <c r="R95" s="12">
        <v>3.5399539470672607</v>
      </c>
      <c r="S95" s="12">
        <v>2020</v>
      </c>
    </row>
    <row r="96" spans="1:19" x14ac:dyDescent="0.25">
      <c r="A96" s="5" t="s">
        <v>31</v>
      </c>
      <c r="B96" s="12">
        <v>942236</v>
      </c>
      <c r="C96" s="12">
        <v>745216</v>
      </c>
      <c r="D96" s="12">
        <v>197020</v>
      </c>
      <c r="E96" s="12">
        <v>0</v>
      </c>
      <c r="F96" s="12">
        <v>0</v>
      </c>
      <c r="G96" s="12">
        <v>0</v>
      </c>
      <c r="H96" s="12">
        <v>284263</v>
      </c>
      <c r="I96" s="12">
        <v>332855</v>
      </c>
      <c r="J96" s="12">
        <v>673104</v>
      </c>
      <c r="K96" s="12">
        <v>167731</v>
      </c>
      <c r="L96" s="12">
        <v>463193</v>
      </c>
      <c r="M96" s="12">
        <v>363459</v>
      </c>
      <c r="N96" s="12">
        <v>378397</v>
      </c>
      <c r="O96" s="12">
        <v>942236</v>
      </c>
      <c r="P96" s="12">
        <v>2.4246633052825928</v>
      </c>
      <c r="Q96" s="12">
        <v>2.1090462207794189</v>
      </c>
      <c r="R96" s="12">
        <v>3.6184651851654053</v>
      </c>
      <c r="S96" s="12">
        <v>2020</v>
      </c>
    </row>
    <row r="97" spans="1:19" x14ac:dyDescent="0.25">
      <c r="A97" s="5" t="s">
        <v>32</v>
      </c>
      <c r="B97" s="12">
        <v>388179</v>
      </c>
      <c r="C97" s="12">
        <v>353886</v>
      </c>
      <c r="D97" s="12">
        <v>34293</v>
      </c>
      <c r="E97" s="12">
        <v>0</v>
      </c>
      <c r="F97" s="12">
        <v>0</v>
      </c>
      <c r="G97" s="12">
        <v>0</v>
      </c>
      <c r="H97" s="12">
        <v>104191</v>
      </c>
      <c r="I97" s="12">
        <v>125327</v>
      </c>
      <c r="J97" s="12">
        <v>318898</v>
      </c>
      <c r="K97" s="12">
        <v>25925</v>
      </c>
      <c r="L97" s="12">
        <v>18549</v>
      </c>
      <c r="M97" s="12">
        <v>125570</v>
      </c>
      <c r="N97" s="12">
        <v>133814</v>
      </c>
      <c r="O97" s="12">
        <v>388179</v>
      </c>
      <c r="P97" s="12">
        <v>1.8508471250534058</v>
      </c>
      <c r="Q97" s="12">
        <v>1.7112035751342773</v>
      </c>
      <c r="R97" s="12">
        <v>3.2918963432312012</v>
      </c>
      <c r="S97" s="12">
        <v>2020</v>
      </c>
    </row>
    <row r="98" spans="1:19" x14ac:dyDescent="0.25">
      <c r="A98" s="5" t="s">
        <v>1</v>
      </c>
      <c r="B98" s="12">
        <v>251832</v>
      </c>
      <c r="C98" s="12">
        <v>235859</v>
      </c>
      <c r="D98" s="12">
        <v>15973</v>
      </c>
      <c r="E98" s="12">
        <v>0</v>
      </c>
      <c r="F98" s="12">
        <v>0</v>
      </c>
      <c r="G98" s="12">
        <v>0</v>
      </c>
      <c r="H98" s="12">
        <v>73086</v>
      </c>
      <c r="I98" s="12">
        <v>123175</v>
      </c>
      <c r="J98" s="12">
        <v>165549</v>
      </c>
      <c r="K98" s="12">
        <v>17426</v>
      </c>
      <c r="L98" s="12">
        <v>1802</v>
      </c>
      <c r="M98" s="12">
        <v>100725</v>
      </c>
      <c r="N98" s="12">
        <v>47561</v>
      </c>
      <c r="O98" s="12">
        <v>251832</v>
      </c>
      <c r="P98" s="12">
        <v>1.9130332469940186</v>
      </c>
      <c r="Q98" s="12">
        <v>1.8136131763458252</v>
      </c>
      <c r="R98" s="12">
        <v>3.3810806274414063</v>
      </c>
      <c r="S98" s="12">
        <v>2022</v>
      </c>
    </row>
    <row r="99" spans="1:19" x14ac:dyDescent="0.25">
      <c r="A99" s="5" t="s">
        <v>2</v>
      </c>
      <c r="B99" s="12">
        <v>458924</v>
      </c>
      <c r="C99" s="12">
        <v>414601</v>
      </c>
      <c r="D99" s="12">
        <v>44323</v>
      </c>
      <c r="E99" s="12">
        <v>0</v>
      </c>
      <c r="F99" s="12">
        <v>0</v>
      </c>
      <c r="G99" s="12">
        <v>0</v>
      </c>
      <c r="H99" s="12">
        <v>154894</v>
      </c>
      <c r="I99" s="12">
        <v>269769</v>
      </c>
      <c r="J99" s="12">
        <v>340344</v>
      </c>
      <c r="K99" s="12">
        <v>97088</v>
      </c>
      <c r="L99" s="12">
        <v>31399</v>
      </c>
      <c r="M99" s="12">
        <v>134929</v>
      </c>
      <c r="N99" s="12">
        <v>87858</v>
      </c>
      <c r="O99" s="12">
        <v>458924</v>
      </c>
      <c r="P99" s="12">
        <v>2.2409441471099854</v>
      </c>
      <c r="Q99" s="12">
        <v>2.0858583450317383</v>
      </c>
      <c r="R99" s="12">
        <v>3.6916272640228271</v>
      </c>
      <c r="S99" s="12">
        <v>2022</v>
      </c>
    </row>
    <row r="100" spans="1:19" x14ac:dyDescent="0.25">
      <c r="A100" s="5" t="s">
        <v>3</v>
      </c>
      <c r="B100" s="12">
        <v>96458</v>
      </c>
      <c r="C100" s="12">
        <v>92859</v>
      </c>
      <c r="D100" s="12">
        <v>3599</v>
      </c>
      <c r="E100" s="12">
        <v>0</v>
      </c>
      <c r="F100" s="12">
        <v>0</v>
      </c>
      <c r="G100" s="12">
        <v>0</v>
      </c>
      <c r="H100" s="12">
        <v>22646</v>
      </c>
      <c r="I100" s="12">
        <v>29727</v>
      </c>
      <c r="J100" s="12">
        <v>62418</v>
      </c>
      <c r="K100" s="12">
        <v>22150</v>
      </c>
      <c r="L100" s="12">
        <v>13354</v>
      </c>
      <c r="M100" s="12">
        <v>41253</v>
      </c>
      <c r="N100" s="12">
        <v>13823</v>
      </c>
      <c r="O100" s="12">
        <v>96458</v>
      </c>
      <c r="P100" s="12">
        <v>1.9858176708221436</v>
      </c>
      <c r="Q100" s="12">
        <v>1.9237338304519653</v>
      </c>
      <c r="R100" s="12">
        <v>3.5876631736755371</v>
      </c>
      <c r="S100" s="12">
        <v>2022</v>
      </c>
    </row>
    <row r="101" spans="1:19" x14ac:dyDescent="0.25">
      <c r="A101" s="5" t="s">
        <v>4</v>
      </c>
      <c r="B101" s="12">
        <v>256406</v>
      </c>
      <c r="C101" s="12">
        <v>217582</v>
      </c>
      <c r="D101" s="12">
        <v>38824</v>
      </c>
      <c r="E101" s="12">
        <v>0</v>
      </c>
      <c r="F101" s="12">
        <v>0</v>
      </c>
      <c r="G101" s="12">
        <v>0</v>
      </c>
      <c r="H101" s="12">
        <v>62944</v>
      </c>
      <c r="I101" s="12">
        <v>119225</v>
      </c>
      <c r="J101" s="12">
        <v>190203</v>
      </c>
      <c r="K101" s="12">
        <v>59487</v>
      </c>
      <c r="L101" s="12">
        <v>88226</v>
      </c>
      <c r="M101" s="12">
        <v>91627</v>
      </c>
      <c r="N101" s="12">
        <v>79941</v>
      </c>
      <c r="O101" s="12">
        <v>256406</v>
      </c>
      <c r="P101" s="12">
        <v>2.385716438293457</v>
      </c>
      <c r="Q101" s="12">
        <v>2.1430494785308838</v>
      </c>
      <c r="R101" s="12">
        <v>3.7456984519958496</v>
      </c>
      <c r="S101" s="12">
        <v>2022</v>
      </c>
    </row>
    <row r="102" spans="1:19" x14ac:dyDescent="0.25">
      <c r="A102" s="5" t="s">
        <v>5</v>
      </c>
      <c r="B102" s="12">
        <v>498529</v>
      </c>
      <c r="C102" s="12">
        <v>455324</v>
      </c>
      <c r="D102" s="12">
        <v>43205</v>
      </c>
      <c r="E102" s="12">
        <v>0</v>
      </c>
      <c r="F102" s="12">
        <v>0</v>
      </c>
      <c r="G102" s="12">
        <v>0</v>
      </c>
      <c r="H102" s="12">
        <v>148068</v>
      </c>
      <c r="I102" s="12">
        <v>258698</v>
      </c>
      <c r="J102" s="12">
        <v>317098</v>
      </c>
      <c r="K102" s="12">
        <v>47449</v>
      </c>
      <c r="L102" s="12">
        <v>20596</v>
      </c>
      <c r="M102" s="12">
        <v>193414</v>
      </c>
      <c r="N102" s="12">
        <v>120134</v>
      </c>
      <c r="O102" s="12">
        <v>498529</v>
      </c>
      <c r="P102" s="12">
        <v>1.9764606952667236</v>
      </c>
      <c r="Q102" s="12">
        <v>1.8401775360107422</v>
      </c>
      <c r="R102" s="12">
        <v>3.4127068519592285</v>
      </c>
      <c r="S102" s="12">
        <v>2022</v>
      </c>
    </row>
    <row r="103" spans="1:19" x14ac:dyDescent="0.25">
      <c r="A103" s="5" t="s">
        <v>6</v>
      </c>
      <c r="B103" s="12">
        <v>143033</v>
      </c>
      <c r="C103" s="12">
        <v>135085</v>
      </c>
      <c r="D103" s="12">
        <v>7948</v>
      </c>
      <c r="E103" s="12">
        <v>0</v>
      </c>
      <c r="F103" s="12">
        <v>0</v>
      </c>
      <c r="G103" s="12">
        <v>0</v>
      </c>
      <c r="H103" s="12">
        <v>43491</v>
      </c>
      <c r="I103" s="12">
        <v>58695</v>
      </c>
      <c r="J103" s="12">
        <v>103864</v>
      </c>
      <c r="K103" s="12">
        <v>15668</v>
      </c>
      <c r="L103" s="12">
        <v>10219</v>
      </c>
      <c r="M103" s="12">
        <v>47507</v>
      </c>
      <c r="N103" s="12">
        <v>27821</v>
      </c>
      <c r="O103" s="12">
        <v>143033</v>
      </c>
      <c r="P103" s="12">
        <v>1.9537030458450317</v>
      </c>
      <c r="Q103" s="12">
        <v>1.8624125719070435</v>
      </c>
      <c r="R103" s="12">
        <v>3.505284309387207</v>
      </c>
      <c r="S103" s="12">
        <v>2022</v>
      </c>
    </row>
    <row r="104" spans="1:19" x14ac:dyDescent="0.25">
      <c r="A104" s="5" t="s">
        <v>7</v>
      </c>
      <c r="B104" s="12">
        <v>1561012</v>
      </c>
      <c r="C104" s="12">
        <v>1111345</v>
      </c>
      <c r="D104" s="12">
        <v>449667</v>
      </c>
      <c r="E104" s="12">
        <v>0</v>
      </c>
      <c r="F104" s="12">
        <v>0</v>
      </c>
      <c r="G104" s="12">
        <v>0</v>
      </c>
      <c r="H104" s="12">
        <v>503923</v>
      </c>
      <c r="I104" s="12">
        <v>1177773</v>
      </c>
      <c r="J104" s="12">
        <v>1352905</v>
      </c>
      <c r="K104" s="12">
        <v>324426</v>
      </c>
      <c r="L104" s="12">
        <v>566449</v>
      </c>
      <c r="M104" s="12">
        <v>387045</v>
      </c>
      <c r="N104" s="12">
        <v>703035</v>
      </c>
      <c r="O104" s="12">
        <v>1561012</v>
      </c>
      <c r="P104" s="12">
        <v>2.7626442909240723</v>
      </c>
      <c r="Q104" s="12">
        <v>2.367180347442627</v>
      </c>
      <c r="R104" s="12">
        <v>3.7400276660919189</v>
      </c>
      <c r="S104" s="12">
        <v>2022</v>
      </c>
    </row>
    <row r="105" spans="1:19" x14ac:dyDescent="0.25">
      <c r="A105" s="5" t="s">
        <v>8</v>
      </c>
      <c r="B105" s="12">
        <v>488678</v>
      </c>
      <c r="C105" s="12">
        <v>451086</v>
      </c>
      <c r="D105" s="12">
        <v>37592</v>
      </c>
      <c r="E105" s="12">
        <v>0</v>
      </c>
      <c r="F105" s="12">
        <v>0</v>
      </c>
      <c r="G105" s="12">
        <v>0</v>
      </c>
      <c r="H105" s="12">
        <v>168680</v>
      </c>
      <c r="I105" s="12">
        <v>220265</v>
      </c>
      <c r="J105" s="12">
        <v>333819</v>
      </c>
      <c r="K105" s="12">
        <v>66371</v>
      </c>
      <c r="L105" s="12">
        <v>32055</v>
      </c>
      <c r="M105" s="12">
        <v>126398</v>
      </c>
      <c r="N105" s="12">
        <v>117212</v>
      </c>
      <c r="O105" s="12">
        <v>488678</v>
      </c>
      <c r="P105" s="12">
        <v>1.9390846490859985</v>
      </c>
      <c r="Q105" s="12">
        <v>1.8055737018585205</v>
      </c>
      <c r="R105" s="12">
        <v>3.5411524772644043</v>
      </c>
      <c r="S105" s="12">
        <v>2022</v>
      </c>
    </row>
    <row r="106" spans="1:19" x14ac:dyDescent="0.25">
      <c r="A106" s="5" t="s">
        <v>9</v>
      </c>
      <c r="B106" s="12">
        <v>2211508</v>
      </c>
      <c r="C106" s="12">
        <v>2054704</v>
      </c>
      <c r="D106" s="12">
        <v>156804</v>
      </c>
      <c r="E106" s="12">
        <v>0</v>
      </c>
      <c r="F106" s="12">
        <v>0</v>
      </c>
      <c r="G106" s="12">
        <v>0</v>
      </c>
      <c r="H106" s="12">
        <v>506533</v>
      </c>
      <c r="I106" s="12">
        <v>1242913</v>
      </c>
      <c r="J106" s="12">
        <v>1774255</v>
      </c>
      <c r="K106" s="12">
        <v>264650</v>
      </c>
      <c r="L106" s="12">
        <v>154863</v>
      </c>
      <c r="M106" s="12">
        <v>630212</v>
      </c>
      <c r="N106" s="12">
        <v>501806</v>
      </c>
      <c r="O106" s="12">
        <v>2211508</v>
      </c>
      <c r="P106" s="12">
        <v>2.0680124759674072</v>
      </c>
      <c r="Q106" s="12">
        <v>1.9548177719116211</v>
      </c>
      <c r="R106" s="12">
        <v>3.551274299621582</v>
      </c>
      <c r="S106" s="12">
        <v>2022</v>
      </c>
    </row>
    <row r="107" spans="1:19" x14ac:dyDescent="0.25">
      <c r="A107" s="5" t="s">
        <v>10</v>
      </c>
      <c r="B107" s="12">
        <v>376529</v>
      </c>
      <c r="C107" s="12">
        <v>344075</v>
      </c>
      <c r="D107" s="12">
        <v>32454</v>
      </c>
      <c r="E107" s="12">
        <v>0</v>
      </c>
      <c r="F107" s="12">
        <v>0</v>
      </c>
      <c r="G107" s="12">
        <v>0</v>
      </c>
      <c r="H107" s="12">
        <v>107137</v>
      </c>
      <c r="I107" s="12">
        <v>175551</v>
      </c>
      <c r="J107" s="12">
        <v>268897</v>
      </c>
      <c r="K107" s="12">
        <v>44380</v>
      </c>
      <c r="L107" s="12">
        <v>15853</v>
      </c>
      <c r="M107" s="12">
        <v>150318</v>
      </c>
      <c r="N107" s="12">
        <v>99727</v>
      </c>
      <c r="O107" s="12">
        <v>376529</v>
      </c>
      <c r="P107" s="12">
        <v>2.0241096019744873</v>
      </c>
      <c r="Q107" s="12">
        <v>1.8959587812423706</v>
      </c>
      <c r="R107" s="12">
        <v>3.3827571868896484</v>
      </c>
      <c r="S107" s="12">
        <v>2022</v>
      </c>
    </row>
    <row r="108" spans="1:19" x14ac:dyDescent="0.25">
      <c r="A108" s="5" t="s">
        <v>11</v>
      </c>
      <c r="B108" s="12">
        <v>1379844</v>
      </c>
      <c r="C108" s="12">
        <v>1257049</v>
      </c>
      <c r="D108" s="12">
        <v>122795</v>
      </c>
      <c r="E108" s="12">
        <v>0</v>
      </c>
      <c r="F108" s="12">
        <v>0</v>
      </c>
      <c r="G108" s="12">
        <v>0</v>
      </c>
      <c r="H108" s="12">
        <v>448569</v>
      </c>
      <c r="I108" s="12">
        <v>742213</v>
      </c>
      <c r="J108" s="12">
        <v>1052400</v>
      </c>
      <c r="K108" s="12">
        <v>191937</v>
      </c>
      <c r="L108" s="12">
        <v>158519</v>
      </c>
      <c r="M108" s="12">
        <v>439928</v>
      </c>
      <c r="N108" s="12">
        <v>308303</v>
      </c>
      <c r="O108" s="12">
        <v>1379844</v>
      </c>
      <c r="P108" s="12">
        <v>2.1984846591949463</v>
      </c>
      <c r="Q108" s="12">
        <v>2.0911681652069092</v>
      </c>
      <c r="R108" s="12">
        <v>3.2970805168151855</v>
      </c>
      <c r="S108" s="12">
        <v>2022</v>
      </c>
    </row>
    <row r="109" spans="1:19" x14ac:dyDescent="0.25">
      <c r="A109" s="5" t="s">
        <v>12</v>
      </c>
      <c r="B109" s="12">
        <v>1072120</v>
      </c>
      <c r="C109" s="12">
        <v>765690</v>
      </c>
      <c r="D109" s="12">
        <v>306430</v>
      </c>
      <c r="E109" s="12">
        <v>0</v>
      </c>
      <c r="F109" s="12">
        <v>0</v>
      </c>
      <c r="G109" s="12">
        <v>0</v>
      </c>
      <c r="H109" s="12">
        <v>311279</v>
      </c>
      <c r="I109" s="12">
        <v>654385</v>
      </c>
      <c r="J109" s="12">
        <v>878041</v>
      </c>
      <c r="K109" s="12">
        <v>359207</v>
      </c>
      <c r="L109" s="12">
        <v>556690</v>
      </c>
      <c r="M109" s="12">
        <v>443031</v>
      </c>
      <c r="N109" s="12">
        <v>401245</v>
      </c>
      <c r="O109" s="12">
        <v>1072120</v>
      </c>
      <c r="P109" s="12">
        <v>2.9871964454650879</v>
      </c>
      <c r="Q109" s="12">
        <v>2.5869791507720947</v>
      </c>
      <c r="R109" s="12">
        <v>3.9872369766235352</v>
      </c>
      <c r="S109" s="12">
        <v>2022</v>
      </c>
    </row>
    <row r="110" spans="1:19" x14ac:dyDescent="0.25">
      <c r="A110" s="5" t="s">
        <v>13</v>
      </c>
      <c r="B110" s="12">
        <v>626868</v>
      </c>
      <c r="C110" s="12">
        <v>560191</v>
      </c>
      <c r="D110" s="12">
        <v>66677</v>
      </c>
      <c r="E110" s="12">
        <v>0</v>
      </c>
      <c r="F110" s="12">
        <v>0</v>
      </c>
      <c r="G110" s="12">
        <v>0</v>
      </c>
      <c r="H110" s="12">
        <v>172358</v>
      </c>
      <c r="I110" s="12">
        <v>408814</v>
      </c>
      <c r="J110" s="12">
        <v>538671</v>
      </c>
      <c r="K110" s="12">
        <v>66486</v>
      </c>
      <c r="L110" s="12">
        <v>123230</v>
      </c>
      <c r="M110" s="12">
        <v>156508</v>
      </c>
      <c r="N110" s="12">
        <v>140116</v>
      </c>
      <c r="O110" s="12">
        <v>626868</v>
      </c>
      <c r="P110" s="12">
        <v>2.3387172222137451</v>
      </c>
      <c r="Q110" s="12">
        <v>2.1807651519775391</v>
      </c>
      <c r="R110" s="12">
        <v>3.6657617092132568</v>
      </c>
      <c r="S110" s="12">
        <v>2022</v>
      </c>
    </row>
    <row r="111" spans="1:19" x14ac:dyDescent="0.25">
      <c r="A111" s="5" t="s">
        <v>14</v>
      </c>
      <c r="B111" s="12">
        <v>1539265</v>
      </c>
      <c r="C111" s="12">
        <v>1396615</v>
      </c>
      <c r="D111" s="12">
        <v>142650</v>
      </c>
      <c r="E111" s="12">
        <v>0</v>
      </c>
      <c r="F111" s="12">
        <v>0</v>
      </c>
      <c r="G111" s="12">
        <v>0</v>
      </c>
      <c r="H111" s="12">
        <v>565027</v>
      </c>
      <c r="I111" s="12">
        <v>952514</v>
      </c>
      <c r="J111" s="12">
        <v>1113107</v>
      </c>
      <c r="K111" s="12">
        <v>206100</v>
      </c>
      <c r="L111" s="12">
        <v>61086</v>
      </c>
      <c r="M111" s="12">
        <v>514227</v>
      </c>
      <c r="N111" s="12">
        <v>286789</v>
      </c>
      <c r="O111" s="12">
        <v>1539265</v>
      </c>
      <c r="P111" s="12">
        <v>2.216681957244873</v>
      </c>
      <c r="Q111" s="12">
        <v>2.075145959854126</v>
      </c>
      <c r="R111" s="12">
        <v>3.6023905277252197</v>
      </c>
      <c r="S111" s="12">
        <v>2022</v>
      </c>
    </row>
    <row r="112" spans="1:19" x14ac:dyDescent="0.25">
      <c r="A112" s="5" t="s">
        <v>15</v>
      </c>
      <c r="B112" s="12">
        <v>6230295</v>
      </c>
      <c r="C112" s="12">
        <v>5449958</v>
      </c>
      <c r="D112" s="12">
        <v>780337</v>
      </c>
      <c r="E112" s="12">
        <v>0</v>
      </c>
      <c r="F112" s="12">
        <v>0</v>
      </c>
      <c r="G112" s="12">
        <v>0</v>
      </c>
      <c r="H112" s="12">
        <v>1527657</v>
      </c>
      <c r="I112" s="12">
        <v>4229720</v>
      </c>
      <c r="J112" s="12">
        <v>5005161</v>
      </c>
      <c r="K112" s="12">
        <v>710190</v>
      </c>
      <c r="L112" s="12">
        <v>541310</v>
      </c>
      <c r="M112" s="12">
        <v>2122374</v>
      </c>
      <c r="N112" s="12">
        <v>1662009</v>
      </c>
      <c r="O112" s="12">
        <v>6230295</v>
      </c>
      <c r="P112" s="12">
        <v>2.268979549407959</v>
      </c>
      <c r="Q112" s="12">
        <v>2.0949792861938477</v>
      </c>
      <c r="R112" s="12">
        <v>3.4842164516448975</v>
      </c>
      <c r="S112" s="12">
        <v>2022</v>
      </c>
    </row>
    <row r="113" spans="1:19" x14ac:dyDescent="0.25">
      <c r="A113" s="5" t="s">
        <v>16</v>
      </c>
      <c r="B113" s="12">
        <v>1388696</v>
      </c>
      <c r="C113" s="12">
        <v>1156359</v>
      </c>
      <c r="D113" s="12">
        <v>232337</v>
      </c>
      <c r="E113" s="12">
        <v>0</v>
      </c>
      <c r="F113" s="12">
        <v>0</v>
      </c>
      <c r="G113" s="12">
        <v>0</v>
      </c>
      <c r="H113" s="12">
        <v>505525</v>
      </c>
      <c r="I113" s="12">
        <v>903026</v>
      </c>
      <c r="J113" s="12">
        <v>1149668</v>
      </c>
      <c r="K113" s="12">
        <v>220269</v>
      </c>
      <c r="L113" s="12">
        <v>294511</v>
      </c>
      <c r="M113" s="12">
        <v>498505</v>
      </c>
      <c r="N113" s="12">
        <v>418075</v>
      </c>
      <c r="O113" s="12">
        <v>1388696</v>
      </c>
      <c r="P113" s="12">
        <v>2.5718400478363037</v>
      </c>
      <c r="Q113" s="12">
        <v>2.340036153793335</v>
      </c>
      <c r="R113" s="12">
        <v>3.7255451679229736</v>
      </c>
      <c r="S113" s="12">
        <v>2022</v>
      </c>
    </row>
    <row r="114" spans="1:19" x14ac:dyDescent="0.25">
      <c r="A114" s="5" t="s">
        <v>17</v>
      </c>
      <c r="B114" s="12">
        <v>654298</v>
      </c>
      <c r="C114" s="12">
        <v>572179</v>
      </c>
      <c r="D114" s="12">
        <v>82119</v>
      </c>
      <c r="E114" s="12">
        <v>0</v>
      </c>
      <c r="F114" s="12">
        <v>0</v>
      </c>
      <c r="G114" s="12">
        <v>0</v>
      </c>
      <c r="H114" s="12">
        <v>167269</v>
      </c>
      <c r="I114" s="12">
        <v>442262</v>
      </c>
      <c r="J114" s="12">
        <v>533955</v>
      </c>
      <c r="K114" s="12">
        <v>101263</v>
      </c>
      <c r="L114" s="12">
        <v>136690</v>
      </c>
      <c r="M114" s="12">
        <v>181389</v>
      </c>
      <c r="N114" s="12">
        <v>161013</v>
      </c>
      <c r="O114" s="12">
        <v>654298</v>
      </c>
      <c r="P114" s="12">
        <v>2.388556957244873</v>
      </c>
      <c r="Q114" s="12">
        <v>2.223057746887207</v>
      </c>
      <c r="R114" s="12">
        <v>3.5417017936706543</v>
      </c>
      <c r="S114" s="12">
        <v>2022</v>
      </c>
    </row>
    <row r="115" spans="1:19" x14ac:dyDescent="0.25">
      <c r="A115" s="5" t="s">
        <v>18</v>
      </c>
      <c r="B115" s="12">
        <v>209745</v>
      </c>
      <c r="C115" s="12">
        <v>188990</v>
      </c>
      <c r="D115" s="12">
        <v>20755</v>
      </c>
      <c r="E115" s="12">
        <v>0</v>
      </c>
      <c r="F115" s="12">
        <v>0</v>
      </c>
      <c r="G115" s="12">
        <v>0</v>
      </c>
      <c r="H115" s="12">
        <v>65699</v>
      </c>
      <c r="I115" s="12">
        <v>113165</v>
      </c>
      <c r="J115" s="12">
        <v>157297</v>
      </c>
      <c r="K115" s="12">
        <v>34204</v>
      </c>
      <c r="L115" s="12">
        <v>26418</v>
      </c>
      <c r="M115" s="12">
        <v>69768</v>
      </c>
      <c r="N115" s="12">
        <v>42876</v>
      </c>
      <c r="O115" s="12">
        <v>209745</v>
      </c>
      <c r="P115" s="12">
        <v>2.224372386932373</v>
      </c>
      <c r="Q115" s="12">
        <v>2.0645484924316406</v>
      </c>
      <c r="R115" s="12">
        <v>3.6796915531158447</v>
      </c>
      <c r="S115" s="12">
        <v>2022</v>
      </c>
    </row>
    <row r="116" spans="1:19" x14ac:dyDescent="0.25">
      <c r="A116" s="5" t="s">
        <v>19</v>
      </c>
      <c r="B116" s="12">
        <v>860884</v>
      </c>
      <c r="C116" s="12">
        <v>808732</v>
      </c>
      <c r="D116" s="12">
        <v>52152</v>
      </c>
      <c r="E116" s="12">
        <v>0</v>
      </c>
      <c r="F116" s="12">
        <v>0</v>
      </c>
      <c r="G116" s="12">
        <v>0</v>
      </c>
      <c r="H116" s="12">
        <v>247521</v>
      </c>
      <c r="I116" s="12">
        <v>482004</v>
      </c>
      <c r="J116" s="12">
        <v>552510</v>
      </c>
      <c r="K116" s="12">
        <v>63645</v>
      </c>
      <c r="L116" s="12">
        <v>59907</v>
      </c>
      <c r="M116" s="12">
        <v>286051</v>
      </c>
      <c r="N116" s="12">
        <v>178112</v>
      </c>
      <c r="O116" s="12">
        <v>860884</v>
      </c>
      <c r="P116" s="12">
        <v>1.965001106262207</v>
      </c>
      <c r="Q116" s="12">
        <v>1.8724262714385986</v>
      </c>
      <c r="R116" s="12">
        <v>3.4005789756774902</v>
      </c>
      <c r="S116" s="12">
        <v>2022</v>
      </c>
    </row>
    <row r="117" spans="1:19" x14ac:dyDescent="0.25">
      <c r="A117" s="5" t="s">
        <v>20</v>
      </c>
      <c r="B117" s="12">
        <v>1007832</v>
      </c>
      <c r="C117" s="12">
        <v>750690</v>
      </c>
      <c r="D117" s="12">
        <v>257142</v>
      </c>
      <c r="E117" s="12">
        <v>0</v>
      </c>
      <c r="F117" s="12">
        <v>0</v>
      </c>
      <c r="G117" s="12">
        <v>0</v>
      </c>
      <c r="H117" s="12">
        <v>272182</v>
      </c>
      <c r="I117" s="12">
        <v>781241</v>
      </c>
      <c r="J117" s="12">
        <v>865065</v>
      </c>
      <c r="K117" s="12">
        <v>254952</v>
      </c>
      <c r="L117" s="12">
        <v>459843</v>
      </c>
      <c r="M117" s="12">
        <v>366164</v>
      </c>
      <c r="N117" s="12">
        <v>375071</v>
      </c>
      <c r="O117" s="12">
        <v>1007832</v>
      </c>
      <c r="P117" s="12">
        <v>2.9761378765106201</v>
      </c>
      <c r="Q117" s="12">
        <v>2.6642661094665527</v>
      </c>
      <c r="R117" s="12">
        <v>3.8866035938262939</v>
      </c>
      <c r="S117" s="12">
        <v>2022</v>
      </c>
    </row>
    <row r="118" spans="1:19" x14ac:dyDescent="0.25">
      <c r="A118" s="5" t="s">
        <v>21</v>
      </c>
      <c r="B118" s="12">
        <v>2413864</v>
      </c>
      <c r="C118" s="12">
        <v>2036489</v>
      </c>
      <c r="D118" s="12">
        <v>377375</v>
      </c>
      <c r="E118" s="12">
        <v>0</v>
      </c>
      <c r="F118" s="12">
        <v>0</v>
      </c>
      <c r="G118" s="12">
        <v>0</v>
      </c>
      <c r="H118" s="12">
        <v>611570</v>
      </c>
      <c r="I118" s="12">
        <v>1475410</v>
      </c>
      <c r="J118" s="12">
        <v>2055500</v>
      </c>
      <c r="K118" s="12">
        <v>339267</v>
      </c>
      <c r="L118" s="12">
        <v>701576</v>
      </c>
      <c r="M118" s="12">
        <v>712107</v>
      </c>
      <c r="N118" s="12">
        <v>727995</v>
      </c>
      <c r="O118" s="12">
        <v>2413864</v>
      </c>
      <c r="P118" s="12">
        <v>2.4423205852508545</v>
      </c>
      <c r="Q118" s="12">
        <v>2.2186660766601563</v>
      </c>
      <c r="R118" s="12">
        <v>3.6492640972137451</v>
      </c>
      <c r="S118" s="12">
        <v>2022</v>
      </c>
    </row>
    <row r="119" spans="1:19" x14ac:dyDescent="0.25">
      <c r="A119" s="5" t="s">
        <v>22</v>
      </c>
      <c r="B119" s="12">
        <v>344508</v>
      </c>
      <c r="C119" s="12">
        <v>321710</v>
      </c>
      <c r="D119" s="12">
        <v>22798</v>
      </c>
      <c r="E119" s="12">
        <v>0</v>
      </c>
      <c r="F119" s="12">
        <v>0</v>
      </c>
      <c r="G119" s="12">
        <v>0</v>
      </c>
      <c r="H119" s="12">
        <v>101587</v>
      </c>
      <c r="I119" s="12">
        <v>197127</v>
      </c>
      <c r="J119" s="12">
        <v>257041</v>
      </c>
      <c r="K119" s="12">
        <v>32842</v>
      </c>
      <c r="L119" s="12">
        <v>19720</v>
      </c>
      <c r="M119" s="12">
        <v>82611</v>
      </c>
      <c r="N119" s="12">
        <v>66257</v>
      </c>
      <c r="O119" s="12">
        <v>344508</v>
      </c>
      <c r="P119" s="12">
        <v>2.0055499076843262</v>
      </c>
      <c r="Q119" s="12">
        <v>1.9128563404083252</v>
      </c>
      <c r="R119" s="12">
        <v>3.3135800361633301</v>
      </c>
      <c r="S119" s="12">
        <v>2022</v>
      </c>
    </row>
    <row r="120" spans="1:19" x14ac:dyDescent="0.25">
      <c r="A120" s="5" t="s">
        <v>23</v>
      </c>
      <c r="B120" s="12">
        <v>401261</v>
      </c>
      <c r="C120" s="12">
        <v>355752</v>
      </c>
      <c r="D120" s="12">
        <v>45509</v>
      </c>
      <c r="E120" s="12">
        <v>0</v>
      </c>
      <c r="F120" s="12">
        <v>0</v>
      </c>
      <c r="G120" s="12">
        <v>0</v>
      </c>
      <c r="H120" s="12">
        <v>97969</v>
      </c>
      <c r="I120" s="12">
        <v>199509</v>
      </c>
      <c r="J120" s="12">
        <v>268391</v>
      </c>
      <c r="K120" s="12">
        <v>108837</v>
      </c>
      <c r="L120" s="12">
        <v>136143</v>
      </c>
      <c r="M120" s="12">
        <v>121351</v>
      </c>
      <c r="N120" s="12">
        <v>85966</v>
      </c>
      <c r="O120" s="12">
        <v>401261</v>
      </c>
      <c r="P120" s="12">
        <v>2.3231761455535889</v>
      </c>
      <c r="Q120" s="12">
        <v>2.1472318172454834</v>
      </c>
      <c r="R120" s="12">
        <v>3.6985650062561035</v>
      </c>
      <c r="S120" s="12">
        <v>2022</v>
      </c>
    </row>
    <row r="121" spans="1:19" x14ac:dyDescent="0.25">
      <c r="A121" s="5" t="s">
        <v>24</v>
      </c>
      <c r="B121" s="12">
        <v>456510</v>
      </c>
      <c r="C121" s="12">
        <v>416778</v>
      </c>
      <c r="D121" s="12">
        <v>39732</v>
      </c>
      <c r="E121" s="12">
        <v>0</v>
      </c>
      <c r="F121" s="12">
        <v>0</v>
      </c>
      <c r="G121" s="12">
        <v>0</v>
      </c>
      <c r="H121" s="12">
        <v>132199</v>
      </c>
      <c r="I121" s="12">
        <v>235957</v>
      </c>
      <c r="J121" s="12">
        <v>351371</v>
      </c>
      <c r="K121" s="12">
        <v>49397</v>
      </c>
      <c r="L121" s="12">
        <v>56889</v>
      </c>
      <c r="M121" s="12">
        <v>123055</v>
      </c>
      <c r="N121" s="12">
        <v>117688</v>
      </c>
      <c r="O121" s="12">
        <v>456510</v>
      </c>
      <c r="P121" s="12">
        <v>2.0785262584686279</v>
      </c>
      <c r="Q121" s="12">
        <v>1.981587290763855</v>
      </c>
      <c r="R121" s="12">
        <v>3.0953891277313232</v>
      </c>
      <c r="S121" s="12">
        <v>2022</v>
      </c>
    </row>
    <row r="122" spans="1:19" x14ac:dyDescent="0.25">
      <c r="A122" s="5" t="s">
        <v>25</v>
      </c>
      <c r="B122" s="12">
        <v>466174</v>
      </c>
      <c r="C122" s="12">
        <v>428197</v>
      </c>
      <c r="D122" s="12">
        <v>37977</v>
      </c>
      <c r="E122" s="12">
        <v>0</v>
      </c>
      <c r="F122" s="12">
        <v>0</v>
      </c>
      <c r="G122" s="12">
        <v>0</v>
      </c>
      <c r="H122" s="12">
        <v>124590</v>
      </c>
      <c r="I122" s="12">
        <v>214672</v>
      </c>
      <c r="J122" s="12">
        <v>322732</v>
      </c>
      <c r="K122" s="12">
        <v>89996</v>
      </c>
      <c r="L122" s="12">
        <v>62260</v>
      </c>
      <c r="M122" s="12">
        <v>182706</v>
      </c>
      <c r="N122" s="12">
        <v>87499</v>
      </c>
      <c r="O122" s="12">
        <v>466174</v>
      </c>
      <c r="P122" s="12">
        <v>2.138592004776001</v>
      </c>
      <c r="Q122" s="12">
        <v>2.0000350475311279</v>
      </c>
      <c r="R122" s="12">
        <v>3.7008452415466309</v>
      </c>
      <c r="S122" s="12">
        <v>2022</v>
      </c>
    </row>
    <row r="123" spans="1:19" x14ac:dyDescent="0.25">
      <c r="A123" s="5" t="s">
        <v>26</v>
      </c>
      <c r="B123" s="12">
        <v>513403</v>
      </c>
      <c r="C123" s="12">
        <v>480267</v>
      </c>
      <c r="D123" s="12">
        <v>33136</v>
      </c>
      <c r="E123" s="12">
        <v>0</v>
      </c>
      <c r="F123" s="12">
        <v>0</v>
      </c>
      <c r="G123" s="12">
        <v>0</v>
      </c>
      <c r="H123" s="12">
        <v>125820</v>
      </c>
      <c r="I123" s="12">
        <v>224121</v>
      </c>
      <c r="J123" s="12">
        <v>310827</v>
      </c>
      <c r="K123" s="12">
        <v>89795</v>
      </c>
      <c r="L123" s="12">
        <v>53913</v>
      </c>
      <c r="M123" s="12">
        <v>239145</v>
      </c>
      <c r="N123" s="12">
        <v>109535</v>
      </c>
      <c r="O123" s="12">
        <v>513403</v>
      </c>
      <c r="P123" s="12">
        <v>2.0327520370483398</v>
      </c>
      <c r="Q123" s="12">
        <v>1.9377096891403198</v>
      </c>
      <c r="R123" s="12">
        <v>3.4102787971496582</v>
      </c>
      <c r="S123" s="12">
        <v>2022</v>
      </c>
    </row>
    <row r="124" spans="1:19" x14ac:dyDescent="0.25">
      <c r="A124" s="5" t="s">
        <v>27</v>
      </c>
      <c r="B124" s="12">
        <v>529164</v>
      </c>
      <c r="C124" s="12">
        <v>408771</v>
      </c>
      <c r="D124" s="12">
        <v>120393</v>
      </c>
      <c r="E124" s="12">
        <v>0</v>
      </c>
      <c r="F124" s="12">
        <v>0</v>
      </c>
      <c r="G124" s="12">
        <v>0</v>
      </c>
      <c r="H124" s="12">
        <v>116250</v>
      </c>
      <c r="I124" s="12">
        <v>290737</v>
      </c>
      <c r="J124" s="12">
        <v>410809</v>
      </c>
      <c r="K124" s="12">
        <v>97037</v>
      </c>
      <c r="L124" s="12">
        <v>204306</v>
      </c>
      <c r="M124" s="12">
        <v>267505</v>
      </c>
      <c r="N124" s="12">
        <v>186617</v>
      </c>
      <c r="O124" s="12">
        <v>529164</v>
      </c>
      <c r="P124" s="12">
        <v>2.6204428672790527</v>
      </c>
      <c r="Q124" s="12">
        <v>2.2787525653839111</v>
      </c>
      <c r="R124" s="12">
        <v>3.7805852890014648</v>
      </c>
      <c r="S124" s="12">
        <v>2022</v>
      </c>
    </row>
    <row r="125" spans="1:19" x14ac:dyDescent="0.25">
      <c r="A125" s="5" t="s">
        <v>28</v>
      </c>
      <c r="B125" s="12">
        <v>784427</v>
      </c>
      <c r="C125" s="12">
        <v>711740</v>
      </c>
      <c r="D125" s="12">
        <v>72687</v>
      </c>
      <c r="E125" s="12">
        <v>0</v>
      </c>
      <c r="F125" s="12">
        <v>0</v>
      </c>
      <c r="G125" s="12">
        <v>0</v>
      </c>
      <c r="H125" s="12">
        <v>240207</v>
      </c>
      <c r="I125" s="12">
        <v>430447</v>
      </c>
      <c r="J125" s="12">
        <v>595559</v>
      </c>
      <c r="K125" s="12">
        <v>110478</v>
      </c>
      <c r="L125" s="12">
        <v>53641</v>
      </c>
      <c r="M125" s="12">
        <v>226169</v>
      </c>
      <c r="N125" s="12">
        <v>185594</v>
      </c>
      <c r="O125" s="12">
        <v>784427</v>
      </c>
      <c r="P125" s="12">
        <v>2.1117336750030518</v>
      </c>
      <c r="Q125" s="12">
        <v>1.9616390466690063</v>
      </c>
      <c r="R125" s="12">
        <v>3.5814383029937744</v>
      </c>
      <c r="S125" s="12">
        <v>2022</v>
      </c>
    </row>
    <row r="126" spans="1:19" x14ac:dyDescent="0.25">
      <c r="A126" s="5" t="s">
        <v>29</v>
      </c>
      <c r="B126" s="12">
        <v>612457</v>
      </c>
      <c r="C126" s="12">
        <v>533235</v>
      </c>
      <c r="D126" s="12">
        <v>79222</v>
      </c>
      <c r="E126" s="12">
        <v>0</v>
      </c>
      <c r="F126" s="12">
        <v>0</v>
      </c>
      <c r="G126" s="12">
        <v>0</v>
      </c>
      <c r="H126" s="12">
        <v>135541</v>
      </c>
      <c r="I126" s="12">
        <v>378670</v>
      </c>
      <c r="J126" s="12">
        <v>529147</v>
      </c>
      <c r="K126" s="12">
        <v>81268</v>
      </c>
      <c r="L126" s="12">
        <v>82987</v>
      </c>
      <c r="M126" s="12">
        <v>221122</v>
      </c>
      <c r="N126" s="12">
        <v>185550</v>
      </c>
      <c r="O126" s="12">
        <v>612457</v>
      </c>
      <c r="P126" s="12">
        <v>2.3327922821044922</v>
      </c>
      <c r="Q126" s="12">
        <v>2.1441633701324463</v>
      </c>
      <c r="R126" s="12">
        <v>3.6024336814880371</v>
      </c>
      <c r="S126" s="12">
        <v>2022</v>
      </c>
    </row>
    <row r="127" spans="1:19" x14ac:dyDescent="0.25">
      <c r="A127" s="5" t="s">
        <v>30</v>
      </c>
      <c r="B127" s="12">
        <v>2302160</v>
      </c>
      <c r="C127" s="12">
        <v>1802341</v>
      </c>
      <c r="D127" s="12">
        <v>499819</v>
      </c>
      <c r="E127" s="12">
        <v>0</v>
      </c>
      <c r="F127" s="12">
        <v>0</v>
      </c>
      <c r="G127" s="12">
        <v>0</v>
      </c>
      <c r="H127" s="12">
        <v>688555</v>
      </c>
      <c r="I127" s="12">
        <v>1503590</v>
      </c>
      <c r="J127" s="12">
        <v>1811106</v>
      </c>
      <c r="K127" s="12">
        <v>424383</v>
      </c>
      <c r="L127" s="12">
        <v>766317</v>
      </c>
      <c r="M127" s="12">
        <v>754242</v>
      </c>
      <c r="N127" s="12">
        <v>792251</v>
      </c>
      <c r="O127" s="12">
        <v>2302160</v>
      </c>
      <c r="P127" s="12">
        <v>2.5837442874908447</v>
      </c>
      <c r="Q127" s="12">
        <v>2.2015278339385986</v>
      </c>
      <c r="R127" s="12">
        <v>3.9620122909545898</v>
      </c>
      <c r="S127" s="12">
        <v>2022</v>
      </c>
    </row>
    <row r="128" spans="1:19" x14ac:dyDescent="0.25">
      <c r="A128" s="5" t="s">
        <v>31</v>
      </c>
      <c r="B128" s="12">
        <v>755388</v>
      </c>
      <c r="C128" s="12">
        <v>656578</v>
      </c>
      <c r="D128" s="12">
        <v>98810</v>
      </c>
      <c r="E128" s="12">
        <v>0</v>
      </c>
      <c r="F128" s="12">
        <v>0</v>
      </c>
      <c r="G128" s="12">
        <v>0</v>
      </c>
      <c r="H128" s="12">
        <v>230219</v>
      </c>
      <c r="I128" s="12">
        <v>395199</v>
      </c>
      <c r="J128" s="12">
        <v>514524</v>
      </c>
      <c r="K128" s="12">
        <v>159189</v>
      </c>
      <c r="L128" s="12">
        <v>378989</v>
      </c>
      <c r="M128" s="12">
        <v>191632</v>
      </c>
      <c r="N128" s="12">
        <v>181587</v>
      </c>
      <c r="O128" s="12">
        <v>755388</v>
      </c>
      <c r="P128" s="12">
        <v>2.4752206802368164</v>
      </c>
      <c r="Q128" s="12">
        <v>2.3088178634643555</v>
      </c>
      <c r="R128" s="12">
        <v>3.5809431076049805</v>
      </c>
      <c r="S128" s="12">
        <v>2022</v>
      </c>
    </row>
    <row r="129" spans="1:19" x14ac:dyDescent="0.25">
      <c r="A129" s="5" t="s">
        <v>32</v>
      </c>
      <c r="B129" s="12">
        <v>395410</v>
      </c>
      <c r="C129" s="12">
        <v>355075</v>
      </c>
      <c r="D129" s="12">
        <v>40335</v>
      </c>
      <c r="E129" s="12">
        <v>0</v>
      </c>
      <c r="F129" s="12">
        <v>0</v>
      </c>
      <c r="G129" s="12">
        <v>0</v>
      </c>
      <c r="H129" s="12">
        <v>107599</v>
      </c>
      <c r="I129" s="12">
        <v>193590</v>
      </c>
      <c r="J129" s="12">
        <v>323002</v>
      </c>
      <c r="K129" s="12">
        <v>25238</v>
      </c>
      <c r="L129" s="12">
        <v>20853</v>
      </c>
      <c r="M129" s="12">
        <v>117725</v>
      </c>
      <c r="N129" s="12">
        <v>133892</v>
      </c>
      <c r="O129" s="12">
        <v>395410</v>
      </c>
      <c r="P129" s="12">
        <v>1.9928858280181885</v>
      </c>
      <c r="Q129" s="12">
        <v>1.8372174501419067</v>
      </c>
      <c r="R129" s="12">
        <v>3.3632576465606689</v>
      </c>
      <c r="S129" s="12">
        <v>2022</v>
      </c>
    </row>
    <row r="130" spans="1:19" x14ac:dyDescent="0.25">
      <c r="A130" s="5" t="s">
        <v>1</v>
      </c>
      <c r="B130" s="12">
        <v>216301</v>
      </c>
      <c r="C130" s="12">
        <v>210482</v>
      </c>
      <c r="D130" s="12">
        <v>5819</v>
      </c>
      <c r="E130" s="12">
        <v>0</v>
      </c>
      <c r="F130" s="12">
        <v>0</v>
      </c>
      <c r="G130" s="12">
        <v>0</v>
      </c>
      <c r="H130" s="12">
        <v>63703</v>
      </c>
      <c r="I130" s="12">
        <v>114781</v>
      </c>
      <c r="J130" s="12">
        <v>150167</v>
      </c>
      <c r="K130" s="12">
        <v>20954</v>
      </c>
      <c r="L130" s="12">
        <v>3248</v>
      </c>
      <c r="M130" s="12">
        <v>47841</v>
      </c>
      <c r="N130" s="12">
        <v>32268</v>
      </c>
      <c r="O130" s="12">
        <v>216301</v>
      </c>
      <c r="P130" s="12">
        <v>1.8524833917617798</v>
      </c>
      <c r="Q130" s="12">
        <v>1.8167111873626709</v>
      </c>
      <c r="R130" s="12">
        <v>3.1464169025421143</v>
      </c>
      <c r="S130" s="12">
        <v>2024</v>
      </c>
    </row>
    <row r="131" spans="1:19" x14ac:dyDescent="0.25">
      <c r="A131" s="5" t="s">
        <v>2</v>
      </c>
      <c r="B131" s="12">
        <v>351692</v>
      </c>
      <c r="C131" s="12">
        <v>339247</v>
      </c>
      <c r="D131" s="12">
        <v>12445</v>
      </c>
      <c r="E131" s="12">
        <v>0</v>
      </c>
      <c r="F131" s="12">
        <v>0</v>
      </c>
      <c r="G131" s="12">
        <v>0</v>
      </c>
      <c r="H131" s="12">
        <v>102626</v>
      </c>
      <c r="I131" s="12">
        <v>199922</v>
      </c>
      <c r="J131" s="12">
        <v>265935</v>
      </c>
      <c r="K131" s="12">
        <v>56472</v>
      </c>
      <c r="L131" s="12">
        <v>31711</v>
      </c>
      <c r="M131" s="12">
        <v>72504</v>
      </c>
      <c r="N131" s="12">
        <v>39989</v>
      </c>
      <c r="O131" s="12">
        <v>351692</v>
      </c>
      <c r="P131" s="12">
        <v>2.0733199119567871</v>
      </c>
      <c r="Q131" s="12">
        <v>2.0338220596313477</v>
      </c>
      <c r="R131" s="12">
        <v>3.1500201225280762</v>
      </c>
      <c r="S131" s="12">
        <v>2024</v>
      </c>
    </row>
    <row r="132" spans="1:19" x14ac:dyDescent="0.25">
      <c r="A132" s="5" t="s">
        <v>3</v>
      </c>
      <c r="B132" s="12">
        <v>78752</v>
      </c>
      <c r="C132" s="12">
        <v>69793</v>
      </c>
      <c r="D132" s="12">
        <v>8959</v>
      </c>
      <c r="E132" s="12">
        <v>0</v>
      </c>
      <c r="F132" s="12">
        <v>0</v>
      </c>
      <c r="G132" s="12">
        <v>0</v>
      </c>
      <c r="H132" s="12">
        <v>22249</v>
      </c>
      <c r="I132" s="12">
        <v>39765</v>
      </c>
      <c r="J132" s="12">
        <v>61097</v>
      </c>
      <c r="K132" s="12">
        <v>19545</v>
      </c>
      <c r="L132" s="12">
        <v>15994</v>
      </c>
      <c r="M132" s="12">
        <v>18635</v>
      </c>
      <c r="N132" s="12">
        <v>18029</v>
      </c>
      <c r="O132" s="12">
        <v>78752</v>
      </c>
      <c r="P132" s="12">
        <v>2.25118088722229</v>
      </c>
      <c r="Q132" s="12">
        <v>2.0694339275360107</v>
      </c>
      <c r="R132" s="12">
        <v>3.6670386791229248</v>
      </c>
      <c r="S132" s="12">
        <v>2024</v>
      </c>
    </row>
    <row r="133" spans="1:19" x14ac:dyDescent="0.25">
      <c r="A133" s="5" t="s">
        <v>4</v>
      </c>
      <c r="B133" s="12">
        <v>231678</v>
      </c>
      <c r="C133" s="12">
        <v>206759</v>
      </c>
      <c r="D133" s="12">
        <v>24919</v>
      </c>
      <c r="E133" s="12">
        <v>0</v>
      </c>
      <c r="F133" s="12">
        <v>0</v>
      </c>
      <c r="G133" s="12">
        <v>0</v>
      </c>
      <c r="H133" s="12">
        <v>57446</v>
      </c>
      <c r="I133" s="12">
        <v>101355</v>
      </c>
      <c r="J133" s="12">
        <v>180520</v>
      </c>
      <c r="K133" s="12">
        <v>59000</v>
      </c>
      <c r="L133" s="12">
        <v>69641</v>
      </c>
      <c r="M133" s="12">
        <v>54814</v>
      </c>
      <c r="N133" s="12">
        <v>60050</v>
      </c>
      <c r="O133" s="12">
        <v>231678</v>
      </c>
      <c r="P133" s="12">
        <v>2.2564766407012939</v>
      </c>
      <c r="Q133" s="12">
        <v>2.10099196434021</v>
      </c>
      <c r="R133" s="12">
        <v>3.5465707778930664</v>
      </c>
      <c r="S133" s="12">
        <v>2024</v>
      </c>
    </row>
    <row r="134" spans="1:19" x14ac:dyDescent="0.25">
      <c r="A134" s="5" t="s">
        <v>5</v>
      </c>
      <c r="B134" s="12">
        <v>375761</v>
      </c>
      <c r="C134" s="12">
        <v>354258</v>
      </c>
      <c r="D134" s="12">
        <v>21503</v>
      </c>
      <c r="E134" s="12">
        <v>0</v>
      </c>
      <c r="F134" s="12">
        <v>0</v>
      </c>
      <c r="G134" s="12">
        <v>0</v>
      </c>
      <c r="H134" s="12">
        <v>121182</v>
      </c>
      <c r="I134" s="12">
        <v>236960</v>
      </c>
      <c r="J134" s="12">
        <v>262669</v>
      </c>
      <c r="K134" s="12">
        <v>24965</v>
      </c>
      <c r="L134" s="12">
        <v>11580</v>
      </c>
      <c r="M134" s="12">
        <v>105573</v>
      </c>
      <c r="N134" s="12">
        <v>65373</v>
      </c>
      <c r="O134" s="12">
        <v>375761</v>
      </c>
      <c r="P134" s="12">
        <v>2.0303571224212646</v>
      </c>
      <c r="Q134" s="12">
        <v>1.9446476697921753</v>
      </c>
      <c r="R134" s="12">
        <v>3.4424033164978027</v>
      </c>
      <c r="S134" s="12">
        <v>2024</v>
      </c>
    </row>
    <row r="135" spans="1:19" x14ac:dyDescent="0.25">
      <c r="A135" s="5" t="s">
        <v>6</v>
      </c>
      <c r="B135" s="12">
        <v>94644</v>
      </c>
      <c r="C135" s="12">
        <v>89486</v>
      </c>
      <c r="D135" s="12">
        <v>5158</v>
      </c>
      <c r="E135" s="12">
        <v>0</v>
      </c>
      <c r="F135" s="12">
        <v>0</v>
      </c>
      <c r="G135" s="12">
        <v>0</v>
      </c>
      <c r="H135" s="12">
        <v>27012</v>
      </c>
      <c r="I135" s="12">
        <v>48000</v>
      </c>
      <c r="J135" s="12">
        <v>78964</v>
      </c>
      <c r="K135" s="12">
        <v>13941</v>
      </c>
      <c r="L135" s="12">
        <v>8279</v>
      </c>
      <c r="M135" s="12">
        <v>17943</v>
      </c>
      <c r="N135" s="12">
        <v>16990</v>
      </c>
      <c r="O135" s="12">
        <v>94644</v>
      </c>
      <c r="P135" s="12">
        <v>2.0512552261352539</v>
      </c>
      <c r="Q135" s="12">
        <v>1.974677562713623</v>
      </c>
      <c r="R135" s="12">
        <v>3.379798412322998</v>
      </c>
      <c r="S135" s="12">
        <v>2024</v>
      </c>
    </row>
    <row r="136" spans="1:19" x14ac:dyDescent="0.25">
      <c r="A136" s="5" t="s">
        <v>7</v>
      </c>
      <c r="B136" s="12">
        <v>1577619</v>
      </c>
      <c r="C136" s="12">
        <v>1153733</v>
      </c>
      <c r="D136" s="12">
        <v>423886</v>
      </c>
      <c r="E136" s="12">
        <v>0</v>
      </c>
      <c r="F136" s="12">
        <v>0</v>
      </c>
      <c r="G136" s="12">
        <v>0</v>
      </c>
      <c r="H136" s="12">
        <v>566862</v>
      </c>
      <c r="I136" s="12">
        <v>1160974</v>
      </c>
      <c r="J136" s="12">
        <v>1389165</v>
      </c>
      <c r="K136" s="12">
        <v>297508</v>
      </c>
      <c r="L136" s="12">
        <v>540230</v>
      </c>
      <c r="M136" s="12">
        <v>391805</v>
      </c>
      <c r="N136" s="12">
        <v>647592</v>
      </c>
      <c r="O136" s="12">
        <v>1577619</v>
      </c>
      <c r="P136" s="12">
        <v>2.7551290988922119</v>
      </c>
      <c r="Q136" s="12">
        <v>2.351637601852417</v>
      </c>
      <c r="R136" s="12">
        <v>3.8533520698547363</v>
      </c>
      <c r="S136" s="12">
        <v>2024</v>
      </c>
    </row>
    <row r="137" spans="1:19" x14ac:dyDescent="0.25">
      <c r="A137" s="5" t="s">
        <v>8</v>
      </c>
      <c r="B137" s="12">
        <v>437285</v>
      </c>
      <c r="C137" s="12">
        <v>404904</v>
      </c>
      <c r="D137" s="12">
        <v>32381</v>
      </c>
      <c r="E137" s="12">
        <v>0</v>
      </c>
      <c r="F137" s="12">
        <v>0</v>
      </c>
      <c r="G137" s="12">
        <v>0</v>
      </c>
      <c r="H137" s="12">
        <v>140493</v>
      </c>
      <c r="I137" s="12">
        <v>231326</v>
      </c>
      <c r="J137" s="12">
        <v>320178</v>
      </c>
      <c r="K137" s="12">
        <v>65557</v>
      </c>
      <c r="L137" s="12">
        <v>20419</v>
      </c>
      <c r="M137" s="12">
        <v>102850</v>
      </c>
      <c r="N137" s="12">
        <v>95931</v>
      </c>
      <c r="O137" s="12">
        <v>437285</v>
      </c>
      <c r="P137" s="12">
        <v>2.0142996311187744</v>
      </c>
      <c r="Q137" s="12">
        <v>1.9051774740219116</v>
      </c>
      <c r="R137" s="12">
        <v>3.3788022994995117</v>
      </c>
      <c r="S137" s="12">
        <v>2024</v>
      </c>
    </row>
    <row r="138" spans="1:19" x14ac:dyDescent="0.25">
      <c r="A138" s="5" t="s">
        <v>9</v>
      </c>
      <c r="B138" s="12">
        <v>1830308</v>
      </c>
      <c r="C138" s="12">
        <v>1661612</v>
      </c>
      <c r="D138" s="12">
        <v>168696</v>
      </c>
      <c r="E138" s="12">
        <v>0</v>
      </c>
      <c r="F138" s="12">
        <v>0</v>
      </c>
      <c r="G138" s="12">
        <v>0</v>
      </c>
      <c r="H138" s="12">
        <v>391641</v>
      </c>
      <c r="I138" s="12">
        <v>869967</v>
      </c>
      <c r="J138" s="12">
        <v>1539438</v>
      </c>
      <c r="K138" s="12">
        <v>229580</v>
      </c>
      <c r="L138" s="12">
        <v>73491</v>
      </c>
      <c r="M138" s="12">
        <v>500689</v>
      </c>
      <c r="N138" s="12">
        <v>387693</v>
      </c>
      <c r="O138" s="12">
        <v>1830308</v>
      </c>
      <c r="P138" s="12">
        <v>1.9695078134536743</v>
      </c>
      <c r="Q138" s="12">
        <v>1.8239017724990845</v>
      </c>
      <c r="R138" s="12">
        <v>3.4036905765533447</v>
      </c>
      <c r="S138" s="12">
        <v>2024</v>
      </c>
    </row>
    <row r="139" spans="1:19" x14ac:dyDescent="0.25">
      <c r="A139" s="5" t="s">
        <v>10</v>
      </c>
      <c r="B139" s="12">
        <v>325283</v>
      </c>
      <c r="C139" s="12">
        <v>294604</v>
      </c>
      <c r="D139" s="12">
        <v>30679</v>
      </c>
      <c r="E139" s="12">
        <v>0</v>
      </c>
      <c r="F139" s="12">
        <v>0</v>
      </c>
      <c r="G139" s="12">
        <v>0</v>
      </c>
      <c r="H139" s="12">
        <v>90400</v>
      </c>
      <c r="I139" s="12">
        <v>185737</v>
      </c>
      <c r="J139" s="12">
        <v>242895</v>
      </c>
      <c r="K139" s="12">
        <v>47946</v>
      </c>
      <c r="L139" s="12">
        <v>21595</v>
      </c>
      <c r="M139" s="12">
        <v>99983</v>
      </c>
      <c r="N139" s="12">
        <v>78759</v>
      </c>
      <c r="O139" s="12">
        <v>325283</v>
      </c>
      <c r="P139" s="12">
        <v>2.1167905330657959</v>
      </c>
      <c r="Q139" s="12">
        <v>1.9875832796096802</v>
      </c>
      <c r="R139" s="12">
        <v>3.3575410842895508</v>
      </c>
      <c r="S139" s="12">
        <v>2024</v>
      </c>
    </row>
    <row r="140" spans="1:19" x14ac:dyDescent="0.25">
      <c r="A140" s="5" t="s">
        <v>11</v>
      </c>
      <c r="B140" s="12">
        <v>1175395</v>
      </c>
      <c r="C140" s="12">
        <v>1109589</v>
      </c>
      <c r="D140" s="12">
        <v>65806</v>
      </c>
      <c r="E140" s="12">
        <v>0</v>
      </c>
      <c r="F140" s="12">
        <v>0</v>
      </c>
      <c r="G140" s="12">
        <v>0</v>
      </c>
      <c r="H140" s="12">
        <v>345148</v>
      </c>
      <c r="I140" s="12">
        <v>618762</v>
      </c>
      <c r="J140" s="12">
        <v>841564</v>
      </c>
      <c r="K140" s="12">
        <v>139767</v>
      </c>
      <c r="L140" s="12">
        <v>39942</v>
      </c>
      <c r="M140" s="12">
        <v>434061</v>
      </c>
      <c r="N140" s="12">
        <v>199908</v>
      </c>
      <c r="O140" s="12">
        <v>1175395</v>
      </c>
      <c r="P140" s="12">
        <v>2.058239221572876</v>
      </c>
      <c r="Q140" s="12">
        <v>1.9699059724807739</v>
      </c>
      <c r="R140" s="12">
        <v>3.5476703643798828</v>
      </c>
      <c r="S140" s="12">
        <v>2024</v>
      </c>
    </row>
    <row r="141" spans="1:19" x14ac:dyDescent="0.25">
      <c r="A141" s="5" t="s">
        <v>12</v>
      </c>
      <c r="B141" s="12">
        <v>1085606</v>
      </c>
      <c r="C141" s="12">
        <v>828808</v>
      </c>
      <c r="D141" s="12">
        <v>256798</v>
      </c>
      <c r="E141" s="12">
        <v>0</v>
      </c>
      <c r="F141" s="12">
        <v>0</v>
      </c>
      <c r="G141" s="12">
        <v>0</v>
      </c>
      <c r="H141" s="12">
        <v>328167</v>
      </c>
      <c r="I141" s="12">
        <v>490457</v>
      </c>
      <c r="J141" s="12">
        <v>924919</v>
      </c>
      <c r="K141" s="12">
        <v>330830</v>
      </c>
      <c r="L141" s="12">
        <v>453922</v>
      </c>
      <c r="M141" s="12">
        <v>388220</v>
      </c>
      <c r="N141" s="12">
        <v>418654</v>
      </c>
      <c r="O141" s="12">
        <v>1085606</v>
      </c>
      <c r="P141" s="12">
        <v>2.6865317821502686</v>
      </c>
      <c r="Q141" s="12">
        <v>2.3195445537567139</v>
      </c>
      <c r="R141" s="12">
        <v>3.8709726333618164</v>
      </c>
      <c r="S141" s="12">
        <v>2024</v>
      </c>
    </row>
    <row r="142" spans="1:19" x14ac:dyDescent="0.25">
      <c r="A142" s="5" t="s">
        <v>13</v>
      </c>
      <c r="B142" s="12">
        <v>553300</v>
      </c>
      <c r="C142" s="12">
        <v>492918</v>
      </c>
      <c r="D142" s="12">
        <v>60382</v>
      </c>
      <c r="E142" s="12">
        <v>0</v>
      </c>
      <c r="F142" s="12">
        <v>0</v>
      </c>
      <c r="G142" s="12">
        <v>0</v>
      </c>
      <c r="H142" s="12">
        <v>133407</v>
      </c>
      <c r="I142" s="12">
        <v>372549</v>
      </c>
      <c r="J142" s="12">
        <v>482859</v>
      </c>
      <c r="K142" s="12">
        <v>50505</v>
      </c>
      <c r="L142" s="12">
        <v>91300</v>
      </c>
      <c r="M142" s="12">
        <v>144593</v>
      </c>
      <c r="N142" s="12">
        <v>121311</v>
      </c>
      <c r="O142" s="12">
        <v>553300</v>
      </c>
      <c r="P142" s="12">
        <v>2.3047406673431396</v>
      </c>
      <c r="Q142" s="12">
        <v>2.1592435836791992</v>
      </c>
      <c r="R142" s="12">
        <v>3.4924812316894531</v>
      </c>
      <c r="S142" s="12">
        <v>2024</v>
      </c>
    </row>
    <row r="143" spans="1:19" x14ac:dyDescent="0.25">
      <c r="A143" s="5" t="s">
        <v>14</v>
      </c>
      <c r="B143" s="12">
        <v>1441475</v>
      </c>
      <c r="C143" s="12">
        <v>1345441</v>
      </c>
      <c r="D143" s="12">
        <v>96034</v>
      </c>
      <c r="E143" s="12">
        <v>0</v>
      </c>
      <c r="F143" s="12">
        <v>0</v>
      </c>
      <c r="G143" s="12">
        <v>0</v>
      </c>
      <c r="H143" s="12">
        <v>470633</v>
      </c>
      <c r="I143" s="12">
        <v>929724</v>
      </c>
      <c r="J143" s="12">
        <v>1148555</v>
      </c>
      <c r="K143" s="12">
        <v>137087</v>
      </c>
      <c r="L143" s="12">
        <v>75621</v>
      </c>
      <c r="M143" s="12">
        <v>233130</v>
      </c>
      <c r="N143" s="12">
        <v>256513</v>
      </c>
      <c r="O143" s="12">
        <v>1441475</v>
      </c>
      <c r="P143" s="12">
        <v>2.0775594711303711</v>
      </c>
      <c r="Q143" s="12">
        <v>1.9866541624069214</v>
      </c>
      <c r="R143" s="12">
        <v>3.3511464595794678</v>
      </c>
      <c r="S143" s="12">
        <v>2024</v>
      </c>
    </row>
    <row r="144" spans="1:19" x14ac:dyDescent="0.25">
      <c r="A144" s="5" t="s">
        <v>15</v>
      </c>
      <c r="B144" s="12">
        <v>4620852</v>
      </c>
      <c r="C144" s="12">
        <v>4124445</v>
      </c>
      <c r="D144" s="12">
        <v>496407</v>
      </c>
      <c r="E144" s="12">
        <v>0</v>
      </c>
      <c r="F144" s="12">
        <v>0</v>
      </c>
      <c r="G144" s="12">
        <v>0</v>
      </c>
      <c r="H144" s="12">
        <v>996295</v>
      </c>
      <c r="I144" s="12">
        <v>3271021</v>
      </c>
      <c r="J144" s="12">
        <v>3800292</v>
      </c>
      <c r="K144" s="12">
        <v>476019</v>
      </c>
      <c r="L144" s="12">
        <v>420312</v>
      </c>
      <c r="M144" s="12">
        <v>1260404</v>
      </c>
      <c r="N144" s="12">
        <v>992072</v>
      </c>
      <c r="O144" s="12">
        <v>4620852</v>
      </c>
      <c r="P144" s="12">
        <v>2.2126531600952148</v>
      </c>
      <c r="Q144" s="12">
        <v>2.0616683959960938</v>
      </c>
      <c r="R144" s="12">
        <v>3.4671247005462646</v>
      </c>
      <c r="S144" s="12">
        <v>2024</v>
      </c>
    </row>
    <row r="145" spans="1:19" x14ac:dyDescent="0.25">
      <c r="A145" s="5" t="s">
        <v>16</v>
      </c>
      <c r="B145" s="12">
        <v>1215960</v>
      </c>
      <c r="C145" s="12">
        <v>1044515</v>
      </c>
      <c r="D145" s="12">
        <v>171445</v>
      </c>
      <c r="E145" s="12">
        <v>0</v>
      </c>
      <c r="F145" s="12">
        <v>0</v>
      </c>
      <c r="G145" s="12">
        <v>0</v>
      </c>
      <c r="H145" s="12">
        <v>416549</v>
      </c>
      <c r="I145" s="12">
        <v>688586</v>
      </c>
      <c r="J145" s="12">
        <v>1000922</v>
      </c>
      <c r="K145" s="12">
        <v>265197</v>
      </c>
      <c r="L145" s="12">
        <v>274857</v>
      </c>
      <c r="M145" s="12">
        <v>416866</v>
      </c>
      <c r="N145" s="12">
        <v>310242</v>
      </c>
      <c r="O145" s="12">
        <v>1215960</v>
      </c>
      <c r="P145" s="12">
        <v>2.5189783573150635</v>
      </c>
      <c r="Q145" s="12">
        <v>2.2735116481781006</v>
      </c>
      <c r="R145" s="12">
        <v>4.01446533203125</v>
      </c>
      <c r="S145" s="12">
        <v>2024</v>
      </c>
    </row>
    <row r="146" spans="1:19" x14ac:dyDescent="0.25">
      <c r="A146" s="5" t="s">
        <v>17</v>
      </c>
      <c r="B146" s="12">
        <v>569155</v>
      </c>
      <c r="C146" s="12">
        <v>495410</v>
      </c>
      <c r="D146" s="12">
        <v>73745</v>
      </c>
      <c r="E146" s="12">
        <v>0</v>
      </c>
      <c r="F146" s="12">
        <v>0</v>
      </c>
      <c r="G146" s="12">
        <v>0</v>
      </c>
      <c r="H146" s="12">
        <v>154227</v>
      </c>
      <c r="I146" s="12">
        <v>369118</v>
      </c>
      <c r="J146" s="12">
        <v>468521</v>
      </c>
      <c r="K146" s="12">
        <v>102711</v>
      </c>
      <c r="L146" s="12">
        <v>98935</v>
      </c>
      <c r="M146" s="12">
        <v>175970</v>
      </c>
      <c r="N146" s="12">
        <v>134552</v>
      </c>
      <c r="O146" s="12">
        <v>569155</v>
      </c>
      <c r="P146" s="12">
        <v>2.4061670303344727</v>
      </c>
      <c r="Q146" s="12">
        <v>2.2330331802368164</v>
      </c>
      <c r="R146" s="12">
        <v>3.5692589282989502</v>
      </c>
      <c r="S146" s="12">
        <v>2024</v>
      </c>
    </row>
    <row r="147" spans="1:19" x14ac:dyDescent="0.25">
      <c r="A147" s="5" t="s">
        <v>18</v>
      </c>
      <c r="B147" s="12">
        <v>179526</v>
      </c>
      <c r="C147" s="12">
        <v>165667</v>
      </c>
      <c r="D147" s="12">
        <v>13859</v>
      </c>
      <c r="E147" s="12">
        <v>0</v>
      </c>
      <c r="F147" s="12">
        <v>0</v>
      </c>
      <c r="G147" s="12">
        <v>0</v>
      </c>
      <c r="H147" s="12">
        <v>49010</v>
      </c>
      <c r="I147" s="12">
        <v>82177</v>
      </c>
      <c r="J147" s="12">
        <v>144165</v>
      </c>
      <c r="K147" s="12">
        <v>15610</v>
      </c>
      <c r="L147" s="12">
        <v>16364</v>
      </c>
      <c r="M147" s="12">
        <v>47915</v>
      </c>
      <c r="N147" s="12">
        <v>39994</v>
      </c>
      <c r="O147" s="12">
        <v>179526</v>
      </c>
      <c r="P147" s="12">
        <v>1.9787719249725342</v>
      </c>
      <c r="Q147" s="12">
        <v>1.8464208841323853</v>
      </c>
      <c r="R147" s="12">
        <v>3.5608630180358887</v>
      </c>
      <c r="S147" s="12">
        <v>2024</v>
      </c>
    </row>
    <row r="148" spans="1:19" x14ac:dyDescent="0.25">
      <c r="A148" s="5" t="s">
        <v>19</v>
      </c>
      <c r="B148" s="12">
        <v>576517</v>
      </c>
      <c r="C148" s="12">
        <v>557916</v>
      </c>
      <c r="D148" s="12">
        <v>18601</v>
      </c>
      <c r="E148" s="12">
        <v>0</v>
      </c>
      <c r="F148" s="12">
        <v>0</v>
      </c>
      <c r="G148" s="12">
        <v>0</v>
      </c>
      <c r="H148" s="12">
        <v>180945</v>
      </c>
      <c r="I148" s="12">
        <v>224773</v>
      </c>
      <c r="J148" s="12">
        <v>392620</v>
      </c>
      <c r="K148" s="12">
        <v>51879</v>
      </c>
      <c r="L148" s="12">
        <v>23085</v>
      </c>
      <c r="M148" s="12">
        <v>165531</v>
      </c>
      <c r="N148" s="12">
        <v>81716</v>
      </c>
      <c r="O148" s="12">
        <v>576517</v>
      </c>
      <c r="P148" s="12">
        <v>1.8019121885299683</v>
      </c>
      <c r="Q148" s="12">
        <v>1.7543680667877197</v>
      </c>
      <c r="R148" s="12">
        <v>3.2279448509216309</v>
      </c>
      <c r="S148" s="12">
        <v>2024</v>
      </c>
    </row>
    <row r="149" spans="1:19" x14ac:dyDescent="0.25">
      <c r="A149" s="5" t="s">
        <v>20</v>
      </c>
      <c r="B149" s="12">
        <v>803726</v>
      </c>
      <c r="C149" s="12">
        <v>640010</v>
      </c>
      <c r="D149" s="12">
        <v>163716</v>
      </c>
      <c r="E149" s="12">
        <v>0</v>
      </c>
      <c r="F149" s="12">
        <v>0</v>
      </c>
      <c r="G149" s="12">
        <v>0</v>
      </c>
      <c r="H149" s="12">
        <v>260698</v>
      </c>
      <c r="I149" s="12">
        <v>441741</v>
      </c>
      <c r="J149" s="12">
        <v>712174</v>
      </c>
      <c r="K149" s="12">
        <v>208144</v>
      </c>
      <c r="L149" s="12">
        <v>346957</v>
      </c>
      <c r="M149" s="12">
        <v>240471</v>
      </c>
      <c r="N149" s="12">
        <v>271393</v>
      </c>
      <c r="O149" s="12">
        <v>803726</v>
      </c>
      <c r="P149" s="12">
        <v>2.7499234676361084</v>
      </c>
      <c r="Q149" s="12">
        <v>2.4768035411834717</v>
      </c>
      <c r="R149" s="12">
        <v>3.8176231384277344</v>
      </c>
      <c r="S149" s="12">
        <v>2024</v>
      </c>
    </row>
    <row r="150" spans="1:19" x14ac:dyDescent="0.25">
      <c r="A150" s="5" t="s">
        <v>21</v>
      </c>
      <c r="B150" s="12">
        <v>1870495</v>
      </c>
      <c r="C150" s="12">
        <v>1642089</v>
      </c>
      <c r="D150" s="12">
        <v>228406</v>
      </c>
      <c r="E150" s="12">
        <v>0</v>
      </c>
      <c r="F150" s="12">
        <v>0</v>
      </c>
      <c r="G150" s="12">
        <v>0</v>
      </c>
      <c r="H150" s="12">
        <v>541456</v>
      </c>
      <c r="I150" s="12">
        <v>1141250</v>
      </c>
      <c r="J150" s="12">
        <v>1719064</v>
      </c>
      <c r="K150" s="12">
        <v>253788</v>
      </c>
      <c r="L150" s="12">
        <v>269418</v>
      </c>
      <c r="M150" s="12">
        <v>430762</v>
      </c>
      <c r="N150" s="12">
        <v>505503</v>
      </c>
      <c r="O150" s="12">
        <v>1870495</v>
      </c>
      <c r="P150" s="12">
        <v>2.3286552429199219</v>
      </c>
      <c r="Q150" s="12">
        <v>2.1658422946929932</v>
      </c>
      <c r="R150" s="12">
        <v>3.4991724491119385</v>
      </c>
      <c r="S150" s="12">
        <v>2024</v>
      </c>
    </row>
    <row r="151" spans="1:19" x14ac:dyDescent="0.25">
      <c r="A151" s="5" t="s">
        <v>22</v>
      </c>
      <c r="B151" s="12">
        <v>287690</v>
      </c>
      <c r="C151" s="12">
        <v>276776</v>
      </c>
      <c r="D151" s="12">
        <v>10914</v>
      </c>
      <c r="E151" s="12">
        <v>0</v>
      </c>
      <c r="F151" s="12">
        <v>0</v>
      </c>
      <c r="G151" s="12">
        <v>0</v>
      </c>
      <c r="H151" s="12">
        <v>76447</v>
      </c>
      <c r="I151" s="12">
        <v>142136</v>
      </c>
      <c r="J151" s="12">
        <v>207816</v>
      </c>
      <c r="K151" s="12">
        <v>45578</v>
      </c>
      <c r="L151" s="12">
        <v>15967</v>
      </c>
      <c r="M151" s="12">
        <v>77937</v>
      </c>
      <c r="N151" s="12">
        <v>49335</v>
      </c>
      <c r="O151" s="12">
        <v>287690</v>
      </c>
      <c r="P151" s="12">
        <v>1.9669817686080933</v>
      </c>
      <c r="Q151" s="12">
        <v>1.9152491092681885</v>
      </c>
      <c r="R151" s="12">
        <v>3.2789077758789063</v>
      </c>
      <c r="S151" s="12">
        <v>2024</v>
      </c>
    </row>
    <row r="152" spans="1:19" x14ac:dyDescent="0.25">
      <c r="A152" s="5" t="s">
        <v>23</v>
      </c>
      <c r="B152" s="12">
        <v>248363</v>
      </c>
      <c r="C152" s="12">
        <v>224163</v>
      </c>
      <c r="D152" s="12">
        <v>24200</v>
      </c>
      <c r="E152" s="12">
        <v>0</v>
      </c>
      <c r="F152" s="12">
        <v>0</v>
      </c>
      <c r="G152" s="12">
        <v>0</v>
      </c>
      <c r="H152" s="12">
        <v>68470</v>
      </c>
      <c r="I152" s="12">
        <v>147271</v>
      </c>
      <c r="J152" s="12">
        <v>185325</v>
      </c>
      <c r="K152" s="12">
        <v>66007</v>
      </c>
      <c r="L152" s="12">
        <v>47720</v>
      </c>
      <c r="M152" s="12">
        <v>68483</v>
      </c>
      <c r="N152" s="12">
        <v>43680</v>
      </c>
      <c r="O152" s="12">
        <v>248363</v>
      </c>
      <c r="P152" s="12">
        <v>2.3484818935394287</v>
      </c>
      <c r="Q152" s="12">
        <v>2.2180778980255127</v>
      </c>
      <c r="R152" s="12">
        <v>3.5564050674438477</v>
      </c>
      <c r="S152" s="12">
        <v>2024</v>
      </c>
    </row>
    <row r="153" spans="1:19" x14ac:dyDescent="0.25">
      <c r="A153" s="5" t="s">
        <v>24</v>
      </c>
      <c r="B153" s="12">
        <v>397595</v>
      </c>
      <c r="C153" s="12">
        <v>365108</v>
      </c>
      <c r="D153" s="12">
        <v>32487</v>
      </c>
      <c r="E153" s="12">
        <v>0</v>
      </c>
      <c r="F153" s="12">
        <v>0</v>
      </c>
      <c r="G153" s="12">
        <v>0</v>
      </c>
      <c r="H153" s="12">
        <v>103194</v>
      </c>
      <c r="I153" s="12">
        <v>244496</v>
      </c>
      <c r="J153" s="12">
        <v>327853</v>
      </c>
      <c r="K153" s="12">
        <v>30767</v>
      </c>
      <c r="L153" s="12">
        <v>48651</v>
      </c>
      <c r="M153" s="12">
        <v>74979</v>
      </c>
      <c r="N153" s="12">
        <v>97742</v>
      </c>
      <c r="O153" s="12">
        <v>397595</v>
      </c>
      <c r="P153" s="12">
        <v>2.0874004364013672</v>
      </c>
      <c r="Q153" s="12">
        <v>1.9536137580871582</v>
      </c>
      <c r="R153" s="12">
        <v>3.5909748077392578</v>
      </c>
      <c r="S153" s="12">
        <v>2024</v>
      </c>
    </row>
    <row r="154" spans="1:19" x14ac:dyDescent="0.25">
      <c r="A154" s="5" t="s">
        <v>25</v>
      </c>
      <c r="B154" s="12">
        <v>377669</v>
      </c>
      <c r="C154" s="12">
        <v>351735</v>
      </c>
      <c r="D154" s="12">
        <v>25934</v>
      </c>
      <c r="E154" s="12">
        <v>0</v>
      </c>
      <c r="F154" s="12">
        <v>0</v>
      </c>
      <c r="G154" s="12">
        <v>0</v>
      </c>
      <c r="H154" s="12">
        <v>109147</v>
      </c>
      <c r="I154" s="12">
        <v>193860</v>
      </c>
      <c r="J154" s="12">
        <v>269434</v>
      </c>
      <c r="K154" s="12">
        <v>60977</v>
      </c>
      <c r="L154" s="12">
        <v>23009</v>
      </c>
      <c r="M154" s="12">
        <v>139389</v>
      </c>
      <c r="N154" s="12">
        <v>67680</v>
      </c>
      <c r="O154" s="12">
        <v>377669</v>
      </c>
      <c r="P154" s="12">
        <v>2.1071784496307373</v>
      </c>
      <c r="Q154" s="12">
        <v>1.9919825792312622</v>
      </c>
      <c r="R154" s="12">
        <v>3.6695458889007568</v>
      </c>
      <c r="S154" s="12">
        <v>2024</v>
      </c>
    </row>
    <row r="155" spans="1:19" x14ac:dyDescent="0.25">
      <c r="A155" s="5" t="s">
        <v>26</v>
      </c>
      <c r="B155" s="12">
        <v>349500</v>
      </c>
      <c r="C155" s="12">
        <v>312191</v>
      </c>
      <c r="D155" s="12">
        <v>37309</v>
      </c>
      <c r="E155" s="12">
        <v>0</v>
      </c>
      <c r="F155" s="12">
        <v>0</v>
      </c>
      <c r="G155" s="12">
        <v>0</v>
      </c>
      <c r="H155" s="12">
        <v>97265</v>
      </c>
      <c r="I155" s="12">
        <v>190975</v>
      </c>
      <c r="J155" s="12">
        <v>236822</v>
      </c>
      <c r="K155" s="12">
        <v>73441</v>
      </c>
      <c r="L155" s="12">
        <v>28344</v>
      </c>
      <c r="M155" s="12">
        <v>140039</v>
      </c>
      <c r="N155" s="12">
        <v>81225</v>
      </c>
      <c r="O155" s="12">
        <v>349500</v>
      </c>
      <c r="P155" s="12">
        <v>2.1942374706268311</v>
      </c>
      <c r="Q155" s="12">
        <v>2.0305550098419189</v>
      </c>
      <c r="R155" s="12">
        <v>3.5638854503631592</v>
      </c>
      <c r="S155" s="12">
        <v>2024</v>
      </c>
    </row>
    <row r="156" spans="1:19" x14ac:dyDescent="0.25">
      <c r="A156" s="5" t="s">
        <v>27</v>
      </c>
      <c r="B156" s="12">
        <v>407499</v>
      </c>
      <c r="C156" s="12">
        <v>349431</v>
      </c>
      <c r="D156" s="12">
        <v>58068</v>
      </c>
      <c r="E156" s="12">
        <v>0</v>
      </c>
      <c r="F156" s="12">
        <v>0</v>
      </c>
      <c r="G156" s="12">
        <v>0</v>
      </c>
      <c r="H156" s="12">
        <v>88542</v>
      </c>
      <c r="I156" s="12">
        <v>196451</v>
      </c>
      <c r="J156" s="12">
        <v>315069</v>
      </c>
      <c r="K156" s="12">
        <v>62464</v>
      </c>
      <c r="L156" s="12">
        <v>112934</v>
      </c>
      <c r="M156" s="12">
        <v>187263</v>
      </c>
      <c r="N156" s="12">
        <v>105618</v>
      </c>
      <c r="O156" s="12">
        <v>407499</v>
      </c>
      <c r="P156" s="12">
        <v>2.3625161647796631</v>
      </c>
      <c r="Q156" s="12">
        <v>2.1433501243591309</v>
      </c>
      <c r="R156" s="12">
        <v>3.6813735961914063</v>
      </c>
      <c r="S156" s="12">
        <v>2024</v>
      </c>
    </row>
    <row r="157" spans="1:19" x14ac:dyDescent="0.25">
      <c r="A157" s="5" t="s">
        <v>28</v>
      </c>
      <c r="B157" s="12">
        <v>612178</v>
      </c>
      <c r="C157" s="12">
        <v>570137</v>
      </c>
      <c r="D157" s="12">
        <v>42041</v>
      </c>
      <c r="E157" s="12">
        <v>0</v>
      </c>
      <c r="F157" s="12">
        <v>0</v>
      </c>
      <c r="G157" s="12">
        <v>0</v>
      </c>
      <c r="H157" s="12">
        <v>171438</v>
      </c>
      <c r="I157" s="12">
        <v>304523</v>
      </c>
      <c r="J157" s="12">
        <v>462639</v>
      </c>
      <c r="K157" s="12">
        <v>65081</v>
      </c>
      <c r="L157" s="12">
        <v>31308</v>
      </c>
      <c r="M157" s="12">
        <v>158427</v>
      </c>
      <c r="N157" s="12">
        <v>125337</v>
      </c>
      <c r="O157" s="12">
        <v>612178</v>
      </c>
      <c r="P157" s="12">
        <v>1.9494591951370239</v>
      </c>
      <c r="Q157" s="12">
        <v>1.8319895267486572</v>
      </c>
      <c r="R157" s="12">
        <v>3.5425179004669189</v>
      </c>
      <c r="S157" s="12">
        <v>2024</v>
      </c>
    </row>
    <row r="158" spans="1:19" x14ac:dyDescent="0.25">
      <c r="A158" s="5" t="s">
        <v>29</v>
      </c>
      <c r="B158" s="12">
        <v>507185</v>
      </c>
      <c r="C158" s="12">
        <v>454936</v>
      </c>
      <c r="D158" s="12">
        <v>52249</v>
      </c>
      <c r="E158" s="12">
        <v>0</v>
      </c>
      <c r="F158" s="12">
        <v>0</v>
      </c>
      <c r="G158" s="12">
        <v>0</v>
      </c>
      <c r="H158" s="12">
        <v>97304</v>
      </c>
      <c r="I158" s="12">
        <v>303871</v>
      </c>
      <c r="J158" s="12">
        <v>443125</v>
      </c>
      <c r="K158" s="12">
        <v>52414</v>
      </c>
      <c r="L158" s="12">
        <v>40702</v>
      </c>
      <c r="M158" s="12">
        <v>165047</v>
      </c>
      <c r="N158" s="12">
        <v>140071</v>
      </c>
      <c r="O158" s="12">
        <v>507185</v>
      </c>
      <c r="P158" s="12">
        <v>2.1736900806427002</v>
      </c>
      <c r="Q158" s="12">
        <v>2.0270037651062012</v>
      </c>
      <c r="R158" s="12">
        <v>3.4508986473083496</v>
      </c>
      <c r="S158" s="12">
        <v>2024</v>
      </c>
    </row>
    <row r="159" spans="1:19" x14ac:dyDescent="0.25">
      <c r="A159" s="5" t="s">
        <v>30</v>
      </c>
      <c r="B159" s="12">
        <v>1821573</v>
      </c>
      <c r="C159" s="12">
        <v>1554528</v>
      </c>
      <c r="D159" s="12">
        <v>267045</v>
      </c>
      <c r="E159" s="12">
        <v>0</v>
      </c>
      <c r="F159" s="12">
        <v>0</v>
      </c>
      <c r="G159" s="12">
        <v>0</v>
      </c>
      <c r="H159" s="12">
        <v>581825</v>
      </c>
      <c r="I159" s="12">
        <v>1072913</v>
      </c>
      <c r="J159" s="12">
        <v>1460766</v>
      </c>
      <c r="K159" s="12">
        <v>307098</v>
      </c>
      <c r="L159" s="12">
        <v>395496</v>
      </c>
      <c r="M159" s="12">
        <v>420976</v>
      </c>
      <c r="N159" s="12">
        <v>533782</v>
      </c>
      <c r="O159" s="12">
        <v>1821573</v>
      </c>
      <c r="P159" s="12">
        <v>2.3271501064300537</v>
      </c>
      <c r="Q159" s="12">
        <v>2.0911118984222412</v>
      </c>
      <c r="R159" s="12">
        <v>3.7011814117431641</v>
      </c>
      <c r="S159" s="12">
        <v>2024</v>
      </c>
    </row>
    <row r="160" spans="1:19" x14ac:dyDescent="0.25">
      <c r="A160" s="5" t="s">
        <v>31</v>
      </c>
      <c r="B160" s="12">
        <v>507583</v>
      </c>
      <c r="C160" s="12">
        <v>455315</v>
      </c>
      <c r="D160" s="12">
        <v>52268</v>
      </c>
      <c r="E160" s="12">
        <v>0</v>
      </c>
      <c r="F160" s="12">
        <v>0</v>
      </c>
      <c r="G160" s="12">
        <v>0</v>
      </c>
      <c r="H160" s="12">
        <v>157135</v>
      </c>
      <c r="I160" s="12">
        <v>222689</v>
      </c>
      <c r="J160" s="12">
        <v>372317</v>
      </c>
      <c r="K160" s="12">
        <v>101266</v>
      </c>
      <c r="L160" s="12">
        <v>252317</v>
      </c>
      <c r="M160" s="12">
        <v>148284</v>
      </c>
      <c r="N160" s="12">
        <v>102450</v>
      </c>
      <c r="O160" s="12">
        <v>507583</v>
      </c>
      <c r="P160" s="12">
        <v>2.4705476760864258</v>
      </c>
      <c r="Q160" s="12">
        <v>2.3338918685913086</v>
      </c>
      <c r="R160" s="12">
        <v>3.6609780788421631</v>
      </c>
      <c r="S160" s="12">
        <v>2024</v>
      </c>
    </row>
    <row r="161" spans="1:19" x14ac:dyDescent="0.25">
      <c r="A161" s="5" t="s">
        <v>32</v>
      </c>
      <c r="B161" s="12">
        <v>330859</v>
      </c>
      <c r="C161" s="12">
        <v>306421</v>
      </c>
      <c r="D161" s="12">
        <v>24438</v>
      </c>
      <c r="E161" s="12">
        <v>0</v>
      </c>
      <c r="F161" s="12">
        <v>0</v>
      </c>
      <c r="G161" s="12">
        <v>0</v>
      </c>
      <c r="H161" s="12">
        <v>86688</v>
      </c>
      <c r="I161" s="12">
        <v>180154</v>
      </c>
      <c r="J161" s="12">
        <v>268756</v>
      </c>
      <c r="K161" s="12">
        <v>14161</v>
      </c>
      <c r="L161" s="12">
        <v>14202</v>
      </c>
      <c r="M161" s="12">
        <v>69299</v>
      </c>
      <c r="N161" s="12">
        <v>104714</v>
      </c>
      <c r="O161" s="12">
        <v>330859</v>
      </c>
      <c r="P161" s="12">
        <v>1.9139875173568726</v>
      </c>
      <c r="Q161" s="12">
        <v>1.810163140296936</v>
      </c>
      <c r="R161" s="12">
        <v>3.2158114910125732</v>
      </c>
      <c r="S161" s="12">
        <v>2024</v>
      </c>
    </row>
  </sheetData>
  <autoFilter ref="A1:S161" xr:uid="{A1EC565B-DA1B-4A65-901B-9F621D24024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109F-651C-469C-BE67-ADE143FAD78B}">
  <dimension ref="A1:P161"/>
  <sheetViews>
    <sheetView workbookViewId="0">
      <selection activeCell="B1" sqref="B1:P1048576"/>
    </sheetView>
  </sheetViews>
  <sheetFormatPr defaultRowHeight="15" x14ac:dyDescent="0.25"/>
  <cols>
    <col min="1" max="1" width="23.28515625" style="8" customWidth="1"/>
    <col min="17" max="16384" width="9.140625" style="10"/>
  </cols>
  <sheetData>
    <row r="1" spans="1:16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25">
      <c r="A2" s="5" t="s">
        <v>1</v>
      </c>
      <c r="B2" s="12">
        <v>1</v>
      </c>
      <c r="C2" s="12">
        <v>0.92568492889404297</v>
      </c>
      <c r="D2" s="12">
        <v>7.4315056204795837E-2</v>
      </c>
      <c r="E2" s="12">
        <v>0</v>
      </c>
      <c r="F2" s="12">
        <v>0</v>
      </c>
      <c r="G2" s="12">
        <v>0</v>
      </c>
      <c r="H2" s="12">
        <v>0.29850363731384277</v>
      </c>
      <c r="I2" s="12">
        <v>0.20234997570514679</v>
      </c>
      <c r="J2" s="12">
        <v>0.73107171058654785</v>
      </c>
      <c r="K2" s="12">
        <v>0.1232454925775528</v>
      </c>
      <c r="L2" s="12">
        <v>2.175307460129261E-2</v>
      </c>
      <c r="M2" s="12">
        <v>0.35246363282203674</v>
      </c>
      <c r="N2" s="12">
        <v>0.25623431801795959</v>
      </c>
      <c r="O2" s="12">
        <v>1</v>
      </c>
      <c r="P2" s="12">
        <v>2016</v>
      </c>
    </row>
    <row r="3" spans="1:16" x14ac:dyDescent="0.25">
      <c r="A3" s="5" t="s">
        <v>2</v>
      </c>
      <c r="B3" s="12">
        <v>1</v>
      </c>
      <c r="C3" s="12">
        <v>0.96166539192199707</v>
      </c>
      <c r="D3" s="12">
        <v>3.8334626704454422E-2</v>
      </c>
      <c r="E3" s="12">
        <v>0</v>
      </c>
      <c r="F3" s="12">
        <v>0</v>
      </c>
      <c r="G3" s="12">
        <v>0</v>
      </c>
      <c r="H3" s="12">
        <v>0.27618309855461121</v>
      </c>
      <c r="I3" s="12">
        <v>0.26125743985176086</v>
      </c>
      <c r="J3" s="12">
        <v>0.66818565130233765</v>
      </c>
      <c r="K3" s="12">
        <v>0.16700151562690735</v>
      </c>
      <c r="L3" s="12">
        <v>9.0300321578979492E-2</v>
      </c>
      <c r="M3" s="12">
        <v>0.33688357472419739</v>
      </c>
      <c r="N3" s="12">
        <v>0.18099980056285858</v>
      </c>
      <c r="O3" s="12">
        <v>1</v>
      </c>
      <c r="P3" s="12">
        <v>2016</v>
      </c>
    </row>
    <row r="4" spans="1:16" x14ac:dyDescent="0.25">
      <c r="A4" s="5" t="s">
        <v>3</v>
      </c>
      <c r="B4" s="12">
        <v>1</v>
      </c>
      <c r="C4" s="12">
        <v>0.94966447353363037</v>
      </c>
      <c r="D4" s="12">
        <v>5.0335545092821121E-2</v>
      </c>
      <c r="E4" s="12">
        <v>0</v>
      </c>
      <c r="F4" s="12">
        <v>0</v>
      </c>
      <c r="G4" s="12">
        <v>0</v>
      </c>
      <c r="H4" s="12">
        <v>0.23214925825595856</v>
      </c>
      <c r="I4" s="12">
        <v>0.21616949141025543</v>
      </c>
      <c r="J4" s="12">
        <v>0.67976528406143188</v>
      </c>
      <c r="K4" s="12">
        <v>0.19509504735469818</v>
      </c>
      <c r="L4" s="12">
        <v>0.17759038507938385</v>
      </c>
      <c r="M4" s="12">
        <v>0.45221179723739624</v>
      </c>
      <c r="N4" s="12">
        <v>0.18367590010166168</v>
      </c>
      <c r="O4" s="12">
        <v>1</v>
      </c>
      <c r="P4" s="12">
        <v>2016</v>
      </c>
    </row>
    <row r="5" spans="1:16" x14ac:dyDescent="0.25">
      <c r="A5" s="5" t="s">
        <v>4</v>
      </c>
      <c r="B5" s="12">
        <v>1</v>
      </c>
      <c r="C5" s="12">
        <v>0.88766032457351685</v>
      </c>
      <c r="D5" s="12">
        <v>0.11233969777822495</v>
      </c>
      <c r="E5" s="12">
        <v>0</v>
      </c>
      <c r="F5" s="12">
        <v>0</v>
      </c>
      <c r="G5" s="12">
        <v>0</v>
      </c>
      <c r="H5" s="12">
        <v>0.22469456493854523</v>
      </c>
      <c r="I5" s="12">
        <v>0.16024692356586456</v>
      </c>
      <c r="J5" s="12">
        <v>0.79873198270797729</v>
      </c>
      <c r="K5" s="12">
        <v>0.28212711215019226</v>
      </c>
      <c r="L5" s="12">
        <v>0.3052692711353302</v>
      </c>
      <c r="M5" s="12">
        <v>0.40064767003059387</v>
      </c>
      <c r="N5" s="12">
        <v>0.27954861521720886</v>
      </c>
      <c r="O5" s="12">
        <v>1</v>
      </c>
      <c r="P5" s="12">
        <v>2016</v>
      </c>
    </row>
    <row r="6" spans="1:16" x14ac:dyDescent="0.25">
      <c r="A6" s="5" t="s">
        <v>5</v>
      </c>
      <c r="B6" s="12">
        <v>1</v>
      </c>
      <c r="C6" s="12">
        <v>0.92743074893951416</v>
      </c>
      <c r="D6" s="12">
        <v>7.2569236159324646E-2</v>
      </c>
      <c r="E6" s="12">
        <v>0</v>
      </c>
      <c r="F6" s="12">
        <v>0</v>
      </c>
      <c r="G6" s="12">
        <v>0</v>
      </c>
      <c r="H6" s="12">
        <v>0.28229740262031555</v>
      </c>
      <c r="I6" s="12">
        <v>0.27971461415290833</v>
      </c>
      <c r="J6" s="12">
        <v>0.61572962999343872</v>
      </c>
      <c r="K6" s="12">
        <v>0.14706973731517792</v>
      </c>
      <c r="L6" s="12">
        <v>7.2631768882274628E-2</v>
      </c>
      <c r="M6" s="12">
        <v>0.39781975746154785</v>
      </c>
      <c r="N6" s="12">
        <v>0.27988621592521667</v>
      </c>
      <c r="O6" s="12">
        <v>1</v>
      </c>
      <c r="P6" s="12">
        <v>2016</v>
      </c>
    </row>
    <row r="7" spans="1:16" x14ac:dyDescent="0.25">
      <c r="A7" s="5" t="s">
        <v>6</v>
      </c>
      <c r="B7" s="12">
        <v>1</v>
      </c>
      <c r="C7" s="12">
        <v>0.93638467788696289</v>
      </c>
      <c r="D7" s="12">
        <v>6.3615351915359497E-2</v>
      </c>
      <c r="E7" s="12">
        <v>0</v>
      </c>
      <c r="F7" s="12">
        <v>0</v>
      </c>
      <c r="G7" s="12">
        <v>0</v>
      </c>
      <c r="H7" s="12">
        <v>0.26212373375892639</v>
      </c>
      <c r="I7" s="12">
        <v>0.1640627384185791</v>
      </c>
      <c r="J7" s="12">
        <v>0.74360060691833496</v>
      </c>
      <c r="K7" s="12">
        <v>0.25523361563682556</v>
      </c>
      <c r="L7" s="12">
        <v>0.11407319456338882</v>
      </c>
      <c r="M7" s="12">
        <v>0.43448153138160706</v>
      </c>
      <c r="N7" s="12">
        <v>0.17953188717365265</v>
      </c>
      <c r="O7" s="12">
        <v>1</v>
      </c>
      <c r="P7" s="12">
        <v>2016</v>
      </c>
    </row>
    <row r="8" spans="1:16" x14ac:dyDescent="0.25">
      <c r="A8" s="5" t="s">
        <v>7</v>
      </c>
      <c r="B8" s="12">
        <v>1</v>
      </c>
      <c r="C8" s="12">
        <v>0.74788463115692139</v>
      </c>
      <c r="D8" s="12">
        <v>0.252115398645401</v>
      </c>
      <c r="E8" s="12">
        <v>0</v>
      </c>
      <c r="F8" s="12">
        <v>0</v>
      </c>
      <c r="G8" s="12">
        <v>0</v>
      </c>
      <c r="H8" s="12">
        <v>0.28369826078414917</v>
      </c>
      <c r="I8" s="12">
        <v>0.19792076945304871</v>
      </c>
      <c r="J8" s="12">
        <v>0.89404654502868652</v>
      </c>
      <c r="K8" s="12">
        <v>0.21133343875408173</v>
      </c>
      <c r="L8" s="12">
        <v>0.43304914236068726</v>
      </c>
      <c r="M8" s="12">
        <v>0.28172263503074646</v>
      </c>
      <c r="N8" s="12">
        <v>0.50566422939300537</v>
      </c>
      <c r="O8" s="12">
        <v>1</v>
      </c>
      <c r="P8" s="12">
        <v>2016</v>
      </c>
    </row>
    <row r="9" spans="1:16" x14ac:dyDescent="0.25">
      <c r="A9" s="5" t="s">
        <v>8</v>
      </c>
      <c r="B9" s="12">
        <v>1</v>
      </c>
      <c r="C9" s="12">
        <v>0.92401343584060669</v>
      </c>
      <c r="D9" s="12">
        <v>7.5986564159393311E-2</v>
      </c>
      <c r="E9" s="12">
        <v>0</v>
      </c>
      <c r="F9" s="12">
        <v>0</v>
      </c>
      <c r="G9" s="12">
        <v>0</v>
      </c>
      <c r="H9" s="12">
        <v>0.30143454670906067</v>
      </c>
      <c r="I9" s="12">
        <v>0.21287916600704193</v>
      </c>
      <c r="J9" s="12">
        <v>0.65848249197006226</v>
      </c>
      <c r="K9" s="12">
        <v>0.13996778428554535</v>
      </c>
      <c r="L9" s="12">
        <v>4.5797105878591537E-2</v>
      </c>
      <c r="M9" s="12">
        <v>0.41130602359771729</v>
      </c>
      <c r="N9" s="12">
        <v>0.26474142074584961</v>
      </c>
      <c r="O9" s="12">
        <v>1</v>
      </c>
      <c r="P9" s="12">
        <v>2016</v>
      </c>
    </row>
    <row r="10" spans="1:16" x14ac:dyDescent="0.25">
      <c r="A10" s="5" t="s">
        <v>9</v>
      </c>
      <c r="B10" s="12">
        <v>1</v>
      </c>
      <c r="C10" s="12">
        <v>0.93866783380508423</v>
      </c>
      <c r="D10" s="12">
        <v>6.1332158744335175E-2</v>
      </c>
      <c r="E10" s="12">
        <v>0</v>
      </c>
      <c r="F10" s="12">
        <v>0</v>
      </c>
      <c r="G10" s="12">
        <v>0</v>
      </c>
      <c r="H10" s="12">
        <v>0.18184109032154083</v>
      </c>
      <c r="I10" s="12">
        <v>0.29689919948577881</v>
      </c>
      <c r="J10" s="12">
        <v>0.84267538785934448</v>
      </c>
      <c r="K10" s="12">
        <v>0.16425743699073792</v>
      </c>
      <c r="L10" s="12">
        <v>3.2281570136547089E-2</v>
      </c>
      <c r="M10" s="12">
        <v>0.31563377380371094</v>
      </c>
      <c r="N10" s="12">
        <v>0.19512607157230377</v>
      </c>
      <c r="O10" s="12">
        <v>1</v>
      </c>
      <c r="P10" s="12">
        <v>2016</v>
      </c>
    </row>
    <row r="11" spans="1:16" x14ac:dyDescent="0.25">
      <c r="A11" s="5" t="s">
        <v>10</v>
      </c>
      <c r="B11" s="12">
        <v>1</v>
      </c>
      <c r="C11" s="12">
        <v>0.94425302743911743</v>
      </c>
      <c r="D11" s="12">
        <v>5.5746950209140778E-2</v>
      </c>
      <c r="E11" s="12">
        <v>0</v>
      </c>
      <c r="F11" s="12">
        <v>0</v>
      </c>
      <c r="G11" s="12">
        <v>0</v>
      </c>
      <c r="H11" s="12">
        <v>0.24426950514316559</v>
      </c>
      <c r="I11" s="12">
        <v>0.20489037036895752</v>
      </c>
      <c r="J11" s="12">
        <v>0.72433203458786011</v>
      </c>
      <c r="K11" s="12">
        <v>0.15159918367862701</v>
      </c>
      <c r="L11" s="12">
        <v>2.4172209203243256E-2</v>
      </c>
      <c r="M11" s="12">
        <v>0.38372617959976196</v>
      </c>
      <c r="N11" s="12">
        <v>0.27656099200248718</v>
      </c>
      <c r="O11" s="12">
        <v>1</v>
      </c>
      <c r="P11" s="12">
        <v>2016</v>
      </c>
    </row>
    <row r="12" spans="1:16" x14ac:dyDescent="0.25">
      <c r="A12" s="5" t="s">
        <v>11</v>
      </c>
      <c r="B12" s="12">
        <v>1</v>
      </c>
      <c r="C12" s="12">
        <v>0.92565757036209106</v>
      </c>
      <c r="D12" s="12">
        <v>7.4342459440231323E-2</v>
      </c>
      <c r="E12" s="12">
        <v>0</v>
      </c>
      <c r="F12" s="12">
        <v>0</v>
      </c>
      <c r="G12" s="12">
        <v>0</v>
      </c>
      <c r="H12" s="12">
        <v>0.28993323445320129</v>
      </c>
      <c r="I12" s="12">
        <v>0.18374444544315338</v>
      </c>
      <c r="J12" s="12">
        <v>0.75120943784713745</v>
      </c>
      <c r="K12" s="12">
        <v>0.12648704648017883</v>
      </c>
      <c r="L12" s="12">
        <v>0.13468600809574127</v>
      </c>
      <c r="M12" s="12">
        <v>0.36733844876289368</v>
      </c>
      <c r="N12" s="12">
        <v>0.24369922280311584</v>
      </c>
      <c r="O12" s="12">
        <v>1</v>
      </c>
      <c r="P12" s="12">
        <v>2016</v>
      </c>
    </row>
    <row r="13" spans="1:16" x14ac:dyDescent="0.25">
      <c r="A13" s="5" t="s">
        <v>12</v>
      </c>
      <c r="B13" s="12">
        <v>1</v>
      </c>
      <c r="C13" s="12">
        <v>0.76316952705383301</v>
      </c>
      <c r="D13" s="12">
        <v>0.23683047294616699</v>
      </c>
      <c r="E13" s="12">
        <v>0</v>
      </c>
      <c r="F13" s="12">
        <v>0</v>
      </c>
      <c r="G13" s="12">
        <v>0</v>
      </c>
      <c r="H13" s="12">
        <v>0.26604709029197693</v>
      </c>
      <c r="I13" s="12">
        <v>0.17133617401123047</v>
      </c>
      <c r="J13" s="12">
        <v>0.86809039115905762</v>
      </c>
      <c r="K13" s="12">
        <v>0.35763028264045715</v>
      </c>
      <c r="L13" s="12">
        <v>0.42179018259048462</v>
      </c>
      <c r="M13" s="12">
        <v>0.40814310312271118</v>
      </c>
      <c r="N13" s="12">
        <v>0.41195142269134521</v>
      </c>
      <c r="O13" s="12">
        <v>1</v>
      </c>
      <c r="P13" s="12">
        <v>2016</v>
      </c>
    </row>
    <row r="14" spans="1:16" x14ac:dyDescent="0.25">
      <c r="A14" s="5" t="s">
        <v>13</v>
      </c>
      <c r="B14" s="12">
        <v>1</v>
      </c>
      <c r="C14" s="12">
        <v>0.92738056182861328</v>
      </c>
      <c r="D14" s="12">
        <v>7.2619408369064331E-2</v>
      </c>
      <c r="E14" s="12">
        <v>0</v>
      </c>
      <c r="F14" s="12">
        <v>0</v>
      </c>
      <c r="G14" s="12">
        <v>0</v>
      </c>
      <c r="H14" s="12">
        <v>0.20538316667079926</v>
      </c>
      <c r="I14" s="12">
        <v>0.20237961411476135</v>
      </c>
      <c r="J14" s="12">
        <v>0.86728513240814209</v>
      </c>
      <c r="K14" s="12">
        <v>0.1042269766330719</v>
      </c>
      <c r="L14" s="12">
        <v>0.14775094389915466</v>
      </c>
      <c r="M14" s="12">
        <v>0.36831933259963989</v>
      </c>
      <c r="N14" s="12">
        <v>0.2604885995388031</v>
      </c>
      <c r="O14" s="12">
        <v>1</v>
      </c>
      <c r="P14" s="12">
        <v>2016</v>
      </c>
    </row>
    <row r="15" spans="1:16" x14ac:dyDescent="0.25">
      <c r="A15" s="5" t="s">
        <v>14</v>
      </c>
      <c r="B15" s="12">
        <v>1</v>
      </c>
      <c r="C15" s="12">
        <v>0.95401287078857422</v>
      </c>
      <c r="D15" s="12">
        <v>4.5987144112586975E-2</v>
      </c>
      <c r="E15" s="12">
        <v>0</v>
      </c>
      <c r="F15" s="12">
        <v>0</v>
      </c>
      <c r="G15" s="12">
        <v>0</v>
      </c>
      <c r="H15" s="12">
        <v>0.29043543338775635</v>
      </c>
      <c r="I15" s="12">
        <v>0.25166609883308411</v>
      </c>
      <c r="J15" s="12">
        <v>0.77831947803497314</v>
      </c>
      <c r="K15" s="12">
        <v>0.14823770523071289</v>
      </c>
      <c r="L15" s="12">
        <v>3.9305377751588821E-2</v>
      </c>
      <c r="M15" s="12">
        <v>0.34799927473068237</v>
      </c>
      <c r="N15" s="12">
        <v>0.15654250979423523</v>
      </c>
      <c r="O15" s="12">
        <v>1</v>
      </c>
      <c r="P15" s="12">
        <v>2016</v>
      </c>
    </row>
    <row r="16" spans="1:16" x14ac:dyDescent="0.25">
      <c r="A16" s="5" t="s">
        <v>15</v>
      </c>
      <c r="B16" s="12">
        <v>1</v>
      </c>
      <c r="C16" s="12">
        <v>0.88681375980377197</v>
      </c>
      <c r="D16" s="12">
        <v>0.11318626999855042</v>
      </c>
      <c r="E16" s="12">
        <v>0</v>
      </c>
      <c r="F16" s="12">
        <v>0</v>
      </c>
      <c r="G16" s="12">
        <v>0</v>
      </c>
      <c r="H16" s="12">
        <v>0.21320502460002899</v>
      </c>
      <c r="I16" s="12">
        <v>0.21672829985618591</v>
      </c>
      <c r="J16" s="12">
        <v>0.79679983854293823</v>
      </c>
      <c r="K16" s="12">
        <v>0.23841190338134766</v>
      </c>
      <c r="L16" s="12">
        <v>0.13032455742359161</v>
      </c>
      <c r="M16" s="12">
        <v>0.39289838075637817</v>
      </c>
      <c r="N16" s="12">
        <v>0.26748776435852051</v>
      </c>
      <c r="O16" s="12">
        <v>1</v>
      </c>
      <c r="P16" s="12">
        <v>2016</v>
      </c>
    </row>
    <row r="17" spans="1:16" x14ac:dyDescent="0.25">
      <c r="A17" s="5" t="s">
        <v>16</v>
      </c>
      <c r="B17" s="12">
        <v>1</v>
      </c>
      <c r="C17" s="12">
        <v>0.88827556371688843</v>
      </c>
      <c r="D17" s="12">
        <v>0.11172445118427277</v>
      </c>
      <c r="E17" s="12">
        <v>0</v>
      </c>
      <c r="F17" s="12">
        <v>0</v>
      </c>
      <c r="G17" s="12">
        <v>0</v>
      </c>
      <c r="H17" s="12">
        <v>0.35187491774559021</v>
      </c>
      <c r="I17" s="12">
        <v>0.28994283080101013</v>
      </c>
      <c r="J17" s="12">
        <v>0.85294961929321289</v>
      </c>
      <c r="K17" s="12">
        <v>0.16755978763103485</v>
      </c>
      <c r="L17" s="12">
        <v>0.19309188425540924</v>
      </c>
      <c r="M17" s="12">
        <v>0.3538239598274231</v>
      </c>
      <c r="N17" s="12">
        <v>0.27469936013221741</v>
      </c>
      <c r="O17" s="12">
        <v>1</v>
      </c>
      <c r="P17" s="12">
        <v>2016</v>
      </c>
    </row>
    <row r="18" spans="1:16" x14ac:dyDescent="0.25">
      <c r="A18" s="5" t="s">
        <v>17</v>
      </c>
      <c r="B18" s="12">
        <v>1</v>
      </c>
      <c r="C18" s="12">
        <v>0.88667786121368408</v>
      </c>
      <c r="D18" s="12">
        <v>0.11332212388515472</v>
      </c>
      <c r="E18" s="12">
        <v>0</v>
      </c>
      <c r="F18" s="12">
        <v>0</v>
      </c>
      <c r="G18" s="12">
        <v>0</v>
      </c>
      <c r="H18" s="12">
        <v>0.24515557289123535</v>
      </c>
      <c r="I18" s="12">
        <v>0.18721640110015869</v>
      </c>
      <c r="J18" s="12">
        <v>0.86563169956207275</v>
      </c>
      <c r="K18" s="12">
        <v>0.17886985838413239</v>
      </c>
      <c r="L18" s="12">
        <v>0.20792834460735321</v>
      </c>
      <c r="M18" s="12">
        <v>0.34124314785003662</v>
      </c>
      <c r="N18" s="12">
        <v>0.25241118669509888</v>
      </c>
      <c r="O18" s="12">
        <v>1</v>
      </c>
      <c r="P18" s="12">
        <v>2016</v>
      </c>
    </row>
    <row r="19" spans="1:16" x14ac:dyDescent="0.25">
      <c r="A19" s="5" t="s">
        <v>18</v>
      </c>
      <c r="B19" s="12">
        <v>1</v>
      </c>
      <c r="C19" s="12">
        <v>0.89745867252349854</v>
      </c>
      <c r="D19" s="12">
        <v>0.10254131257534027</v>
      </c>
      <c r="E19" s="12">
        <v>0</v>
      </c>
      <c r="F19" s="12">
        <v>0</v>
      </c>
      <c r="G19" s="12">
        <v>0</v>
      </c>
      <c r="H19" s="12">
        <v>0.23955313861370087</v>
      </c>
      <c r="I19" s="12">
        <v>0.2276010662317276</v>
      </c>
      <c r="J19" s="12">
        <v>0.82810306549072266</v>
      </c>
      <c r="K19" s="12">
        <v>0.12174306064844131</v>
      </c>
      <c r="L19" s="12">
        <v>0.13884572684764862</v>
      </c>
      <c r="M19" s="12">
        <v>0.35852855443954468</v>
      </c>
      <c r="N19" s="12">
        <v>0.26882451772689819</v>
      </c>
      <c r="O19" s="12">
        <v>1</v>
      </c>
      <c r="P19" s="12">
        <v>2016</v>
      </c>
    </row>
    <row r="20" spans="1:16" x14ac:dyDescent="0.25">
      <c r="A20" s="5" t="s">
        <v>19</v>
      </c>
      <c r="B20" s="12">
        <v>1</v>
      </c>
      <c r="C20" s="12">
        <v>0.93473154306411743</v>
      </c>
      <c r="D20" s="12">
        <v>6.5268479287624359E-2</v>
      </c>
      <c r="E20" s="12">
        <v>0</v>
      </c>
      <c r="F20" s="12">
        <v>0</v>
      </c>
      <c r="G20" s="12">
        <v>0</v>
      </c>
      <c r="H20" s="12">
        <v>0.26667699217796326</v>
      </c>
      <c r="I20" s="12">
        <v>0.26556187868118286</v>
      </c>
      <c r="J20" s="12">
        <v>0.74095946550369263</v>
      </c>
      <c r="K20" s="12">
        <v>0.14639604091644287</v>
      </c>
      <c r="L20" s="12">
        <v>4.1326440870761871E-2</v>
      </c>
      <c r="M20" s="12">
        <v>0.34686869382858276</v>
      </c>
      <c r="N20" s="12">
        <v>0.18679322302341461</v>
      </c>
      <c r="O20" s="12">
        <v>1</v>
      </c>
      <c r="P20" s="12">
        <v>2016</v>
      </c>
    </row>
    <row r="21" spans="1:16" x14ac:dyDescent="0.25">
      <c r="A21" s="5" t="s">
        <v>20</v>
      </c>
      <c r="B21" s="12">
        <v>1</v>
      </c>
      <c r="C21" s="12">
        <v>0.76819485425949097</v>
      </c>
      <c r="D21" s="12">
        <v>0.23180511593818665</v>
      </c>
      <c r="E21" s="12">
        <v>0</v>
      </c>
      <c r="F21" s="12">
        <v>0</v>
      </c>
      <c r="G21" s="12">
        <v>0</v>
      </c>
      <c r="H21" s="12">
        <v>0.29163968563079834</v>
      </c>
      <c r="I21" s="12">
        <v>0.21827751398086548</v>
      </c>
      <c r="J21" s="12">
        <v>0.88754624128341675</v>
      </c>
      <c r="K21" s="12">
        <v>0.29507187008857727</v>
      </c>
      <c r="L21" s="12">
        <v>0.52929556369781494</v>
      </c>
      <c r="M21" s="12">
        <v>0.40437716245651245</v>
      </c>
      <c r="N21" s="12">
        <v>0.3784782886505127</v>
      </c>
      <c r="O21" s="12">
        <v>1</v>
      </c>
      <c r="P21" s="12">
        <v>2016</v>
      </c>
    </row>
    <row r="22" spans="1:16" x14ac:dyDescent="0.25">
      <c r="A22" s="5" t="s">
        <v>21</v>
      </c>
      <c r="B22" s="12">
        <v>1</v>
      </c>
      <c r="C22" s="12">
        <v>0.87109619379043579</v>
      </c>
      <c r="D22" s="12">
        <v>0.1289038360118866</v>
      </c>
      <c r="E22" s="12">
        <v>0</v>
      </c>
      <c r="F22" s="12">
        <v>0</v>
      </c>
      <c r="G22" s="12">
        <v>0</v>
      </c>
      <c r="H22" s="12">
        <v>0.2496943473815918</v>
      </c>
      <c r="I22" s="12">
        <v>0.21109090745449066</v>
      </c>
      <c r="J22" s="12">
        <v>0.86793917417526245</v>
      </c>
      <c r="K22" s="12">
        <v>0.18762980401515961</v>
      </c>
      <c r="L22" s="12">
        <v>0.27359104156494141</v>
      </c>
      <c r="M22" s="12">
        <v>0.31830665469169617</v>
      </c>
      <c r="N22" s="12">
        <v>0.29926195740699768</v>
      </c>
      <c r="O22" s="12">
        <v>1</v>
      </c>
      <c r="P22" s="12">
        <v>2016</v>
      </c>
    </row>
    <row r="23" spans="1:16" x14ac:dyDescent="0.25">
      <c r="A23" s="5" t="s">
        <v>22</v>
      </c>
      <c r="B23" s="12">
        <v>1</v>
      </c>
      <c r="C23" s="12">
        <v>0.94303756952285767</v>
      </c>
      <c r="D23" s="12">
        <v>5.6962426751852036E-2</v>
      </c>
      <c r="E23" s="12">
        <v>0</v>
      </c>
      <c r="F23" s="12">
        <v>0</v>
      </c>
      <c r="G23" s="12">
        <v>0</v>
      </c>
      <c r="H23" s="12">
        <v>0.24587377905845642</v>
      </c>
      <c r="I23" s="12">
        <v>0.18907016515731812</v>
      </c>
      <c r="J23" s="12">
        <v>0.7277226448059082</v>
      </c>
      <c r="K23" s="12">
        <v>0.23031644523143768</v>
      </c>
      <c r="L23" s="12">
        <v>9.8237819969654083E-2</v>
      </c>
      <c r="M23" s="12">
        <v>0.2918815016746521</v>
      </c>
      <c r="N23" s="12">
        <v>0.20120795071125031</v>
      </c>
      <c r="O23" s="12">
        <v>1</v>
      </c>
      <c r="P23" s="12">
        <v>2016</v>
      </c>
    </row>
    <row r="24" spans="1:16" x14ac:dyDescent="0.25">
      <c r="A24" s="5" t="s">
        <v>23</v>
      </c>
      <c r="B24" s="12">
        <v>1</v>
      </c>
      <c r="C24" s="12">
        <v>0.86111974716186523</v>
      </c>
      <c r="D24" s="12">
        <v>0.13888026773929596</v>
      </c>
      <c r="E24" s="12">
        <v>0</v>
      </c>
      <c r="F24" s="12">
        <v>0</v>
      </c>
      <c r="G24" s="12">
        <v>0</v>
      </c>
      <c r="H24" s="12">
        <v>0.26537147164344788</v>
      </c>
      <c r="I24" s="12">
        <v>0.24541649222373962</v>
      </c>
      <c r="J24" s="12">
        <v>0.7246253490447998</v>
      </c>
      <c r="K24" s="12">
        <v>0.31185147166252136</v>
      </c>
      <c r="L24" s="12">
        <v>0.3254929780960083</v>
      </c>
      <c r="M24" s="12">
        <v>0.32843166589736938</v>
      </c>
      <c r="N24" s="12">
        <v>0.27073106169700623</v>
      </c>
      <c r="O24" s="12">
        <v>1</v>
      </c>
      <c r="P24" s="12">
        <v>2016</v>
      </c>
    </row>
    <row r="25" spans="1:16" x14ac:dyDescent="0.25">
      <c r="A25" s="5" t="s">
        <v>24</v>
      </c>
      <c r="B25" s="12">
        <v>1</v>
      </c>
      <c r="C25" s="12">
        <v>0.92441362142562866</v>
      </c>
      <c r="D25" s="12">
        <v>7.5586378574371338E-2</v>
      </c>
      <c r="E25" s="12">
        <v>0</v>
      </c>
      <c r="F25" s="12">
        <v>0</v>
      </c>
      <c r="G25" s="12">
        <v>0</v>
      </c>
      <c r="H25" s="12">
        <v>0.25238287448883057</v>
      </c>
      <c r="I25" s="12">
        <v>0.15402227640151978</v>
      </c>
      <c r="J25" s="12">
        <v>0.84870141744613647</v>
      </c>
      <c r="K25" s="12">
        <v>8.5660368204116821E-2</v>
      </c>
      <c r="L25" s="12">
        <v>0.13915033638477325</v>
      </c>
      <c r="M25" s="12">
        <v>0.32176223397254944</v>
      </c>
      <c r="N25" s="12">
        <v>0.28487879037857056</v>
      </c>
      <c r="O25" s="12">
        <v>1</v>
      </c>
      <c r="P25" s="12">
        <v>2016</v>
      </c>
    </row>
    <row r="26" spans="1:16" x14ac:dyDescent="0.25">
      <c r="A26" s="5" t="s">
        <v>25</v>
      </c>
      <c r="B26" s="12">
        <v>1</v>
      </c>
      <c r="C26" s="12">
        <v>0.93333065509796143</v>
      </c>
      <c r="D26" s="12">
        <v>6.6669352352619171E-2</v>
      </c>
      <c r="E26" s="12">
        <v>0</v>
      </c>
      <c r="F26" s="12">
        <v>0</v>
      </c>
      <c r="G26" s="12">
        <v>0</v>
      </c>
      <c r="H26" s="12">
        <v>0.25229334831237793</v>
      </c>
      <c r="I26" s="12">
        <v>0.21031023561954498</v>
      </c>
      <c r="J26" s="12">
        <v>0.70691955089569092</v>
      </c>
      <c r="K26" s="12">
        <v>0.20220018923282623</v>
      </c>
      <c r="L26" s="12">
        <v>0.11831294745206833</v>
      </c>
      <c r="M26" s="12">
        <v>0.44018840789794922</v>
      </c>
      <c r="N26" s="12">
        <v>0.22132129967212677</v>
      </c>
      <c r="O26" s="12">
        <v>1</v>
      </c>
      <c r="P26" s="12">
        <v>2016</v>
      </c>
    </row>
    <row r="27" spans="1:16" x14ac:dyDescent="0.25">
      <c r="A27" s="5" t="s">
        <v>26</v>
      </c>
      <c r="B27" s="12">
        <v>1</v>
      </c>
      <c r="C27" s="12">
        <v>0.9372827410697937</v>
      </c>
      <c r="D27" s="12">
        <v>6.271728128194809E-2</v>
      </c>
      <c r="E27" s="12">
        <v>0</v>
      </c>
      <c r="F27" s="12">
        <v>0</v>
      </c>
      <c r="G27" s="12">
        <v>0</v>
      </c>
      <c r="H27" s="12">
        <v>0.24647019803524017</v>
      </c>
      <c r="I27" s="12">
        <v>0.23681274056434631</v>
      </c>
      <c r="J27" s="12">
        <v>0.70009142160415649</v>
      </c>
      <c r="K27" s="12">
        <v>0.17831088602542877</v>
      </c>
      <c r="L27" s="12">
        <v>7.5497463345527649E-2</v>
      </c>
      <c r="M27" s="12">
        <v>0.50880032777786255</v>
      </c>
      <c r="N27" s="12">
        <v>0.18277758359909058</v>
      </c>
      <c r="O27" s="12">
        <v>1</v>
      </c>
      <c r="P27" s="12">
        <v>2016</v>
      </c>
    </row>
    <row r="28" spans="1:16" x14ac:dyDescent="0.25">
      <c r="A28" s="5" t="s">
        <v>27</v>
      </c>
      <c r="B28" s="12">
        <v>1</v>
      </c>
      <c r="C28" s="12">
        <v>0.8226279616355896</v>
      </c>
      <c r="D28" s="12">
        <v>0.17737202346324921</v>
      </c>
      <c r="E28" s="12">
        <v>0</v>
      </c>
      <c r="F28" s="12">
        <v>0</v>
      </c>
      <c r="G28" s="12">
        <v>0</v>
      </c>
      <c r="H28" s="12">
        <v>0.21879054605960846</v>
      </c>
      <c r="I28" s="12">
        <v>0.17442809045314789</v>
      </c>
      <c r="J28" s="12">
        <v>0.77706068754196167</v>
      </c>
      <c r="K28" s="12">
        <v>0.1620357483625412</v>
      </c>
      <c r="L28" s="12">
        <v>0.41950446367263794</v>
      </c>
      <c r="M28" s="12">
        <v>0.60068100690841675</v>
      </c>
      <c r="N28" s="12">
        <v>0.33093518018722534</v>
      </c>
      <c r="O28" s="12">
        <v>1</v>
      </c>
      <c r="P28" s="12">
        <v>2016</v>
      </c>
    </row>
    <row r="29" spans="1:16" x14ac:dyDescent="0.25">
      <c r="A29" s="5" t="s">
        <v>28</v>
      </c>
      <c r="B29" s="12">
        <v>1</v>
      </c>
      <c r="C29" s="12">
        <v>0.94217526912689209</v>
      </c>
      <c r="D29" s="12">
        <v>5.7824756950139999E-2</v>
      </c>
      <c r="E29" s="12">
        <v>0</v>
      </c>
      <c r="F29" s="12">
        <v>0</v>
      </c>
      <c r="G29" s="12">
        <v>0</v>
      </c>
      <c r="H29" s="12">
        <v>0.27764317393302917</v>
      </c>
      <c r="I29" s="12">
        <v>0.19823791086673737</v>
      </c>
      <c r="J29" s="12">
        <v>0.69785553216934204</v>
      </c>
      <c r="K29" s="12">
        <v>0.13434082269668579</v>
      </c>
      <c r="L29" s="12">
        <v>8.5491634905338287E-2</v>
      </c>
      <c r="M29" s="12">
        <v>0.39464300870895386</v>
      </c>
      <c r="N29" s="12">
        <v>0.26055631041526794</v>
      </c>
      <c r="O29" s="12">
        <v>1</v>
      </c>
      <c r="P29" s="12">
        <v>2016</v>
      </c>
    </row>
    <row r="30" spans="1:16" x14ac:dyDescent="0.25">
      <c r="A30" s="5" t="s">
        <v>29</v>
      </c>
      <c r="B30" s="12">
        <v>1</v>
      </c>
      <c r="C30" s="12">
        <v>0.89632618427276611</v>
      </c>
      <c r="D30" s="12">
        <v>0.10367380827665329</v>
      </c>
      <c r="E30" s="12">
        <v>0</v>
      </c>
      <c r="F30" s="12">
        <v>0</v>
      </c>
      <c r="G30" s="12">
        <v>0</v>
      </c>
      <c r="H30" s="12">
        <v>0.17494407296180725</v>
      </c>
      <c r="I30" s="12">
        <v>0.15087120234966278</v>
      </c>
      <c r="J30" s="12">
        <v>0.87023121118545532</v>
      </c>
      <c r="K30" s="12">
        <v>0.15539646148681641</v>
      </c>
      <c r="L30" s="12">
        <v>0.12507687509059906</v>
      </c>
      <c r="M30" s="12">
        <v>0.34010061621665955</v>
      </c>
      <c r="N30" s="12">
        <v>0.31091663241386414</v>
      </c>
      <c r="O30" s="12">
        <v>1</v>
      </c>
      <c r="P30" s="12">
        <v>2016</v>
      </c>
    </row>
    <row r="31" spans="1:16" x14ac:dyDescent="0.25">
      <c r="A31" s="5" t="s">
        <v>30</v>
      </c>
      <c r="B31" s="12">
        <v>1</v>
      </c>
      <c r="C31" s="12">
        <v>0.87224137783050537</v>
      </c>
      <c r="D31" s="12">
        <v>0.12775859236717224</v>
      </c>
      <c r="E31" s="12">
        <v>0</v>
      </c>
      <c r="F31" s="12">
        <v>0</v>
      </c>
      <c r="G31" s="12">
        <v>0</v>
      </c>
      <c r="H31" s="12">
        <v>0.26521098613739014</v>
      </c>
      <c r="I31" s="12">
        <v>0.28270381689071655</v>
      </c>
      <c r="J31" s="12">
        <v>0.82882016897201538</v>
      </c>
      <c r="K31" s="12">
        <v>0.20797404646873474</v>
      </c>
      <c r="L31" s="12">
        <v>0.32660046219825745</v>
      </c>
      <c r="M31" s="12">
        <v>0.34916642308235168</v>
      </c>
      <c r="N31" s="12">
        <v>0.28067731857299805</v>
      </c>
      <c r="O31" s="12">
        <v>1</v>
      </c>
      <c r="P31" s="12">
        <v>2016</v>
      </c>
    </row>
    <row r="32" spans="1:16" x14ac:dyDescent="0.25">
      <c r="A32" s="5" t="s">
        <v>31</v>
      </c>
      <c r="B32" s="12">
        <v>1</v>
      </c>
      <c r="C32" s="12">
        <v>0.86307001113891602</v>
      </c>
      <c r="D32" s="12">
        <v>0.1369299590587616</v>
      </c>
      <c r="E32" s="12">
        <v>0</v>
      </c>
      <c r="F32" s="12">
        <v>0</v>
      </c>
      <c r="G32" s="12">
        <v>0</v>
      </c>
      <c r="H32" s="12">
        <v>0.32621082663536072</v>
      </c>
      <c r="I32" s="12">
        <v>0.19345034658908844</v>
      </c>
      <c r="J32" s="12">
        <v>0.74127864837646484</v>
      </c>
      <c r="K32" s="12">
        <v>0.22864386439323425</v>
      </c>
      <c r="L32" s="12">
        <v>0.50249147415161133</v>
      </c>
      <c r="M32" s="12">
        <v>0.33631592988967896</v>
      </c>
      <c r="N32" s="12">
        <v>0.25521248579025269</v>
      </c>
      <c r="O32" s="12">
        <v>1</v>
      </c>
      <c r="P32" s="12">
        <v>2016</v>
      </c>
    </row>
    <row r="33" spans="1:16" x14ac:dyDescent="0.25">
      <c r="A33" s="5" t="s">
        <v>32</v>
      </c>
      <c r="B33" s="12">
        <v>1</v>
      </c>
      <c r="C33" s="12">
        <v>0.95036894083023071</v>
      </c>
      <c r="D33" s="12">
        <v>4.9631044268608093E-2</v>
      </c>
      <c r="E33" s="12">
        <v>0</v>
      </c>
      <c r="F33" s="12">
        <v>0</v>
      </c>
      <c r="G33" s="12">
        <v>0</v>
      </c>
      <c r="H33" s="12">
        <v>0.25641390681266785</v>
      </c>
      <c r="I33" s="12">
        <v>0.16440282762050629</v>
      </c>
      <c r="J33" s="12">
        <v>0.81728613376617432</v>
      </c>
      <c r="K33" s="12">
        <v>6.2028948217630386E-2</v>
      </c>
      <c r="L33" s="12">
        <v>5.5970434099435806E-2</v>
      </c>
      <c r="M33" s="12">
        <v>0.26867631077766418</v>
      </c>
      <c r="N33" s="12">
        <v>0.34099662303924561</v>
      </c>
      <c r="O33" s="12">
        <v>1</v>
      </c>
      <c r="P33" s="12">
        <v>2016</v>
      </c>
    </row>
    <row r="34" spans="1:16" x14ac:dyDescent="0.25">
      <c r="A34" s="5" t="s">
        <v>1</v>
      </c>
      <c r="B34" s="12">
        <v>1</v>
      </c>
      <c r="C34" s="12">
        <v>0.96570539474487305</v>
      </c>
      <c r="D34" s="12">
        <v>3.4294579178094864E-2</v>
      </c>
      <c r="E34" s="12">
        <v>0</v>
      </c>
      <c r="F34" s="12">
        <v>0</v>
      </c>
      <c r="G34" s="12">
        <v>0</v>
      </c>
      <c r="H34" s="12">
        <v>0.28817465901374817</v>
      </c>
      <c r="I34" s="12">
        <v>0.20719307661056519</v>
      </c>
      <c r="J34" s="12">
        <v>0.71162569522857666</v>
      </c>
      <c r="K34" s="12">
        <v>8.1920303404331207E-2</v>
      </c>
      <c r="L34" s="12">
        <v>8.7566589936614037E-3</v>
      </c>
      <c r="M34" s="12">
        <v>0.30755490064620972</v>
      </c>
      <c r="N34" s="12">
        <v>0.23594993352890015</v>
      </c>
      <c r="O34" s="12">
        <v>1</v>
      </c>
      <c r="P34" s="12">
        <v>2018</v>
      </c>
    </row>
    <row r="35" spans="1:16" x14ac:dyDescent="0.25">
      <c r="A35" s="5" t="s">
        <v>2</v>
      </c>
      <c r="B35" s="12">
        <v>1</v>
      </c>
      <c r="C35" s="12">
        <v>0.94413310289382935</v>
      </c>
      <c r="D35" s="12">
        <v>5.586688220500946E-2</v>
      </c>
      <c r="E35" s="12">
        <v>0</v>
      </c>
      <c r="F35" s="12">
        <v>0</v>
      </c>
      <c r="G35" s="12">
        <v>0</v>
      </c>
      <c r="H35" s="12">
        <v>0.32509696483612061</v>
      </c>
      <c r="I35" s="12">
        <v>0.23806852102279663</v>
      </c>
      <c r="J35" s="12">
        <v>0.64052772521972656</v>
      </c>
      <c r="K35" s="12">
        <v>0.22323779761791229</v>
      </c>
      <c r="L35" s="12">
        <v>0.15248245000839233</v>
      </c>
      <c r="M35" s="12">
        <v>0.30073690414428711</v>
      </c>
      <c r="N35" s="12">
        <v>0.15409684181213379</v>
      </c>
      <c r="O35" s="12">
        <v>1</v>
      </c>
      <c r="P35" s="12">
        <v>2018</v>
      </c>
    </row>
    <row r="36" spans="1:16" x14ac:dyDescent="0.25">
      <c r="A36" s="5" t="s">
        <v>3</v>
      </c>
      <c r="B36" s="12">
        <v>1</v>
      </c>
      <c r="C36" s="12">
        <v>0.95140993595123291</v>
      </c>
      <c r="D36" s="12">
        <v>4.8590075224637985E-2</v>
      </c>
      <c r="E36" s="12">
        <v>0</v>
      </c>
      <c r="F36" s="12">
        <v>0</v>
      </c>
      <c r="G36" s="12">
        <v>0</v>
      </c>
      <c r="H36" s="12">
        <v>0.2175249308347702</v>
      </c>
      <c r="I36" s="12">
        <v>0.19647982716560364</v>
      </c>
      <c r="J36" s="12">
        <v>0.6656186580657959</v>
      </c>
      <c r="K36" s="12">
        <v>0.27139616012573242</v>
      </c>
      <c r="L36" s="12">
        <v>0.22704511880874634</v>
      </c>
      <c r="M36" s="12">
        <v>0.43265655636787415</v>
      </c>
      <c r="N36" s="12">
        <v>0.14850793778896332</v>
      </c>
      <c r="O36" s="12">
        <v>1</v>
      </c>
      <c r="P36" s="12">
        <v>2018</v>
      </c>
    </row>
    <row r="37" spans="1:16" x14ac:dyDescent="0.25">
      <c r="A37" s="5" t="s">
        <v>4</v>
      </c>
      <c r="B37" s="12">
        <v>1</v>
      </c>
      <c r="C37" s="12">
        <v>0.87562781572341919</v>
      </c>
      <c r="D37" s="12">
        <v>0.12437219172716141</v>
      </c>
      <c r="E37" s="12">
        <v>0</v>
      </c>
      <c r="F37" s="12">
        <v>0</v>
      </c>
      <c r="G37" s="12">
        <v>0</v>
      </c>
      <c r="H37" s="12">
        <v>0.24481436610221863</v>
      </c>
      <c r="I37" s="12">
        <v>0.1449236124753952</v>
      </c>
      <c r="J37" s="12">
        <v>0.73404288291931152</v>
      </c>
      <c r="K37" s="12">
        <v>0.23999740183353424</v>
      </c>
      <c r="L37" s="12">
        <v>0.40900224447250366</v>
      </c>
      <c r="M37" s="12">
        <v>0.45054498314857483</v>
      </c>
      <c r="N37" s="12">
        <v>0.29411256313323975</v>
      </c>
      <c r="O37" s="12">
        <v>1</v>
      </c>
      <c r="P37" s="12">
        <v>2018</v>
      </c>
    </row>
    <row r="38" spans="1:16" x14ac:dyDescent="0.25">
      <c r="A38" s="5" t="s">
        <v>5</v>
      </c>
      <c r="B38" s="12">
        <v>1</v>
      </c>
      <c r="C38" s="12">
        <v>0.95075947046279907</v>
      </c>
      <c r="D38" s="12">
        <v>4.924049973487854E-2</v>
      </c>
      <c r="E38" s="12">
        <v>0</v>
      </c>
      <c r="F38" s="12">
        <v>0</v>
      </c>
      <c r="G38" s="12">
        <v>0</v>
      </c>
      <c r="H38" s="12">
        <v>0.29408538341522217</v>
      </c>
      <c r="I38" s="12">
        <v>0.28369906544685364</v>
      </c>
      <c r="J38" s="12">
        <v>0.56647896766662598</v>
      </c>
      <c r="K38" s="12">
        <v>0.11862532049417496</v>
      </c>
      <c r="L38" s="12">
        <v>4.8678465187549591E-2</v>
      </c>
      <c r="M38" s="12">
        <v>0.47319641709327698</v>
      </c>
      <c r="N38" s="12">
        <v>0.19287256896495819</v>
      </c>
      <c r="O38" s="12">
        <v>1</v>
      </c>
      <c r="P38" s="12">
        <v>2018</v>
      </c>
    </row>
    <row r="39" spans="1:16" x14ac:dyDescent="0.25">
      <c r="A39" s="5" t="s">
        <v>6</v>
      </c>
      <c r="B39" s="12">
        <v>1</v>
      </c>
      <c r="C39" s="12">
        <v>0.94585990905761719</v>
      </c>
      <c r="D39" s="12">
        <v>5.4140076041221619E-2</v>
      </c>
      <c r="E39" s="12">
        <v>0</v>
      </c>
      <c r="F39" s="12">
        <v>0</v>
      </c>
      <c r="G39" s="12">
        <v>0</v>
      </c>
      <c r="H39" s="12">
        <v>0.29089200496673584</v>
      </c>
      <c r="I39" s="12">
        <v>0.14543271064758301</v>
      </c>
      <c r="J39" s="12">
        <v>0.70743423700332642</v>
      </c>
      <c r="K39" s="12">
        <v>0.17432264983654022</v>
      </c>
      <c r="L39" s="12">
        <v>0.16800481081008911</v>
      </c>
      <c r="M39" s="12">
        <v>0.4220099151134491</v>
      </c>
      <c r="N39" s="12">
        <v>0.21668782830238342</v>
      </c>
      <c r="O39" s="12">
        <v>1</v>
      </c>
      <c r="P39" s="12">
        <v>2018</v>
      </c>
    </row>
    <row r="40" spans="1:16" x14ac:dyDescent="0.25">
      <c r="A40" s="5" t="s">
        <v>7</v>
      </c>
      <c r="B40" s="12">
        <v>1</v>
      </c>
      <c r="C40" s="12">
        <v>0.70096182823181152</v>
      </c>
      <c r="D40" s="12">
        <v>0.29903817176818848</v>
      </c>
      <c r="E40" s="12">
        <v>0</v>
      </c>
      <c r="F40" s="12">
        <v>0</v>
      </c>
      <c r="G40" s="12">
        <v>0</v>
      </c>
      <c r="H40" s="12">
        <v>0.31781187653541565</v>
      </c>
      <c r="I40" s="12">
        <v>0.20510044693946838</v>
      </c>
      <c r="J40" s="12">
        <v>0.90083134174346924</v>
      </c>
      <c r="K40" s="12">
        <v>0.25543680787086487</v>
      </c>
      <c r="L40" s="12">
        <v>0.44593361020088196</v>
      </c>
      <c r="M40" s="12">
        <v>0.27994158864021301</v>
      </c>
      <c r="N40" s="12">
        <v>0.55435055494308472</v>
      </c>
      <c r="O40" s="12">
        <v>1</v>
      </c>
      <c r="P40" s="12">
        <v>2018</v>
      </c>
    </row>
    <row r="41" spans="1:16" x14ac:dyDescent="0.25">
      <c r="A41" s="5" t="s">
        <v>8</v>
      </c>
      <c r="B41" s="12">
        <v>1</v>
      </c>
      <c r="C41" s="12">
        <v>0.94257599115371704</v>
      </c>
      <c r="D41" s="12">
        <v>5.7423993945121765E-2</v>
      </c>
      <c r="E41" s="12">
        <v>0</v>
      </c>
      <c r="F41" s="12">
        <v>0</v>
      </c>
      <c r="G41" s="12">
        <v>0</v>
      </c>
      <c r="H41" s="12">
        <v>0.29546093940734863</v>
      </c>
      <c r="I41" s="12">
        <v>0.1749642938375473</v>
      </c>
      <c r="J41" s="12">
        <v>0.60223120450973511</v>
      </c>
      <c r="K41" s="12">
        <v>0.15312042832374573</v>
      </c>
      <c r="L41" s="12">
        <v>3.2389089465141296E-2</v>
      </c>
      <c r="M41" s="12">
        <v>0.4568609893321991</v>
      </c>
      <c r="N41" s="12">
        <v>0.21706518530845642</v>
      </c>
      <c r="O41" s="12">
        <v>1</v>
      </c>
      <c r="P41" s="12">
        <v>2018</v>
      </c>
    </row>
    <row r="42" spans="1:16" x14ac:dyDescent="0.25">
      <c r="A42" s="5" t="s">
        <v>9</v>
      </c>
      <c r="B42" s="12">
        <v>1</v>
      </c>
      <c r="C42" s="12">
        <v>0.94508576393127441</v>
      </c>
      <c r="D42" s="12">
        <v>5.4914224892854691E-2</v>
      </c>
      <c r="E42" s="12">
        <v>0</v>
      </c>
      <c r="F42" s="12">
        <v>0</v>
      </c>
      <c r="G42" s="12">
        <v>0</v>
      </c>
      <c r="H42" s="12">
        <v>0.20414061844348907</v>
      </c>
      <c r="I42" s="12">
        <v>0.32492020726203918</v>
      </c>
      <c r="J42" s="12">
        <v>0.82016623020172119</v>
      </c>
      <c r="K42" s="12">
        <v>0.10661773383617401</v>
      </c>
      <c r="L42" s="12">
        <v>4.2272984981536865E-2</v>
      </c>
      <c r="M42" s="12">
        <v>0.32970705628395081</v>
      </c>
      <c r="N42" s="12">
        <v>0.18928730487823486</v>
      </c>
      <c r="O42" s="12">
        <v>1</v>
      </c>
      <c r="P42" s="12">
        <v>2018</v>
      </c>
    </row>
    <row r="43" spans="1:16" x14ac:dyDescent="0.25">
      <c r="A43" s="5" t="s">
        <v>10</v>
      </c>
      <c r="B43" s="12">
        <v>1</v>
      </c>
      <c r="C43" s="12">
        <v>0.94359046220779419</v>
      </c>
      <c r="D43" s="12">
        <v>5.6409519165754318E-2</v>
      </c>
      <c r="E43" s="12">
        <v>0</v>
      </c>
      <c r="F43" s="12">
        <v>0</v>
      </c>
      <c r="G43" s="12">
        <v>0</v>
      </c>
      <c r="H43" s="12">
        <v>0.23487415909767151</v>
      </c>
      <c r="I43" s="12">
        <v>0.20803290605545044</v>
      </c>
      <c r="J43" s="12">
        <v>0.67766177654266357</v>
      </c>
      <c r="K43" s="12">
        <v>0.10172291845083237</v>
      </c>
      <c r="L43" s="12">
        <v>3.5004645586013794E-2</v>
      </c>
      <c r="M43" s="12">
        <v>0.40510240197181702</v>
      </c>
      <c r="N43" s="12">
        <v>0.28919360041618347</v>
      </c>
      <c r="O43" s="12">
        <v>1</v>
      </c>
      <c r="P43" s="12">
        <v>2018</v>
      </c>
    </row>
    <row r="44" spans="1:16" x14ac:dyDescent="0.25">
      <c r="A44" s="5" t="s">
        <v>11</v>
      </c>
      <c r="B44" s="12">
        <v>1</v>
      </c>
      <c r="C44" s="12">
        <v>0.92321544885635376</v>
      </c>
      <c r="D44" s="12">
        <v>7.678455114364624E-2</v>
      </c>
      <c r="E44" s="12">
        <v>0</v>
      </c>
      <c r="F44" s="12">
        <v>0</v>
      </c>
      <c r="G44" s="12">
        <v>0</v>
      </c>
      <c r="H44" s="12">
        <v>0.30441826581954956</v>
      </c>
      <c r="I44" s="12">
        <v>0.18594571948051453</v>
      </c>
      <c r="J44" s="12">
        <v>0.76355850696563721</v>
      </c>
      <c r="K44" s="12">
        <v>0.15729500353336334</v>
      </c>
      <c r="L44" s="12">
        <v>0.10273919999599457</v>
      </c>
      <c r="M44" s="12">
        <v>0.38552656769752502</v>
      </c>
      <c r="N44" s="12">
        <v>0.23612760007381439</v>
      </c>
      <c r="O44" s="12">
        <v>1</v>
      </c>
      <c r="P44" s="12">
        <v>2018</v>
      </c>
    </row>
    <row r="45" spans="1:16" x14ac:dyDescent="0.25">
      <c r="A45" s="5" t="s">
        <v>12</v>
      </c>
      <c r="B45" s="12">
        <v>1</v>
      </c>
      <c r="C45" s="12">
        <v>0.70422941446304321</v>
      </c>
      <c r="D45" s="12">
        <v>0.29577061533927917</v>
      </c>
      <c r="E45" s="12">
        <v>0</v>
      </c>
      <c r="F45" s="12">
        <v>0</v>
      </c>
      <c r="G45" s="12">
        <v>0</v>
      </c>
      <c r="H45" s="12">
        <v>0.24821525812149048</v>
      </c>
      <c r="I45" s="12">
        <v>0.17314891517162323</v>
      </c>
      <c r="J45" s="12">
        <v>0.8563847541809082</v>
      </c>
      <c r="K45" s="12">
        <v>0.31456848978996277</v>
      </c>
      <c r="L45" s="12">
        <v>0.56494289636611938</v>
      </c>
      <c r="M45" s="12">
        <v>0.44845098257064819</v>
      </c>
      <c r="N45" s="12">
        <v>0.44146764278411865</v>
      </c>
      <c r="O45" s="12">
        <v>1</v>
      </c>
      <c r="P45" s="12">
        <v>2018</v>
      </c>
    </row>
    <row r="46" spans="1:16" x14ac:dyDescent="0.25">
      <c r="A46" s="5" t="s">
        <v>13</v>
      </c>
      <c r="B46" s="12">
        <v>1</v>
      </c>
      <c r="C46" s="12">
        <v>0.94984197616577148</v>
      </c>
      <c r="D46" s="12">
        <v>5.0158042460680008E-2</v>
      </c>
      <c r="E46" s="12">
        <v>0</v>
      </c>
      <c r="F46" s="12">
        <v>0</v>
      </c>
      <c r="G46" s="12">
        <v>0</v>
      </c>
      <c r="H46" s="12">
        <v>0.19712252914905548</v>
      </c>
      <c r="I46" s="12">
        <v>0.20903967320919037</v>
      </c>
      <c r="J46" s="12">
        <v>0.84627574682235718</v>
      </c>
      <c r="K46" s="12">
        <v>7.7025532722473145E-2</v>
      </c>
      <c r="L46" s="12">
        <v>8.28227698802948E-2</v>
      </c>
      <c r="M46" s="12">
        <v>0.3380989134311676</v>
      </c>
      <c r="N46" s="12">
        <v>0.21259601414203644</v>
      </c>
      <c r="O46" s="12">
        <v>1</v>
      </c>
      <c r="P46" s="12">
        <v>2018</v>
      </c>
    </row>
    <row r="47" spans="1:16" x14ac:dyDescent="0.25">
      <c r="A47" s="5" t="s">
        <v>14</v>
      </c>
      <c r="B47" s="12">
        <v>1</v>
      </c>
      <c r="C47" s="12">
        <v>0.92902517318725586</v>
      </c>
      <c r="D47" s="12">
        <v>7.0974834263324738E-2</v>
      </c>
      <c r="E47" s="12">
        <v>0</v>
      </c>
      <c r="F47" s="12">
        <v>0</v>
      </c>
      <c r="G47" s="12">
        <v>0</v>
      </c>
      <c r="H47" s="12">
        <v>0.3491157591342926</v>
      </c>
      <c r="I47" s="12">
        <v>0.31318140029907227</v>
      </c>
      <c r="J47" s="12">
        <v>0.74473661184310913</v>
      </c>
      <c r="K47" s="12">
        <v>0.17261753976345062</v>
      </c>
      <c r="L47" s="12">
        <v>0.12266522645950317</v>
      </c>
      <c r="M47" s="12">
        <v>0.34720593690872192</v>
      </c>
      <c r="N47" s="12">
        <v>0.17644286155700684</v>
      </c>
      <c r="O47" s="12">
        <v>1</v>
      </c>
      <c r="P47" s="12">
        <v>2018</v>
      </c>
    </row>
    <row r="48" spans="1:16" x14ac:dyDescent="0.25">
      <c r="A48" s="5" t="s">
        <v>15</v>
      </c>
      <c r="B48" s="12">
        <v>1</v>
      </c>
      <c r="C48" s="12">
        <v>0.90075719356536865</v>
      </c>
      <c r="D48" s="12">
        <v>9.9242828786373138E-2</v>
      </c>
      <c r="E48" s="12">
        <v>0</v>
      </c>
      <c r="F48" s="12">
        <v>0</v>
      </c>
      <c r="G48" s="12">
        <v>0</v>
      </c>
      <c r="H48" s="12">
        <v>0.20607732236385345</v>
      </c>
      <c r="I48" s="12">
        <v>0.26645785570144653</v>
      </c>
      <c r="J48" s="12">
        <v>0.81097930669784546</v>
      </c>
      <c r="K48" s="12">
        <v>0.18303185701370239</v>
      </c>
      <c r="L48" s="12">
        <v>0.10179453343153</v>
      </c>
      <c r="M48" s="12">
        <v>0.39027529954910278</v>
      </c>
      <c r="N48" s="12">
        <v>0.22860284149646759</v>
      </c>
      <c r="O48" s="12">
        <v>1</v>
      </c>
      <c r="P48" s="12">
        <v>2018</v>
      </c>
    </row>
    <row r="49" spans="1:16" x14ac:dyDescent="0.25">
      <c r="A49" s="5" t="s">
        <v>16</v>
      </c>
      <c r="B49" s="12">
        <v>1</v>
      </c>
      <c r="C49" s="12">
        <v>0.91735446453094482</v>
      </c>
      <c r="D49" s="12">
        <v>8.2645513117313385E-2</v>
      </c>
      <c r="E49" s="12">
        <v>0</v>
      </c>
      <c r="F49" s="12">
        <v>0</v>
      </c>
      <c r="G49" s="12">
        <v>0</v>
      </c>
      <c r="H49" s="12">
        <v>0.33221310377120972</v>
      </c>
      <c r="I49" s="12">
        <v>0.25018826127052307</v>
      </c>
      <c r="J49" s="12">
        <v>0.84567701816558838</v>
      </c>
      <c r="K49" s="12">
        <v>0.1988423764705658</v>
      </c>
      <c r="L49" s="12">
        <v>0.16601023077964783</v>
      </c>
      <c r="M49" s="12">
        <v>0.33802551031112671</v>
      </c>
      <c r="N49" s="12">
        <v>0.22158375382423401</v>
      </c>
      <c r="O49" s="12">
        <v>1</v>
      </c>
      <c r="P49" s="12">
        <v>2018</v>
      </c>
    </row>
    <row r="50" spans="1:16" x14ac:dyDescent="0.25">
      <c r="A50" s="5" t="s">
        <v>17</v>
      </c>
      <c r="B50" s="12">
        <v>1</v>
      </c>
      <c r="C50" s="12">
        <v>0.88014751672744751</v>
      </c>
      <c r="D50" s="12">
        <v>0.11985250562429428</v>
      </c>
      <c r="E50" s="12">
        <v>0</v>
      </c>
      <c r="F50" s="12">
        <v>0</v>
      </c>
      <c r="G50" s="12">
        <v>0</v>
      </c>
      <c r="H50" s="12">
        <v>0.27678966522216797</v>
      </c>
      <c r="I50" s="12">
        <v>0.19726499915122986</v>
      </c>
      <c r="J50" s="12">
        <v>0.84089380502700806</v>
      </c>
      <c r="K50" s="12">
        <v>0.18232087790966034</v>
      </c>
      <c r="L50" s="12">
        <v>0.22510431706905365</v>
      </c>
      <c r="M50" s="12">
        <v>0.37100932002067566</v>
      </c>
      <c r="N50" s="12">
        <v>0.28766822814941406</v>
      </c>
      <c r="O50" s="12">
        <v>1</v>
      </c>
      <c r="P50" s="12">
        <v>2018</v>
      </c>
    </row>
    <row r="51" spans="1:16" x14ac:dyDescent="0.25">
      <c r="A51" s="5" t="s">
        <v>18</v>
      </c>
      <c r="B51" s="12">
        <v>1</v>
      </c>
      <c r="C51" s="12">
        <v>0.93536072969436646</v>
      </c>
      <c r="D51" s="12">
        <v>6.4639292657375336E-2</v>
      </c>
      <c r="E51" s="12">
        <v>0</v>
      </c>
      <c r="F51" s="12">
        <v>0</v>
      </c>
      <c r="G51" s="12">
        <v>0</v>
      </c>
      <c r="H51" s="12">
        <v>0.27015283703804016</v>
      </c>
      <c r="I51" s="12">
        <v>0.21083363890647888</v>
      </c>
      <c r="J51" s="12">
        <v>0.76184242963790894</v>
      </c>
      <c r="K51" s="12">
        <v>0.16676300764083862</v>
      </c>
      <c r="L51" s="12">
        <v>0.13293540477752686</v>
      </c>
      <c r="M51" s="12">
        <v>0.33191779255867004</v>
      </c>
      <c r="N51" s="12">
        <v>0.22032564878463745</v>
      </c>
      <c r="O51" s="12">
        <v>1</v>
      </c>
      <c r="P51" s="12">
        <v>2018</v>
      </c>
    </row>
    <row r="52" spans="1:16" x14ac:dyDescent="0.25">
      <c r="A52" s="5" t="s">
        <v>19</v>
      </c>
      <c r="B52" s="12">
        <v>1</v>
      </c>
      <c r="C52" s="12">
        <v>0.96852993965148926</v>
      </c>
      <c r="D52" s="12">
        <v>3.1470052897930145E-2</v>
      </c>
      <c r="E52" s="12">
        <v>0</v>
      </c>
      <c r="F52" s="12">
        <v>0</v>
      </c>
      <c r="G52" s="12">
        <v>0</v>
      </c>
      <c r="H52" s="12">
        <v>0.30384567379951477</v>
      </c>
      <c r="I52" s="12">
        <v>0.25237298011779785</v>
      </c>
      <c r="J52" s="12">
        <v>0.61532902717590332</v>
      </c>
      <c r="K52" s="12">
        <v>8.2071095705032349E-2</v>
      </c>
      <c r="L52" s="12">
        <v>1.5813279896974564E-2</v>
      </c>
      <c r="M52" s="12">
        <v>0.34216466546058655</v>
      </c>
      <c r="N52" s="12">
        <v>0.17569872736930847</v>
      </c>
      <c r="O52" s="12">
        <v>1</v>
      </c>
      <c r="P52" s="12">
        <v>2018</v>
      </c>
    </row>
    <row r="53" spans="1:16" x14ac:dyDescent="0.25">
      <c r="A53" s="5" t="s">
        <v>20</v>
      </c>
      <c r="B53" s="12">
        <v>1</v>
      </c>
      <c r="C53" s="12">
        <v>0.80469822883605957</v>
      </c>
      <c r="D53" s="12">
        <v>0.19530177116394043</v>
      </c>
      <c r="E53" s="12">
        <v>0</v>
      </c>
      <c r="F53" s="12">
        <v>0</v>
      </c>
      <c r="G53" s="12">
        <v>0</v>
      </c>
      <c r="H53" s="12">
        <v>0.29979169368743896</v>
      </c>
      <c r="I53" s="12">
        <v>0.23908048868179321</v>
      </c>
      <c r="J53" s="12">
        <v>0.87091356515884399</v>
      </c>
      <c r="K53" s="12">
        <v>0.29382744431495667</v>
      </c>
      <c r="L53" s="12">
        <v>0.45908269286155701</v>
      </c>
      <c r="M53" s="12">
        <v>0.33076277375221252</v>
      </c>
      <c r="N53" s="12">
        <v>0.35631093382835388</v>
      </c>
      <c r="O53" s="12">
        <v>1</v>
      </c>
      <c r="P53" s="12">
        <v>2018</v>
      </c>
    </row>
    <row r="54" spans="1:16" x14ac:dyDescent="0.25">
      <c r="A54" s="5" t="s">
        <v>21</v>
      </c>
      <c r="B54" s="12">
        <v>1</v>
      </c>
      <c r="C54" s="12">
        <v>0.87576943635940552</v>
      </c>
      <c r="D54" s="12">
        <v>0.12423058599233627</v>
      </c>
      <c r="E54" s="12">
        <v>0</v>
      </c>
      <c r="F54" s="12">
        <v>0</v>
      </c>
      <c r="G54" s="12">
        <v>0</v>
      </c>
      <c r="H54" s="12">
        <v>0.26203370094299316</v>
      </c>
      <c r="I54" s="12">
        <v>0.28446665406227112</v>
      </c>
      <c r="J54" s="12">
        <v>0.88002431392669678</v>
      </c>
      <c r="K54" s="12">
        <v>0.16029481589794159</v>
      </c>
      <c r="L54" s="12">
        <v>0.26032796502113342</v>
      </c>
      <c r="M54" s="12">
        <v>0.35525646805763245</v>
      </c>
      <c r="N54" s="12">
        <v>0.2816498875617981</v>
      </c>
      <c r="O54" s="12">
        <v>1</v>
      </c>
      <c r="P54" s="12">
        <v>2018</v>
      </c>
    </row>
    <row r="55" spans="1:16" x14ac:dyDescent="0.25">
      <c r="A55" s="5" t="s">
        <v>22</v>
      </c>
      <c r="B55" s="12">
        <v>1</v>
      </c>
      <c r="C55" s="12">
        <v>0.96067404747009277</v>
      </c>
      <c r="D55" s="12">
        <v>3.9325963705778122E-2</v>
      </c>
      <c r="E55" s="12">
        <v>0</v>
      </c>
      <c r="F55" s="12">
        <v>0</v>
      </c>
      <c r="G55" s="12">
        <v>0</v>
      </c>
      <c r="H55" s="12">
        <v>0.26204618811607361</v>
      </c>
      <c r="I55" s="12">
        <v>0.17960341274738312</v>
      </c>
      <c r="J55" s="12">
        <v>0.79603421688079834</v>
      </c>
      <c r="K55" s="12">
        <v>0.16237451136112213</v>
      </c>
      <c r="L55" s="12">
        <v>9.4366110861301422E-2</v>
      </c>
      <c r="M55" s="12">
        <v>0.29448708891868591</v>
      </c>
      <c r="N55" s="12">
        <v>0.16897879540920258</v>
      </c>
      <c r="O55" s="12">
        <v>1</v>
      </c>
      <c r="P55" s="12">
        <v>2018</v>
      </c>
    </row>
    <row r="56" spans="1:16" x14ac:dyDescent="0.25">
      <c r="A56" s="5" t="s">
        <v>23</v>
      </c>
      <c r="B56" s="12">
        <v>1</v>
      </c>
      <c r="C56" s="12">
        <v>0.9249609112739563</v>
      </c>
      <c r="D56" s="12">
        <v>7.5039103627204895E-2</v>
      </c>
      <c r="E56" s="12">
        <v>0</v>
      </c>
      <c r="F56" s="12">
        <v>0</v>
      </c>
      <c r="G56" s="12">
        <v>0</v>
      </c>
      <c r="H56" s="12">
        <v>0.26307493448257446</v>
      </c>
      <c r="I56" s="12">
        <v>0.22603490948677063</v>
      </c>
      <c r="J56" s="12">
        <v>0.68862026929855347</v>
      </c>
      <c r="K56" s="12">
        <v>0.36615151166915894</v>
      </c>
      <c r="L56" s="12">
        <v>0.34717026352882385</v>
      </c>
      <c r="M56" s="12">
        <v>0.34337547421455383</v>
      </c>
      <c r="N56" s="12">
        <v>0.17627564072608948</v>
      </c>
      <c r="O56" s="12">
        <v>1</v>
      </c>
      <c r="P56" s="12">
        <v>2018</v>
      </c>
    </row>
    <row r="57" spans="1:16" x14ac:dyDescent="0.25">
      <c r="A57" s="5" t="s">
        <v>24</v>
      </c>
      <c r="B57" s="12">
        <v>1</v>
      </c>
      <c r="C57" s="12">
        <v>0.9371187686920166</v>
      </c>
      <c r="D57" s="12">
        <v>6.2881223857402802E-2</v>
      </c>
      <c r="E57" s="12">
        <v>0</v>
      </c>
      <c r="F57" s="12">
        <v>0</v>
      </c>
      <c r="G57" s="12">
        <v>0</v>
      </c>
      <c r="H57" s="12">
        <v>0.26690313220024109</v>
      </c>
      <c r="I57" s="12">
        <v>0.14236027002334595</v>
      </c>
      <c r="J57" s="12">
        <v>0.71597689390182495</v>
      </c>
      <c r="K57" s="12">
        <v>8.7821312248706818E-2</v>
      </c>
      <c r="L57" s="12">
        <v>0.15968379378318787</v>
      </c>
      <c r="M57" s="12">
        <v>0.33657607436180115</v>
      </c>
      <c r="N57" s="12">
        <v>0.25410386919975281</v>
      </c>
      <c r="O57" s="12">
        <v>1</v>
      </c>
      <c r="P57" s="12">
        <v>2018</v>
      </c>
    </row>
    <row r="58" spans="1:16" x14ac:dyDescent="0.25">
      <c r="A58" s="5" t="s">
        <v>25</v>
      </c>
      <c r="B58" s="12">
        <v>1</v>
      </c>
      <c r="C58" s="12">
        <v>0.94625401496887207</v>
      </c>
      <c r="D58" s="12">
        <v>5.3745977580547333E-2</v>
      </c>
      <c r="E58" s="12">
        <v>0</v>
      </c>
      <c r="F58" s="12">
        <v>0</v>
      </c>
      <c r="G58" s="12">
        <v>0</v>
      </c>
      <c r="H58" s="12">
        <v>0.2678009569644928</v>
      </c>
      <c r="I58" s="12">
        <v>0.21464039385318756</v>
      </c>
      <c r="J58" s="12">
        <v>0.68201559782028198</v>
      </c>
      <c r="K58" s="12">
        <v>0.16487948596477509</v>
      </c>
      <c r="L58" s="12">
        <v>0.14692008495330811</v>
      </c>
      <c r="M58" s="12">
        <v>0.45547643303871155</v>
      </c>
      <c r="N58" s="12">
        <v>0.14938756823539734</v>
      </c>
      <c r="O58" s="12">
        <v>1</v>
      </c>
      <c r="P58" s="12">
        <v>2018</v>
      </c>
    </row>
    <row r="59" spans="1:16" x14ac:dyDescent="0.25">
      <c r="A59" s="5" t="s">
        <v>26</v>
      </c>
      <c r="B59" s="12">
        <v>1</v>
      </c>
      <c r="C59" s="12">
        <v>0.93763428926467896</v>
      </c>
      <c r="D59" s="12">
        <v>6.2365714460611343E-2</v>
      </c>
      <c r="E59" s="12">
        <v>0</v>
      </c>
      <c r="F59" s="12">
        <v>0</v>
      </c>
      <c r="G59" s="12">
        <v>0</v>
      </c>
      <c r="H59" s="12">
        <v>0.27284693717956543</v>
      </c>
      <c r="I59" s="12">
        <v>0.19515836238861084</v>
      </c>
      <c r="J59" s="12">
        <v>0.66023349761962891</v>
      </c>
      <c r="K59" s="12">
        <v>0.19674280285835266</v>
      </c>
      <c r="L59" s="12">
        <v>9.1883182525634766E-2</v>
      </c>
      <c r="M59" s="12">
        <v>0.47185277938842773</v>
      </c>
      <c r="N59" s="12">
        <v>0.16440799832344055</v>
      </c>
      <c r="O59" s="12">
        <v>1</v>
      </c>
      <c r="P59" s="12">
        <v>2018</v>
      </c>
    </row>
    <row r="60" spans="1:16" x14ac:dyDescent="0.25">
      <c r="A60" s="5" t="s">
        <v>27</v>
      </c>
      <c r="B60" s="12">
        <v>1</v>
      </c>
      <c r="C60" s="12">
        <v>0.85224181413650513</v>
      </c>
      <c r="D60" s="12">
        <v>0.14775817096233368</v>
      </c>
      <c r="E60" s="12">
        <v>0</v>
      </c>
      <c r="F60" s="12">
        <v>0</v>
      </c>
      <c r="G60" s="12">
        <v>0</v>
      </c>
      <c r="H60" s="12">
        <v>0.22910529375076294</v>
      </c>
      <c r="I60" s="12">
        <v>0.13963958621025085</v>
      </c>
      <c r="J60" s="12">
        <v>0.78722149133682251</v>
      </c>
      <c r="K60" s="12">
        <v>0.17043043673038483</v>
      </c>
      <c r="L60" s="12">
        <v>0.37185937166213989</v>
      </c>
      <c r="M60" s="12">
        <v>0.64856332540512085</v>
      </c>
      <c r="N60" s="12">
        <v>0.30320021510124207</v>
      </c>
      <c r="O60" s="12">
        <v>1</v>
      </c>
      <c r="P60" s="12">
        <v>2018</v>
      </c>
    </row>
    <row r="61" spans="1:16" x14ac:dyDescent="0.25">
      <c r="A61" s="5" t="s">
        <v>28</v>
      </c>
      <c r="B61" s="12">
        <v>1</v>
      </c>
      <c r="C61" s="12">
        <v>0.93548518419265747</v>
      </c>
      <c r="D61" s="12">
        <v>6.4514800906181335E-2</v>
      </c>
      <c r="E61" s="12">
        <v>0</v>
      </c>
      <c r="F61" s="12">
        <v>0</v>
      </c>
      <c r="G61" s="12">
        <v>0</v>
      </c>
      <c r="H61" s="12">
        <v>0.28307455778121948</v>
      </c>
      <c r="I61" s="12">
        <v>0.17249102890491486</v>
      </c>
      <c r="J61" s="12">
        <v>0.66006124019622803</v>
      </c>
      <c r="K61" s="12">
        <v>0.1641780287027359</v>
      </c>
      <c r="L61" s="12">
        <v>5.1981832832098007E-2</v>
      </c>
      <c r="M61" s="12">
        <v>0.37983748316764832</v>
      </c>
      <c r="N61" s="12">
        <v>0.28270518779754639</v>
      </c>
      <c r="O61" s="12">
        <v>1</v>
      </c>
      <c r="P61" s="12">
        <v>2018</v>
      </c>
    </row>
    <row r="62" spans="1:16" x14ac:dyDescent="0.25">
      <c r="A62" s="5" t="s">
        <v>29</v>
      </c>
      <c r="B62" s="12">
        <v>1</v>
      </c>
      <c r="C62" s="12">
        <v>0.93688994646072388</v>
      </c>
      <c r="D62" s="12">
        <v>6.3110053539276123E-2</v>
      </c>
      <c r="E62" s="12">
        <v>0</v>
      </c>
      <c r="F62" s="12">
        <v>0</v>
      </c>
      <c r="G62" s="12">
        <v>0</v>
      </c>
      <c r="H62" s="12">
        <v>0.21157591044902802</v>
      </c>
      <c r="I62" s="12">
        <v>0.1709730327129364</v>
      </c>
      <c r="J62" s="12">
        <v>0.87096446752548218</v>
      </c>
      <c r="K62" s="12">
        <v>0.1381089985370636</v>
      </c>
      <c r="L62" s="12">
        <v>0.14119869470596313</v>
      </c>
      <c r="M62" s="12">
        <v>0.34523320198059082</v>
      </c>
      <c r="N62" s="12">
        <v>0.22955642640590668</v>
      </c>
      <c r="O62" s="12">
        <v>1</v>
      </c>
      <c r="P62" s="12">
        <v>2018</v>
      </c>
    </row>
    <row r="63" spans="1:16" x14ac:dyDescent="0.25">
      <c r="A63" s="5" t="s">
        <v>30</v>
      </c>
      <c r="B63" s="12">
        <v>1</v>
      </c>
      <c r="C63" s="12">
        <v>0.8079383373260498</v>
      </c>
      <c r="D63" s="12">
        <v>0.19206167757511139</v>
      </c>
      <c r="E63" s="12">
        <v>0</v>
      </c>
      <c r="F63" s="12">
        <v>0</v>
      </c>
      <c r="G63" s="12">
        <v>0</v>
      </c>
      <c r="H63" s="12">
        <v>0.27876889705657959</v>
      </c>
      <c r="I63" s="12">
        <v>0.25138425827026367</v>
      </c>
      <c r="J63" s="12">
        <v>0.78373724222183228</v>
      </c>
      <c r="K63" s="12">
        <v>0.2333838939666748</v>
      </c>
      <c r="L63" s="12">
        <v>0.35712382197380066</v>
      </c>
      <c r="M63" s="12">
        <v>0.41251745820045471</v>
      </c>
      <c r="N63" s="12">
        <v>0.35211828351020813</v>
      </c>
      <c r="O63" s="12">
        <v>1</v>
      </c>
      <c r="P63" s="12">
        <v>2018</v>
      </c>
    </row>
    <row r="64" spans="1:16" x14ac:dyDescent="0.25">
      <c r="A64" s="5" t="s">
        <v>31</v>
      </c>
      <c r="B64" s="12">
        <v>1</v>
      </c>
      <c r="C64" s="12">
        <v>0.859691321849823</v>
      </c>
      <c r="D64" s="12">
        <v>0.140308678150177</v>
      </c>
      <c r="E64" s="12">
        <v>0</v>
      </c>
      <c r="F64" s="12">
        <v>0</v>
      </c>
      <c r="G64" s="12">
        <v>0</v>
      </c>
      <c r="H64" s="12">
        <v>0.31264644861221313</v>
      </c>
      <c r="I64" s="12">
        <v>0.1638457328081131</v>
      </c>
      <c r="J64" s="12">
        <v>0.72389590740203857</v>
      </c>
      <c r="K64" s="12">
        <v>0.20398648083209991</v>
      </c>
      <c r="L64" s="12">
        <v>0.57484531402587891</v>
      </c>
      <c r="M64" s="12">
        <v>0.35761865973472595</v>
      </c>
      <c r="N64" s="12">
        <v>0.24519993364810944</v>
      </c>
      <c r="O64" s="12">
        <v>1</v>
      </c>
      <c r="P64" s="12">
        <v>2018</v>
      </c>
    </row>
    <row r="65" spans="1:16" x14ac:dyDescent="0.25">
      <c r="A65" s="5" t="s">
        <v>32</v>
      </c>
      <c r="B65" s="12">
        <v>1</v>
      </c>
      <c r="C65" s="12">
        <v>0.93844550848007202</v>
      </c>
      <c r="D65" s="12">
        <v>6.1554461717605591E-2</v>
      </c>
      <c r="E65" s="12">
        <v>0</v>
      </c>
      <c r="F65" s="12">
        <v>0</v>
      </c>
      <c r="G65" s="12">
        <v>0</v>
      </c>
      <c r="H65" s="12">
        <v>0.2801329493522644</v>
      </c>
      <c r="I65" s="12">
        <v>0.17119421064853668</v>
      </c>
      <c r="J65" s="12">
        <v>0.80650925636291504</v>
      </c>
      <c r="K65" s="12">
        <v>8.8913418352603912E-2</v>
      </c>
      <c r="L65" s="12">
        <v>5.5926159024238586E-2</v>
      </c>
      <c r="M65" s="12">
        <v>0.26885342597961426</v>
      </c>
      <c r="N65" s="12">
        <v>0.25665876269340515</v>
      </c>
      <c r="O65" s="12">
        <v>1</v>
      </c>
      <c r="P65" s="12">
        <v>2018</v>
      </c>
    </row>
    <row r="66" spans="1:16" x14ac:dyDescent="0.25">
      <c r="A66" s="5" t="s">
        <v>1</v>
      </c>
      <c r="B66" s="12">
        <v>1</v>
      </c>
      <c r="C66" s="12">
        <v>0.90866142511367798</v>
      </c>
      <c r="D66" s="12">
        <v>9.1338545083999634E-2</v>
      </c>
      <c r="E66" s="12">
        <v>0</v>
      </c>
      <c r="F66" s="12">
        <v>0</v>
      </c>
      <c r="G66" s="12">
        <v>0</v>
      </c>
      <c r="H66" s="12">
        <v>0.2835049033164978</v>
      </c>
      <c r="I66" s="12">
        <v>0.38630160689353943</v>
      </c>
      <c r="J66" s="12">
        <v>0.68920671939849854</v>
      </c>
      <c r="K66" s="12">
        <v>9.405248612165451E-2</v>
      </c>
      <c r="L66" s="12">
        <v>1.8873905763030052E-2</v>
      </c>
      <c r="M66" s="12">
        <v>0.43447396159172058</v>
      </c>
      <c r="N66" s="12">
        <v>0.29794329404830933</v>
      </c>
      <c r="O66" s="12">
        <v>1</v>
      </c>
      <c r="P66" s="12">
        <v>2020</v>
      </c>
    </row>
    <row r="67" spans="1:16" x14ac:dyDescent="0.25">
      <c r="A67" s="5" t="s">
        <v>2</v>
      </c>
      <c r="B67" s="12">
        <v>1</v>
      </c>
      <c r="C67" s="12">
        <v>0.9346192479133606</v>
      </c>
      <c r="D67" s="12">
        <v>6.5380744636058807E-2</v>
      </c>
      <c r="E67" s="12">
        <v>0</v>
      </c>
      <c r="F67" s="12">
        <v>0</v>
      </c>
      <c r="G67" s="12">
        <v>0</v>
      </c>
      <c r="H67" s="12">
        <v>0.27909943461418152</v>
      </c>
      <c r="I67" s="12">
        <v>0.3903224766254425</v>
      </c>
      <c r="J67" s="12">
        <v>0.69598168134689331</v>
      </c>
      <c r="K67" s="12">
        <v>0.16669216752052307</v>
      </c>
      <c r="L67" s="12">
        <v>8.1984981894493103E-2</v>
      </c>
      <c r="M67" s="12">
        <v>0.30103519558906555</v>
      </c>
      <c r="N67" s="12">
        <v>0.20293019711971283</v>
      </c>
      <c r="O67" s="12">
        <v>1</v>
      </c>
      <c r="P67" s="12">
        <v>2020</v>
      </c>
    </row>
    <row r="68" spans="1:16" x14ac:dyDescent="0.25">
      <c r="A68" s="5" t="s">
        <v>3</v>
      </c>
      <c r="B68" s="12">
        <v>1</v>
      </c>
      <c r="C68" s="12">
        <v>0.89899146556854248</v>
      </c>
      <c r="D68" s="12">
        <v>0.10100854933261871</v>
      </c>
      <c r="E68" s="12">
        <v>0</v>
      </c>
      <c r="F68" s="12">
        <v>0</v>
      </c>
      <c r="G68" s="12">
        <v>0</v>
      </c>
      <c r="H68" s="12">
        <v>0.21399302780628204</v>
      </c>
      <c r="I68" s="12">
        <v>0.32166394591331482</v>
      </c>
      <c r="J68" s="12">
        <v>0.64330750703811646</v>
      </c>
      <c r="K68" s="12">
        <v>0.22417563199996948</v>
      </c>
      <c r="L68" s="12">
        <v>0.14918303489685059</v>
      </c>
      <c r="M68" s="12">
        <v>0.47466868162155151</v>
      </c>
      <c r="N68" s="12">
        <v>0.28589457273483276</v>
      </c>
      <c r="O68" s="12">
        <v>1</v>
      </c>
      <c r="P68" s="12">
        <v>2020</v>
      </c>
    </row>
    <row r="69" spans="1:16" x14ac:dyDescent="0.25">
      <c r="A69" s="5" t="s">
        <v>4</v>
      </c>
      <c r="B69" s="12">
        <v>1</v>
      </c>
      <c r="C69" s="12">
        <v>0.81963759660720825</v>
      </c>
      <c r="D69" s="12">
        <v>0.18036241829395294</v>
      </c>
      <c r="E69" s="12">
        <v>0</v>
      </c>
      <c r="F69" s="12">
        <v>0</v>
      </c>
      <c r="G69" s="12">
        <v>0</v>
      </c>
      <c r="H69" s="12">
        <v>0.23095601797103882</v>
      </c>
      <c r="I69" s="12">
        <v>0.30684000253677368</v>
      </c>
      <c r="J69" s="12">
        <v>0.78251034021377563</v>
      </c>
      <c r="K69" s="12">
        <v>0.17621150612831116</v>
      </c>
      <c r="L69" s="12">
        <v>0.36745482683181763</v>
      </c>
      <c r="M69" s="12">
        <v>0.41641244292259216</v>
      </c>
      <c r="N69" s="12">
        <v>0.38487324118614197</v>
      </c>
      <c r="O69" s="12">
        <v>1</v>
      </c>
      <c r="P69" s="12">
        <v>2020</v>
      </c>
    </row>
    <row r="70" spans="1:16" x14ac:dyDescent="0.25">
      <c r="A70" s="5" t="s">
        <v>5</v>
      </c>
      <c r="B70" s="12">
        <v>1</v>
      </c>
      <c r="C70" s="12">
        <v>0.90527385473251343</v>
      </c>
      <c r="D70" s="12">
        <v>9.4726115465164185E-2</v>
      </c>
      <c r="E70" s="12">
        <v>0</v>
      </c>
      <c r="F70" s="12">
        <v>0</v>
      </c>
      <c r="G70" s="12">
        <v>0</v>
      </c>
      <c r="H70" s="12">
        <v>0.28394767642021179</v>
      </c>
      <c r="I70" s="12">
        <v>0.48755934834480286</v>
      </c>
      <c r="J70" s="12">
        <v>0.63406479358673096</v>
      </c>
      <c r="K70" s="12">
        <v>6.8179085850715637E-2</v>
      </c>
      <c r="L70" s="12">
        <v>4.7738805413246155E-2</v>
      </c>
      <c r="M70" s="12">
        <v>0.38694018125534058</v>
      </c>
      <c r="N70" s="12">
        <v>0.27062743902206421</v>
      </c>
      <c r="O70" s="12">
        <v>1</v>
      </c>
      <c r="P70" s="12">
        <v>2020</v>
      </c>
    </row>
    <row r="71" spans="1:16" x14ac:dyDescent="0.25">
      <c r="A71" s="5" t="s">
        <v>6</v>
      </c>
      <c r="B71" s="12">
        <v>1</v>
      </c>
      <c r="C71" s="12">
        <v>0.93339937925338745</v>
      </c>
      <c r="D71" s="12">
        <v>6.6600620746612549E-2</v>
      </c>
      <c r="E71" s="12">
        <v>0</v>
      </c>
      <c r="F71" s="12">
        <v>0</v>
      </c>
      <c r="G71" s="12">
        <v>0</v>
      </c>
      <c r="H71" s="12">
        <v>0.27534672617912292</v>
      </c>
      <c r="I71" s="12">
        <v>0.29800620675086975</v>
      </c>
      <c r="J71" s="12">
        <v>0.75181049108505249</v>
      </c>
      <c r="K71" s="12">
        <v>0.16397371888160706</v>
      </c>
      <c r="L71" s="12">
        <v>0.12398943305015564</v>
      </c>
      <c r="M71" s="12">
        <v>0.35180819034576416</v>
      </c>
      <c r="N71" s="12">
        <v>0.21458746492862701</v>
      </c>
      <c r="O71" s="12">
        <v>1</v>
      </c>
      <c r="P71" s="12">
        <v>2020</v>
      </c>
    </row>
    <row r="72" spans="1:16" x14ac:dyDescent="0.25">
      <c r="A72" s="5" t="s">
        <v>7</v>
      </c>
      <c r="B72" s="12">
        <v>1</v>
      </c>
      <c r="C72" s="12">
        <v>0.6949806809425354</v>
      </c>
      <c r="D72" s="12">
        <v>0.30501928925514221</v>
      </c>
      <c r="E72" s="12">
        <v>0</v>
      </c>
      <c r="F72" s="12">
        <v>0</v>
      </c>
      <c r="G72" s="12">
        <v>0</v>
      </c>
      <c r="H72" s="12">
        <v>0.31521710753440857</v>
      </c>
      <c r="I72" s="12">
        <v>0.48402988910675049</v>
      </c>
      <c r="J72" s="12">
        <v>0.87330079078674316</v>
      </c>
      <c r="K72" s="12">
        <v>0.19418080151081085</v>
      </c>
      <c r="L72" s="12">
        <v>0.42823654413223267</v>
      </c>
      <c r="M72" s="12">
        <v>0.30717575550079346</v>
      </c>
      <c r="N72" s="12">
        <v>0.52589261531829834</v>
      </c>
      <c r="O72" s="12">
        <v>1</v>
      </c>
      <c r="P72" s="12">
        <v>2020</v>
      </c>
    </row>
    <row r="73" spans="1:16" x14ac:dyDescent="0.25">
      <c r="A73" s="5" t="s">
        <v>8</v>
      </c>
      <c r="B73" s="12">
        <v>1</v>
      </c>
      <c r="C73" s="12">
        <v>0.92048853635787964</v>
      </c>
      <c r="D73" s="12">
        <v>7.9511463642120361E-2</v>
      </c>
      <c r="E73" s="12">
        <v>0</v>
      </c>
      <c r="F73" s="12">
        <v>0</v>
      </c>
      <c r="G73" s="12">
        <v>0</v>
      </c>
      <c r="H73" s="12">
        <v>0.29996055364608765</v>
      </c>
      <c r="I73" s="12">
        <v>0.37688761949539185</v>
      </c>
      <c r="J73" s="12">
        <v>0.66825807094573975</v>
      </c>
      <c r="K73" s="12">
        <v>0.13664804399013519</v>
      </c>
      <c r="L73" s="12">
        <v>4.2935371398925781E-2</v>
      </c>
      <c r="M73" s="12">
        <v>0.33938726782798767</v>
      </c>
      <c r="N73" s="12">
        <v>0.27411931753158569</v>
      </c>
      <c r="O73" s="12">
        <v>1</v>
      </c>
      <c r="P73" s="12">
        <v>2020</v>
      </c>
    </row>
    <row r="74" spans="1:16" x14ac:dyDescent="0.25">
      <c r="A74" s="5" t="s">
        <v>9</v>
      </c>
      <c r="B74" s="12">
        <v>1</v>
      </c>
      <c r="C74" s="12">
        <v>0.8675273060798645</v>
      </c>
      <c r="D74" s="12">
        <v>0.13247272372245789</v>
      </c>
      <c r="E74" s="12">
        <v>0</v>
      </c>
      <c r="F74" s="12">
        <v>0</v>
      </c>
      <c r="G74" s="12">
        <v>0</v>
      </c>
      <c r="H74" s="12">
        <v>0.1893128901720047</v>
      </c>
      <c r="I74" s="12">
        <v>0.49153855443000793</v>
      </c>
      <c r="J74" s="12">
        <v>0.77535229921340942</v>
      </c>
      <c r="K74" s="12">
        <v>0.11828793585300446</v>
      </c>
      <c r="L74" s="12">
        <v>5.3428832441568375E-2</v>
      </c>
      <c r="M74" s="12">
        <v>0.39656388759613037</v>
      </c>
      <c r="N74" s="12">
        <v>0.32738563418388367</v>
      </c>
      <c r="O74" s="12">
        <v>1</v>
      </c>
      <c r="P74" s="12">
        <v>2020</v>
      </c>
    </row>
    <row r="75" spans="1:16" x14ac:dyDescent="0.25">
      <c r="A75" s="5" t="s">
        <v>10</v>
      </c>
      <c r="B75" s="12">
        <v>1</v>
      </c>
      <c r="C75" s="12">
        <v>0.92837530374526978</v>
      </c>
      <c r="D75" s="12">
        <v>7.1624718606472015E-2</v>
      </c>
      <c r="E75" s="12">
        <v>0</v>
      </c>
      <c r="F75" s="12">
        <v>0</v>
      </c>
      <c r="G75" s="12">
        <v>0</v>
      </c>
      <c r="H75" s="12">
        <v>0.22211262583732605</v>
      </c>
      <c r="I75" s="12">
        <v>0.38448828458786011</v>
      </c>
      <c r="J75" s="12">
        <v>0.72713291645050049</v>
      </c>
      <c r="K75" s="12">
        <v>9.5375590026378632E-2</v>
      </c>
      <c r="L75" s="12">
        <v>1.4548665843904018E-2</v>
      </c>
      <c r="M75" s="12">
        <v>0.37214097380638123</v>
      </c>
      <c r="N75" s="12">
        <v>0.28404870629310608</v>
      </c>
      <c r="O75" s="12">
        <v>1</v>
      </c>
      <c r="P75" s="12">
        <v>2020</v>
      </c>
    </row>
    <row r="76" spans="1:16" x14ac:dyDescent="0.25">
      <c r="A76" s="5" t="s">
        <v>11</v>
      </c>
      <c r="B76" s="12">
        <v>1</v>
      </c>
      <c r="C76" s="12">
        <v>0.90649121999740601</v>
      </c>
      <c r="D76" s="12">
        <v>9.3508802354335785E-2</v>
      </c>
      <c r="E76" s="12">
        <v>0</v>
      </c>
      <c r="F76" s="12">
        <v>0</v>
      </c>
      <c r="G76" s="12">
        <v>0</v>
      </c>
      <c r="H76" s="12">
        <v>0.31946378946304321</v>
      </c>
      <c r="I76" s="12">
        <v>0.3787095844745636</v>
      </c>
      <c r="J76" s="12">
        <v>0.73746830224990845</v>
      </c>
      <c r="K76" s="12">
        <v>8.2588478922843933E-2</v>
      </c>
      <c r="L76" s="12">
        <v>6.0062333941459656E-2</v>
      </c>
      <c r="M76" s="12">
        <v>0.42530596256256104</v>
      </c>
      <c r="N76" s="12">
        <v>0.26120820641517639</v>
      </c>
      <c r="O76" s="12">
        <v>1</v>
      </c>
      <c r="P76" s="12">
        <v>2020</v>
      </c>
    </row>
    <row r="77" spans="1:16" x14ac:dyDescent="0.25">
      <c r="A77" s="5" t="s">
        <v>12</v>
      </c>
      <c r="B77" s="12">
        <v>1</v>
      </c>
      <c r="C77" s="12">
        <v>0.71442747116088867</v>
      </c>
      <c r="D77" s="12">
        <v>0.28557252883911133</v>
      </c>
      <c r="E77" s="12">
        <v>0</v>
      </c>
      <c r="F77" s="12">
        <v>0</v>
      </c>
      <c r="G77" s="12">
        <v>0</v>
      </c>
      <c r="H77" s="12">
        <v>0.26585817337036133</v>
      </c>
      <c r="I77" s="12">
        <v>0.39218375086784363</v>
      </c>
      <c r="J77" s="12">
        <v>0.8279958963394165</v>
      </c>
      <c r="K77" s="12">
        <v>0.28528928756713867</v>
      </c>
      <c r="L77" s="12">
        <v>0.51980823278427124</v>
      </c>
      <c r="M77" s="12">
        <v>0.42796599864959717</v>
      </c>
      <c r="N77" s="12">
        <v>0.44908025860786438</v>
      </c>
      <c r="O77" s="12">
        <v>1</v>
      </c>
      <c r="P77" s="12">
        <v>2020</v>
      </c>
    </row>
    <row r="78" spans="1:16" x14ac:dyDescent="0.25">
      <c r="A78" s="5" t="s">
        <v>13</v>
      </c>
      <c r="B78" s="12">
        <v>1</v>
      </c>
      <c r="C78" s="12">
        <v>0.91762399673461914</v>
      </c>
      <c r="D78" s="12">
        <v>8.2376003265380859E-2</v>
      </c>
      <c r="E78" s="12">
        <v>0</v>
      </c>
      <c r="F78" s="12">
        <v>0</v>
      </c>
      <c r="G78" s="12">
        <v>0</v>
      </c>
      <c r="H78" s="12">
        <v>0.20690296590328217</v>
      </c>
      <c r="I78" s="12">
        <v>0.39424625039100647</v>
      </c>
      <c r="J78" s="12">
        <v>0.8419756293296814</v>
      </c>
      <c r="K78" s="12">
        <v>6.7874416708946228E-2</v>
      </c>
      <c r="L78" s="12">
        <v>8.960956335067749E-2</v>
      </c>
      <c r="M78" s="12">
        <v>0.41210612654685974</v>
      </c>
      <c r="N78" s="12">
        <v>0.28257754445075989</v>
      </c>
      <c r="O78" s="12">
        <v>1</v>
      </c>
      <c r="P78" s="12">
        <v>2020</v>
      </c>
    </row>
    <row r="79" spans="1:16" x14ac:dyDescent="0.25">
      <c r="A79" s="5" t="s">
        <v>14</v>
      </c>
      <c r="B79" s="12">
        <v>1</v>
      </c>
      <c r="C79" s="12">
        <v>0.89841389656066895</v>
      </c>
      <c r="D79" s="12">
        <v>0.10158609598875046</v>
      </c>
      <c r="E79" s="12">
        <v>0</v>
      </c>
      <c r="F79" s="12">
        <v>0</v>
      </c>
      <c r="G79" s="12">
        <v>0</v>
      </c>
      <c r="H79" s="12">
        <v>0.29723852872848511</v>
      </c>
      <c r="I79" s="12">
        <v>0.56424766778945923</v>
      </c>
      <c r="J79" s="12">
        <v>0.78411167860031128</v>
      </c>
      <c r="K79" s="12">
        <v>0.14330442249774933</v>
      </c>
      <c r="L79" s="12">
        <v>7.0383273065090179E-2</v>
      </c>
      <c r="M79" s="12">
        <v>0.28380435705184937</v>
      </c>
      <c r="N79" s="12">
        <v>0.22227180004119873</v>
      </c>
      <c r="O79" s="12">
        <v>1</v>
      </c>
      <c r="P79" s="12">
        <v>2020</v>
      </c>
    </row>
    <row r="80" spans="1:16" x14ac:dyDescent="0.25">
      <c r="A80" s="5" t="s">
        <v>15</v>
      </c>
      <c r="B80" s="12">
        <v>1</v>
      </c>
      <c r="C80" s="12">
        <v>0.84761011600494385</v>
      </c>
      <c r="D80" s="12">
        <v>0.15238986909389496</v>
      </c>
      <c r="E80" s="12">
        <v>0</v>
      </c>
      <c r="F80" s="12">
        <v>0</v>
      </c>
      <c r="G80" s="12">
        <v>0</v>
      </c>
      <c r="H80" s="12">
        <v>0.19680725038051605</v>
      </c>
      <c r="I80" s="12">
        <v>0.53176850080490112</v>
      </c>
      <c r="J80" s="12">
        <v>0.80024021863937378</v>
      </c>
      <c r="K80" s="12">
        <v>0.12682317197322845</v>
      </c>
      <c r="L80" s="12">
        <v>9.1880664229393005E-2</v>
      </c>
      <c r="M80" s="12">
        <v>0.3846684992313385</v>
      </c>
      <c r="N80" s="12">
        <v>0.36875995993614197</v>
      </c>
      <c r="O80" s="12">
        <v>1</v>
      </c>
      <c r="P80" s="12">
        <v>2020</v>
      </c>
    </row>
    <row r="81" spans="1:16" x14ac:dyDescent="0.25">
      <c r="A81" s="5" t="s">
        <v>16</v>
      </c>
      <c r="B81" s="12">
        <v>1</v>
      </c>
      <c r="C81" s="12">
        <v>0.85080468654632568</v>
      </c>
      <c r="D81" s="12">
        <v>0.14919529855251312</v>
      </c>
      <c r="E81" s="12">
        <v>0</v>
      </c>
      <c r="F81" s="12">
        <v>0</v>
      </c>
      <c r="G81" s="12">
        <v>0</v>
      </c>
      <c r="H81" s="12">
        <v>0.37044036388397217</v>
      </c>
      <c r="I81" s="12">
        <v>0.50103294849395752</v>
      </c>
      <c r="J81" s="12">
        <v>0.83494210243225098</v>
      </c>
      <c r="K81" s="12">
        <v>0.16977863013744354</v>
      </c>
      <c r="L81" s="12">
        <v>0.14557182788848877</v>
      </c>
      <c r="M81" s="12">
        <v>0.3581911027431488</v>
      </c>
      <c r="N81" s="12">
        <v>0.30227804183959961</v>
      </c>
      <c r="O81" s="12">
        <v>1</v>
      </c>
      <c r="P81" s="12">
        <v>2020</v>
      </c>
    </row>
    <row r="82" spans="1:16" x14ac:dyDescent="0.25">
      <c r="A82" s="5" t="s">
        <v>17</v>
      </c>
      <c r="B82" s="12">
        <v>1</v>
      </c>
      <c r="C82" s="12">
        <v>0.83458501100540161</v>
      </c>
      <c r="D82" s="12">
        <v>0.16541500389575958</v>
      </c>
      <c r="E82" s="12">
        <v>0</v>
      </c>
      <c r="F82" s="12">
        <v>0</v>
      </c>
      <c r="G82" s="12">
        <v>0</v>
      </c>
      <c r="H82" s="12">
        <v>0.23515892028808594</v>
      </c>
      <c r="I82" s="12">
        <v>0.43181249499320984</v>
      </c>
      <c r="J82" s="12">
        <v>0.83329474925994873</v>
      </c>
      <c r="K82" s="12">
        <v>0.14198489487171173</v>
      </c>
      <c r="L82" s="12">
        <v>0.19849847257137299</v>
      </c>
      <c r="M82" s="12">
        <v>0.36950573325157166</v>
      </c>
      <c r="N82" s="12">
        <v>0.37880656123161316</v>
      </c>
      <c r="O82" s="12">
        <v>1</v>
      </c>
      <c r="P82" s="12">
        <v>2020</v>
      </c>
    </row>
    <row r="83" spans="1:16" x14ac:dyDescent="0.25">
      <c r="A83" s="5" t="s">
        <v>18</v>
      </c>
      <c r="B83" s="12">
        <v>1</v>
      </c>
      <c r="C83" s="12">
        <v>0.92449867725372314</v>
      </c>
      <c r="D83" s="12">
        <v>7.5501307845115662E-2</v>
      </c>
      <c r="E83" s="12">
        <v>0</v>
      </c>
      <c r="F83" s="12">
        <v>0</v>
      </c>
      <c r="G83" s="12">
        <v>0</v>
      </c>
      <c r="H83" s="12">
        <v>0.2665126621723175</v>
      </c>
      <c r="I83" s="12">
        <v>0.40444055199623108</v>
      </c>
      <c r="J83" s="12">
        <v>0.72669309377670288</v>
      </c>
      <c r="K83" s="12">
        <v>0.11751727759838104</v>
      </c>
      <c r="L83" s="12">
        <v>8.017682284116745E-2</v>
      </c>
      <c r="M83" s="12">
        <v>0.41039445996284485</v>
      </c>
      <c r="N83" s="12">
        <v>0.2412274181842804</v>
      </c>
      <c r="O83" s="12">
        <v>1</v>
      </c>
      <c r="P83" s="12">
        <v>2020</v>
      </c>
    </row>
    <row r="84" spans="1:16" x14ac:dyDescent="0.25">
      <c r="A84" s="5" t="s">
        <v>19</v>
      </c>
      <c r="B84" s="12">
        <v>1</v>
      </c>
      <c r="C84" s="12">
        <v>0.91700726747512817</v>
      </c>
      <c r="D84" s="12">
        <v>8.2992732524871826E-2</v>
      </c>
      <c r="E84" s="12">
        <v>0</v>
      </c>
      <c r="F84" s="12">
        <v>0</v>
      </c>
      <c r="G84" s="12">
        <v>0</v>
      </c>
      <c r="H84" s="12">
        <v>0.28485724329948425</v>
      </c>
      <c r="I84" s="12">
        <v>0.47181043028831482</v>
      </c>
      <c r="J84" s="12">
        <v>0.67372983694076538</v>
      </c>
      <c r="K84" s="12">
        <v>9.8055183887481689E-2</v>
      </c>
      <c r="L84" s="12">
        <v>2.2860219702124596E-2</v>
      </c>
      <c r="M84" s="12">
        <v>0.38032445311546326</v>
      </c>
      <c r="N84" s="12">
        <v>0.2490917295217514</v>
      </c>
      <c r="O84" s="12">
        <v>1</v>
      </c>
      <c r="P84" s="12">
        <v>2020</v>
      </c>
    </row>
    <row r="85" spans="1:16" x14ac:dyDescent="0.25">
      <c r="A85" s="5" t="s">
        <v>20</v>
      </c>
      <c r="B85" s="12">
        <v>1</v>
      </c>
      <c r="C85" s="12">
        <v>0.74249511957168579</v>
      </c>
      <c r="D85" s="12">
        <v>0.25750485062599182</v>
      </c>
      <c r="E85" s="12">
        <v>0</v>
      </c>
      <c r="F85" s="12">
        <v>0</v>
      </c>
      <c r="G85" s="12">
        <v>0</v>
      </c>
      <c r="H85" s="12">
        <v>0.3149646520614624</v>
      </c>
      <c r="I85" s="12">
        <v>0.51650679111480713</v>
      </c>
      <c r="J85" s="12">
        <v>0.86051481962203979</v>
      </c>
      <c r="K85" s="12">
        <v>0.24143534898757935</v>
      </c>
      <c r="L85" s="12">
        <v>0.46677625179290771</v>
      </c>
      <c r="M85" s="12">
        <v>0.38404110074043274</v>
      </c>
      <c r="N85" s="12">
        <v>0.42445710301399231</v>
      </c>
      <c r="O85" s="12">
        <v>1</v>
      </c>
      <c r="P85" s="12">
        <v>2020</v>
      </c>
    </row>
    <row r="86" spans="1:16" x14ac:dyDescent="0.25">
      <c r="A86" s="5" t="s">
        <v>21</v>
      </c>
      <c r="B86" s="12">
        <v>1</v>
      </c>
      <c r="C86" s="12">
        <v>0.80404078960418701</v>
      </c>
      <c r="D86" s="12">
        <v>0.1959591805934906</v>
      </c>
      <c r="E86" s="12">
        <v>0</v>
      </c>
      <c r="F86" s="12">
        <v>0</v>
      </c>
      <c r="G86" s="12">
        <v>0</v>
      </c>
      <c r="H86" s="12">
        <v>0.28731265664100647</v>
      </c>
      <c r="I86" s="12">
        <v>0.4111579954624176</v>
      </c>
      <c r="J86" s="12">
        <v>0.84910011291503906</v>
      </c>
      <c r="K86" s="12">
        <v>0.11371156573295593</v>
      </c>
      <c r="L86" s="12">
        <v>0.2515527606010437</v>
      </c>
      <c r="M86" s="12">
        <v>0.4474492073059082</v>
      </c>
      <c r="N86" s="12">
        <v>0.40236476063728333</v>
      </c>
      <c r="O86" s="12">
        <v>1</v>
      </c>
      <c r="P86" s="12">
        <v>2020</v>
      </c>
    </row>
    <row r="87" spans="1:16" x14ac:dyDescent="0.25">
      <c r="A87" s="5" t="s">
        <v>22</v>
      </c>
      <c r="B87" s="12">
        <v>1</v>
      </c>
      <c r="C87" s="12">
        <v>0.93492859601974487</v>
      </c>
      <c r="D87" s="12">
        <v>6.5071418881416321E-2</v>
      </c>
      <c r="E87" s="12">
        <v>0</v>
      </c>
      <c r="F87" s="12">
        <v>0</v>
      </c>
      <c r="G87" s="12">
        <v>0</v>
      </c>
      <c r="H87" s="12">
        <v>0.24409736692905426</v>
      </c>
      <c r="I87" s="12">
        <v>0.32749336957931519</v>
      </c>
      <c r="J87" s="12">
        <v>0.7136918306350708</v>
      </c>
      <c r="K87" s="12">
        <v>0.13926964998245239</v>
      </c>
      <c r="L87" s="12">
        <v>7.649463415145874E-2</v>
      </c>
      <c r="M87" s="12">
        <v>0.36750301718711853</v>
      </c>
      <c r="N87" s="12">
        <v>0.22474111616611481</v>
      </c>
      <c r="O87" s="12">
        <v>1</v>
      </c>
      <c r="P87" s="12">
        <v>2020</v>
      </c>
    </row>
    <row r="88" spans="1:16" x14ac:dyDescent="0.25">
      <c r="A88" s="5" t="s">
        <v>23</v>
      </c>
      <c r="B88" s="12">
        <v>1</v>
      </c>
      <c r="C88" s="12">
        <v>0.81122404336929321</v>
      </c>
      <c r="D88" s="12">
        <v>0.18877594172954559</v>
      </c>
      <c r="E88" s="12">
        <v>0</v>
      </c>
      <c r="F88" s="12">
        <v>0</v>
      </c>
      <c r="G88" s="12">
        <v>0</v>
      </c>
      <c r="H88" s="12">
        <v>0.23918317258358002</v>
      </c>
      <c r="I88" s="12">
        <v>0.39725223183631897</v>
      </c>
      <c r="J88" s="12">
        <v>0.68979299068450928</v>
      </c>
      <c r="K88" s="12">
        <v>0.20939946174621582</v>
      </c>
      <c r="L88" s="12">
        <v>0.25642579793930054</v>
      </c>
      <c r="M88" s="12">
        <v>0.48620313405990601</v>
      </c>
      <c r="N88" s="12">
        <v>0.42160853743553162</v>
      </c>
      <c r="O88" s="12">
        <v>1</v>
      </c>
      <c r="P88" s="12">
        <v>2020</v>
      </c>
    </row>
    <row r="89" spans="1:16" x14ac:dyDescent="0.25">
      <c r="A89" s="5" t="s">
        <v>24</v>
      </c>
      <c r="B89" s="12">
        <v>1</v>
      </c>
      <c r="C89" s="12">
        <v>0.88340276479721069</v>
      </c>
      <c r="D89" s="12">
        <v>0.11659720540046692</v>
      </c>
      <c r="E89" s="12">
        <v>0</v>
      </c>
      <c r="F89" s="12">
        <v>0</v>
      </c>
      <c r="G89" s="12">
        <v>0</v>
      </c>
      <c r="H89" s="12">
        <v>0.26220452785491943</v>
      </c>
      <c r="I89" s="12">
        <v>0.30015170574188232</v>
      </c>
      <c r="J89" s="12">
        <v>0.74615412950515747</v>
      </c>
      <c r="K89" s="12">
        <v>9.5293901860713959E-2</v>
      </c>
      <c r="L89" s="12">
        <v>0.15383923053741455</v>
      </c>
      <c r="M89" s="12">
        <v>0.3368019163608551</v>
      </c>
      <c r="N89" s="12">
        <v>0.31934118270874023</v>
      </c>
      <c r="O89" s="12">
        <v>1</v>
      </c>
      <c r="P89" s="12">
        <v>2020</v>
      </c>
    </row>
    <row r="90" spans="1:16" x14ac:dyDescent="0.25">
      <c r="A90" s="5" t="s">
        <v>25</v>
      </c>
      <c r="B90" s="12">
        <v>1</v>
      </c>
      <c r="C90" s="12">
        <v>0.92100727558135986</v>
      </c>
      <c r="D90" s="12">
        <v>7.8992754220962524E-2</v>
      </c>
      <c r="E90" s="12">
        <v>0</v>
      </c>
      <c r="F90" s="12">
        <v>0</v>
      </c>
      <c r="G90" s="12">
        <v>0</v>
      </c>
      <c r="H90" s="12">
        <v>0.23579418659210205</v>
      </c>
      <c r="I90" s="12">
        <v>0.35172602534294128</v>
      </c>
      <c r="J90" s="12">
        <v>0.68258309364318848</v>
      </c>
      <c r="K90" s="12">
        <v>0.14407064020633698</v>
      </c>
      <c r="L90" s="12">
        <v>9.4887241721153259E-2</v>
      </c>
      <c r="M90" s="12">
        <v>0.42462953925132751</v>
      </c>
      <c r="N90" s="12">
        <v>0.21998246014118195</v>
      </c>
      <c r="O90" s="12">
        <v>1</v>
      </c>
      <c r="P90" s="12">
        <v>2020</v>
      </c>
    </row>
    <row r="91" spans="1:16" x14ac:dyDescent="0.25">
      <c r="A91" s="5" t="s">
        <v>26</v>
      </c>
      <c r="B91" s="12">
        <v>1</v>
      </c>
      <c r="C91" s="12">
        <v>0.88572710752487183</v>
      </c>
      <c r="D91" s="12">
        <v>0.11427287012338638</v>
      </c>
      <c r="E91" s="12">
        <v>0</v>
      </c>
      <c r="F91" s="12">
        <v>0</v>
      </c>
      <c r="G91" s="12">
        <v>0</v>
      </c>
      <c r="H91" s="12">
        <v>0.27033236622810364</v>
      </c>
      <c r="I91" s="12">
        <v>0.35951307415962219</v>
      </c>
      <c r="J91" s="12">
        <v>0.62835812568664551</v>
      </c>
      <c r="K91" s="12">
        <v>0.20401619374752045</v>
      </c>
      <c r="L91" s="12">
        <v>0.14993654191493988</v>
      </c>
      <c r="M91" s="12">
        <v>0.4574522078037262</v>
      </c>
      <c r="N91" s="12">
        <v>0.29184281826019287</v>
      </c>
      <c r="O91" s="12">
        <v>1</v>
      </c>
      <c r="P91" s="12">
        <v>2020</v>
      </c>
    </row>
    <row r="92" spans="1:16" x14ac:dyDescent="0.25">
      <c r="A92" s="5" t="s">
        <v>27</v>
      </c>
      <c r="B92" s="12">
        <v>1</v>
      </c>
      <c r="C92" s="12">
        <v>0.80103534460067749</v>
      </c>
      <c r="D92" s="12">
        <v>0.1989646703004837</v>
      </c>
      <c r="E92" s="12">
        <v>0</v>
      </c>
      <c r="F92" s="12">
        <v>0</v>
      </c>
      <c r="G92" s="12">
        <v>0</v>
      </c>
      <c r="H92" s="12">
        <v>0.19859355688095093</v>
      </c>
      <c r="I92" s="12">
        <v>0.32163038849830627</v>
      </c>
      <c r="J92" s="12">
        <v>0.75835937261581421</v>
      </c>
      <c r="K92" s="12">
        <v>0.14431899785995483</v>
      </c>
      <c r="L92" s="12">
        <v>0.36874082684516907</v>
      </c>
      <c r="M92" s="12">
        <v>0.55719268321990967</v>
      </c>
      <c r="N92" s="12">
        <v>0.39515036344528198</v>
      </c>
      <c r="O92" s="12">
        <v>1</v>
      </c>
      <c r="P92" s="12">
        <v>2020</v>
      </c>
    </row>
    <row r="93" spans="1:16" x14ac:dyDescent="0.25">
      <c r="A93" s="5" t="s">
        <v>28</v>
      </c>
      <c r="B93" s="12">
        <v>1</v>
      </c>
      <c r="C93" s="12">
        <v>0.90142107009887695</v>
      </c>
      <c r="D93" s="12">
        <v>9.8578929901123047E-2</v>
      </c>
      <c r="E93" s="12">
        <v>0</v>
      </c>
      <c r="F93" s="12">
        <v>0</v>
      </c>
      <c r="G93" s="12">
        <v>0</v>
      </c>
      <c r="H93" s="12">
        <v>0.26440098881721497</v>
      </c>
      <c r="I93" s="12">
        <v>0.37514349818229675</v>
      </c>
      <c r="J93" s="12">
        <v>0.72436124086380005</v>
      </c>
      <c r="K93" s="12">
        <v>9.5259688794612885E-2</v>
      </c>
      <c r="L93" s="12">
        <v>6.9472819566726685E-2</v>
      </c>
      <c r="M93" s="12">
        <v>0.3333875834941864</v>
      </c>
      <c r="N93" s="12">
        <v>0.31167805194854736</v>
      </c>
      <c r="O93" s="12">
        <v>1</v>
      </c>
      <c r="P93" s="12">
        <v>2020</v>
      </c>
    </row>
    <row r="94" spans="1:16" x14ac:dyDescent="0.25">
      <c r="A94" s="5" t="s">
        <v>29</v>
      </c>
      <c r="B94" s="12">
        <v>1</v>
      </c>
      <c r="C94" s="12">
        <v>0.82324981689453125</v>
      </c>
      <c r="D94" s="12">
        <v>0.17675015330314636</v>
      </c>
      <c r="E94" s="12">
        <v>0</v>
      </c>
      <c r="F94" s="12">
        <v>0</v>
      </c>
      <c r="G94" s="12">
        <v>0</v>
      </c>
      <c r="H94" s="12">
        <v>0.20800520479679108</v>
      </c>
      <c r="I94" s="12">
        <v>0.37355184555053711</v>
      </c>
      <c r="J94" s="12">
        <v>0.85323166847229004</v>
      </c>
      <c r="K94" s="12">
        <v>0.1296943724155426</v>
      </c>
      <c r="L94" s="12">
        <v>0.11518228054046631</v>
      </c>
      <c r="M94" s="12">
        <v>0.46187147498130798</v>
      </c>
      <c r="N94" s="12">
        <v>0.46235337853431702</v>
      </c>
      <c r="O94" s="12">
        <v>1</v>
      </c>
      <c r="P94" s="12">
        <v>2020</v>
      </c>
    </row>
    <row r="95" spans="1:16" x14ac:dyDescent="0.25">
      <c r="A95" s="5" t="s">
        <v>30</v>
      </c>
      <c r="B95" s="12">
        <v>1</v>
      </c>
      <c r="C95" s="12">
        <v>0.83341896533966064</v>
      </c>
      <c r="D95" s="12">
        <v>0.16658101975917816</v>
      </c>
      <c r="E95" s="12">
        <v>0</v>
      </c>
      <c r="F95" s="12">
        <v>0</v>
      </c>
      <c r="G95" s="12">
        <v>0</v>
      </c>
      <c r="H95" s="12">
        <v>0.30671936273574829</v>
      </c>
      <c r="I95" s="12">
        <v>0.42439064383506775</v>
      </c>
      <c r="J95" s="12">
        <v>0.81687867641448975</v>
      </c>
      <c r="K95" s="12">
        <v>0.17692065238952637</v>
      </c>
      <c r="L95" s="12">
        <v>0.27836063504219055</v>
      </c>
      <c r="M95" s="12">
        <v>0.3239709734916687</v>
      </c>
      <c r="N95" s="12">
        <v>0.36049365997314453</v>
      </c>
      <c r="O95" s="12">
        <v>1</v>
      </c>
      <c r="P95" s="12">
        <v>2020</v>
      </c>
    </row>
    <row r="96" spans="1:16" x14ac:dyDescent="0.25">
      <c r="A96" s="5" t="s">
        <v>31</v>
      </c>
      <c r="B96" s="12">
        <v>1</v>
      </c>
      <c r="C96" s="12">
        <v>0.79090166091918945</v>
      </c>
      <c r="D96" s="12">
        <v>0.20909835398197174</v>
      </c>
      <c r="E96" s="12">
        <v>0</v>
      </c>
      <c r="F96" s="12">
        <v>0</v>
      </c>
      <c r="G96" s="12">
        <v>0</v>
      </c>
      <c r="H96" s="12">
        <v>0.30168980360031128</v>
      </c>
      <c r="I96" s="12">
        <v>0.35326075553894043</v>
      </c>
      <c r="J96" s="12">
        <v>0.71436882019042969</v>
      </c>
      <c r="K96" s="12">
        <v>0.17801378667354584</v>
      </c>
      <c r="L96" s="12">
        <v>0.49158915877342224</v>
      </c>
      <c r="M96" s="12">
        <v>0.38574093580245972</v>
      </c>
      <c r="N96" s="12">
        <v>0.40159472823143005</v>
      </c>
      <c r="O96" s="12">
        <v>1</v>
      </c>
      <c r="P96" s="12">
        <v>2020</v>
      </c>
    </row>
    <row r="97" spans="1:16" x14ac:dyDescent="0.25">
      <c r="A97" s="5" t="s">
        <v>32</v>
      </c>
      <c r="B97" s="12">
        <v>1</v>
      </c>
      <c r="C97" s="12">
        <v>0.91165673732757568</v>
      </c>
      <c r="D97" s="12">
        <v>8.8343262672424316E-2</v>
      </c>
      <c r="E97" s="12">
        <v>0</v>
      </c>
      <c r="F97" s="12">
        <v>0</v>
      </c>
      <c r="G97" s="12">
        <v>0</v>
      </c>
      <c r="H97" s="12">
        <v>0.26840966939926147</v>
      </c>
      <c r="I97" s="12">
        <v>0.3228587806224823</v>
      </c>
      <c r="J97" s="12">
        <v>0.82152307033538818</v>
      </c>
      <c r="K97" s="12">
        <v>6.6786199808120728E-2</v>
      </c>
      <c r="L97" s="12">
        <v>4.7784656286239624E-2</v>
      </c>
      <c r="M97" s="12">
        <v>0.32348477840423584</v>
      </c>
      <c r="N97" s="12">
        <v>0.34472241997718811</v>
      </c>
      <c r="O97" s="12">
        <v>1</v>
      </c>
      <c r="P97" s="12">
        <v>2020</v>
      </c>
    </row>
    <row r="98" spans="1:16" x14ac:dyDescent="0.25">
      <c r="A98" s="5" t="s">
        <v>1</v>
      </c>
      <c r="B98" s="12">
        <v>1</v>
      </c>
      <c r="C98" s="12">
        <v>0.93657279014587402</v>
      </c>
      <c r="D98" s="12">
        <v>6.342720240354538E-2</v>
      </c>
      <c r="E98" s="12">
        <v>0</v>
      </c>
      <c r="F98" s="12">
        <v>0</v>
      </c>
      <c r="G98" s="12">
        <v>0</v>
      </c>
      <c r="H98" s="12">
        <v>0.29021728038787842</v>
      </c>
      <c r="I98" s="12">
        <v>0.48911574482917786</v>
      </c>
      <c r="J98" s="12">
        <v>0.65737873315811157</v>
      </c>
      <c r="K98" s="12">
        <v>6.9196924567222595E-2</v>
      </c>
      <c r="L98" s="12">
        <v>7.1555641479790211E-3</v>
      </c>
      <c r="M98" s="12">
        <v>0.39996904134750366</v>
      </c>
      <c r="N98" s="12">
        <v>0.18886002898216248</v>
      </c>
      <c r="O98" s="12">
        <v>1</v>
      </c>
      <c r="P98" s="12">
        <v>2022</v>
      </c>
    </row>
    <row r="99" spans="1:16" x14ac:dyDescent="0.25">
      <c r="A99" s="5" t="s">
        <v>2</v>
      </c>
      <c r="B99" s="12">
        <v>1</v>
      </c>
      <c r="C99" s="12">
        <v>0.90341973304748535</v>
      </c>
      <c r="D99" s="12">
        <v>9.6580259501934052E-2</v>
      </c>
      <c r="E99" s="12">
        <v>0</v>
      </c>
      <c r="F99" s="12">
        <v>0</v>
      </c>
      <c r="G99" s="12">
        <v>0</v>
      </c>
      <c r="H99" s="12">
        <v>0.33751559257507324</v>
      </c>
      <c r="I99" s="12">
        <v>0.5878293514251709</v>
      </c>
      <c r="J99" s="12">
        <v>0.74161297082901001</v>
      </c>
      <c r="K99" s="12">
        <v>0.21155571937561035</v>
      </c>
      <c r="L99" s="12">
        <v>6.8418733775615692E-2</v>
      </c>
      <c r="M99" s="12">
        <v>0.29401165246963501</v>
      </c>
      <c r="N99" s="12">
        <v>0.19144345819950104</v>
      </c>
      <c r="O99" s="12">
        <v>1</v>
      </c>
      <c r="P99" s="12">
        <v>2022</v>
      </c>
    </row>
    <row r="100" spans="1:16" x14ac:dyDescent="0.25">
      <c r="A100" s="5" t="s">
        <v>3</v>
      </c>
      <c r="B100" s="12">
        <v>1</v>
      </c>
      <c r="C100" s="12">
        <v>0.96268844604492188</v>
      </c>
      <c r="D100" s="12">
        <v>3.7311576306819916E-2</v>
      </c>
      <c r="E100" s="12">
        <v>0</v>
      </c>
      <c r="F100" s="12">
        <v>0</v>
      </c>
      <c r="G100" s="12">
        <v>0</v>
      </c>
      <c r="H100" s="12">
        <v>0.23477575182914734</v>
      </c>
      <c r="I100" s="12">
        <v>0.30818593502044678</v>
      </c>
      <c r="J100" s="12">
        <v>0.64710026979446411</v>
      </c>
      <c r="K100" s="12">
        <v>0.229633629322052</v>
      </c>
      <c r="L100" s="12">
        <v>0.13844367861747742</v>
      </c>
      <c r="M100" s="12">
        <v>0.42767837643623352</v>
      </c>
      <c r="N100" s="12">
        <v>0.14330589771270752</v>
      </c>
      <c r="O100" s="12">
        <v>1</v>
      </c>
      <c r="P100" s="12">
        <v>2022</v>
      </c>
    </row>
    <row r="101" spans="1:16" x14ac:dyDescent="0.25">
      <c r="A101" s="5" t="s">
        <v>4</v>
      </c>
      <c r="B101" s="12">
        <v>1</v>
      </c>
      <c r="C101" s="12">
        <v>0.8485838770866394</v>
      </c>
      <c r="D101" s="12">
        <v>0.1514161080121994</v>
      </c>
      <c r="E101" s="12">
        <v>0</v>
      </c>
      <c r="F101" s="12">
        <v>0</v>
      </c>
      <c r="G101" s="12">
        <v>0</v>
      </c>
      <c r="H101" s="12">
        <v>0.24548567831516266</v>
      </c>
      <c r="I101" s="12">
        <v>0.46498522162437439</v>
      </c>
      <c r="J101" s="12">
        <v>0.74180400371551514</v>
      </c>
      <c r="K101" s="12">
        <v>0.23200315237045288</v>
      </c>
      <c r="L101" s="12">
        <v>0.34408712387084961</v>
      </c>
      <c r="M101" s="12">
        <v>0.35735124349594116</v>
      </c>
      <c r="N101" s="12">
        <v>0.3117750883102417</v>
      </c>
      <c r="O101" s="12">
        <v>1</v>
      </c>
      <c r="P101" s="12">
        <v>2022</v>
      </c>
    </row>
    <row r="102" spans="1:16" x14ac:dyDescent="0.25">
      <c r="A102" s="5" t="s">
        <v>5</v>
      </c>
      <c r="B102" s="12">
        <v>1</v>
      </c>
      <c r="C102" s="12">
        <v>0.91333502531051636</v>
      </c>
      <c r="D102" s="12">
        <v>8.6664967238903046E-2</v>
      </c>
      <c r="E102" s="12">
        <v>0</v>
      </c>
      <c r="F102" s="12">
        <v>0</v>
      </c>
      <c r="G102" s="12">
        <v>0</v>
      </c>
      <c r="H102" s="12">
        <v>0.29700979590415955</v>
      </c>
      <c r="I102" s="12">
        <v>0.51892268657684326</v>
      </c>
      <c r="J102" s="12">
        <v>0.63606733083724976</v>
      </c>
      <c r="K102" s="12">
        <v>9.5178015530109406E-2</v>
      </c>
      <c r="L102" s="12">
        <v>4.1313543915748596E-2</v>
      </c>
      <c r="M102" s="12">
        <v>0.38796940445899963</v>
      </c>
      <c r="N102" s="12">
        <v>0.2409769594669342</v>
      </c>
      <c r="O102" s="12">
        <v>1</v>
      </c>
      <c r="P102" s="12">
        <v>2022</v>
      </c>
    </row>
    <row r="103" spans="1:16" x14ac:dyDescent="0.25">
      <c r="A103" s="5" t="s">
        <v>6</v>
      </c>
      <c r="B103" s="12">
        <v>1</v>
      </c>
      <c r="C103" s="12">
        <v>0.94443237781524658</v>
      </c>
      <c r="D103" s="12">
        <v>5.5567596107721329E-2</v>
      </c>
      <c r="E103" s="12">
        <v>0</v>
      </c>
      <c r="F103" s="12">
        <v>0</v>
      </c>
      <c r="G103" s="12">
        <v>0</v>
      </c>
      <c r="H103" s="12">
        <v>0.30406269431114197</v>
      </c>
      <c r="I103" s="12">
        <v>0.41035985946655273</v>
      </c>
      <c r="J103" s="12">
        <v>0.72615408897399902</v>
      </c>
      <c r="K103" s="12">
        <v>0.109541155397892</v>
      </c>
      <c r="L103" s="12">
        <v>7.1445047855377197E-2</v>
      </c>
      <c r="M103" s="12">
        <v>0.33214014768600464</v>
      </c>
      <c r="N103" s="12">
        <v>0.19450755417346954</v>
      </c>
      <c r="O103" s="12">
        <v>1</v>
      </c>
      <c r="P103" s="12">
        <v>2022</v>
      </c>
    </row>
    <row r="104" spans="1:16" x14ac:dyDescent="0.25">
      <c r="A104" s="5" t="s">
        <v>7</v>
      </c>
      <c r="B104" s="12">
        <v>1</v>
      </c>
      <c r="C104" s="12">
        <v>0.71193879842758179</v>
      </c>
      <c r="D104" s="12">
        <v>0.28806120157241821</v>
      </c>
      <c r="E104" s="12">
        <v>0</v>
      </c>
      <c r="F104" s="12">
        <v>0</v>
      </c>
      <c r="G104" s="12">
        <v>0</v>
      </c>
      <c r="H104" s="12">
        <v>0.32281816005706787</v>
      </c>
      <c r="I104" s="12">
        <v>0.75449323654174805</v>
      </c>
      <c r="J104" s="12">
        <v>0.86668455600738525</v>
      </c>
      <c r="K104" s="12">
        <v>0.20783056318759918</v>
      </c>
      <c r="L104" s="12">
        <v>0.36287292838096619</v>
      </c>
      <c r="M104" s="12">
        <v>0.24794492125511169</v>
      </c>
      <c r="N104" s="12">
        <v>0.45037129521369934</v>
      </c>
      <c r="O104" s="12">
        <v>1</v>
      </c>
      <c r="P104" s="12">
        <v>2022</v>
      </c>
    </row>
    <row r="105" spans="1:16" x14ac:dyDescent="0.25">
      <c r="A105" s="5" t="s">
        <v>8</v>
      </c>
      <c r="B105" s="12">
        <v>1</v>
      </c>
      <c r="C105" s="12">
        <v>0.92307406663894653</v>
      </c>
      <c r="D105" s="12">
        <v>7.6925911009311676E-2</v>
      </c>
      <c r="E105" s="12">
        <v>0</v>
      </c>
      <c r="F105" s="12">
        <v>0</v>
      </c>
      <c r="G105" s="12">
        <v>0</v>
      </c>
      <c r="H105" s="12">
        <v>0.34517616033554077</v>
      </c>
      <c r="I105" s="12">
        <v>0.45073646306991577</v>
      </c>
      <c r="J105" s="12">
        <v>0.68310624361038208</v>
      </c>
      <c r="K105" s="12">
        <v>0.13581745326519012</v>
      </c>
      <c r="L105" s="12">
        <v>6.5595343708992004E-2</v>
      </c>
      <c r="M105" s="12">
        <v>0.25865292549133301</v>
      </c>
      <c r="N105" s="12">
        <v>0.23985528945922852</v>
      </c>
      <c r="O105" s="12">
        <v>1</v>
      </c>
      <c r="P105" s="12">
        <v>2022</v>
      </c>
    </row>
    <row r="106" spans="1:16" x14ac:dyDescent="0.25">
      <c r="A106" s="5" t="s">
        <v>9</v>
      </c>
      <c r="B106" s="12">
        <v>1</v>
      </c>
      <c r="C106" s="12">
        <v>0.92909634113311768</v>
      </c>
      <c r="D106" s="12">
        <v>7.0903651416301727E-2</v>
      </c>
      <c r="E106" s="12">
        <v>0</v>
      </c>
      <c r="F106" s="12">
        <v>0</v>
      </c>
      <c r="G106" s="12">
        <v>0</v>
      </c>
      <c r="H106" s="12">
        <v>0.22904416918754578</v>
      </c>
      <c r="I106" s="12">
        <v>0.56202059984207153</v>
      </c>
      <c r="J106" s="12">
        <v>0.80228286981582642</v>
      </c>
      <c r="K106" s="12">
        <v>0.11966947466135025</v>
      </c>
      <c r="L106" s="12">
        <v>7.00259730219841E-2</v>
      </c>
      <c r="M106" s="12">
        <v>0.28496935963630676</v>
      </c>
      <c r="N106" s="12">
        <v>0.22690670192241669</v>
      </c>
      <c r="O106" s="12">
        <v>1</v>
      </c>
      <c r="P106" s="12">
        <v>2022</v>
      </c>
    </row>
    <row r="107" spans="1:16" x14ac:dyDescent="0.25">
      <c r="A107" s="5" t="s">
        <v>10</v>
      </c>
      <c r="B107" s="12">
        <v>1</v>
      </c>
      <c r="C107" s="12">
        <v>0.9138074517250061</v>
      </c>
      <c r="D107" s="12">
        <v>8.619256317615509E-2</v>
      </c>
      <c r="E107" s="12">
        <v>0</v>
      </c>
      <c r="F107" s="12">
        <v>0</v>
      </c>
      <c r="G107" s="12">
        <v>0</v>
      </c>
      <c r="H107" s="12">
        <v>0.28453850746154785</v>
      </c>
      <c r="I107" s="12">
        <v>0.46623501181602478</v>
      </c>
      <c r="J107" s="12">
        <v>0.71414685249328613</v>
      </c>
      <c r="K107" s="12">
        <v>0.11786608397960663</v>
      </c>
      <c r="L107" s="12">
        <v>4.2102999985218048E-2</v>
      </c>
      <c r="M107" s="12">
        <v>0.39922025799751282</v>
      </c>
      <c r="N107" s="12">
        <v>0.26485875248908997</v>
      </c>
      <c r="O107" s="12">
        <v>1</v>
      </c>
      <c r="P107" s="12">
        <v>2022</v>
      </c>
    </row>
    <row r="108" spans="1:16" x14ac:dyDescent="0.25">
      <c r="A108" s="5" t="s">
        <v>11</v>
      </c>
      <c r="B108" s="12">
        <v>1</v>
      </c>
      <c r="C108" s="12">
        <v>0.91100805997848511</v>
      </c>
      <c r="D108" s="12">
        <v>8.899194747209549E-2</v>
      </c>
      <c r="E108" s="12">
        <v>0</v>
      </c>
      <c r="F108" s="12">
        <v>0</v>
      </c>
      <c r="G108" s="12">
        <v>0</v>
      </c>
      <c r="H108" s="12">
        <v>0.32508674263954163</v>
      </c>
      <c r="I108" s="12">
        <v>0.53789633512496948</v>
      </c>
      <c r="J108" s="12">
        <v>0.76269489526748657</v>
      </c>
      <c r="K108" s="12">
        <v>0.13910050690174103</v>
      </c>
      <c r="L108" s="12">
        <v>0.11488182842731476</v>
      </c>
      <c r="M108" s="12">
        <v>0.31882444024085999</v>
      </c>
      <c r="N108" s="12">
        <v>0.2234332263469696</v>
      </c>
      <c r="O108" s="12">
        <v>1</v>
      </c>
      <c r="P108" s="12">
        <v>2022</v>
      </c>
    </row>
    <row r="109" spans="1:16" x14ac:dyDescent="0.25">
      <c r="A109" s="5" t="s">
        <v>12</v>
      </c>
      <c r="B109" s="12">
        <v>1</v>
      </c>
      <c r="C109" s="12">
        <v>0.71418309211730957</v>
      </c>
      <c r="D109" s="12">
        <v>0.28581687808036804</v>
      </c>
      <c r="E109" s="12">
        <v>0</v>
      </c>
      <c r="F109" s="12">
        <v>0</v>
      </c>
      <c r="G109" s="12">
        <v>0</v>
      </c>
      <c r="H109" s="12">
        <v>0.29033970832824707</v>
      </c>
      <c r="I109" s="12">
        <v>0.61036545038223267</v>
      </c>
      <c r="J109" s="12">
        <v>0.81897640228271484</v>
      </c>
      <c r="K109" s="12">
        <v>0.33504363894462585</v>
      </c>
      <c r="L109" s="12">
        <v>0.51924222707748413</v>
      </c>
      <c r="M109" s="12">
        <v>0.41322892904281616</v>
      </c>
      <c r="N109" s="12">
        <v>0.37425380945205688</v>
      </c>
      <c r="O109" s="12">
        <v>1</v>
      </c>
      <c r="P109" s="12">
        <v>2022</v>
      </c>
    </row>
    <row r="110" spans="1:16" x14ac:dyDescent="0.25">
      <c r="A110" s="5" t="s">
        <v>13</v>
      </c>
      <c r="B110" s="12">
        <v>1</v>
      </c>
      <c r="C110" s="12">
        <v>0.89363467693328857</v>
      </c>
      <c r="D110" s="12">
        <v>0.10636529326438904</v>
      </c>
      <c r="E110" s="12">
        <v>0</v>
      </c>
      <c r="F110" s="12">
        <v>0</v>
      </c>
      <c r="G110" s="12">
        <v>0</v>
      </c>
      <c r="H110" s="12">
        <v>0.27495104074478149</v>
      </c>
      <c r="I110" s="12">
        <v>0.65215325355529785</v>
      </c>
      <c r="J110" s="12">
        <v>0.85930532217025757</v>
      </c>
      <c r="K110" s="12">
        <v>0.10606060922145844</v>
      </c>
      <c r="L110" s="12">
        <v>0.19658045470714569</v>
      </c>
      <c r="M110" s="12">
        <v>0.24966660141944885</v>
      </c>
      <c r="N110" s="12">
        <v>0.22351755201816559</v>
      </c>
      <c r="O110" s="12">
        <v>1</v>
      </c>
      <c r="P110" s="12">
        <v>2022</v>
      </c>
    </row>
    <row r="111" spans="1:16" x14ac:dyDescent="0.25">
      <c r="A111" s="5" t="s">
        <v>14</v>
      </c>
      <c r="B111" s="12">
        <v>1</v>
      </c>
      <c r="C111" s="12">
        <v>0.90732592344284058</v>
      </c>
      <c r="D111" s="12">
        <v>9.2674098908901215E-2</v>
      </c>
      <c r="E111" s="12">
        <v>0</v>
      </c>
      <c r="F111" s="12">
        <v>0</v>
      </c>
      <c r="G111" s="12">
        <v>0</v>
      </c>
      <c r="H111" s="12">
        <v>0.36707583069801331</v>
      </c>
      <c r="I111" s="12">
        <v>0.61881095170974731</v>
      </c>
      <c r="J111" s="12">
        <v>0.72314190864562988</v>
      </c>
      <c r="K111" s="12">
        <v>0.13389506936073303</v>
      </c>
      <c r="L111" s="12">
        <v>3.9685174822807312E-2</v>
      </c>
      <c r="M111" s="12">
        <v>0.33407306671142578</v>
      </c>
      <c r="N111" s="12">
        <v>0.18631555140018463</v>
      </c>
      <c r="O111" s="12">
        <v>1</v>
      </c>
      <c r="P111" s="12">
        <v>2022</v>
      </c>
    </row>
    <row r="112" spans="1:16" x14ac:dyDescent="0.25">
      <c r="A112" s="5" t="s">
        <v>15</v>
      </c>
      <c r="B112" s="12">
        <v>1</v>
      </c>
      <c r="C112" s="12">
        <v>0.87475121021270752</v>
      </c>
      <c r="D112" s="12">
        <v>0.12524880468845367</v>
      </c>
      <c r="E112" s="12">
        <v>0</v>
      </c>
      <c r="F112" s="12">
        <v>0</v>
      </c>
      <c r="G112" s="12">
        <v>0</v>
      </c>
      <c r="H112" s="12">
        <v>0.24519817531108856</v>
      </c>
      <c r="I112" s="12">
        <v>0.67889559268951416</v>
      </c>
      <c r="J112" s="12">
        <v>0.80335861444473267</v>
      </c>
      <c r="K112" s="12">
        <v>0.11398978531360626</v>
      </c>
      <c r="L112" s="12">
        <v>8.6883530020713806E-2</v>
      </c>
      <c r="M112" s="12">
        <v>0.34065386652946472</v>
      </c>
      <c r="N112" s="12">
        <v>0.26676249504089355</v>
      </c>
      <c r="O112" s="12">
        <v>1</v>
      </c>
      <c r="P112" s="12">
        <v>2022</v>
      </c>
    </row>
    <row r="113" spans="1:16" x14ac:dyDescent="0.25">
      <c r="A113" s="5" t="s">
        <v>16</v>
      </c>
      <c r="B113" s="12">
        <v>1</v>
      </c>
      <c r="C113" s="12">
        <v>0.83269411325454712</v>
      </c>
      <c r="D113" s="12">
        <v>0.16730587184429169</v>
      </c>
      <c r="E113" s="12">
        <v>0</v>
      </c>
      <c r="F113" s="12">
        <v>0</v>
      </c>
      <c r="G113" s="12">
        <v>0</v>
      </c>
      <c r="H113" s="12">
        <v>0.36402854323387146</v>
      </c>
      <c r="I113" s="12">
        <v>0.6502690315246582</v>
      </c>
      <c r="J113" s="12">
        <v>0.82787591218948364</v>
      </c>
      <c r="K113" s="12">
        <v>0.15861570835113525</v>
      </c>
      <c r="L113" s="12">
        <v>0.21207737922668457</v>
      </c>
      <c r="M113" s="12">
        <v>0.35897344350814819</v>
      </c>
      <c r="N113" s="12">
        <v>0.30105581879615784</v>
      </c>
      <c r="O113" s="12">
        <v>1</v>
      </c>
      <c r="P113" s="12">
        <v>2022</v>
      </c>
    </row>
    <row r="114" spans="1:16" x14ac:dyDescent="0.25">
      <c r="A114" s="5" t="s">
        <v>17</v>
      </c>
      <c r="B114" s="12">
        <v>1</v>
      </c>
      <c r="C114" s="12">
        <v>0.87449294328689575</v>
      </c>
      <c r="D114" s="12">
        <v>0.12550702691078186</v>
      </c>
      <c r="E114" s="12">
        <v>0</v>
      </c>
      <c r="F114" s="12">
        <v>0</v>
      </c>
      <c r="G114" s="12">
        <v>0</v>
      </c>
      <c r="H114" s="12">
        <v>0.25564649701118469</v>
      </c>
      <c r="I114" s="12">
        <v>0.6759335994720459</v>
      </c>
      <c r="J114" s="12">
        <v>0.81607311964035034</v>
      </c>
      <c r="K114" s="12">
        <v>0.15476587414741516</v>
      </c>
      <c r="L114" s="12">
        <v>0.20891092717647552</v>
      </c>
      <c r="M114" s="12">
        <v>0.27722689509391785</v>
      </c>
      <c r="N114" s="12">
        <v>0.24608512222766876</v>
      </c>
      <c r="O114" s="12">
        <v>1</v>
      </c>
      <c r="P114" s="12">
        <v>2022</v>
      </c>
    </row>
    <row r="115" spans="1:16" x14ac:dyDescent="0.25">
      <c r="A115" s="5" t="s">
        <v>18</v>
      </c>
      <c r="B115" s="12">
        <v>1</v>
      </c>
      <c r="C115" s="12">
        <v>0.9010465145111084</v>
      </c>
      <c r="D115" s="12">
        <v>9.8953492939472198E-2</v>
      </c>
      <c r="E115" s="12">
        <v>0</v>
      </c>
      <c r="F115" s="12">
        <v>0</v>
      </c>
      <c r="G115" s="12">
        <v>0</v>
      </c>
      <c r="H115" s="12">
        <v>0.31323274970054626</v>
      </c>
      <c r="I115" s="12">
        <v>0.53953611850738525</v>
      </c>
      <c r="J115" s="12">
        <v>0.74994397163391113</v>
      </c>
      <c r="K115" s="12">
        <v>0.16307421028614044</v>
      </c>
      <c r="L115" s="12">
        <v>0.12595294415950775</v>
      </c>
      <c r="M115" s="12">
        <v>0.33263248205184937</v>
      </c>
      <c r="N115" s="12">
        <v>0.20441965758800507</v>
      </c>
      <c r="O115" s="12">
        <v>1</v>
      </c>
      <c r="P115" s="12">
        <v>2022</v>
      </c>
    </row>
    <row r="116" spans="1:16" x14ac:dyDescent="0.25">
      <c r="A116" s="5" t="s">
        <v>19</v>
      </c>
      <c r="B116" s="12">
        <v>1</v>
      </c>
      <c r="C116" s="12">
        <v>0.93942040205001831</v>
      </c>
      <c r="D116" s="12">
        <v>6.0579590499401093E-2</v>
      </c>
      <c r="E116" s="12">
        <v>0</v>
      </c>
      <c r="F116" s="12">
        <v>0</v>
      </c>
      <c r="G116" s="12">
        <v>0</v>
      </c>
      <c r="H116" s="12">
        <v>0.28751957416534424</v>
      </c>
      <c r="I116" s="12">
        <v>0.55989426374435425</v>
      </c>
      <c r="J116" s="12">
        <v>0.64179378747940063</v>
      </c>
      <c r="K116" s="12">
        <v>7.3929823935031891E-2</v>
      </c>
      <c r="L116" s="12">
        <v>6.9587774574756622E-2</v>
      </c>
      <c r="M116" s="12">
        <v>0.33227589726448059</v>
      </c>
      <c r="N116" s="12">
        <v>0.20689430832862854</v>
      </c>
      <c r="O116" s="12">
        <v>1</v>
      </c>
      <c r="P116" s="12">
        <v>2022</v>
      </c>
    </row>
    <row r="117" spans="1:16" x14ac:dyDescent="0.25">
      <c r="A117" s="5" t="s">
        <v>20</v>
      </c>
      <c r="B117" s="12">
        <v>1</v>
      </c>
      <c r="C117" s="12">
        <v>0.74485629796981812</v>
      </c>
      <c r="D117" s="12">
        <v>0.25514370203018188</v>
      </c>
      <c r="E117" s="12">
        <v>0</v>
      </c>
      <c r="F117" s="12">
        <v>0</v>
      </c>
      <c r="G117" s="12">
        <v>0</v>
      </c>
      <c r="H117" s="12">
        <v>0.27006682753562927</v>
      </c>
      <c r="I117" s="12">
        <v>0.77516984939575195</v>
      </c>
      <c r="J117" s="12">
        <v>0.85834246873855591</v>
      </c>
      <c r="K117" s="12">
        <v>0.25297072529792786</v>
      </c>
      <c r="L117" s="12">
        <v>0.45626950263977051</v>
      </c>
      <c r="M117" s="12">
        <v>0.36331850290298462</v>
      </c>
      <c r="N117" s="12">
        <v>0.37215626239776611</v>
      </c>
      <c r="O117" s="12">
        <v>1</v>
      </c>
      <c r="P117" s="12">
        <v>2022</v>
      </c>
    </row>
    <row r="118" spans="1:16" x14ac:dyDescent="0.25">
      <c r="A118" s="5" t="s">
        <v>21</v>
      </c>
      <c r="B118" s="12">
        <v>1</v>
      </c>
      <c r="C118" s="12">
        <v>0.84366351366043091</v>
      </c>
      <c r="D118" s="12">
        <v>0.15633648633956909</v>
      </c>
      <c r="E118" s="12">
        <v>0</v>
      </c>
      <c r="F118" s="12">
        <v>0</v>
      </c>
      <c r="G118" s="12">
        <v>0</v>
      </c>
      <c r="H118" s="12">
        <v>0.25335726141929626</v>
      </c>
      <c r="I118" s="12">
        <v>0.61122334003448486</v>
      </c>
      <c r="J118" s="12">
        <v>0.8515392541885376</v>
      </c>
      <c r="K118" s="12">
        <v>0.14054934680461884</v>
      </c>
      <c r="L118" s="12">
        <v>0.29064437747001648</v>
      </c>
      <c r="M118" s="12">
        <v>0.29500707983970642</v>
      </c>
      <c r="N118" s="12">
        <v>0.30158907175064087</v>
      </c>
      <c r="O118" s="12">
        <v>1</v>
      </c>
      <c r="P118" s="12">
        <v>2022</v>
      </c>
    </row>
    <row r="119" spans="1:16" x14ac:dyDescent="0.25">
      <c r="A119" s="5" t="s">
        <v>22</v>
      </c>
      <c r="B119" s="12">
        <v>1</v>
      </c>
      <c r="C119" s="12">
        <v>0.93382447957992554</v>
      </c>
      <c r="D119" s="12">
        <v>6.617552787065506E-2</v>
      </c>
      <c r="E119" s="12">
        <v>0</v>
      </c>
      <c r="F119" s="12">
        <v>0</v>
      </c>
      <c r="G119" s="12">
        <v>0</v>
      </c>
      <c r="H119" s="12">
        <v>0.29487559199333191</v>
      </c>
      <c r="I119" s="12">
        <v>0.57219862937927246</v>
      </c>
      <c r="J119" s="12">
        <v>0.74611037969589233</v>
      </c>
      <c r="K119" s="12">
        <v>9.5330148935317993E-2</v>
      </c>
      <c r="L119" s="12">
        <v>5.7241052389144897E-2</v>
      </c>
      <c r="M119" s="12">
        <v>0.23979413509368896</v>
      </c>
      <c r="N119" s="12">
        <v>0.19232355058193207</v>
      </c>
      <c r="O119" s="12">
        <v>1</v>
      </c>
      <c r="P119" s="12">
        <v>2022</v>
      </c>
    </row>
    <row r="120" spans="1:16" x14ac:dyDescent="0.25">
      <c r="A120" s="5" t="s">
        <v>23</v>
      </c>
      <c r="B120" s="12">
        <v>1</v>
      </c>
      <c r="C120" s="12">
        <v>0.8865850567817688</v>
      </c>
      <c r="D120" s="12">
        <v>0.1134149581193924</v>
      </c>
      <c r="E120" s="12">
        <v>0</v>
      </c>
      <c r="F120" s="12">
        <v>0</v>
      </c>
      <c r="G120" s="12">
        <v>0</v>
      </c>
      <c r="H120" s="12">
        <v>0.24415281414985657</v>
      </c>
      <c r="I120" s="12">
        <v>0.49720504879951477</v>
      </c>
      <c r="J120" s="12">
        <v>0.66886889934539795</v>
      </c>
      <c r="K120" s="12">
        <v>0.27123743295669556</v>
      </c>
      <c r="L120" s="12">
        <v>0.33928790688514709</v>
      </c>
      <c r="M120" s="12">
        <v>0.3024241030216217</v>
      </c>
      <c r="N120" s="12">
        <v>0.21423961222171783</v>
      </c>
      <c r="O120" s="12">
        <v>1</v>
      </c>
      <c r="P120" s="12">
        <v>2022</v>
      </c>
    </row>
    <row r="121" spans="1:16" x14ac:dyDescent="0.25">
      <c r="A121" s="5" t="s">
        <v>24</v>
      </c>
      <c r="B121" s="12">
        <v>1</v>
      </c>
      <c r="C121" s="12">
        <v>0.91296577453613281</v>
      </c>
      <c r="D121" s="12">
        <v>8.7034240365028381E-2</v>
      </c>
      <c r="E121" s="12">
        <v>0</v>
      </c>
      <c r="F121" s="12">
        <v>0</v>
      </c>
      <c r="G121" s="12">
        <v>0</v>
      </c>
      <c r="H121" s="12">
        <v>0.28958621621131897</v>
      </c>
      <c r="I121" s="12">
        <v>0.51687145233154297</v>
      </c>
      <c r="J121" s="12">
        <v>0.76968961954116821</v>
      </c>
      <c r="K121" s="12">
        <v>0.10820573568344116</v>
      </c>
      <c r="L121" s="12">
        <v>0.12461720407009125</v>
      </c>
      <c r="M121" s="12">
        <v>0.26955598592758179</v>
      </c>
      <c r="N121" s="12">
        <v>0.25779938697814941</v>
      </c>
      <c r="O121" s="12">
        <v>1</v>
      </c>
      <c r="P121" s="12">
        <v>2022</v>
      </c>
    </row>
    <row r="122" spans="1:16" x14ac:dyDescent="0.25">
      <c r="A122" s="5" t="s">
        <v>25</v>
      </c>
      <c r="B122" s="12">
        <v>1</v>
      </c>
      <c r="C122" s="12">
        <v>0.91853469610214233</v>
      </c>
      <c r="D122" s="12">
        <v>8.1465288996696472E-2</v>
      </c>
      <c r="E122" s="12">
        <v>0</v>
      </c>
      <c r="F122" s="12">
        <v>0</v>
      </c>
      <c r="G122" s="12">
        <v>0</v>
      </c>
      <c r="H122" s="12">
        <v>0.26726073026657104</v>
      </c>
      <c r="I122" s="12">
        <v>0.46049758791923523</v>
      </c>
      <c r="J122" s="12">
        <v>0.69229942560195923</v>
      </c>
      <c r="K122" s="12">
        <v>0.19305238127708435</v>
      </c>
      <c r="L122" s="12">
        <v>0.13355527818202972</v>
      </c>
      <c r="M122" s="12">
        <v>0.39192661643028259</v>
      </c>
      <c r="N122" s="12">
        <v>0.18769600987434387</v>
      </c>
      <c r="O122" s="12">
        <v>1</v>
      </c>
      <c r="P122" s="12">
        <v>2022</v>
      </c>
    </row>
    <row r="123" spans="1:16" x14ac:dyDescent="0.25">
      <c r="A123" s="5" t="s">
        <v>26</v>
      </c>
      <c r="B123" s="12">
        <v>1</v>
      </c>
      <c r="C123" s="12">
        <v>0.93545812368392944</v>
      </c>
      <c r="D123" s="12">
        <v>6.454189121723175E-2</v>
      </c>
      <c r="E123" s="12">
        <v>0</v>
      </c>
      <c r="F123" s="12">
        <v>0</v>
      </c>
      <c r="G123" s="12">
        <v>0</v>
      </c>
      <c r="H123" s="12">
        <v>0.24507063627243042</v>
      </c>
      <c r="I123" s="12">
        <v>0.43654009699821472</v>
      </c>
      <c r="J123" s="12">
        <v>0.60542500019073486</v>
      </c>
      <c r="K123" s="12">
        <v>0.17490158975124359</v>
      </c>
      <c r="L123" s="12">
        <v>0.10501107573509216</v>
      </c>
      <c r="M123" s="12">
        <v>0.46580365300178528</v>
      </c>
      <c r="N123" s="12">
        <v>0.21335092186927795</v>
      </c>
      <c r="O123" s="12">
        <v>1</v>
      </c>
      <c r="P123" s="12">
        <v>2022</v>
      </c>
    </row>
    <row r="124" spans="1:16" x14ac:dyDescent="0.25">
      <c r="A124" s="5" t="s">
        <v>27</v>
      </c>
      <c r="B124" s="12">
        <v>1</v>
      </c>
      <c r="C124" s="12">
        <v>0.77248454093933105</v>
      </c>
      <c r="D124" s="12">
        <v>0.22751547396183014</v>
      </c>
      <c r="E124" s="12">
        <v>0</v>
      </c>
      <c r="F124" s="12">
        <v>0</v>
      </c>
      <c r="G124" s="12">
        <v>0</v>
      </c>
      <c r="H124" s="12">
        <v>0.21968615055084229</v>
      </c>
      <c r="I124" s="12">
        <v>0.54942703247070313</v>
      </c>
      <c r="J124" s="12">
        <v>0.77633589506149292</v>
      </c>
      <c r="K124" s="12">
        <v>0.1833779364824295</v>
      </c>
      <c r="L124" s="12">
        <v>0.38609203696250916</v>
      </c>
      <c r="M124" s="12">
        <v>0.50552380084991455</v>
      </c>
      <c r="N124" s="12">
        <v>0.35266381502151489</v>
      </c>
      <c r="O124" s="12">
        <v>1</v>
      </c>
      <c r="P124" s="12">
        <v>2022</v>
      </c>
    </row>
    <row r="125" spans="1:16" x14ac:dyDescent="0.25">
      <c r="A125" s="5" t="s">
        <v>28</v>
      </c>
      <c r="B125" s="12">
        <v>1</v>
      </c>
      <c r="C125" s="12">
        <v>0.907337486743927</v>
      </c>
      <c r="D125" s="12">
        <v>9.2662543058395386E-2</v>
      </c>
      <c r="E125" s="12">
        <v>0</v>
      </c>
      <c r="F125" s="12">
        <v>0</v>
      </c>
      <c r="G125" s="12">
        <v>0</v>
      </c>
      <c r="H125" s="12">
        <v>0.30621969699859619</v>
      </c>
      <c r="I125" s="12">
        <v>0.5487406849861145</v>
      </c>
      <c r="J125" s="12">
        <v>0.75922805070877075</v>
      </c>
      <c r="K125" s="12">
        <v>0.1408391147851944</v>
      </c>
      <c r="L125" s="12">
        <v>6.8382397294044495E-2</v>
      </c>
      <c r="M125" s="12">
        <v>0.28832381963729858</v>
      </c>
      <c r="N125" s="12">
        <v>0.2365981787443161</v>
      </c>
      <c r="O125" s="12">
        <v>1</v>
      </c>
      <c r="P125" s="12">
        <v>2022</v>
      </c>
    </row>
    <row r="126" spans="1:16" x14ac:dyDescent="0.25">
      <c r="A126" s="5" t="s">
        <v>29</v>
      </c>
      <c r="B126" s="12">
        <v>1</v>
      </c>
      <c r="C126" s="12">
        <v>0.87064886093139648</v>
      </c>
      <c r="D126" s="12">
        <v>0.12935112416744232</v>
      </c>
      <c r="E126" s="12">
        <v>0</v>
      </c>
      <c r="F126" s="12">
        <v>0</v>
      </c>
      <c r="G126" s="12">
        <v>0</v>
      </c>
      <c r="H126" s="12">
        <v>0.22130696475505829</v>
      </c>
      <c r="I126" s="12">
        <v>0.61828011274337769</v>
      </c>
      <c r="J126" s="12">
        <v>0.86397409439086914</v>
      </c>
      <c r="K126" s="12">
        <v>0.13269177079200745</v>
      </c>
      <c r="L126" s="12">
        <v>0.13549849390983582</v>
      </c>
      <c r="M126" s="12">
        <v>0.361040860414505</v>
      </c>
      <c r="N126" s="12">
        <v>0.30296003818511963</v>
      </c>
      <c r="O126" s="12">
        <v>1</v>
      </c>
      <c r="P126" s="12">
        <v>2022</v>
      </c>
    </row>
    <row r="127" spans="1:16" x14ac:dyDescent="0.25">
      <c r="A127" s="5" t="s">
        <v>30</v>
      </c>
      <c r="B127" s="12">
        <v>1</v>
      </c>
      <c r="C127" s="12">
        <v>0.78289127349853516</v>
      </c>
      <c r="D127" s="12">
        <v>0.21710871160030365</v>
      </c>
      <c r="E127" s="12">
        <v>0</v>
      </c>
      <c r="F127" s="12">
        <v>0</v>
      </c>
      <c r="G127" s="12">
        <v>0</v>
      </c>
      <c r="H127" s="12">
        <v>0.29909086227416992</v>
      </c>
      <c r="I127" s="12">
        <v>0.65312141180038452</v>
      </c>
      <c r="J127" s="12">
        <v>0.78669857978820801</v>
      </c>
      <c r="K127" s="12">
        <v>0.18434122204780579</v>
      </c>
      <c r="L127" s="12">
        <v>0.33286869525909424</v>
      </c>
      <c r="M127" s="12">
        <v>0.3276236355304718</v>
      </c>
      <c r="N127" s="12">
        <v>0.34413376450538635</v>
      </c>
      <c r="O127" s="12">
        <v>1</v>
      </c>
      <c r="P127" s="12">
        <v>2022</v>
      </c>
    </row>
    <row r="128" spans="1:16" x14ac:dyDescent="0.25">
      <c r="A128" s="5" t="s">
        <v>31</v>
      </c>
      <c r="B128" s="12">
        <v>1</v>
      </c>
      <c r="C128" s="12">
        <v>0.86919307708740234</v>
      </c>
      <c r="D128" s="12">
        <v>0.13080695271492004</v>
      </c>
      <c r="E128" s="12">
        <v>0</v>
      </c>
      <c r="F128" s="12">
        <v>0</v>
      </c>
      <c r="G128" s="12">
        <v>0</v>
      </c>
      <c r="H128" s="12">
        <v>0.30476921796798706</v>
      </c>
      <c r="I128" s="12">
        <v>0.52317351102828979</v>
      </c>
      <c r="J128" s="12">
        <v>0.68113869428634644</v>
      </c>
      <c r="K128" s="12">
        <v>0.21073806285858154</v>
      </c>
      <c r="L128" s="12">
        <v>0.50171434879302979</v>
      </c>
      <c r="M128" s="12">
        <v>0.25368684530258179</v>
      </c>
      <c r="N128" s="12">
        <v>0.24038904905319214</v>
      </c>
      <c r="O128" s="12">
        <v>1</v>
      </c>
      <c r="P128" s="12">
        <v>2022</v>
      </c>
    </row>
    <row r="129" spans="1:16" x14ac:dyDescent="0.25">
      <c r="A129" s="5" t="s">
        <v>32</v>
      </c>
      <c r="B129" s="12">
        <v>1</v>
      </c>
      <c r="C129" s="12">
        <v>0.89799195528030396</v>
      </c>
      <c r="D129" s="12">
        <v>0.10200804471969604</v>
      </c>
      <c r="E129" s="12">
        <v>0</v>
      </c>
      <c r="F129" s="12">
        <v>0</v>
      </c>
      <c r="G129" s="12">
        <v>0</v>
      </c>
      <c r="H129" s="12">
        <v>0.27212008833885193</v>
      </c>
      <c r="I129" s="12">
        <v>0.48959308862686157</v>
      </c>
      <c r="J129" s="12">
        <v>0.81687867641448975</v>
      </c>
      <c r="K129" s="12">
        <v>6.382741779088974E-2</v>
      </c>
      <c r="L129" s="12">
        <v>5.2737664431333542E-2</v>
      </c>
      <c r="M129" s="12">
        <v>0.29772892594337463</v>
      </c>
      <c r="N129" s="12">
        <v>0.33861562609672546</v>
      </c>
      <c r="O129" s="12">
        <v>1</v>
      </c>
      <c r="P129" s="12">
        <v>2022</v>
      </c>
    </row>
    <row r="130" spans="1:16" x14ac:dyDescent="0.25">
      <c r="A130" s="5" t="s">
        <v>1</v>
      </c>
      <c r="B130" s="12">
        <v>1</v>
      </c>
      <c r="C130" s="12">
        <v>0.97309768199920654</v>
      </c>
      <c r="D130" s="12">
        <v>2.6902325451374054E-2</v>
      </c>
      <c r="E130" s="12">
        <v>0</v>
      </c>
      <c r="F130" s="12">
        <v>0</v>
      </c>
      <c r="G130" s="12">
        <v>0</v>
      </c>
      <c r="H130" s="12">
        <v>0.29451090097427368</v>
      </c>
      <c r="I130" s="12">
        <v>0.53065401315689087</v>
      </c>
      <c r="J130" s="12">
        <v>0.69425016641616821</v>
      </c>
      <c r="K130" s="12">
        <v>9.6874266862869263E-2</v>
      </c>
      <c r="L130" s="12">
        <v>1.5016111545264721E-2</v>
      </c>
      <c r="M130" s="12">
        <v>0.22117789089679718</v>
      </c>
      <c r="N130" s="12">
        <v>0.14918100833892822</v>
      </c>
      <c r="O130" s="12">
        <v>1</v>
      </c>
      <c r="P130" s="12">
        <v>2024</v>
      </c>
    </row>
    <row r="131" spans="1:16" x14ac:dyDescent="0.25">
      <c r="A131" s="5" t="s">
        <v>2</v>
      </c>
      <c r="B131" s="12">
        <v>1</v>
      </c>
      <c r="C131" s="12">
        <v>0.96461391448974609</v>
      </c>
      <c r="D131" s="12">
        <v>3.5386078059673309E-2</v>
      </c>
      <c r="E131" s="12">
        <v>0</v>
      </c>
      <c r="F131" s="12">
        <v>0</v>
      </c>
      <c r="G131" s="12">
        <v>0</v>
      </c>
      <c r="H131" s="12">
        <v>0.29180645942687988</v>
      </c>
      <c r="I131" s="12">
        <v>0.56845760345458984</v>
      </c>
      <c r="J131" s="12">
        <v>0.75615876913070679</v>
      </c>
      <c r="K131" s="12">
        <v>0.16057232022285461</v>
      </c>
      <c r="L131" s="12">
        <v>9.0166963636875153E-2</v>
      </c>
      <c r="M131" s="12">
        <v>0.20615765452384949</v>
      </c>
      <c r="N131" s="12">
        <v>0.11370460689067841</v>
      </c>
      <c r="O131" s="12">
        <v>1</v>
      </c>
      <c r="P131" s="12">
        <v>2024</v>
      </c>
    </row>
    <row r="132" spans="1:16" x14ac:dyDescent="0.25">
      <c r="A132" s="5" t="s">
        <v>3</v>
      </c>
      <c r="B132" s="12">
        <v>1</v>
      </c>
      <c r="C132" s="12">
        <v>0.88623780012130737</v>
      </c>
      <c r="D132" s="12">
        <v>0.11376219242811203</v>
      </c>
      <c r="E132" s="12">
        <v>0</v>
      </c>
      <c r="F132" s="12">
        <v>0</v>
      </c>
      <c r="G132" s="12">
        <v>0</v>
      </c>
      <c r="H132" s="12">
        <v>0.28251981735229492</v>
      </c>
      <c r="I132" s="12">
        <v>0.50493955612182617</v>
      </c>
      <c r="J132" s="12">
        <v>0.77581518888473511</v>
      </c>
      <c r="K132" s="12">
        <v>0.24818417429924011</v>
      </c>
      <c r="L132" s="12">
        <v>0.2030932605266571</v>
      </c>
      <c r="M132" s="12">
        <v>0.23662890493869781</v>
      </c>
      <c r="N132" s="12">
        <v>0.22893387079238892</v>
      </c>
      <c r="O132" s="12">
        <v>1</v>
      </c>
      <c r="P132" s="12">
        <v>2024</v>
      </c>
    </row>
    <row r="133" spans="1:16" x14ac:dyDescent="0.25">
      <c r="A133" s="5" t="s">
        <v>4</v>
      </c>
      <c r="B133" s="12">
        <v>1</v>
      </c>
      <c r="C133" s="12">
        <v>0.89244121313095093</v>
      </c>
      <c r="D133" s="12">
        <v>0.10755876451730728</v>
      </c>
      <c r="E133" s="12">
        <v>0</v>
      </c>
      <c r="F133" s="12">
        <v>0</v>
      </c>
      <c r="G133" s="12">
        <v>0</v>
      </c>
      <c r="H133" s="12">
        <v>0.24795621633529663</v>
      </c>
      <c r="I133" s="12">
        <v>0.43748220801353455</v>
      </c>
      <c r="J133" s="12">
        <v>0.77918487787246704</v>
      </c>
      <c r="K133" s="12">
        <v>0.25466379523277283</v>
      </c>
      <c r="L133" s="12">
        <v>0.30059394240379333</v>
      </c>
      <c r="M133" s="12">
        <v>0.23659561574459076</v>
      </c>
      <c r="N133" s="12">
        <v>0.2591959536075592</v>
      </c>
      <c r="O133" s="12">
        <v>1</v>
      </c>
      <c r="P133" s="12">
        <v>2024</v>
      </c>
    </row>
    <row r="134" spans="1:16" x14ac:dyDescent="0.25">
      <c r="A134" s="5" t="s">
        <v>5</v>
      </c>
      <c r="B134" s="12">
        <v>1</v>
      </c>
      <c r="C134" s="12">
        <v>0.94277477264404297</v>
      </c>
      <c r="D134" s="12">
        <v>5.722520500421524E-2</v>
      </c>
      <c r="E134" s="12">
        <v>0</v>
      </c>
      <c r="F134" s="12">
        <v>0</v>
      </c>
      <c r="G134" s="12">
        <v>0</v>
      </c>
      <c r="H134" s="12">
        <v>0.32249754667282104</v>
      </c>
      <c r="I134" s="12">
        <v>0.63061362504959106</v>
      </c>
      <c r="J134" s="12">
        <v>0.69903206825256348</v>
      </c>
      <c r="K134" s="12">
        <v>6.643851101398468E-2</v>
      </c>
      <c r="L134" s="12">
        <v>3.0817460268735886E-2</v>
      </c>
      <c r="M134" s="12">
        <v>0.28095784783363342</v>
      </c>
      <c r="N134" s="12">
        <v>0.17397494614124298</v>
      </c>
      <c r="O134" s="12">
        <v>1</v>
      </c>
      <c r="P134" s="12">
        <v>2024</v>
      </c>
    </row>
    <row r="135" spans="1:16" x14ac:dyDescent="0.25">
      <c r="A135" s="5" t="s">
        <v>6</v>
      </c>
      <c r="B135" s="12">
        <v>1</v>
      </c>
      <c r="C135" s="12">
        <v>0.94550102949142456</v>
      </c>
      <c r="D135" s="12">
        <v>5.4498963057994843E-2</v>
      </c>
      <c r="E135" s="12">
        <v>0</v>
      </c>
      <c r="F135" s="12">
        <v>0</v>
      </c>
      <c r="G135" s="12">
        <v>0</v>
      </c>
      <c r="H135" s="12">
        <v>0.28540635108947754</v>
      </c>
      <c r="I135" s="12">
        <v>0.50716370344161987</v>
      </c>
      <c r="J135" s="12">
        <v>0.83432650566101074</v>
      </c>
      <c r="K135" s="12">
        <v>0.14729934930801392</v>
      </c>
      <c r="L135" s="12">
        <v>8.747517317533493E-2</v>
      </c>
      <c r="M135" s="12">
        <v>0.18958412110805511</v>
      </c>
      <c r="N135" s="12">
        <v>0.1795148104429245</v>
      </c>
      <c r="O135" s="12">
        <v>1</v>
      </c>
      <c r="P135" s="12">
        <v>2024</v>
      </c>
    </row>
    <row r="136" spans="1:16" x14ac:dyDescent="0.25">
      <c r="A136" s="5" t="s">
        <v>7</v>
      </c>
      <c r="B136" s="12">
        <v>1</v>
      </c>
      <c r="C136" s="12">
        <v>0.73131281137466431</v>
      </c>
      <c r="D136" s="12">
        <v>0.26868718862533569</v>
      </c>
      <c r="E136" s="12">
        <v>0</v>
      </c>
      <c r="F136" s="12">
        <v>0</v>
      </c>
      <c r="G136" s="12">
        <v>0</v>
      </c>
      <c r="H136" s="12">
        <v>0.35931488871574402</v>
      </c>
      <c r="I136" s="12">
        <v>0.73590266704559326</v>
      </c>
      <c r="J136" s="12">
        <v>0.88054531812667847</v>
      </c>
      <c r="K136" s="12">
        <v>0.18858037889003754</v>
      </c>
      <c r="L136" s="12">
        <v>0.34243375062942505</v>
      </c>
      <c r="M136" s="12">
        <v>0.24835211038589478</v>
      </c>
      <c r="N136" s="12">
        <v>0.41048693656921387</v>
      </c>
      <c r="O136" s="12">
        <v>1</v>
      </c>
      <c r="P136" s="12">
        <v>2024</v>
      </c>
    </row>
    <row r="137" spans="1:16" x14ac:dyDescent="0.25">
      <c r="A137" s="5" t="s">
        <v>8</v>
      </c>
      <c r="B137" s="12">
        <v>1</v>
      </c>
      <c r="C137" s="12">
        <v>0.92594987154006958</v>
      </c>
      <c r="D137" s="12">
        <v>7.4050106108188629E-2</v>
      </c>
      <c r="E137" s="12">
        <v>0</v>
      </c>
      <c r="F137" s="12">
        <v>0</v>
      </c>
      <c r="G137" s="12">
        <v>0</v>
      </c>
      <c r="H137" s="12">
        <v>0.32128474116325378</v>
      </c>
      <c r="I137" s="12">
        <v>0.52900511026382446</v>
      </c>
      <c r="J137" s="12">
        <v>0.73219525814056396</v>
      </c>
      <c r="K137" s="12">
        <v>0.14991824328899384</v>
      </c>
      <c r="L137" s="12">
        <v>4.669494554400444E-2</v>
      </c>
      <c r="M137" s="12">
        <v>0.23520129919052124</v>
      </c>
      <c r="N137" s="12">
        <v>0.21937866508960724</v>
      </c>
      <c r="O137" s="12">
        <v>1</v>
      </c>
      <c r="P137" s="12">
        <v>2024</v>
      </c>
    </row>
    <row r="138" spans="1:16" x14ac:dyDescent="0.25">
      <c r="A138" s="5" t="s">
        <v>9</v>
      </c>
      <c r="B138" s="12">
        <v>1</v>
      </c>
      <c r="C138" s="12">
        <v>0.90783190727233887</v>
      </c>
      <c r="D138" s="12">
        <v>9.2168092727661133E-2</v>
      </c>
      <c r="E138" s="12">
        <v>0</v>
      </c>
      <c r="F138" s="12">
        <v>0</v>
      </c>
      <c r="G138" s="12">
        <v>0</v>
      </c>
      <c r="H138" s="12">
        <v>0.2139754593372345</v>
      </c>
      <c r="I138" s="12">
        <v>0.47531181573867798</v>
      </c>
      <c r="J138" s="12">
        <v>0.84108138084411621</v>
      </c>
      <c r="K138" s="12">
        <v>0.12543244659900665</v>
      </c>
      <c r="L138" s="12">
        <v>4.0152259171009064E-2</v>
      </c>
      <c r="M138" s="12">
        <v>0.27355450391769409</v>
      </c>
      <c r="N138" s="12">
        <v>0.21181844174861908</v>
      </c>
      <c r="O138" s="12">
        <v>1</v>
      </c>
      <c r="P138" s="12">
        <v>2024</v>
      </c>
    </row>
    <row r="139" spans="1:16" x14ac:dyDescent="0.25">
      <c r="A139" s="5" t="s">
        <v>10</v>
      </c>
      <c r="B139" s="12">
        <v>1</v>
      </c>
      <c r="C139" s="12">
        <v>0.9056851863861084</v>
      </c>
      <c r="D139" s="12">
        <v>9.4314798712730408E-2</v>
      </c>
      <c r="E139" s="12">
        <v>0</v>
      </c>
      <c r="F139" s="12">
        <v>0</v>
      </c>
      <c r="G139" s="12">
        <v>0</v>
      </c>
      <c r="H139" s="12">
        <v>0.27791184186935425</v>
      </c>
      <c r="I139" s="12">
        <v>0.57100123167037964</v>
      </c>
      <c r="J139" s="12">
        <v>0.74671900272369385</v>
      </c>
      <c r="K139" s="12">
        <v>0.14739780128002167</v>
      </c>
      <c r="L139" s="12">
        <v>6.6388346254825592E-2</v>
      </c>
      <c r="M139" s="12">
        <v>0.30737236142158508</v>
      </c>
      <c r="N139" s="12">
        <v>0.24212454259395599</v>
      </c>
      <c r="O139" s="12">
        <v>1</v>
      </c>
      <c r="P139" s="12">
        <v>2024</v>
      </c>
    </row>
    <row r="140" spans="1:16" x14ac:dyDescent="0.25">
      <c r="A140" s="5" t="s">
        <v>11</v>
      </c>
      <c r="B140" s="12">
        <v>1</v>
      </c>
      <c r="C140" s="12">
        <v>0.94401371479034424</v>
      </c>
      <c r="D140" s="12">
        <v>5.5986285209655762E-2</v>
      </c>
      <c r="E140" s="12">
        <v>0</v>
      </c>
      <c r="F140" s="12">
        <v>0</v>
      </c>
      <c r="G140" s="12">
        <v>0</v>
      </c>
      <c r="H140" s="12">
        <v>0.2936442494392395</v>
      </c>
      <c r="I140" s="12">
        <v>0.52642899751663208</v>
      </c>
      <c r="J140" s="12">
        <v>0.71598398685455322</v>
      </c>
      <c r="K140" s="12">
        <v>0.11891066282987595</v>
      </c>
      <c r="L140" s="12">
        <v>3.3981766551733017E-2</v>
      </c>
      <c r="M140" s="12">
        <v>0.36928948760032654</v>
      </c>
      <c r="N140" s="12">
        <v>0.17007729411125183</v>
      </c>
      <c r="O140" s="12">
        <v>1</v>
      </c>
      <c r="P140" s="12">
        <v>2024</v>
      </c>
    </row>
    <row r="141" spans="1:16" x14ac:dyDescent="0.25">
      <c r="A141" s="5" t="s">
        <v>12</v>
      </c>
      <c r="B141" s="12">
        <v>1</v>
      </c>
      <c r="C141" s="12">
        <v>0.76345193386077881</v>
      </c>
      <c r="D141" s="12">
        <v>0.23654806613922119</v>
      </c>
      <c r="E141" s="12">
        <v>0</v>
      </c>
      <c r="F141" s="12">
        <v>0</v>
      </c>
      <c r="G141" s="12">
        <v>0</v>
      </c>
      <c r="H141" s="12">
        <v>0.302289217710495</v>
      </c>
      <c r="I141" s="12">
        <v>0.45178177952766418</v>
      </c>
      <c r="J141" s="12">
        <v>0.85198402404785156</v>
      </c>
      <c r="K141" s="12">
        <v>0.3047422468662262</v>
      </c>
      <c r="L141" s="12">
        <v>0.41812774538993835</v>
      </c>
      <c r="M141" s="12">
        <v>0.35760670900344849</v>
      </c>
      <c r="N141" s="12">
        <v>0.38564082980155945</v>
      </c>
      <c r="O141" s="12">
        <v>1</v>
      </c>
      <c r="P141" s="12">
        <v>2024</v>
      </c>
    </row>
    <row r="142" spans="1:16" x14ac:dyDescent="0.25">
      <c r="A142" s="5" t="s">
        <v>13</v>
      </c>
      <c r="B142" s="12">
        <v>1</v>
      </c>
      <c r="C142" s="12">
        <v>0.89086931943893433</v>
      </c>
      <c r="D142" s="12">
        <v>0.10913067311048508</v>
      </c>
      <c r="E142" s="12">
        <v>0</v>
      </c>
      <c r="F142" s="12">
        <v>0</v>
      </c>
      <c r="G142" s="12">
        <v>0</v>
      </c>
      <c r="H142" s="12">
        <v>0.24111151695251465</v>
      </c>
      <c r="I142" s="12">
        <v>0.67332190275192261</v>
      </c>
      <c r="J142" s="12">
        <v>0.87268930673599243</v>
      </c>
      <c r="K142" s="12">
        <v>9.1279596090316772E-2</v>
      </c>
      <c r="L142" s="12">
        <v>0.16500994563102722</v>
      </c>
      <c r="M142" s="12">
        <v>0.26132839918136597</v>
      </c>
      <c r="N142" s="12">
        <v>0.21924994885921478</v>
      </c>
      <c r="O142" s="12">
        <v>1</v>
      </c>
      <c r="P142" s="12">
        <v>2024</v>
      </c>
    </row>
    <row r="143" spans="1:16" x14ac:dyDescent="0.25">
      <c r="A143" s="5" t="s">
        <v>14</v>
      </c>
      <c r="B143" s="12">
        <v>1</v>
      </c>
      <c r="C143" s="12">
        <v>0.93337798118591309</v>
      </c>
      <c r="D143" s="12">
        <v>6.6622033715248108E-2</v>
      </c>
      <c r="E143" s="12">
        <v>0</v>
      </c>
      <c r="F143" s="12">
        <v>0</v>
      </c>
      <c r="G143" s="12">
        <v>0</v>
      </c>
      <c r="H143" s="12">
        <v>0.32649403810501099</v>
      </c>
      <c r="I143" s="12">
        <v>0.6449810266494751</v>
      </c>
      <c r="J143" s="12">
        <v>0.79679149389266968</v>
      </c>
      <c r="K143" s="12">
        <v>9.5101892948150635E-2</v>
      </c>
      <c r="L143" s="12">
        <v>5.2460845559835434E-2</v>
      </c>
      <c r="M143" s="12">
        <v>0.16173017024993896</v>
      </c>
      <c r="N143" s="12">
        <v>0.17795175313949585</v>
      </c>
      <c r="O143" s="12">
        <v>1</v>
      </c>
      <c r="P143" s="12">
        <v>2024</v>
      </c>
    </row>
    <row r="144" spans="1:16" x14ac:dyDescent="0.25">
      <c r="A144" s="5" t="s">
        <v>15</v>
      </c>
      <c r="B144" s="12">
        <v>1</v>
      </c>
      <c r="C144" s="12">
        <v>0.89257240295410156</v>
      </c>
      <c r="D144" s="12">
        <v>0.10742758959531784</v>
      </c>
      <c r="E144" s="12">
        <v>0</v>
      </c>
      <c r="F144" s="12">
        <v>0</v>
      </c>
      <c r="G144" s="12">
        <v>0</v>
      </c>
      <c r="H144" s="12">
        <v>0.21560850739479065</v>
      </c>
      <c r="I144" s="12">
        <v>0.70788264274597168</v>
      </c>
      <c r="J144" s="12">
        <v>0.82242238521575928</v>
      </c>
      <c r="K144" s="12">
        <v>0.10301541537046432</v>
      </c>
      <c r="L144" s="12">
        <v>9.0959846973419189E-2</v>
      </c>
      <c r="M144" s="12">
        <v>0.2727644145488739</v>
      </c>
      <c r="N144" s="12">
        <v>0.21469460427761078</v>
      </c>
      <c r="O144" s="12">
        <v>1</v>
      </c>
      <c r="P144" s="12">
        <v>2024</v>
      </c>
    </row>
    <row r="145" spans="1:16" x14ac:dyDescent="0.25">
      <c r="A145" s="5" t="s">
        <v>16</v>
      </c>
      <c r="B145" s="12">
        <v>1</v>
      </c>
      <c r="C145" s="12">
        <v>0.85900437831878662</v>
      </c>
      <c r="D145" s="12">
        <v>0.14099559187889099</v>
      </c>
      <c r="E145" s="12">
        <v>0</v>
      </c>
      <c r="F145" s="12">
        <v>0</v>
      </c>
      <c r="G145" s="12">
        <v>0</v>
      </c>
      <c r="H145" s="12">
        <v>0.34256801009178162</v>
      </c>
      <c r="I145" s="12">
        <v>0.56629002094268799</v>
      </c>
      <c r="J145" s="12">
        <v>0.82315373420715332</v>
      </c>
      <c r="K145" s="12">
        <v>0.21809680759906769</v>
      </c>
      <c r="L145" s="12">
        <v>0.22604115307331085</v>
      </c>
      <c r="M145" s="12">
        <v>0.34282872080802917</v>
      </c>
      <c r="N145" s="12">
        <v>0.25514161586761475</v>
      </c>
      <c r="O145" s="12">
        <v>1</v>
      </c>
      <c r="P145" s="12">
        <v>2024</v>
      </c>
    </row>
    <row r="146" spans="1:16" x14ac:dyDescent="0.25">
      <c r="A146" s="5" t="s">
        <v>17</v>
      </c>
      <c r="B146" s="12">
        <v>1</v>
      </c>
      <c r="C146" s="12">
        <v>0.87043070793151855</v>
      </c>
      <c r="D146" s="12">
        <v>0.12956927716732025</v>
      </c>
      <c r="E146" s="12">
        <v>0</v>
      </c>
      <c r="F146" s="12">
        <v>0</v>
      </c>
      <c r="G146" s="12">
        <v>0</v>
      </c>
      <c r="H146" s="12">
        <v>0.27097538113594055</v>
      </c>
      <c r="I146" s="12">
        <v>0.64853686094284058</v>
      </c>
      <c r="J146" s="12">
        <v>0.82318699359893799</v>
      </c>
      <c r="K146" s="12">
        <v>0.18046227097511292</v>
      </c>
      <c r="L146" s="12">
        <v>0.1738278716802597</v>
      </c>
      <c r="M146" s="12">
        <v>0.30917763710021973</v>
      </c>
      <c r="N146" s="12">
        <v>0.236406609416008</v>
      </c>
      <c r="O146" s="12">
        <v>1</v>
      </c>
      <c r="P146" s="12">
        <v>2024</v>
      </c>
    </row>
    <row r="147" spans="1:16" x14ac:dyDescent="0.25">
      <c r="A147" s="5" t="s">
        <v>18</v>
      </c>
      <c r="B147" s="12">
        <v>1</v>
      </c>
      <c r="C147" s="12">
        <v>0.92280226945877075</v>
      </c>
      <c r="D147" s="12">
        <v>7.7197730541229248E-2</v>
      </c>
      <c r="E147" s="12">
        <v>0</v>
      </c>
      <c r="F147" s="12">
        <v>0</v>
      </c>
      <c r="G147" s="12">
        <v>0</v>
      </c>
      <c r="H147" s="12">
        <v>0.27299666404724121</v>
      </c>
      <c r="I147" s="12">
        <v>0.45774427056312561</v>
      </c>
      <c r="J147" s="12">
        <v>0.803031325340271</v>
      </c>
      <c r="K147" s="12">
        <v>8.6951196193695068E-2</v>
      </c>
      <c r="L147" s="12">
        <v>9.1151140630245209E-2</v>
      </c>
      <c r="M147" s="12">
        <v>0.26689726114273071</v>
      </c>
      <c r="N147" s="12">
        <v>0.22277553379535675</v>
      </c>
      <c r="O147" s="12">
        <v>1</v>
      </c>
      <c r="P147" s="12">
        <v>2024</v>
      </c>
    </row>
    <row r="148" spans="1:16" x14ac:dyDescent="0.25">
      <c r="A148" s="5" t="s">
        <v>19</v>
      </c>
      <c r="B148" s="12">
        <v>1</v>
      </c>
      <c r="C148" s="12">
        <v>0.96773552894592285</v>
      </c>
      <c r="D148" s="12">
        <v>3.2264444977045059E-2</v>
      </c>
      <c r="E148" s="12">
        <v>0</v>
      </c>
      <c r="F148" s="12">
        <v>0</v>
      </c>
      <c r="G148" s="12">
        <v>0</v>
      </c>
      <c r="H148" s="12">
        <v>0.31385892629623413</v>
      </c>
      <c r="I148" s="12">
        <v>0.3898809552192688</v>
      </c>
      <c r="J148" s="12">
        <v>0.68102067708969116</v>
      </c>
      <c r="K148" s="12">
        <v>8.9986935257911682E-2</v>
      </c>
      <c r="L148" s="12">
        <v>4.0042184293270111E-2</v>
      </c>
      <c r="M148" s="12">
        <v>0.28712248802185059</v>
      </c>
      <c r="N148" s="12">
        <v>0.1417408287525177</v>
      </c>
      <c r="O148" s="12">
        <v>1</v>
      </c>
      <c r="P148" s="12">
        <v>2024</v>
      </c>
    </row>
    <row r="149" spans="1:16" x14ac:dyDescent="0.25">
      <c r="A149" s="5" t="s">
        <v>20</v>
      </c>
      <c r="B149" s="12">
        <v>1</v>
      </c>
      <c r="C149" s="12">
        <v>0.79630368947982788</v>
      </c>
      <c r="D149" s="12">
        <v>0.20369628071784973</v>
      </c>
      <c r="E149" s="12">
        <v>0</v>
      </c>
      <c r="F149" s="12">
        <v>0</v>
      </c>
      <c r="G149" s="12">
        <v>0</v>
      </c>
      <c r="H149" s="12">
        <v>0.32436177134513855</v>
      </c>
      <c r="I149" s="12">
        <v>0.54961639642715454</v>
      </c>
      <c r="J149" s="12">
        <v>0.88609051704406738</v>
      </c>
      <c r="K149" s="12">
        <v>0.25897383689880371</v>
      </c>
      <c r="L149" s="12">
        <v>0.4316856861114502</v>
      </c>
      <c r="M149" s="12">
        <v>0.29919525980949402</v>
      </c>
      <c r="N149" s="12">
        <v>0.33766856789588928</v>
      </c>
      <c r="O149" s="12">
        <v>1</v>
      </c>
      <c r="P149" s="12">
        <v>2024</v>
      </c>
    </row>
    <row r="150" spans="1:16" x14ac:dyDescent="0.25">
      <c r="A150" s="5" t="s">
        <v>21</v>
      </c>
      <c r="B150" s="12">
        <v>1</v>
      </c>
      <c r="C150" s="12">
        <v>0.87789005041122437</v>
      </c>
      <c r="D150" s="12">
        <v>0.12210991978645325</v>
      </c>
      <c r="E150" s="12">
        <v>0</v>
      </c>
      <c r="F150" s="12">
        <v>0</v>
      </c>
      <c r="G150" s="12">
        <v>0</v>
      </c>
      <c r="H150" s="12">
        <v>0.28947204351425171</v>
      </c>
      <c r="I150" s="12">
        <v>0.61013263463973999</v>
      </c>
      <c r="J150" s="12">
        <v>0.91904228925704956</v>
      </c>
      <c r="K150" s="12">
        <v>0.13567958772182465</v>
      </c>
      <c r="L150" s="12">
        <v>0.14403566718101501</v>
      </c>
      <c r="M150" s="12">
        <v>0.23029305040836334</v>
      </c>
      <c r="N150" s="12">
        <v>0.27025091648101807</v>
      </c>
      <c r="O150" s="12">
        <v>1</v>
      </c>
      <c r="P150" s="12">
        <v>2024</v>
      </c>
    </row>
    <row r="151" spans="1:16" x14ac:dyDescent="0.25">
      <c r="A151" s="5" t="s">
        <v>22</v>
      </c>
      <c r="B151" s="12">
        <v>1</v>
      </c>
      <c r="C151" s="12">
        <v>0.96206331253051758</v>
      </c>
      <c r="D151" s="12">
        <v>3.793666884303093E-2</v>
      </c>
      <c r="E151" s="12">
        <v>0</v>
      </c>
      <c r="F151" s="12">
        <v>0</v>
      </c>
      <c r="G151" s="12">
        <v>0</v>
      </c>
      <c r="H151" s="12">
        <v>0.26572698354721069</v>
      </c>
      <c r="I151" s="12">
        <v>0.49405959248542786</v>
      </c>
      <c r="J151" s="12">
        <v>0.72236084938049316</v>
      </c>
      <c r="K151" s="12">
        <v>0.15842747688293457</v>
      </c>
      <c r="L151" s="12">
        <v>5.5500712245702744E-2</v>
      </c>
      <c r="M151" s="12">
        <v>0.27090618014335632</v>
      </c>
      <c r="N151" s="12">
        <v>0.17148667573928833</v>
      </c>
      <c r="O151" s="12">
        <v>1</v>
      </c>
      <c r="P151" s="12">
        <v>2024</v>
      </c>
    </row>
    <row r="152" spans="1:16" x14ac:dyDescent="0.25">
      <c r="A152" s="5" t="s">
        <v>23</v>
      </c>
      <c r="B152" s="12">
        <v>1</v>
      </c>
      <c r="C152" s="12">
        <v>0.90256196260452271</v>
      </c>
      <c r="D152" s="12">
        <v>9.7438022494316101E-2</v>
      </c>
      <c r="E152" s="12">
        <v>0</v>
      </c>
      <c r="F152" s="12">
        <v>0</v>
      </c>
      <c r="G152" s="12">
        <v>0</v>
      </c>
      <c r="H152" s="12">
        <v>0.27568519115447998</v>
      </c>
      <c r="I152" s="12">
        <v>0.59296673536300659</v>
      </c>
      <c r="J152" s="12">
        <v>0.7461860179901123</v>
      </c>
      <c r="K152" s="12">
        <v>0.26576825976371765</v>
      </c>
      <c r="L152" s="12">
        <v>0.19213812053203583</v>
      </c>
      <c r="M152" s="12">
        <v>0.27573752403259277</v>
      </c>
      <c r="N152" s="12">
        <v>0.17587161064147949</v>
      </c>
      <c r="O152" s="12">
        <v>1</v>
      </c>
      <c r="P152" s="12">
        <v>2024</v>
      </c>
    </row>
    <row r="153" spans="1:16" x14ac:dyDescent="0.25">
      <c r="A153" s="5" t="s">
        <v>24</v>
      </c>
      <c r="B153" s="12">
        <v>1</v>
      </c>
      <c r="C153" s="12">
        <v>0.91829121112823486</v>
      </c>
      <c r="D153" s="12">
        <v>8.1708773970603943E-2</v>
      </c>
      <c r="E153" s="12">
        <v>0</v>
      </c>
      <c r="F153" s="12">
        <v>0</v>
      </c>
      <c r="G153" s="12">
        <v>0</v>
      </c>
      <c r="H153" s="12">
        <v>0.25954550504684448</v>
      </c>
      <c r="I153" s="12">
        <v>0.61493730545043945</v>
      </c>
      <c r="J153" s="12">
        <v>0.82459032535552979</v>
      </c>
      <c r="K153" s="12">
        <v>7.7382765710353851E-2</v>
      </c>
      <c r="L153" s="12">
        <v>0.12236320972442627</v>
      </c>
      <c r="M153" s="12">
        <v>0.18858134746551514</v>
      </c>
      <c r="N153" s="12">
        <v>0.24583306908607483</v>
      </c>
      <c r="O153" s="12">
        <v>1</v>
      </c>
      <c r="P153" s="12">
        <v>2024</v>
      </c>
    </row>
    <row r="154" spans="1:16" x14ac:dyDescent="0.25">
      <c r="A154" s="5" t="s">
        <v>25</v>
      </c>
      <c r="B154" s="12">
        <v>1</v>
      </c>
      <c r="C154" s="12">
        <v>0.93133139610290527</v>
      </c>
      <c r="D154" s="12">
        <v>6.866859644651413E-2</v>
      </c>
      <c r="E154" s="12">
        <v>0</v>
      </c>
      <c r="F154" s="12">
        <v>0</v>
      </c>
      <c r="G154" s="12">
        <v>0</v>
      </c>
      <c r="H154" s="12">
        <v>0.28900173306465149</v>
      </c>
      <c r="I154" s="12">
        <v>0.51330661773681641</v>
      </c>
      <c r="J154" s="12">
        <v>0.7134130597114563</v>
      </c>
      <c r="K154" s="12">
        <v>0.16145619750022888</v>
      </c>
      <c r="L154" s="12">
        <v>6.092371791601181E-2</v>
      </c>
      <c r="M154" s="12">
        <v>0.36907714605331421</v>
      </c>
      <c r="N154" s="12">
        <v>0.1792045384645462</v>
      </c>
      <c r="O154" s="12">
        <v>1</v>
      </c>
      <c r="P154" s="12">
        <v>2024</v>
      </c>
    </row>
    <row r="155" spans="1:16" x14ac:dyDescent="0.25">
      <c r="A155" s="5" t="s">
        <v>26</v>
      </c>
      <c r="B155" s="12">
        <v>1</v>
      </c>
      <c r="C155" s="12">
        <v>0.89325034618377686</v>
      </c>
      <c r="D155" s="12">
        <v>0.10674963891506195</v>
      </c>
      <c r="E155" s="12">
        <v>0</v>
      </c>
      <c r="F155" s="12">
        <v>0</v>
      </c>
      <c r="G155" s="12">
        <v>0</v>
      </c>
      <c r="H155" s="12">
        <v>0.27829757332801819</v>
      </c>
      <c r="I155" s="12">
        <v>0.54642343521118164</v>
      </c>
      <c r="J155" s="12">
        <v>0.67760229110717773</v>
      </c>
      <c r="K155" s="12">
        <v>0.21013161540031433</v>
      </c>
      <c r="L155" s="12">
        <v>8.1098712980747223E-2</v>
      </c>
      <c r="M155" s="12">
        <v>0.40068382024765015</v>
      </c>
      <c r="N155" s="12">
        <v>0.23240342736244202</v>
      </c>
      <c r="O155" s="12">
        <v>1</v>
      </c>
      <c r="P155" s="12">
        <v>2024</v>
      </c>
    </row>
    <row r="156" spans="1:16" x14ac:dyDescent="0.25">
      <c r="A156" s="5" t="s">
        <v>27</v>
      </c>
      <c r="B156" s="12">
        <v>1</v>
      </c>
      <c r="C156" s="12">
        <v>0.85750150680541992</v>
      </c>
      <c r="D156" s="12">
        <v>0.14249850809574127</v>
      </c>
      <c r="E156" s="12">
        <v>0</v>
      </c>
      <c r="F156" s="12">
        <v>0</v>
      </c>
      <c r="G156" s="12">
        <v>0</v>
      </c>
      <c r="H156" s="12">
        <v>0.2172815203666687</v>
      </c>
      <c r="I156" s="12">
        <v>0.48208951950073242</v>
      </c>
      <c r="J156" s="12">
        <v>0.7731773853302002</v>
      </c>
      <c r="K156" s="12">
        <v>0.15328626334667206</v>
      </c>
      <c r="L156" s="12">
        <v>0.2771393358707428</v>
      </c>
      <c r="M156" s="12">
        <v>0.45954224467277527</v>
      </c>
      <c r="N156" s="12">
        <v>0.25918591022491455</v>
      </c>
      <c r="O156" s="12">
        <v>1</v>
      </c>
      <c r="P156" s="12">
        <v>2024</v>
      </c>
    </row>
    <row r="157" spans="1:16" x14ac:dyDescent="0.25">
      <c r="A157" s="5" t="s">
        <v>28</v>
      </c>
      <c r="B157" s="12">
        <v>1</v>
      </c>
      <c r="C157" s="12">
        <v>0.93132555484771729</v>
      </c>
      <c r="D157" s="12">
        <v>6.8674467504024506E-2</v>
      </c>
      <c r="E157" s="12">
        <v>0</v>
      </c>
      <c r="F157" s="12">
        <v>0</v>
      </c>
      <c r="G157" s="12">
        <v>0</v>
      </c>
      <c r="H157" s="12">
        <v>0.28004598617553711</v>
      </c>
      <c r="I157" s="12">
        <v>0.49744191765785217</v>
      </c>
      <c r="J157" s="12">
        <v>0.75572627782821655</v>
      </c>
      <c r="K157" s="12">
        <v>0.10631058365106583</v>
      </c>
      <c r="L157" s="12">
        <v>5.1141988486051559E-2</v>
      </c>
      <c r="M157" s="12">
        <v>0.25879237055778503</v>
      </c>
      <c r="N157" s="12">
        <v>0.20473946630954742</v>
      </c>
      <c r="O157" s="12">
        <v>1</v>
      </c>
      <c r="P157" s="12">
        <v>2024</v>
      </c>
    </row>
    <row r="158" spans="1:16" x14ac:dyDescent="0.25">
      <c r="A158" s="5" t="s">
        <v>29</v>
      </c>
      <c r="B158" s="12">
        <v>1</v>
      </c>
      <c r="C158" s="12">
        <v>0.89698237180709839</v>
      </c>
      <c r="D158" s="12">
        <v>0.10301763564348221</v>
      </c>
      <c r="E158" s="12">
        <v>0</v>
      </c>
      <c r="F158" s="12">
        <v>0</v>
      </c>
      <c r="G158" s="12">
        <v>0</v>
      </c>
      <c r="H158" s="12">
        <v>0.19185109436511993</v>
      </c>
      <c r="I158" s="12">
        <v>0.5991324782371521</v>
      </c>
      <c r="J158" s="12">
        <v>0.8736950159072876</v>
      </c>
      <c r="K158" s="12">
        <v>0.10334296524524689</v>
      </c>
      <c r="L158" s="12">
        <v>8.0250799655914307E-2</v>
      </c>
      <c r="M158" s="12">
        <v>0.32541775703430176</v>
      </c>
      <c r="N158" s="12">
        <v>0.27617338299751282</v>
      </c>
      <c r="O158" s="12">
        <v>1</v>
      </c>
      <c r="P158" s="12">
        <v>2024</v>
      </c>
    </row>
    <row r="159" spans="1:16" x14ac:dyDescent="0.25">
      <c r="A159" s="5" t="s">
        <v>30</v>
      </c>
      <c r="B159" s="12">
        <v>1</v>
      </c>
      <c r="C159" s="12">
        <v>0.85339868068695068</v>
      </c>
      <c r="D159" s="12">
        <v>0.14660131931304932</v>
      </c>
      <c r="E159" s="12">
        <v>0</v>
      </c>
      <c r="F159" s="12">
        <v>0</v>
      </c>
      <c r="G159" s="12">
        <v>0</v>
      </c>
      <c r="H159" s="12">
        <v>0.31940799951553345</v>
      </c>
      <c r="I159" s="12">
        <v>0.58900356292724609</v>
      </c>
      <c r="J159" s="12">
        <v>0.80192559957504272</v>
      </c>
      <c r="K159" s="12">
        <v>0.16858945786952972</v>
      </c>
      <c r="L159" s="12">
        <v>0.21711784601211548</v>
      </c>
      <c r="M159" s="12">
        <v>0.23110575973987579</v>
      </c>
      <c r="N159" s="12">
        <v>0.29303354024887085</v>
      </c>
      <c r="O159" s="12">
        <v>1</v>
      </c>
      <c r="P159" s="12">
        <v>2024</v>
      </c>
    </row>
    <row r="160" spans="1:16" x14ac:dyDescent="0.25">
      <c r="A160" s="5" t="s">
        <v>31</v>
      </c>
      <c r="B160" s="12">
        <v>1</v>
      </c>
      <c r="C160" s="12">
        <v>0.8970257043838501</v>
      </c>
      <c r="D160" s="12">
        <v>0.10297428816556931</v>
      </c>
      <c r="E160" s="12">
        <v>0</v>
      </c>
      <c r="F160" s="12">
        <v>0</v>
      </c>
      <c r="G160" s="12">
        <v>0</v>
      </c>
      <c r="H160" s="12">
        <v>0.30957499146461487</v>
      </c>
      <c r="I160" s="12">
        <v>0.43872430920600891</v>
      </c>
      <c r="J160" s="12">
        <v>0.7335096001625061</v>
      </c>
      <c r="K160" s="12">
        <v>0.19950628280639648</v>
      </c>
      <c r="L160" s="12">
        <v>0.49709504842758179</v>
      </c>
      <c r="M160" s="12">
        <v>0.29213744401931763</v>
      </c>
      <c r="N160" s="12">
        <v>0.2018389105796814</v>
      </c>
      <c r="O160" s="12">
        <v>1</v>
      </c>
      <c r="P160" s="12">
        <v>2024</v>
      </c>
    </row>
    <row r="161" spans="1:16" x14ac:dyDescent="0.25">
      <c r="A161" s="5" t="s">
        <v>32</v>
      </c>
      <c r="B161" s="12">
        <v>1</v>
      </c>
      <c r="C161" s="12">
        <v>0.92613774538040161</v>
      </c>
      <c r="D161" s="12">
        <v>7.3862276971340179E-2</v>
      </c>
      <c r="E161" s="12">
        <v>0</v>
      </c>
      <c r="F161" s="12">
        <v>0</v>
      </c>
      <c r="G161" s="12">
        <v>0</v>
      </c>
      <c r="H161" s="12">
        <v>0.2620089054107666</v>
      </c>
      <c r="I161" s="12">
        <v>0.54450386762619019</v>
      </c>
      <c r="J161" s="12">
        <v>0.81229770183563232</v>
      </c>
      <c r="K161" s="12">
        <v>4.280070960521698E-2</v>
      </c>
      <c r="L161" s="12">
        <v>4.2924631386995316E-2</v>
      </c>
      <c r="M161" s="12">
        <v>0.20945176482200623</v>
      </c>
      <c r="N161" s="12">
        <v>0.31649130582809448</v>
      </c>
      <c r="O161" s="12">
        <v>1</v>
      </c>
      <c r="P161" s="12">
        <v>2024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7089-EAE1-4E7A-8F8F-7578890C6661}">
  <dimension ref="A1:T321"/>
  <sheetViews>
    <sheetView workbookViewId="0">
      <selection activeCell="A32" sqref="A32"/>
    </sheetView>
  </sheetViews>
  <sheetFormatPr defaultRowHeight="15" x14ac:dyDescent="0.25"/>
  <cols>
    <col min="1" max="1" width="28" style="10" customWidth="1"/>
    <col min="21" max="16384" width="9.140625" style="10"/>
  </cols>
  <sheetData>
    <row r="1" spans="1:20" x14ac:dyDescent="0.25">
      <c r="A1" s="10" t="s">
        <v>46</v>
      </c>
      <c r="B1" t="s">
        <v>65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62</v>
      </c>
      <c r="R1" t="s">
        <v>63</v>
      </c>
      <c r="S1" t="s">
        <v>64</v>
      </c>
      <c r="T1" t="s">
        <v>61</v>
      </c>
    </row>
    <row r="2" spans="1:20" x14ac:dyDescent="0.25">
      <c r="A2" s="10" t="s">
        <v>1</v>
      </c>
      <c r="B2" t="s">
        <v>66</v>
      </c>
      <c r="C2" s="12">
        <v>179409</v>
      </c>
      <c r="D2" s="12">
        <v>164792</v>
      </c>
      <c r="E2" s="12">
        <v>14617</v>
      </c>
      <c r="F2" s="12">
        <v>0</v>
      </c>
      <c r="G2" s="12">
        <v>0</v>
      </c>
      <c r="H2" s="12">
        <v>0</v>
      </c>
      <c r="I2" s="12">
        <v>56303</v>
      </c>
      <c r="J2" s="12">
        <v>37602</v>
      </c>
      <c r="K2" s="12">
        <v>130604</v>
      </c>
      <c r="L2" s="12">
        <v>22219</v>
      </c>
      <c r="M2" s="12">
        <v>8519</v>
      </c>
      <c r="N2" s="12">
        <v>62104</v>
      </c>
      <c r="O2" s="12">
        <v>43788</v>
      </c>
      <c r="P2" s="12">
        <v>179409</v>
      </c>
      <c r="Q2" s="12">
        <v>1.7688689231872559</v>
      </c>
      <c r="R2" s="12">
        <v>1.6353524923324585</v>
      </c>
      <c r="S2" s="12">
        <v>3.2741329669952393</v>
      </c>
      <c r="T2" s="12">
        <v>2016</v>
      </c>
    </row>
    <row r="3" spans="1:20" x14ac:dyDescent="0.25">
      <c r="A3" s="10" t="s">
        <v>1</v>
      </c>
      <c r="B3" t="s">
        <v>67</v>
      </c>
      <c r="C3" s="12">
        <v>201971</v>
      </c>
      <c r="D3" s="12">
        <v>187384</v>
      </c>
      <c r="E3" s="12">
        <v>14587</v>
      </c>
      <c r="F3" s="12">
        <v>0</v>
      </c>
      <c r="G3" s="12">
        <v>0</v>
      </c>
      <c r="H3" s="12">
        <v>0</v>
      </c>
      <c r="I3" s="12">
        <v>57729</v>
      </c>
      <c r="J3" s="12">
        <v>34226</v>
      </c>
      <c r="K3" s="12">
        <v>150220</v>
      </c>
      <c r="L3" s="12">
        <v>26268</v>
      </c>
      <c r="M3" s="12">
        <v>8966</v>
      </c>
      <c r="N3" s="12">
        <v>73760</v>
      </c>
      <c r="O3" s="12">
        <v>52370</v>
      </c>
      <c r="P3" s="12">
        <v>201971</v>
      </c>
      <c r="Q3" s="12">
        <v>1.7387100458145142</v>
      </c>
      <c r="R3" s="12">
        <v>1.6162319183349609</v>
      </c>
      <c r="S3" s="12">
        <v>3.312058687210083</v>
      </c>
      <c r="T3" s="12">
        <v>2016</v>
      </c>
    </row>
    <row r="4" spans="1:20" x14ac:dyDescent="0.25">
      <c r="A4" s="10" t="s">
        <v>2</v>
      </c>
      <c r="B4" t="s">
        <v>66</v>
      </c>
      <c r="C4" s="12">
        <v>388838</v>
      </c>
      <c r="D4" s="12">
        <v>370238</v>
      </c>
      <c r="E4" s="12">
        <v>18600</v>
      </c>
      <c r="F4" s="12">
        <v>0</v>
      </c>
      <c r="G4" s="12">
        <v>0</v>
      </c>
      <c r="H4" s="12">
        <v>0</v>
      </c>
      <c r="I4" s="12">
        <v>115743</v>
      </c>
      <c r="J4" s="12">
        <v>114765</v>
      </c>
      <c r="K4" s="12">
        <v>264964</v>
      </c>
      <c r="L4" s="12">
        <v>66485</v>
      </c>
      <c r="M4" s="12">
        <v>58717</v>
      </c>
      <c r="N4" s="12">
        <v>127832</v>
      </c>
      <c r="O4" s="12">
        <v>62738</v>
      </c>
      <c r="P4" s="12">
        <v>388838</v>
      </c>
      <c r="Q4" s="12">
        <v>1.9249815940856934</v>
      </c>
      <c r="R4" s="12">
        <v>1.8526947498321533</v>
      </c>
      <c r="S4" s="12">
        <v>3.3638708591461182</v>
      </c>
      <c r="T4" s="12">
        <v>2016</v>
      </c>
    </row>
    <row r="5" spans="1:20" x14ac:dyDescent="0.25">
      <c r="A5" s="10" t="s">
        <v>2</v>
      </c>
      <c r="B5" t="s">
        <v>67</v>
      </c>
      <c r="C5" s="12">
        <v>430635</v>
      </c>
      <c r="D5" s="12">
        <v>414396</v>
      </c>
      <c r="E5" s="12">
        <v>16239</v>
      </c>
      <c r="F5" s="12">
        <v>0</v>
      </c>
      <c r="G5" s="12">
        <v>0</v>
      </c>
      <c r="H5" s="12">
        <v>0</v>
      </c>
      <c r="I5" s="12">
        <v>112455</v>
      </c>
      <c r="J5" s="12">
        <v>95843</v>
      </c>
      <c r="K5" s="12">
        <v>286187</v>
      </c>
      <c r="L5" s="12">
        <v>76991</v>
      </c>
      <c r="M5" s="12">
        <v>49283</v>
      </c>
      <c r="N5" s="12">
        <v>147513</v>
      </c>
      <c r="O5" s="12">
        <v>83885</v>
      </c>
      <c r="P5" s="12">
        <v>430635</v>
      </c>
      <c r="Q5" s="12">
        <v>1.7840445041656494</v>
      </c>
      <c r="R5" s="12">
        <v>1.7302315235137939</v>
      </c>
      <c r="S5" s="12">
        <v>3.1572756767272949</v>
      </c>
      <c r="T5" s="12">
        <v>2016</v>
      </c>
    </row>
    <row r="6" spans="1:20" x14ac:dyDescent="0.25">
      <c r="A6" s="10" t="s">
        <v>3</v>
      </c>
      <c r="B6" t="s">
        <v>66</v>
      </c>
      <c r="C6" s="12">
        <v>82519</v>
      </c>
      <c r="D6" s="12">
        <v>76777</v>
      </c>
      <c r="E6" s="12">
        <v>5742</v>
      </c>
      <c r="F6" s="12">
        <v>0</v>
      </c>
      <c r="G6" s="12">
        <v>0</v>
      </c>
      <c r="H6" s="12">
        <v>0</v>
      </c>
      <c r="I6" s="12">
        <v>18409</v>
      </c>
      <c r="J6" s="12">
        <v>19824</v>
      </c>
      <c r="K6" s="12">
        <v>56854</v>
      </c>
      <c r="L6" s="12">
        <v>18532</v>
      </c>
      <c r="M6" s="12">
        <v>19396</v>
      </c>
      <c r="N6" s="12">
        <v>36352</v>
      </c>
      <c r="O6" s="12">
        <v>15597</v>
      </c>
      <c r="P6" s="12">
        <v>82519</v>
      </c>
      <c r="Q6" s="12">
        <v>2.0524606704711914</v>
      </c>
      <c r="R6" s="12">
        <v>1.9402034282684326</v>
      </c>
      <c r="S6" s="12">
        <v>3.5534656047821045</v>
      </c>
      <c r="T6" s="12">
        <v>2016</v>
      </c>
    </row>
    <row r="7" spans="1:20" x14ac:dyDescent="0.25">
      <c r="A7" s="10" t="s">
        <v>3</v>
      </c>
      <c r="B7" t="s">
        <v>67</v>
      </c>
      <c r="C7" s="12">
        <v>82715</v>
      </c>
      <c r="D7" s="12">
        <v>77717</v>
      </c>
      <c r="E7" s="12">
        <v>4998</v>
      </c>
      <c r="F7" s="12">
        <v>0</v>
      </c>
      <c r="G7" s="12">
        <v>0</v>
      </c>
      <c r="H7" s="12">
        <v>0</v>
      </c>
      <c r="I7" s="12">
        <v>22381</v>
      </c>
      <c r="J7" s="12">
        <v>14140</v>
      </c>
      <c r="K7" s="12">
        <v>54429</v>
      </c>
      <c r="L7" s="12">
        <v>18585</v>
      </c>
      <c r="M7" s="12">
        <v>17142</v>
      </c>
      <c r="N7" s="12">
        <v>35376</v>
      </c>
      <c r="O7" s="12">
        <v>16583</v>
      </c>
      <c r="P7" s="12">
        <v>82715</v>
      </c>
      <c r="Q7" s="12">
        <v>1.9591730833053589</v>
      </c>
      <c r="R7" s="12">
        <v>1.8549222946166992</v>
      </c>
      <c r="S7" s="12">
        <v>3.5802321434020996</v>
      </c>
      <c r="T7" s="12">
        <v>2016</v>
      </c>
    </row>
    <row r="8" spans="1:20" x14ac:dyDescent="0.25">
      <c r="A8" s="10" t="s">
        <v>4</v>
      </c>
      <c r="B8" t="s">
        <v>66</v>
      </c>
      <c r="C8" s="12">
        <v>193020</v>
      </c>
      <c r="D8" s="12">
        <v>164638</v>
      </c>
      <c r="E8" s="12">
        <v>28382</v>
      </c>
      <c r="F8" s="12">
        <v>0</v>
      </c>
      <c r="G8" s="12">
        <v>0</v>
      </c>
      <c r="H8" s="12">
        <v>0</v>
      </c>
      <c r="I8" s="12">
        <v>49576</v>
      </c>
      <c r="J8" s="12">
        <v>31742</v>
      </c>
      <c r="K8" s="12">
        <v>164962</v>
      </c>
      <c r="L8" s="12">
        <v>57188</v>
      </c>
      <c r="M8" s="12">
        <v>89071</v>
      </c>
      <c r="N8" s="12">
        <v>80532</v>
      </c>
      <c r="O8" s="12">
        <v>57463</v>
      </c>
      <c r="P8" s="12">
        <v>193020</v>
      </c>
      <c r="Q8" s="12">
        <v>2.4508910179138184</v>
      </c>
      <c r="R8" s="12">
        <v>2.2518010139465332</v>
      </c>
      <c r="S8" s="12">
        <v>3.6057713031768799</v>
      </c>
      <c r="T8" s="12">
        <v>2016</v>
      </c>
    </row>
    <row r="9" spans="1:20" x14ac:dyDescent="0.25">
      <c r="A9" s="10" t="s">
        <v>4</v>
      </c>
      <c r="B9" t="s">
        <v>67</v>
      </c>
      <c r="C9" s="12">
        <v>198444</v>
      </c>
      <c r="D9" s="12">
        <v>170687</v>
      </c>
      <c r="E9" s="12">
        <v>27757</v>
      </c>
      <c r="F9" s="12">
        <v>0</v>
      </c>
      <c r="G9" s="12">
        <v>0</v>
      </c>
      <c r="H9" s="12">
        <v>0</v>
      </c>
      <c r="I9" s="12">
        <v>47157</v>
      </c>
      <c r="J9" s="12">
        <v>18462</v>
      </c>
      <c r="K9" s="12">
        <v>165207</v>
      </c>
      <c r="L9" s="12">
        <v>57635</v>
      </c>
      <c r="M9" s="12">
        <v>88477</v>
      </c>
      <c r="N9" s="12">
        <v>81133</v>
      </c>
      <c r="O9" s="12">
        <v>62020</v>
      </c>
      <c r="P9" s="12">
        <v>198444</v>
      </c>
      <c r="Q9" s="12">
        <v>2.3083136081695557</v>
      </c>
      <c r="R9" s="12">
        <v>2.1018178462982178</v>
      </c>
      <c r="S9" s="12">
        <v>3.5781245231628418</v>
      </c>
      <c r="T9" s="12">
        <v>2016</v>
      </c>
    </row>
    <row r="10" spans="1:20" x14ac:dyDescent="0.25">
      <c r="A10" s="10" t="s">
        <v>5</v>
      </c>
      <c r="B10" t="s">
        <v>66</v>
      </c>
      <c r="C10" s="12">
        <v>386595</v>
      </c>
      <c r="D10" s="12">
        <v>356480</v>
      </c>
      <c r="E10" s="12">
        <v>30115</v>
      </c>
      <c r="F10" s="12">
        <v>0</v>
      </c>
      <c r="G10" s="12">
        <v>0</v>
      </c>
      <c r="H10" s="12">
        <v>0</v>
      </c>
      <c r="I10" s="12">
        <v>112725</v>
      </c>
      <c r="J10" s="12">
        <v>120009</v>
      </c>
      <c r="K10" s="12">
        <v>242463</v>
      </c>
      <c r="L10" s="12">
        <v>58769</v>
      </c>
      <c r="M10" s="12">
        <v>44694</v>
      </c>
      <c r="N10" s="12">
        <v>147332</v>
      </c>
      <c r="O10" s="12">
        <v>107105</v>
      </c>
      <c r="P10" s="12">
        <v>386595</v>
      </c>
      <c r="Q10" s="12">
        <v>1.8779135942459106</v>
      </c>
      <c r="R10" s="12">
        <v>1.7463111877441406</v>
      </c>
      <c r="S10" s="12">
        <v>3.4357297420501709</v>
      </c>
      <c r="T10" s="12">
        <v>2016</v>
      </c>
    </row>
    <row r="11" spans="1:20" x14ac:dyDescent="0.25">
      <c r="A11" s="10" t="s">
        <v>5</v>
      </c>
      <c r="B11" t="s">
        <v>67</v>
      </c>
      <c r="C11" s="12">
        <v>413167</v>
      </c>
      <c r="D11" s="12">
        <v>386376</v>
      </c>
      <c r="E11" s="12">
        <v>26791</v>
      </c>
      <c r="F11" s="12">
        <v>0</v>
      </c>
      <c r="G11" s="12">
        <v>0</v>
      </c>
      <c r="H11" s="12">
        <v>0</v>
      </c>
      <c r="I11" s="12">
        <v>119204</v>
      </c>
      <c r="J11" s="12">
        <v>91456</v>
      </c>
      <c r="K11" s="12">
        <v>251229</v>
      </c>
      <c r="L11" s="12">
        <v>55042</v>
      </c>
      <c r="M11" s="12">
        <v>42717</v>
      </c>
      <c r="N11" s="12">
        <v>158761</v>
      </c>
      <c r="O11" s="12">
        <v>113219</v>
      </c>
      <c r="P11" s="12">
        <v>413167</v>
      </c>
      <c r="Q11" s="12">
        <v>1.738785982131958</v>
      </c>
      <c r="R11" s="12">
        <v>1.617929220199585</v>
      </c>
      <c r="S11" s="12">
        <v>3.4817662239074707</v>
      </c>
      <c r="T11" s="12">
        <v>2016</v>
      </c>
    </row>
    <row r="12" spans="1:20" x14ac:dyDescent="0.25">
      <c r="A12" s="10" t="s">
        <v>6</v>
      </c>
      <c r="B12" t="s">
        <v>66</v>
      </c>
      <c r="C12" s="12">
        <v>106002</v>
      </c>
      <c r="D12" s="12">
        <v>99439</v>
      </c>
      <c r="E12" s="12">
        <v>6563</v>
      </c>
      <c r="F12" s="12">
        <v>0</v>
      </c>
      <c r="G12" s="12">
        <v>0</v>
      </c>
      <c r="H12" s="12">
        <v>0</v>
      </c>
      <c r="I12" s="12">
        <v>27984</v>
      </c>
      <c r="J12" s="12">
        <v>19578</v>
      </c>
      <c r="K12" s="12">
        <v>80002</v>
      </c>
      <c r="L12" s="12">
        <v>27306</v>
      </c>
      <c r="M12" s="12">
        <v>15928</v>
      </c>
      <c r="N12" s="12">
        <v>45343</v>
      </c>
      <c r="O12" s="12">
        <v>17117</v>
      </c>
      <c r="P12" s="12">
        <v>106002</v>
      </c>
      <c r="Q12" s="12">
        <v>2.0390274524688721</v>
      </c>
      <c r="R12" s="12">
        <v>1.9376300573348999</v>
      </c>
      <c r="S12" s="12">
        <v>3.5753467082977295</v>
      </c>
      <c r="T12" s="12">
        <v>2016</v>
      </c>
    </row>
    <row r="13" spans="1:20" x14ac:dyDescent="0.25">
      <c r="A13" s="10" t="s">
        <v>6</v>
      </c>
      <c r="B13" t="s">
        <v>67</v>
      </c>
      <c r="C13" s="12">
        <v>121529</v>
      </c>
      <c r="D13" s="12">
        <v>113042</v>
      </c>
      <c r="E13" s="12">
        <v>8487</v>
      </c>
      <c r="F13" s="12">
        <v>0</v>
      </c>
      <c r="G13" s="12">
        <v>0</v>
      </c>
      <c r="H13" s="12">
        <v>0</v>
      </c>
      <c r="I13" s="12">
        <v>32914</v>
      </c>
      <c r="J13" s="12">
        <v>15915</v>
      </c>
      <c r="K13" s="12">
        <v>91527</v>
      </c>
      <c r="L13" s="12">
        <v>29920</v>
      </c>
      <c r="M13" s="12">
        <v>19404</v>
      </c>
      <c r="N13" s="12">
        <v>50070</v>
      </c>
      <c r="O13" s="12">
        <v>23936</v>
      </c>
      <c r="P13" s="12">
        <v>121529</v>
      </c>
      <c r="Q13" s="12">
        <v>1.9727801084518433</v>
      </c>
      <c r="R13" s="12">
        <v>1.8490825891494751</v>
      </c>
      <c r="S13" s="12">
        <v>3.6203606128692627</v>
      </c>
      <c r="T13" s="12">
        <v>2016</v>
      </c>
    </row>
    <row r="14" spans="1:20" x14ac:dyDescent="0.25">
      <c r="A14" s="10" t="s">
        <v>7</v>
      </c>
      <c r="B14" t="s">
        <v>66</v>
      </c>
      <c r="C14" s="12">
        <v>1945827</v>
      </c>
      <c r="D14" s="12">
        <v>1213651</v>
      </c>
      <c r="E14" s="12">
        <v>732176</v>
      </c>
      <c r="F14" s="12">
        <v>0</v>
      </c>
      <c r="G14" s="12">
        <v>0</v>
      </c>
      <c r="H14" s="12">
        <v>0</v>
      </c>
      <c r="I14" s="12">
        <v>630502</v>
      </c>
      <c r="J14" s="12">
        <v>355705</v>
      </c>
      <c r="K14" s="12">
        <v>1836442</v>
      </c>
      <c r="L14" s="12">
        <v>595807</v>
      </c>
      <c r="M14" s="12">
        <v>1167681</v>
      </c>
      <c r="N14" s="12">
        <v>509445</v>
      </c>
      <c r="O14" s="12">
        <v>1223870</v>
      </c>
      <c r="P14" s="12">
        <v>1945827</v>
      </c>
      <c r="Q14" s="12">
        <v>2.6187231540679932</v>
      </c>
      <c r="R14" s="12">
        <v>2.0622906684875488</v>
      </c>
      <c r="S14" s="12">
        <v>3.541062593460083</v>
      </c>
      <c r="T14" s="12">
        <v>2016</v>
      </c>
    </row>
    <row r="15" spans="1:20" x14ac:dyDescent="0.25">
      <c r="A15" s="10" t="s">
        <v>7</v>
      </c>
      <c r="B15" t="s">
        <v>67</v>
      </c>
      <c r="C15" s="12">
        <v>2090898</v>
      </c>
      <c r="D15" s="12">
        <v>1287642</v>
      </c>
      <c r="E15" s="12">
        <v>803256</v>
      </c>
      <c r="F15" s="12">
        <v>0</v>
      </c>
      <c r="G15" s="12">
        <v>0</v>
      </c>
      <c r="H15" s="12">
        <v>0</v>
      </c>
      <c r="I15" s="12">
        <v>792800</v>
      </c>
      <c r="J15" s="12">
        <v>281293</v>
      </c>
      <c r="K15" s="12">
        <v>1953213</v>
      </c>
      <c r="L15" s="12">
        <v>603714</v>
      </c>
      <c r="M15" s="12">
        <v>1295825</v>
      </c>
      <c r="N15" s="12">
        <v>580029</v>
      </c>
      <c r="O15" s="12">
        <v>1315877</v>
      </c>
      <c r="P15" s="12">
        <v>2090898</v>
      </c>
      <c r="Q15" s="12">
        <v>2.6337363719940186</v>
      </c>
      <c r="R15" s="12">
        <v>2.0492620468139648</v>
      </c>
      <c r="S15" s="12">
        <v>3.5706648826599121</v>
      </c>
      <c r="T15" s="12">
        <v>2016</v>
      </c>
    </row>
    <row r="16" spans="1:20" x14ac:dyDescent="0.25">
      <c r="A16" s="10" t="s">
        <v>8</v>
      </c>
      <c r="B16" t="s">
        <v>66</v>
      </c>
      <c r="C16" s="12">
        <v>515708</v>
      </c>
      <c r="D16" s="12">
        <v>455197</v>
      </c>
      <c r="E16" s="12">
        <v>60511</v>
      </c>
      <c r="F16" s="12">
        <v>0</v>
      </c>
      <c r="G16" s="12">
        <v>0</v>
      </c>
      <c r="H16" s="12">
        <v>0</v>
      </c>
      <c r="I16" s="12">
        <v>180276</v>
      </c>
      <c r="J16" s="12">
        <v>127725</v>
      </c>
      <c r="K16" s="12">
        <v>378861</v>
      </c>
      <c r="L16" s="12">
        <v>83982</v>
      </c>
      <c r="M16" s="12">
        <v>63329</v>
      </c>
      <c r="N16" s="12">
        <v>202462</v>
      </c>
      <c r="O16" s="12">
        <v>142104</v>
      </c>
      <c r="P16" s="12">
        <v>515708</v>
      </c>
      <c r="Q16" s="12">
        <v>2.010120153427124</v>
      </c>
      <c r="R16" s="12">
        <v>1.7711825370788574</v>
      </c>
      <c r="S16" s="12">
        <v>3.8075392246246338</v>
      </c>
      <c r="T16" s="12">
        <v>2016</v>
      </c>
    </row>
    <row r="17" spans="1:20" x14ac:dyDescent="0.25">
      <c r="A17" s="10" t="s">
        <v>8</v>
      </c>
      <c r="B17" t="s">
        <v>67</v>
      </c>
      <c r="C17" s="12">
        <v>588269</v>
      </c>
      <c r="D17" s="12">
        <v>529836</v>
      </c>
      <c r="E17" s="12">
        <v>58433</v>
      </c>
      <c r="F17" s="12">
        <v>0</v>
      </c>
      <c r="G17" s="12">
        <v>0</v>
      </c>
      <c r="H17" s="12">
        <v>0</v>
      </c>
      <c r="I17" s="12">
        <v>177662</v>
      </c>
      <c r="J17" s="12">
        <v>94376</v>
      </c>
      <c r="K17" s="12">
        <v>405866</v>
      </c>
      <c r="L17" s="12">
        <v>99980</v>
      </c>
      <c r="M17" s="12">
        <v>69424</v>
      </c>
      <c r="N17" s="12">
        <v>242422</v>
      </c>
      <c r="O17" s="12">
        <v>169319</v>
      </c>
      <c r="P17" s="12">
        <v>588269</v>
      </c>
      <c r="Q17" s="12">
        <v>1.8524348735809326</v>
      </c>
      <c r="R17" s="12">
        <v>1.647507905960083</v>
      </c>
      <c r="S17" s="12">
        <v>3.7105915546417236</v>
      </c>
      <c r="T17" s="12">
        <v>2016</v>
      </c>
    </row>
    <row r="18" spans="1:20" x14ac:dyDescent="0.25">
      <c r="A18" s="5" t="s">
        <v>9</v>
      </c>
      <c r="B18" t="s">
        <v>66</v>
      </c>
      <c r="C18" s="12">
        <v>1152393</v>
      </c>
      <c r="D18" s="12">
        <v>1079243</v>
      </c>
      <c r="E18" s="12">
        <v>73150</v>
      </c>
      <c r="F18" s="12">
        <v>0</v>
      </c>
      <c r="G18" s="12">
        <v>0</v>
      </c>
      <c r="H18" s="12">
        <v>0</v>
      </c>
      <c r="I18" s="12">
        <v>203685</v>
      </c>
      <c r="J18" s="12">
        <v>393843</v>
      </c>
      <c r="K18" s="12">
        <v>991704</v>
      </c>
      <c r="L18" s="12">
        <v>191739</v>
      </c>
      <c r="M18" s="12">
        <v>43182</v>
      </c>
      <c r="N18" s="12">
        <v>357304</v>
      </c>
      <c r="O18" s="12">
        <v>220621</v>
      </c>
      <c r="P18" s="12">
        <v>1152393</v>
      </c>
      <c r="Q18" s="12">
        <v>1.8929800987243652</v>
      </c>
      <c r="R18" s="12">
        <v>1.7883256673812866</v>
      </c>
      <c r="S18" s="12">
        <v>3.4370334148406982</v>
      </c>
      <c r="T18" s="12">
        <v>2016</v>
      </c>
    </row>
    <row r="19" spans="1:20" x14ac:dyDescent="0.25">
      <c r="A19" s="5" t="s">
        <v>9</v>
      </c>
      <c r="B19" t="s">
        <v>67</v>
      </c>
      <c r="C19" s="12">
        <v>1272267</v>
      </c>
      <c r="D19" s="12">
        <v>1190191</v>
      </c>
      <c r="E19" s="12">
        <v>82076</v>
      </c>
      <c r="F19" s="12">
        <v>0</v>
      </c>
      <c r="G19" s="12">
        <v>0</v>
      </c>
      <c r="H19" s="12">
        <v>0</v>
      </c>
      <c r="I19" s="12">
        <v>235671</v>
      </c>
      <c r="J19" s="12">
        <v>326268</v>
      </c>
      <c r="K19" s="12">
        <v>1051213</v>
      </c>
      <c r="L19" s="12">
        <v>218362</v>
      </c>
      <c r="M19" s="12">
        <v>48500</v>
      </c>
      <c r="N19" s="12">
        <v>413799</v>
      </c>
      <c r="O19" s="12">
        <v>256975</v>
      </c>
      <c r="P19" s="12">
        <v>1272267</v>
      </c>
      <c r="Q19" s="12">
        <v>1.8029336929321289</v>
      </c>
      <c r="R19" s="12">
        <v>1.6936408281326294</v>
      </c>
      <c r="S19" s="12">
        <v>3.3877990245819092</v>
      </c>
      <c r="T19" s="12">
        <v>2016</v>
      </c>
    </row>
    <row r="20" spans="1:20" x14ac:dyDescent="0.25">
      <c r="A20" s="10" t="s">
        <v>10</v>
      </c>
      <c r="B20" t="s">
        <v>66</v>
      </c>
      <c r="C20" s="12">
        <v>311543</v>
      </c>
      <c r="D20" s="12">
        <v>285884</v>
      </c>
      <c r="E20" s="12">
        <v>25659</v>
      </c>
      <c r="F20" s="12">
        <v>0</v>
      </c>
      <c r="G20" s="12">
        <v>0</v>
      </c>
      <c r="H20" s="12">
        <v>0</v>
      </c>
      <c r="I20" s="12">
        <v>85815</v>
      </c>
      <c r="J20" s="12">
        <v>71694</v>
      </c>
      <c r="K20" s="12">
        <v>236751</v>
      </c>
      <c r="L20" s="12">
        <v>46731</v>
      </c>
      <c r="M20" s="12">
        <v>43911</v>
      </c>
      <c r="N20" s="12">
        <v>104625</v>
      </c>
      <c r="O20" s="12">
        <v>87822</v>
      </c>
      <c r="P20" s="12">
        <v>311543</v>
      </c>
      <c r="Q20" s="12">
        <v>1.8922812938690186</v>
      </c>
      <c r="R20" s="12">
        <v>1.7433015108108521</v>
      </c>
      <c r="S20" s="12">
        <v>3.5521650314331055</v>
      </c>
      <c r="T20" s="12">
        <v>2016</v>
      </c>
    </row>
    <row r="21" spans="1:20" x14ac:dyDescent="0.25">
      <c r="A21" s="10" t="s">
        <v>10</v>
      </c>
      <c r="B21" t="s">
        <v>67</v>
      </c>
      <c r="C21" s="12">
        <v>339431</v>
      </c>
      <c r="D21" s="12">
        <v>317578</v>
      </c>
      <c r="E21" s="12">
        <v>21853</v>
      </c>
      <c r="F21" s="12">
        <v>0</v>
      </c>
      <c r="G21" s="12">
        <v>0</v>
      </c>
      <c r="H21" s="12">
        <v>0</v>
      </c>
      <c r="I21" s="12">
        <v>76843</v>
      </c>
      <c r="J21" s="12">
        <v>54923</v>
      </c>
      <c r="K21" s="12">
        <v>254896</v>
      </c>
      <c r="L21" s="12">
        <v>45921</v>
      </c>
      <c r="M21" s="12">
        <v>43106</v>
      </c>
      <c r="N21" s="12">
        <v>114010</v>
      </c>
      <c r="O21" s="12">
        <v>96233</v>
      </c>
      <c r="P21" s="12">
        <v>339431</v>
      </c>
      <c r="Q21" s="12">
        <v>1.7373162508010864</v>
      </c>
      <c r="R21" s="12">
        <v>1.6053694486618042</v>
      </c>
      <c r="S21" s="12">
        <v>3.6548299789428711</v>
      </c>
      <c r="T21" s="12">
        <v>2016</v>
      </c>
    </row>
    <row r="22" spans="1:20" x14ac:dyDescent="0.25">
      <c r="A22" s="10" t="s">
        <v>11</v>
      </c>
      <c r="B22" t="s">
        <v>66</v>
      </c>
      <c r="C22" s="12">
        <v>1101752</v>
      </c>
      <c r="D22" s="12">
        <v>1000447</v>
      </c>
      <c r="E22" s="12">
        <v>101305</v>
      </c>
      <c r="F22" s="12">
        <v>0</v>
      </c>
      <c r="G22" s="12">
        <v>0</v>
      </c>
      <c r="H22" s="12">
        <v>0</v>
      </c>
      <c r="I22" s="12">
        <v>351467</v>
      </c>
      <c r="J22" s="12">
        <v>206448</v>
      </c>
      <c r="K22" s="12">
        <v>887082</v>
      </c>
      <c r="L22" s="12">
        <v>140044</v>
      </c>
      <c r="M22" s="12">
        <v>255444</v>
      </c>
      <c r="N22" s="12">
        <v>368633</v>
      </c>
      <c r="O22" s="12">
        <v>275721</v>
      </c>
      <c r="P22" s="12">
        <v>1101752</v>
      </c>
      <c r="Q22" s="12">
        <v>2.0050954818725586</v>
      </c>
      <c r="R22" s="12">
        <v>1.8562952280044556</v>
      </c>
      <c r="S22" s="12">
        <v>3.4745867252349854</v>
      </c>
      <c r="T22" s="12">
        <v>2016</v>
      </c>
    </row>
    <row r="23" spans="1:20" x14ac:dyDescent="0.25">
      <c r="A23" s="10" t="s">
        <v>11</v>
      </c>
      <c r="B23" t="s">
        <v>67</v>
      </c>
      <c r="C23" s="12">
        <v>1237215</v>
      </c>
      <c r="D23" s="12">
        <v>1120293</v>
      </c>
      <c r="E23" s="12">
        <v>116922</v>
      </c>
      <c r="F23" s="12">
        <v>0</v>
      </c>
      <c r="G23" s="12">
        <v>0</v>
      </c>
      <c r="H23" s="12">
        <v>0</v>
      </c>
      <c r="I23" s="12">
        <v>398329</v>
      </c>
      <c r="J23" s="12">
        <v>175901</v>
      </c>
      <c r="K23" s="12">
        <v>977809</v>
      </c>
      <c r="L23" s="12">
        <v>157991</v>
      </c>
      <c r="M23" s="12">
        <v>283156</v>
      </c>
      <c r="N23" s="12">
        <v>411622</v>
      </c>
      <c r="O23" s="12">
        <v>312586</v>
      </c>
      <c r="P23" s="12">
        <v>1237215</v>
      </c>
      <c r="Q23" s="12">
        <v>1.9437268972396851</v>
      </c>
      <c r="R23" s="12">
        <v>1.8010859489440918</v>
      </c>
      <c r="S23" s="12">
        <v>3.3104462623596191</v>
      </c>
      <c r="T23" s="12">
        <v>2016</v>
      </c>
    </row>
    <row r="24" spans="1:20" x14ac:dyDescent="0.25">
      <c r="A24" s="10" t="s">
        <v>12</v>
      </c>
      <c r="B24" t="s">
        <v>66</v>
      </c>
      <c r="C24" s="12">
        <v>1105818</v>
      </c>
      <c r="D24" s="12">
        <v>721046</v>
      </c>
      <c r="E24" s="12">
        <v>384772</v>
      </c>
      <c r="F24" s="12">
        <v>0</v>
      </c>
      <c r="G24" s="12">
        <v>0</v>
      </c>
      <c r="H24" s="12">
        <v>0</v>
      </c>
      <c r="I24" s="12">
        <v>320725</v>
      </c>
      <c r="J24" s="12">
        <v>188433</v>
      </c>
      <c r="K24" s="12">
        <v>1023706</v>
      </c>
      <c r="L24" s="12">
        <v>474026</v>
      </c>
      <c r="M24" s="12">
        <v>696269</v>
      </c>
      <c r="N24" s="12">
        <v>396455</v>
      </c>
      <c r="O24" s="12">
        <v>548708</v>
      </c>
      <c r="P24" s="12">
        <v>1105818</v>
      </c>
      <c r="Q24" s="12">
        <v>2.8030054569244385</v>
      </c>
      <c r="R24" s="12">
        <v>2.3255839347839355</v>
      </c>
      <c r="S24" s="12">
        <v>3.6976728439331055</v>
      </c>
      <c r="T24" s="12">
        <v>2016</v>
      </c>
    </row>
    <row r="25" spans="1:20" x14ac:dyDescent="0.25">
      <c r="A25" s="10" t="s">
        <v>12</v>
      </c>
      <c r="B25" t="s">
        <v>67</v>
      </c>
      <c r="C25" s="12">
        <v>1212531</v>
      </c>
      <c r="D25" s="12">
        <v>791769</v>
      </c>
      <c r="E25" s="12">
        <v>420762</v>
      </c>
      <c r="F25" s="12">
        <v>0</v>
      </c>
      <c r="G25" s="12">
        <v>0</v>
      </c>
      <c r="H25" s="12">
        <v>0</v>
      </c>
      <c r="I25" s="12">
        <v>403772</v>
      </c>
      <c r="J25" s="12">
        <v>142520</v>
      </c>
      <c r="K25" s="12">
        <v>1096658</v>
      </c>
      <c r="L25" s="12">
        <v>482465</v>
      </c>
      <c r="M25" s="12">
        <v>733671</v>
      </c>
      <c r="N25" s="12">
        <v>438586</v>
      </c>
      <c r="O25" s="12">
        <v>612990</v>
      </c>
      <c r="P25" s="12">
        <v>1212531</v>
      </c>
      <c r="Q25" s="12">
        <v>2.7196600437164307</v>
      </c>
      <c r="R25" s="12">
        <v>2.2213702201843262</v>
      </c>
      <c r="S25" s="12">
        <v>3.6573169231414795</v>
      </c>
      <c r="T25" s="12">
        <v>2016</v>
      </c>
    </row>
    <row r="26" spans="1:20" x14ac:dyDescent="0.25">
      <c r="A26" s="10" t="s">
        <v>13</v>
      </c>
      <c r="B26" t="s">
        <v>66</v>
      </c>
      <c r="C26" s="12">
        <v>809906</v>
      </c>
      <c r="D26" s="12">
        <v>673005</v>
      </c>
      <c r="E26" s="12">
        <v>136901</v>
      </c>
      <c r="F26" s="12">
        <v>0</v>
      </c>
      <c r="G26" s="12">
        <v>0</v>
      </c>
      <c r="H26" s="12">
        <v>0</v>
      </c>
      <c r="I26" s="12">
        <v>200325</v>
      </c>
      <c r="J26" s="12">
        <v>148085</v>
      </c>
      <c r="K26" s="12">
        <v>750696</v>
      </c>
      <c r="L26" s="12">
        <v>134512</v>
      </c>
      <c r="M26" s="12">
        <v>323468</v>
      </c>
      <c r="N26" s="12">
        <v>306224</v>
      </c>
      <c r="O26" s="12">
        <v>264985</v>
      </c>
      <c r="P26" s="12">
        <v>809906</v>
      </c>
      <c r="Q26" s="12">
        <v>2.3006496429443359</v>
      </c>
      <c r="R26" s="12">
        <v>2.0557053089141846</v>
      </c>
      <c r="S26" s="12">
        <v>3.5047955513000488</v>
      </c>
      <c r="T26" s="12">
        <v>2016</v>
      </c>
    </row>
    <row r="27" spans="1:20" x14ac:dyDescent="0.25">
      <c r="A27" s="10" t="s">
        <v>13</v>
      </c>
      <c r="B27" t="s">
        <v>67</v>
      </c>
      <c r="C27" s="12">
        <v>864092</v>
      </c>
      <c r="D27" s="12">
        <v>721157</v>
      </c>
      <c r="E27" s="12">
        <v>142935</v>
      </c>
      <c r="F27" s="12">
        <v>0</v>
      </c>
      <c r="G27" s="12">
        <v>0</v>
      </c>
      <c r="H27" s="12">
        <v>0</v>
      </c>
      <c r="I27" s="12">
        <v>235233</v>
      </c>
      <c r="J27" s="12">
        <v>113325</v>
      </c>
      <c r="K27" s="12">
        <v>781304</v>
      </c>
      <c r="L27" s="12">
        <v>143164</v>
      </c>
      <c r="M27" s="12">
        <v>343077</v>
      </c>
      <c r="N27" s="12">
        <v>328897</v>
      </c>
      <c r="O27" s="12">
        <v>283808</v>
      </c>
      <c r="P27" s="12">
        <v>864092</v>
      </c>
      <c r="Q27" s="12">
        <v>2.2509176731109619</v>
      </c>
      <c r="R27" s="12">
        <v>1.998172402381897</v>
      </c>
      <c r="S27" s="12">
        <v>3.5261063575744629</v>
      </c>
      <c r="T27" s="12">
        <v>2016</v>
      </c>
    </row>
    <row r="28" spans="1:20" x14ac:dyDescent="0.25">
      <c r="A28" s="10" t="s">
        <v>14</v>
      </c>
      <c r="B28" t="s">
        <v>66</v>
      </c>
      <c r="C28" s="12">
        <v>1140097</v>
      </c>
      <c r="D28" s="12">
        <v>1083899</v>
      </c>
      <c r="E28" s="12">
        <v>56198</v>
      </c>
      <c r="F28" s="12">
        <v>0</v>
      </c>
      <c r="G28" s="12">
        <v>0</v>
      </c>
      <c r="H28" s="12">
        <v>0</v>
      </c>
      <c r="I28" s="12">
        <v>359169</v>
      </c>
      <c r="J28" s="12">
        <v>299615</v>
      </c>
      <c r="K28" s="12">
        <v>912327</v>
      </c>
      <c r="L28" s="12">
        <v>159543</v>
      </c>
      <c r="M28" s="12">
        <v>98577</v>
      </c>
      <c r="N28" s="12">
        <v>377312</v>
      </c>
      <c r="O28" s="12">
        <v>183678</v>
      </c>
      <c r="P28" s="12">
        <v>1140097</v>
      </c>
      <c r="Q28" s="12">
        <v>1.9353994131088257</v>
      </c>
      <c r="R28" s="12">
        <v>1.8612066507339478</v>
      </c>
      <c r="S28" s="12">
        <v>3.3663654327392578</v>
      </c>
      <c r="T28" s="12">
        <v>2016</v>
      </c>
    </row>
    <row r="29" spans="1:20" x14ac:dyDescent="0.25">
      <c r="A29" s="10" t="s">
        <v>14</v>
      </c>
      <c r="B29" t="s">
        <v>67</v>
      </c>
      <c r="C29" s="12">
        <v>1286353</v>
      </c>
      <c r="D29" s="12">
        <v>1225227</v>
      </c>
      <c r="E29" s="12">
        <v>61126</v>
      </c>
      <c r="F29" s="12">
        <v>0</v>
      </c>
      <c r="G29" s="12">
        <v>0</v>
      </c>
      <c r="H29" s="12">
        <v>0</v>
      </c>
      <c r="I29" s="12">
        <v>372573</v>
      </c>
      <c r="J29" s="12">
        <v>274482</v>
      </c>
      <c r="K29" s="12">
        <v>1024485</v>
      </c>
      <c r="L29" s="12">
        <v>175425</v>
      </c>
      <c r="M29" s="12">
        <v>100466</v>
      </c>
      <c r="N29" s="12">
        <v>399998</v>
      </c>
      <c r="O29" s="12">
        <v>232916</v>
      </c>
      <c r="P29" s="12">
        <v>1286353</v>
      </c>
      <c r="Q29" s="12">
        <v>1.8248715400695801</v>
      </c>
      <c r="R29" s="12">
        <v>1.7445086240768433</v>
      </c>
      <c r="S29" s="12">
        <v>3.43569016456604</v>
      </c>
      <c r="T29" s="12">
        <v>2016</v>
      </c>
    </row>
    <row r="30" spans="1:20" x14ac:dyDescent="0.25">
      <c r="A30" s="5" t="s">
        <v>15</v>
      </c>
      <c r="B30" t="s">
        <v>66</v>
      </c>
      <c r="C30" s="12">
        <v>3594112</v>
      </c>
      <c r="D30" s="12">
        <v>3137266</v>
      </c>
      <c r="E30" s="12">
        <v>456846</v>
      </c>
      <c r="F30" s="12">
        <v>0</v>
      </c>
      <c r="G30" s="12">
        <v>0</v>
      </c>
      <c r="H30" s="12">
        <v>0</v>
      </c>
      <c r="I30" s="12">
        <v>801728</v>
      </c>
      <c r="J30" s="12">
        <v>853602</v>
      </c>
      <c r="K30" s="12">
        <v>2985349</v>
      </c>
      <c r="L30" s="12">
        <v>884651</v>
      </c>
      <c r="M30" s="12">
        <v>718436</v>
      </c>
      <c r="N30" s="12">
        <v>1418114</v>
      </c>
      <c r="O30" s="12">
        <v>971722</v>
      </c>
      <c r="P30" s="12">
        <v>3594112</v>
      </c>
      <c r="Q30" s="12">
        <v>2.131786584854126</v>
      </c>
      <c r="R30" s="12">
        <v>1.9110212326049805</v>
      </c>
      <c r="S30" s="12">
        <v>3.6478331089019775</v>
      </c>
      <c r="T30" s="12">
        <v>2016</v>
      </c>
    </row>
    <row r="31" spans="1:20" x14ac:dyDescent="0.25">
      <c r="A31" s="5" t="s">
        <v>15</v>
      </c>
      <c r="B31" t="s">
        <v>67</v>
      </c>
      <c r="C31" s="12">
        <v>4101664</v>
      </c>
      <c r="D31" s="12">
        <v>3621980</v>
      </c>
      <c r="E31" s="12">
        <v>479684</v>
      </c>
      <c r="F31" s="12">
        <v>0</v>
      </c>
      <c r="G31" s="12">
        <v>0</v>
      </c>
      <c r="H31" s="12">
        <v>0</v>
      </c>
      <c r="I31" s="12">
        <v>958207</v>
      </c>
      <c r="J31" s="12">
        <v>718989</v>
      </c>
      <c r="K31" s="12">
        <v>3286234</v>
      </c>
      <c r="L31" s="12">
        <v>935037</v>
      </c>
      <c r="M31" s="12">
        <v>767106</v>
      </c>
      <c r="N31" s="12">
        <v>1655003</v>
      </c>
      <c r="O31" s="12">
        <v>1130888</v>
      </c>
      <c r="P31" s="12">
        <v>4101664</v>
      </c>
      <c r="Q31" s="12">
        <v>2.0285854339599609</v>
      </c>
      <c r="R31" s="12">
        <v>1.817028284072876</v>
      </c>
      <c r="S31" s="12">
        <v>3.6260037422180176</v>
      </c>
      <c r="T31" s="12">
        <v>2016</v>
      </c>
    </row>
    <row r="32" spans="1:20" x14ac:dyDescent="0.25">
      <c r="A32" s="5" t="s">
        <v>16</v>
      </c>
      <c r="B32" t="s">
        <v>66</v>
      </c>
      <c r="C32" s="12">
        <v>1171996</v>
      </c>
      <c r="D32" s="12">
        <v>986249</v>
      </c>
      <c r="E32" s="12">
        <v>185747</v>
      </c>
      <c r="F32" s="12">
        <v>0</v>
      </c>
      <c r="G32" s="12">
        <v>0</v>
      </c>
      <c r="H32" s="12">
        <v>0</v>
      </c>
      <c r="I32" s="12">
        <v>429596</v>
      </c>
      <c r="J32" s="12">
        <v>336497</v>
      </c>
      <c r="K32" s="12">
        <v>1036514</v>
      </c>
      <c r="L32" s="12">
        <v>259765</v>
      </c>
      <c r="M32" s="12">
        <v>395131</v>
      </c>
      <c r="N32" s="12">
        <v>440145</v>
      </c>
      <c r="O32" s="12">
        <v>359023</v>
      </c>
      <c r="P32" s="12">
        <v>1171996</v>
      </c>
      <c r="Q32" s="12">
        <v>2.4724042415618896</v>
      </c>
      <c r="R32" s="12">
        <v>2.2582249641418457</v>
      </c>
      <c r="S32" s="12">
        <v>3.6096196174621582</v>
      </c>
      <c r="T32" s="12">
        <v>2016</v>
      </c>
    </row>
    <row r="33" spans="1:20" x14ac:dyDescent="0.25">
      <c r="A33" s="5" t="s">
        <v>16</v>
      </c>
      <c r="B33" t="s">
        <v>67</v>
      </c>
      <c r="C33" s="12">
        <v>1257156</v>
      </c>
      <c r="D33" s="12">
        <v>1070267</v>
      </c>
      <c r="E33" s="12">
        <v>186889</v>
      </c>
      <c r="F33" s="12">
        <v>0</v>
      </c>
      <c r="G33" s="12">
        <v>0</v>
      </c>
      <c r="H33" s="12">
        <v>0</v>
      </c>
      <c r="I33" s="12">
        <v>452844</v>
      </c>
      <c r="J33" s="12">
        <v>286902</v>
      </c>
      <c r="K33" s="12">
        <v>1117826</v>
      </c>
      <c r="L33" s="12">
        <v>259018</v>
      </c>
      <c r="M33" s="12">
        <v>413958</v>
      </c>
      <c r="N33" s="12">
        <v>451516</v>
      </c>
      <c r="O33" s="12">
        <v>381327</v>
      </c>
      <c r="P33" s="12">
        <v>1257156</v>
      </c>
      <c r="Q33" s="12">
        <v>2.3720715045928955</v>
      </c>
      <c r="R33" s="12">
        <v>2.1665248870849609</v>
      </c>
      <c r="S33" s="12">
        <v>3.5491869449615479</v>
      </c>
      <c r="T33" s="12">
        <v>2016</v>
      </c>
    </row>
    <row r="34" spans="1:20" x14ac:dyDescent="0.25">
      <c r="A34" s="10" t="s">
        <v>17</v>
      </c>
      <c r="B34" t="s">
        <v>66</v>
      </c>
      <c r="C34" s="12">
        <v>437735</v>
      </c>
      <c r="D34" s="12">
        <v>393238</v>
      </c>
      <c r="E34" s="12">
        <v>44497</v>
      </c>
      <c r="F34" s="12">
        <v>0</v>
      </c>
      <c r="G34" s="12">
        <v>0</v>
      </c>
      <c r="H34" s="12">
        <v>0</v>
      </c>
      <c r="I34" s="12">
        <v>104599</v>
      </c>
      <c r="J34" s="12">
        <v>91818</v>
      </c>
      <c r="K34" s="12">
        <v>383885</v>
      </c>
      <c r="L34" s="12">
        <v>79965</v>
      </c>
      <c r="M34" s="12">
        <v>118069</v>
      </c>
      <c r="N34" s="12">
        <v>137167</v>
      </c>
      <c r="O34" s="12">
        <v>105196</v>
      </c>
      <c r="P34" s="12">
        <v>437735</v>
      </c>
      <c r="Q34" s="12">
        <v>2.0914549827575684</v>
      </c>
      <c r="R34" s="12">
        <v>1.9260193109512329</v>
      </c>
      <c r="S34" s="12">
        <v>3.5534756183624268</v>
      </c>
      <c r="T34" s="12">
        <v>2016</v>
      </c>
    </row>
    <row r="35" spans="1:20" x14ac:dyDescent="0.25">
      <c r="A35" s="10" t="s">
        <v>17</v>
      </c>
      <c r="B35" t="s">
        <v>67</v>
      </c>
      <c r="C35" s="12">
        <v>456807</v>
      </c>
      <c r="D35" s="12">
        <v>403626</v>
      </c>
      <c r="E35" s="12">
        <v>53181</v>
      </c>
      <c r="F35" s="12">
        <v>0</v>
      </c>
      <c r="G35" s="12">
        <v>0</v>
      </c>
      <c r="H35" s="12">
        <v>0</v>
      </c>
      <c r="I35" s="12">
        <v>121208</v>
      </c>
      <c r="J35" s="12">
        <v>63919</v>
      </c>
      <c r="K35" s="12">
        <v>397813</v>
      </c>
      <c r="L35" s="12">
        <v>88945</v>
      </c>
      <c r="M35" s="12">
        <v>123457</v>
      </c>
      <c r="N35" s="12">
        <v>155221</v>
      </c>
      <c r="O35" s="12">
        <v>116648</v>
      </c>
      <c r="P35" s="12">
        <v>456807</v>
      </c>
      <c r="Q35" s="12">
        <v>2.0808854103088379</v>
      </c>
      <c r="R35" s="12">
        <v>1.8907279968261719</v>
      </c>
      <c r="S35" s="12">
        <v>3.5241158008575439</v>
      </c>
      <c r="T35" s="12">
        <v>2016</v>
      </c>
    </row>
    <row r="36" spans="1:20" x14ac:dyDescent="0.25">
      <c r="A36" s="10" t="s">
        <v>18</v>
      </c>
      <c r="B36" t="s">
        <v>66</v>
      </c>
      <c r="C36" s="12">
        <v>222295</v>
      </c>
      <c r="D36" s="12">
        <v>176337</v>
      </c>
      <c r="E36" s="12">
        <v>45958</v>
      </c>
      <c r="F36" s="12">
        <v>0</v>
      </c>
      <c r="G36" s="12">
        <v>0</v>
      </c>
      <c r="H36" s="12">
        <v>0</v>
      </c>
      <c r="I36" s="12">
        <v>63577</v>
      </c>
      <c r="J36" s="12">
        <v>50034</v>
      </c>
      <c r="K36" s="12">
        <v>194196</v>
      </c>
      <c r="L36" s="12">
        <v>45699</v>
      </c>
      <c r="M36" s="12">
        <v>75588</v>
      </c>
      <c r="N36" s="12">
        <v>81362</v>
      </c>
      <c r="O36" s="12">
        <v>84027</v>
      </c>
      <c r="P36" s="12">
        <v>222295</v>
      </c>
      <c r="Q36" s="12">
        <v>2.296299934387207</v>
      </c>
      <c r="R36" s="12">
        <v>1.8875391483306885</v>
      </c>
      <c r="S36" s="12">
        <v>3.8646807670593262</v>
      </c>
      <c r="T36" s="12">
        <v>2016</v>
      </c>
    </row>
    <row r="37" spans="1:20" x14ac:dyDescent="0.25">
      <c r="A37" s="10" t="s">
        <v>18</v>
      </c>
      <c r="B37" t="s">
        <v>67</v>
      </c>
      <c r="C37" s="12">
        <v>227744</v>
      </c>
      <c r="D37" s="12">
        <v>182161</v>
      </c>
      <c r="E37" s="12">
        <v>45583</v>
      </c>
      <c r="F37" s="12">
        <v>0</v>
      </c>
      <c r="G37" s="12">
        <v>0</v>
      </c>
      <c r="H37" s="12">
        <v>0</v>
      </c>
      <c r="I37" s="12">
        <v>61758</v>
      </c>
      <c r="J37" s="12">
        <v>37799</v>
      </c>
      <c r="K37" s="12">
        <v>195773</v>
      </c>
      <c r="L37" s="12">
        <v>47432</v>
      </c>
      <c r="M37" s="12">
        <v>76177</v>
      </c>
      <c r="N37" s="12">
        <v>83174</v>
      </c>
      <c r="O37" s="12">
        <v>85960</v>
      </c>
      <c r="P37" s="12">
        <v>227744</v>
      </c>
      <c r="Q37" s="12">
        <v>2.2047255039215088</v>
      </c>
      <c r="R37" s="12">
        <v>1.7853986024856567</v>
      </c>
      <c r="S37" s="12">
        <v>3.8804597854614258</v>
      </c>
      <c r="T37" s="12">
        <v>2016</v>
      </c>
    </row>
    <row r="38" spans="1:20" x14ac:dyDescent="0.25">
      <c r="A38" s="5" t="s">
        <v>19</v>
      </c>
      <c r="B38" t="s">
        <v>66</v>
      </c>
      <c r="C38" s="12">
        <v>489091</v>
      </c>
      <c r="D38" s="12">
        <v>456358</v>
      </c>
      <c r="E38" s="12">
        <v>32733</v>
      </c>
      <c r="F38" s="12">
        <v>0</v>
      </c>
      <c r="G38" s="12">
        <v>0</v>
      </c>
      <c r="H38" s="12">
        <v>0</v>
      </c>
      <c r="I38" s="12">
        <v>128144</v>
      </c>
      <c r="J38" s="12">
        <v>141541</v>
      </c>
      <c r="K38" s="12">
        <v>369518</v>
      </c>
      <c r="L38" s="12">
        <v>80867</v>
      </c>
      <c r="M38" s="12">
        <v>41071</v>
      </c>
      <c r="N38" s="12">
        <v>160435</v>
      </c>
      <c r="O38" s="12">
        <v>89728</v>
      </c>
      <c r="P38" s="12">
        <v>489091</v>
      </c>
      <c r="Q38" s="12">
        <v>1.8842628002166748</v>
      </c>
      <c r="R38" s="12">
        <v>1.7673493623733521</v>
      </c>
      <c r="S38" s="12">
        <v>3.514251708984375</v>
      </c>
      <c r="T38" s="12">
        <v>2016</v>
      </c>
    </row>
    <row r="39" spans="1:20" x14ac:dyDescent="0.25">
      <c r="A39" s="5" t="s">
        <v>19</v>
      </c>
      <c r="B39" t="s">
        <v>67</v>
      </c>
      <c r="C39" s="12">
        <v>508833</v>
      </c>
      <c r="D39" s="12">
        <v>474679</v>
      </c>
      <c r="E39" s="12">
        <v>34154</v>
      </c>
      <c r="F39" s="12">
        <v>0</v>
      </c>
      <c r="G39" s="12">
        <v>0</v>
      </c>
      <c r="H39" s="12">
        <v>0</v>
      </c>
      <c r="I39" s="12">
        <v>145434</v>
      </c>
      <c r="J39" s="12">
        <v>112601</v>
      </c>
      <c r="K39" s="12">
        <v>375705</v>
      </c>
      <c r="L39" s="12">
        <v>69424</v>
      </c>
      <c r="M39" s="12">
        <v>36616</v>
      </c>
      <c r="N39" s="12">
        <v>179981</v>
      </c>
      <c r="O39" s="12">
        <v>97252</v>
      </c>
      <c r="P39" s="12">
        <v>508833</v>
      </c>
      <c r="Q39" s="12">
        <v>1.8075891733169556</v>
      </c>
      <c r="R39" s="12">
        <v>1.6916252374649048</v>
      </c>
      <c r="S39" s="12">
        <v>3.4192774295806885</v>
      </c>
      <c r="T39" s="12">
        <v>2016</v>
      </c>
    </row>
    <row r="40" spans="1:20" x14ac:dyDescent="0.25">
      <c r="A40" s="10" t="s">
        <v>20</v>
      </c>
      <c r="B40" t="s">
        <v>66</v>
      </c>
      <c r="C40" s="12">
        <v>1257747</v>
      </c>
      <c r="D40" s="12">
        <v>812988</v>
      </c>
      <c r="E40" s="12">
        <v>444759</v>
      </c>
      <c r="F40" s="12">
        <v>0</v>
      </c>
      <c r="G40" s="12">
        <v>0</v>
      </c>
      <c r="H40" s="12">
        <v>0</v>
      </c>
      <c r="I40" s="12">
        <v>381649</v>
      </c>
      <c r="J40" s="12">
        <v>221998</v>
      </c>
      <c r="K40" s="12">
        <v>1185569</v>
      </c>
      <c r="L40" s="12">
        <v>414572</v>
      </c>
      <c r="M40" s="12">
        <v>929245</v>
      </c>
      <c r="N40" s="12">
        <v>552211</v>
      </c>
      <c r="O40" s="12">
        <v>611903</v>
      </c>
      <c r="P40" s="12">
        <v>1257747</v>
      </c>
      <c r="Q40" s="12">
        <v>2.9300360679626465</v>
      </c>
      <c r="R40" s="12">
        <v>2.4825778007507324</v>
      </c>
      <c r="S40" s="12">
        <v>3.7479579448699951</v>
      </c>
      <c r="T40" s="12">
        <v>2016</v>
      </c>
    </row>
    <row r="41" spans="1:20" x14ac:dyDescent="0.25">
      <c r="A41" s="10" t="s">
        <v>20</v>
      </c>
      <c r="B41" t="s">
        <v>67</v>
      </c>
      <c r="C41" s="12">
        <v>1402760</v>
      </c>
      <c r="D41" s="12">
        <v>898175</v>
      </c>
      <c r="E41" s="12">
        <v>504585</v>
      </c>
      <c r="F41" s="12">
        <v>0</v>
      </c>
      <c r="G41" s="12">
        <v>0</v>
      </c>
      <c r="H41" s="12">
        <v>0</v>
      </c>
      <c r="I41" s="12">
        <v>508124</v>
      </c>
      <c r="J41" s="12">
        <v>200947</v>
      </c>
      <c r="K41" s="12">
        <v>1297912</v>
      </c>
      <c r="L41" s="12">
        <v>434012</v>
      </c>
      <c r="M41" s="12">
        <v>1032862</v>
      </c>
      <c r="N41" s="12">
        <v>599433</v>
      </c>
      <c r="O41" s="12">
        <v>668673</v>
      </c>
      <c r="P41" s="12">
        <v>1402760</v>
      </c>
      <c r="Q41" s="12">
        <v>2.9037683010101318</v>
      </c>
      <c r="R41" s="12">
        <v>2.4378023147583008</v>
      </c>
      <c r="S41" s="12">
        <v>3.7332005500793457</v>
      </c>
      <c r="T41" s="12">
        <v>2016</v>
      </c>
    </row>
    <row r="42" spans="1:20" x14ac:dyDescent="0.25">
      <c r="A42" s="10" t="s">
        <v>21</v>
      </c>
      <c r="B42" t="s">
        <v>66</v>
      </c>
      <c r="C42" s="12">
        <v>1740035</v>
      </c>
      <c r="D42" s="12">
        <v>1505654</v>
      </c>
      <c r="E42" s="12">
        <v>234381</v>
      </c>
      <c r="F42" s="12">
        <v>0</v>
      </c>
      <c r="G42" s="12">
        <v>0</v>
      </c>
      <c r="H42" s="12">
        <v>0</v>
      </c>
      <c r="I42" s="12">
        <v>458635</v>
      </c>
      <c r="J42" s="12">
        <v>374327</v>
      </c>
      <c r="K42" s="12">
        <v>1563987</v>
      </c>
      <c r="L42" s="12">
        <v>370397</v>
      </c>
      <c r="M42" s="12">
        <v>630492</v>
      </c>
      <c r="N42" s="12">
        <v>536091</v>
      </c>
      <c r="O42" s="12">
        <v>510049</v>
      </c>
      <c r="P42" s="12">
        <v>1740035</v>
      </c>
      <c r="Q42" s="12">
        <v>2.2608332633972168</v>
      </c>
      <c r="R42" s="12">
        <v>2.0585308074951172</v>
      </c>
      <c r="S42" s="12">
        <v>3.5604166984558105</v>
      </c>
      <c r="T42" s="12">
        <v>2016</v>
      </c>
    </row>
    <row r="43" spans="1:20" x14ac:dyDescent="0.25">
      <c r="A43" s="10" t="s">
        <v>21</v>
      </c>
      <c r="B43" t="s">
        <v>67</v>
      </c>
      <c r="C43" s="12">
        <v>1934497</v>
      </c>
      <c r="D43" s="12">
        <v>1665810</v>
      </c>
      <c r="E43" s="12">
        <v>268687</v>
      </c>
      <c r="F43" s="12">
        <v>0</v>
      </c>
      <c r="G43" s="12">
        <v>0</v>
      </c>
      <c r="H43" s="12">
        <v>0</v>
      </c>
      <c r="I43" s="12">
        <v>574580</v>
      </c>
      <c r="J43" s="12">
        <v>343900</v>
      </c>
      <c r="K43" s="12">
        <v>1721710</v>
      </c>
      <c r="L43" s="12">
        <v>406691</v>
      </c>
      <c r="M43" s="12">
        <v>710585</v>
      </c>
      <c r="N43" s="12">
        <v>623845</v>
      </c>
      <c r="O43" s="12">
        <v>585600</v>
      </c>
      <c r="P43" s="12">
        <v>1934497</v>
      </c>
      <c r="Q43" s="12">
        <v>2.2648322582244873</v>
      </c>
      <c r="R43" s="12">
        <v>2.0607776641845703</v>
      </c>
      <c r="S43" s="12">
        <v>3.5299324989318848</v>
      </c>
      <c r="T43" s="12">
        <v>2016</v>
      </c>
    </row>
    <row r="44" spans="1:20" x14ac:dyDescent="0.25">
      <c r="A44" s="5" t="s">
        <v>22</v>
      </c>
      <c r="B44" t="s">
        <v>66</v>
      </c>
      <c r="C44" s="12">
        <v>304433</v>
      </c>
      <c r="D44" s="12">
        <v>277500</v>
      </c>
      <c r="E44" s="12">
        <v>26933</v>
      </c>
      <c r="F44" s="12">
        <v>0</v>
      </c>
      <c r="G44" s="12">
        <v>0</v>
      </c>
      <c r="H44" s="12">
        <v>0</v>
      </c>
      <c r="I44" s="12">
        <v>79237</v>
      </c>
      <c r="J44" s="12">
        <v>56853</v>
      </c>
      <c r="K44" s="12">
        <v>244992</v>
      </c>
      <c r="L44" s="12">
        <v>68036</v>
      </c>
      <c r="M44" s="12">
        <v>77832</v>
      </c>
      <c r="N44" s="12">
        <v>87606</v>
      </c>
      <c r="O44" s="12">
        <v>66646</v>
      </c>
      <c r="P44" s="12">
        <v>304433</v>
      </c>
      <c r="Q44" s="12">
        <v>2.0186905860900879</v>
      </c>
      <c r="R44" s="12">
        <v>1.867318868637085</v>
      </c>
      <c r="S44" s="12">
        <v>3.5783240795135498</v>
      </c>
      <c r="T44" s="12">
        <v>2016</v>
      </c>
    </row>
    <row r="45" spans="1:20" x14ac:dyDescent="0.25">
      <c r="A45" s="5" t="s">
        <v>22</v>
      </c>
      <c r="B45" t="s">
        <v>67</v>
      </c>
      <c r="C45" s="12">
        <v>335760</v>
      </c>
      <c r="D45" s="12">
        <v>308631</v>
      </c>
      <c r="E45" s="12">
        <v>27129</v>
      </c>
      <c r="F45" s="12">
        <v>0</v>
      </c>
      <c r="G45" s="12">
        <v>0</v>
      </c>
      <c r="H45" s="12">
        <v>0</v>
      </c>
      <c r="I45" s="12">
        <v>94993</v>
      </c>
      <c r="J45" s="12">
        <v>41301</v>
      </c>
      <c r="K45" s="12">
        <v>256214</v>
      </c>
      <c r="L45" s="12">
        <v>69302</v>
      </c>
      <c r="M45" s="12">
        <v>77196</v>
      </c>
      <c r="N45" s="12">
        <v>93554</v>
      </c>
      <c r="O45" s="12">
        <v>69830</v>
      </c>
      <c r="P45" s="12">
        <v>335760</v>
      </c>
      <c r="Q45" s="12">
        <v>1.8839647769927979</v>
      </c>
      <c r="R45" s="12">
        <v>1.7434055805206299</v>
      </c>
      <c r="S45" s="12">
        <v>3.4830255508422852</v>
      </c>
      <c r="T45" s="12">
        <v>2016</v>
      </c>
    </row>
    <row r="46" spans="1:20" x14ac:dyDescent="0.25">
      <c r="A46" s="10" t="s">
        <v>23</v>
      </c>
      <c r="B46" t="s">
        <v>66</v>
      </c>
      <c r="C46" s="12">
        <v>252593</v>
      </c>
      <c r="D46" s="12">
        <v>211570</v>
      </c>
      <c r="E46" s="12">
        <v>41023</v>
      </c>
      <c r="F46" s="12">
        <v>0</v>
      </c>
      <c r="G46" s="12">
        <v>0</v>
      </c>
      <c r="H46" s="12">
        <v>0</v>
      </c>
      <c r="I46" s="12">
        <v>64027</v>
      </c>
      <c r="J46" s="12">
        <v>62625</v>
      </c>
      <c r="K46" s="12">
        <v>193966</v>
      </c>
      <c r="L46" s="12">
        <v>82727</v>
      </c>
      <c r="M46" s="12">
        <v>108893</v>
      </c>
      <c r="N46" s="12">
        <v>78112</v>
      </c>
      <c r="O46" s="12">
        <v>77727</v>
      </c>
      <c r="P46" s="12">
        <v>252593</v>
      </c>
      <c r="Q46" s="12">
        <v>2.3371589183807373</v>
      </c>
      <c r="R46" s="12">
        <v>2.10091233253479</v>
      </c>
      <c r="S46" s="12">
        <v>3.5555663108825684</v>
      </c>
      <c r="T46" s="12">
        <v>2016</v>
      </c>
    </row>
    <row r="47" spans="1:20" x14ac:dyDescent="0.25">
      <c r="A47" s="10" t="s">
        <v>23</v>
      </c>
      <c r="B47" t="s">
        <v>67</v>
      </c>
      <c r="C47" s="12">
        <v>285289</v>
      </c>
      <c r="D47" s="12">
        <v>240851</v>
      </c>
      <c r="E47" s="12">
        <v>44438</v>
      </c>
      <c r="F47" s="12">
        <v>0</v>
      </c>
      <c r="G47" s="12">
        <v>0</v>
      </c>
      <c r="H47" s="12">
        <v>0</v>
      </c>
      <c r="I47" s="12">
        <v>81383</v>
      </c>
      <c r="J47" s="12">
        <v>54775</v>
      </c>
      <c r="K47" s="12">
        <v>216272</v>
      </c>
      <c r="L47" s="12">
        <v>90864</v>
      </c>
      <c r="M47" s="12">
        <v>113478</v>
      </c>
      <c r="N47" s="12">
        <v>89885</v>
      </c>
      <c r="O47" s="12">
        <v>80139</v>
      </c>
      <c r="P47" s="12">
        <v>285289</v>
      </c>
      <c r="Q47" s="12">
        <v>2.2666733264923096</v>
      </c>
      <c r="R47" s="12">
        <v>2.0482664108276367</v>
      </c>
      <c r="S47" s="12">
        <v>3.450425386428833</v>
      </c>
      <c r="T47" s="12">
        <v>2016</v>
      </c>
    </row>
    <row r="48" spans="1:20" x14ac:dyDescent="0.25">
      <c r="A48" s="5" t="s">
        <v>24</v>
      </c>
      <c r="B48" t="s">
        <v>66</v>
      </c>
      <c r="C48" s="12">
        <v>583348</v>
      </c>
      <c r="D48" s="12">
        <v>492710</v>
      </c>
      <c r="E48" s="12">
        <v>90638</v>
      </c>
      <c r="F48" s="12">
        <v>0</v>
      </c>
      <c r="G48" s="12">
        <v>0</v>
      </c>
      <c r="H48" s="12">
        <v>0</v>
      </c>
      <c r="I48" s="12">
        <v>162712</v>
      </c>
      <c r="J48" s="12">
        <v>84517</v>
      </c>
      <c r="K48" s="12">
        <v>518053</v>
      </c>
      <c r="L48" s="12">
        <v>115056</v>
      </c>
      <c r="M48" s="12">
        <v>243104</v>
      </c>
      <c r="N48" s="12">
        <v>189885</v>
      </c>
      <c r="O48" s="12">
        <v>191486</v>
      </c>
      <c r="P48" s="12">
        <v>583348</v>
      </c>
      <c r="Q48" s="12">
        <v>2.2513611316680908</v>
      </c>
      <c r="R48" s="12">
        <v>2.0172617435455322</v>
      </c>
      <c r="S48" s="12">
        <v>3.5239303112030029</v>
      </c>
      <c r="T48" s="12">
        <v>2016</v>
      </c>
    </row>
    <row r="49" spans="1:20" x14ac:dyDescent="0.25">
      <c r="A49" s="5" t="s">
        <v>24</v>
      </c>
      <c r="B49" t="s">
        <v>67</v>
      </c>
      <c r="C49" s="12">
        <v>634634</v>
      </c>
      <c r="D49" s="12">
        <v>548378</v>
      </c>
      <c r="E49" s="12">
        <v>86256</v>
      </c>
      <c r="F49" s="12">
        <v>0</v>
      </c>
      <c r="G49" s="12">
        <v>0</v>
      </c>
      <c r="H49" s="12">
        <v>0</v>
      </c>
      <c r="I49" s="12">
        <v>171599</v>
      </c>
      <c r="J49" s="12">
        <v>55894</v>
      </c>
      <c r="K49" s="12">
        <v>557746</v>
      </c>
      <c r="L49" s="12">
        <v>110083</v>
      </c>
      <c r="M49" s="12">
        <v>250674</v>
      </c>
      <c r="N49" s="12">
        <v>207705</v>
      </c>
      <c r="O49" s="12">
        <v>201586</v>
      </c>
      <c r="P49" s="12">
        <v>634634</v>
      </c>
      <c r="Q49" s="12">
        <v>2.1330420970916748</v>
      </c>
      <c r="R49" s="12">
        <v>1.9171265363693237</v>
      </c>
      <c r="S49" s="12">
        <v>3.5057387351989746</v>
      </c>
      <c r="T49" s="12">
        <v>2016</v>
      </c>
    </row>
    <row r="50" spans="1:20" x14ac:dyDescent="0.25">
      <c r="A50" s="10" t="s">
        <v>25</v>
      </c>
      <c r="B50" t="s">
        <v>66</v>
      </c>
      <c r="C50" s="12">
        <v>426867</v>
      </c>
      <c r="D50" s="12">
        <v>388723</v>
      </c>
      <c r="E50" s="12">
        <v>38144</v>
      </c>
      <c r="F50" s="12">
        <v>0</v>
      </c>
      <c r="G50" s="12">
        <v>0</v>
      </c>
      <c r="H50" s="12">
        <v>0</v>
      </c>
      <c r="I50" s="12">
        <v>119573</v>
      </c>
      <c r="J50" s="12">
        <v>91726</v>
      </c>
      <c r="K50" s="12">
        <v>312747</v>
      </c>
      <c r="L50" s="12">
        <v>111121</v>
      </c>
      <c r="M50" s="12">
        <v>105979</v>
      </c>
      <c r="N50" s="12">
        <v>188187</v>
      </c>
      <c r="O50" s="12">
        <v>95701</v>
      </c>
      <c r="P50" s="12">
        <v>426867</v>
      </c>
      <c r="Q50" s="12">
        <v>2.1771020889282227</v>
      </c>
      <c r="R50" s="12">
        <v>2.0223114490509033</v>
      </c>
      <c r="S50" s="12">
        <v>3.7545616626739502</v>
      </c>
      <c r="T50" s="12">
        <v>2016</v>
      </c>
    </row>
    <row r="51" spans="1:20" x14ac:dyDescent="0.25">
      <c r="A51" s="10" t="s">
        <v>25</v>
      </c>
      <c r="B51" t="s">
        <v>67</v>
      </c>
      <c r="C51" s="12">
        <v>468869</v>
      </c>
      <c r="D51" s="12">
        <v>431780</v>
      </c>
      <c r="E51" s="12">
        <v>37089</v>
      </c>
      <c r="F51" s="12">
        <v>0</v>
      </c>
      <c r="G51" s="12">
        <v>0</v>
      </c>
      <c r="H51" s="12">
        <v>0</v>
      </c>
      <c r="I51" s="12">
        <v>123249</v>
      </c>
      <c r="J51" s="12">
        <v>63695</v>
      </c>
      <c r="K51" s="12">
        <v>332131</v>
      </c>
      <c r="L51" s="12">
        <v>122367</v>
      </c>
      <c r="M51" s="12">
        <v>109287</v>
      </c>
      <c r="N51" s="12">
        <v>209717</v>
      </c>
      <c r="O51" s="12">
        <v>101329</v>
      </c>
      <c r="P51" s="12">
        <v>468869</v>
      </c>
      <c r="Q51" s="12">
        <v>2.048431396484375</v>
      </c>
      <c r="R51" s="12">
        <v>1.9043703079223633</v>
      </c>
      <c r="S51" s="12">
        <v>3.7255520820617676</v>
      </c>
      <c r="T51" s="12">
        <v>2016</v>
      </c>
    </row>
    <row r="52" spans="1:20" x14ac:dyDescent="0.25">
      <c r="A52" s="10" t="s">
        <v>26</v>
      </c>
      <c r="B52" t="s">
        <v>66</v>
      </c>
      <c r="C52" s="12">
        <v>375279</v>
      </c>
      <c r="D52" s="12">
        <v>341369</v>
      </c>
      <c r="E52" s="12">
        <v>33910</v>
      </c>
      <c r="F52" s="12">
        <v>0</v>
      </c>
      <c r="G52" s="12">
        <v>0</v>
      </c>
      <c r="H52" s="12">
        <v>0</v>
      </c>
      <c r="I52" s="12">
        <v>86243</v>
      </c>
      <c r="J52" s="12">
        <v>94087</v>
      </c>
      <c r="K52" s="12">
        <v>271866</v>
      </c>
      <c r="L52" s="12">
        <v>78786</v>
      </c>
      <c r="M52" s="12">
        <v>73820</v>
      </c>
      <c r="N52" s="12">
        <v>182985</v>
      </c>
      <c r="O52" s="12">
        <v>78239</v>
      </c>
      <c r="P52" s="12">
        <v>375279</v>
      </c>
      <c r="Q52" s="12">
        <v>2.0992035865783691</v>
      </c>
      <c r="R52" s="12">
        <v>1.962820291519165</v>
      </c>
      <c r="S52" s="12">
        <v>3.4721615314483643</v>
      </c>
      <c r="T52" s="12">
        <v>2016</v>
      </c>
    </row>
    <row r="53" spans="1:20" x14ac:dyDescent="0.25">
      <c r="A53" s="10" t="s">
        <v>26</v>
      </c>
      <c r="B53" t="s">
        <v>67</v>
      </c>
      <c r="C53" s="12">
        <v>392735</v>
      </c>
      <c r="D53" s="12">
        <v>366698</v>
      </c>
      <c r="E53" s="12">
        <v>26037</v>
      </c>
      <c r="F53" s="12">
        <v>0</v>
      </c>
      <c r="G53" s="12">
        <v>0</v>
      </c>
      <c r="H53" s="12">
        <v>0</v>
      </c>
      <c r="I53" s="12">
        <v>101030</v>
      </c>
      <c r="J53" s="12">
        <v>70966</v>
      </c>
      <c r="K53" s="12">
        <v>263690</v>
      </c>
      <c r="L53" s="12">
        <v>83554</v>
      </c>
      <c r="M53" s="12">
        <v>82215</v>
      </c>
      <c r="N53" s="12">
        <v>193137</v>
      </c>
      <c r="O53" s="12">
        <v>72782</v>
      </c>
      <c r="P53" s="12">
        <v>392735</v>
      </c>
      <c r="Q53" s="12">
        <v>2.0232269763946533</v>
      </c>
      <c r="R53" s="12">
        <v>1.9200432300567627</v>
      </c>
      <c r="S53" s="12">
        <v>3.4764373302459717</v>
      </c>
      <c r="T53" s="12">
        <v>2016</v>
      </c>
    </row>
    <row r="54" spans="1:20" x14ac:dyDescent="0.25">
      <c r="A54" s="10" t="s">
        <v>27</v>
      </c>
      <c r="B54" t="s">
        <v>66</v>
      </c>
      <c r="C54" s="12">
        <v>602256</v>
      </c>
      <c r="D54" s="12">
        <v>476947</v>
      </c>
      <c r="E54" s="12">
        <v>125309</v>
      </c>
      <c r="F54" s="12">
        <v>0</v>
      </c>
      <c r="G54" s="12">
        <v>0</v>
      </c>
      <c r="H54" s="12">
        <v>0</v>
      </c>
      <c r="I54" s="12">
        <v>119576</v>
      </c>
      <c r="J54" s="12">
        <v>102033</v>
      </c>
      <c r="K54" s="12">
        <v>490615</v>
      </c>
      <c r="L54" s="12">
        <v>111758</v>
      </c>
      <c r="M54" s="12">
        <v>370026</v>
      </c>
      <c r="N54" s="12">
        <v>365991</v>
      </c>
      <c r="O54" s="12">
        <v>199909</v>
      </c>
      <c r="P54" s="12">
        <v>602256</v>
      </c>
      <c r="Q54" s="12">
        <v>2.5902590751647949</v>
      </c>
      <c r="R54" s="12">
        <v>2.3357417583465576</v>
      </c>
      <c r="S54" s="12">
        <v>3.5589940547943115</v>
      </c>
      <c r="T54" s="12">
        <v>2016</v>
      </c>
    </row>
    <row r="55" spans="1:20" x14ac:dyDescent="0.25">
      <c r="A55" s="10" t="s">
        <v>27</v>
      </c>
      <c r="B55" t="s">
        <v>67</v>
      </c>
      <c r="C55" s="12">
        <v>653719</v>
      </c>
      <c r="D55" s="12">
        <v>510877</v>
      </c>
      <c r="E55" s="12">
        <v>142842</v>
      </c>
      <c r="F55" s="12">
        <v>0</v>
      </c>
      <c r="G55" s="12">
        <v>0</v>
      </c>
      <c r="H55" s="12">
        <v>0</v>
      </c>
      <c r="I55" s="12">
        <v>164730</v>
      </c>
      <c r="J55" s="12">
        <v>65071</v>
      </c>
      <c r="K55" s="12">
        <v>527846</v>
      </c>
      <c r="L55" s="12">
        <v>106617</v>
      </c>
      <c r="M55" s="12">
        <v>405578</v>
      </c>
      <c r="N55" s="12">
        <v>406957</v>
      </c>
      <c r="O55" s="12">
        <v>226243</v>
      </c>
      <c r="P55" s="12">
        <v>653719</v>
      </c>
      <c r="Q55" s="12">
        <v>2.5650148391723633</v>
      </c>
      <c r="R55" s="12">
        <v>2.3005928993225098</v>
      </c>
      <c r="S55" s="12">
        <v>3.5107250213623047</v>
      </c>
      <c r="T55" s="12">
        <v>2016</v>
      </c>
    </row>
    <row r="56" spans="1:20" x14ac:dyDescent="0.25">
      <c r="A56" s="10" t="s">
        <v>28</v>
      </c>
      <c r="B56" t="s">
        <v>66</v>
      </c>
      <c r="C56" s="12">
        <v>524185</v>
      </c>
      <c r="D56" s="12">
        <v>476302</v>
      </c>
      <c r="E56" s="12">
        <v>47883</v>
      </c>
      <c r="F56" s="12">
        <v>0</v>
      </c>
      <c r="G56" s="12">
        <v>0</v>
      </c>
      <c r="H56" s="12">
        <v>0</v>
      </c>
      <c r="I56" s="12">
        <v>145961</v>
      </c>
      <c r="J56" s="12">
        <v>101416</v>
      </c>
      <c r="K56" s="12">
        <v>390225</v>
      </c>
      <c r="L56" s="12">
        <v>82755</v>
      </c>
      <c r="M56" s="12">
        <v>116418</v>
      </c>
      <c r="N56" s="12">
        <v>188011</v>
      </c>
      <c r="O56" s="12">
        <v>146375</v>
      </c>
      <c r="P56" s="12">
        <v>524185</v>
      </c>
      <c r="Q56" s="12">
        <v>1.9550082683563232</v>
      </c>
      <c r="R56" s="12">
        <v>1.8208048343658447</v>
      </c>
      <c r="S56" s="12">
        <v>3.28995680809021</v>
      </c>
      <c r="T56" s="12">
        <v>2016</v>
      </c>
    </row>
    <row r="57" spans="1:20" x14ac:dyDescent="0.25">
      <c r="A57" s="10" t="s">
        <v>28</v>
      </c>
      <c r="B57" t="s">
        <v>67</v>
      </c>
      <c r="C57" s="12">
        <v>573174</v>
      </c>
      <c r="D57" s="12">
        <v>527942</v>
      </c>
      <c r="E57" s="12">
        <v>45232</v>
      </c>
      <c r="F57" s="12">
        <v>0</v>
      </c>
      <c r="G57" s="12">
        <v>0</v>
      </c>
      <c r="H57" s="12">
        <v>0</v>
      </c>
      <c r="I57" s="12">
        <v>161716</v>
      </c>
      <c r="J57" s="12">
        <v>99104</v>
      </c>
      <c r="K57" s="12">
        <v>425361</v>
      </c>
      <c r="L57" s="12">
        <v>79780</v>
      </c>
      <c r="M57" s="12">
        <v>120674</v>
      </c>
      <c r="N57" s="12">
        <v>203134</v>
      </c>
      <c r="O57" s="12">
        <v>168492</v>
      </c>
      <c r="P57" s="12">
        <v>573174</v>
      </c>
      <c r="Q57" s="12">
        <v>1.9012882709503174</v>
      </c>
      <c r="R57" s="12">
        <v>1.7854044437408447</v>
      </c>
      <c r="S57" s="12">
        <v>3.2538690567016602</v>
      </c>
      <c r="T57" s="12">
        <v>2016</v>
      </c>
    </row>
    <row r="58" spans="1:20" x14ac:dyDescent="0.25">
      <c r="A58" s="10" t="s">
        <v>29</v>
      </c>
      <c r="B58" t="s">
        <v>66</v>
      </c>
      <c r="C58" s="12">
        <v>334352</v>
      </c>
      <c r="D58" s="12">
        <v>298443</v>
      </c>
      <c r="E58" s="12">
        <v>35909</v>
      </c>
      <c r="F58" s="12">
        <v>0</v>
      </c>
      <c r="G58" s="12">
        <v>0</v>
      </c>
      <c r="H58" s="12">
        <v>0</v>
      </c>
      <c r="I58" s="12">
        <v>60863</v>
      </c>
      <c r="J58" s="12">
        <v>53753</v>
      </c>
      <c r="K58" s="12">
        <v>293481</v>
      </c>
      <c r="L58" s="12">
        <v>52199</v>
      </c>
      <c r="M58" s="12">
        <v>53272</v>
      </c>
      <c r="N58" s="12">
        <v>113517</v>
      </c>
      <c r="O58" s="12">
        <v>101511</v>
      </c>
      <c r="P58" s="12">
        <v>334352</v>
      </c>
      <c r="Q58" s="12">
        <v>1.8755234479904175</v>
      </c>
      <c r="R58" s="12">
        <v>1.6957141160964966</v>
      </c>
      <c r="S58" s="12">
        <v>3.3699350357055664</v>
      </c>
      <c r="T58" s="12">
        <v>2016</v>
      </c>
    </row>
    <row r="59" spans="1:20" x14ac:dyDescent="0.25">
      <c r="A59" s="10" t="s">
        <v>29</v>
      </c>
      <c r="B59" t="s">
        <v>67</v>
      </c>
      <c r="C59" s="12">
        <v>376934</v>
      </c>
      <c r="D59" s="12">
        <v>338365</v>
      </c>
      <c r="E59" s="12">
        <v>38569</v>
      </c>
      <c r="F59" s="12">
        <v>0</v>
      </c>
      <c r="G59" s="12">
        <v>0</v>
      </c>
      <c r="H59" s="12">
        <v>0</v>
      </c>
      <c r="I59" s="12">
        <v>73044</v>
      </c>
      <c r="J59" s="12">
        <v>46019</v>
      </c>
      <c r="K59" s="12">
        <v>328400</v>
      </c>
      <c r="L59" s="12">
        <v>54637</v>
      </c>
      <c r="M59" s="12">
        <v>53686</v>
      </c>
      <c r="N59" s="12">
        <v>131741</v>
      </c>
      <c r="O59" s="12">
        <v>116050</v>
      </c>
      <c r="P59" s="12">
        <v>376934</v>
      </c>
      <c r="Q59" s="12">
        <v>1.8239983320236206</v>
      </c>
      <c r="R59" s="12">
        <v>1.65006422996521</v>
      </c>
      <c r="S59" s="12">
        <v>3.3499183654785156</v>
      </c>
      <c r="T59" s="12">
        <v>2016</v>
      </c>
    </row>
    <row r="60" spans="1:20" x14ac:dyDescent="0.25">
      <c r="A60" s="10" t="s">
        <v>30</v>
      </c>
      <c r="B60" t="s">
        <v>66</v>
      </c>
      <c r="C60" s="12">
        <v>2294382</v>
      </c>
      <c r="D60" s="12">
        <v>1740250</v>
      </c>
      <c r="E60" s="12">
        <v>554132</v>
      </c>
      <c r="F60" s="12">
        <v>0</v>
      </c>
      <c r="G60" s="12">
        <v>0</v>
      </c>
      <c r="H60" s="12">
        <v>0</v>
      </c>
      <c r="I60" s="12">
        <v>727614</v>
      </c>
      <c r="J60" s="12">
        <v>588155</v>
      </c>
      <c r="K60" s="12">
        <v>2055383</v>
      </c>
      <c r="L60" s="12">
        <v>568157</v>
      </c>
      <c r="M60" s="12">
        <v>1216903</v>
      </c>
      <c r="N60" s="12">
        <v>705668</v>
      </c>
      <c r="O60" s="12">
        <v>942824</v>
      </c>
      <c r="P60" s="12">
        <v>2294382</v>
      </c>
      <c r="Q60" s="12">
        <v>2.5548839569091797</v>
      </c>
      <c r="R60" s="12">
        <v>2.2240395545959473</v>
      </c>
      <c r="S60" s="12">
        <v>3.5938999652862549</v>
      </c>
      <c r="T60" s="12">
        <v>2016</v>
      </c>
    </row>
    <row r="61" spans="1:20" x14ac:dyDescent="0.25">
      <c r="A61" s="10" t="s">
        <v>30</v>
      </c>
      <c r="B61" t="s">
        <v>67</v>
      </c>
      <c r="C61" s="12">
        <v>2449910</v>
      </c>
      <c r="D61" s="12">
        <v>1846350</v>
      </c>
      <c r="E61" s="12">
        <v>603560</v>
      </c>
      <c r="F61" s="12">
        <v>0</v>
      </c>
      <c r="G61" s="12">
        <v>0</v>
      </c>
      <c r="H61" s="12">
        <v>0</v>
      </c>
      <c r="I61" s="12">
        <v>896896</v>
      </c>
      <c r="J61" s="12">
        <v>463336</v>
      </c>
      <c r="K61" s="12">
        <v>2136718</v>
      </c>
      <c r="L61" s="12">
        <v>636664</v>
      </c>
      <c r="M61" s="12">
        <v>1266691</v>
      </c>
      <c r="N61" s="12">
        <v>803046</v>
      </c>
      <c r="O61" s="12">
        <v>976723</v>
      </c>
      <c r="P61" s="12">
        <v>2449910</v>
      </c>
      <c r="Q61" s="12">
        <v>2.5320730209350586</v>
      </c>
      <c r="R61" s="12">
        <v>2.1794605255126953</v>
      </c>
      <c r="S61" s="12">
        <v>3.6107494831085205</v>
      </c>
      <c r="T61" s="12">
        <v>2016</v>
      </c>
    </row>
    <row r="62" spans="1:20" x14ac:dyDescent="0.25">
      <c r="A62" s="5" t="s">
        <v>31</v>
      </c>
      <c r="B62" t="s">
        <v>66</v>
      </c>
      <c r="C62" s="12">
        <v>471964</v>
      </c>
      <c r="D62" s="12">
        <v>404296</v>
      </c>
      <c r="E62" s="12">
        <v>67668</v>
      </c>
      <c r="F62" s="12">
        <v>0</v>
      </c>
      <c r="G62" s="12">
        <v>0</v>
      </c>
      <c r="H62" s="12">
        <v>0</v>
      </c>
      <c r="I62" s="12">
        <v>153590</v>
      </c>
      <c r="J62" s="12">
        <v>100015</v>
      </c>
      <c r="K62" s="12">
        <v>366076</v>
      </c>
      <c r="L62" s="12">
        <v>125978</v>
      </c>
      <c r="M62" s="12">
        <v>267274</v>
      </c>
      <c r="N62" s="12">
        <v>155220</v>
      </c>
      <c r="O62" s="12">
        <v>116415</v>
      </c>
      <c r="P62" s="12">
        <v>471964</v>
      </c>
      <c r="Q62" s="12">
        <v>2.4750893115997314</v>
      </c>
      <c r="R62" s="12">
        <v>2.260371208190918</v>
      </c>
      <c r="S62" s="12">
        <v>3.7579653263092041</v>
      </c>
      <c r="T62" s="12">
        <v>2016</v>
      </c>
    </row>
    <row r="63" spans="1:20" x14ac:dyDescent="0.25">
      <c r="A63" s="5" t="s">
        <v>31</v>
      </c>
      <c r="B63" t="s">
        <v>67</v>
      </c>
      <c r="C63" s="12">
        <v>518599</v>
      </c>
      <c r="D63" s="12">
        <v>444780</v>
      </c>
      <c r="E63" s="12">
        <v>73819</v>
      </c>
      <c r="F63" s="12">
        <v>0</v>
      </c>
      <c r="G63" s="12">
        <v>0</v>
      </c>
      <c r="H63" s="12">
        <v>0</v>
      </c>
      <c r="I63" s="12">
        <v>167488</v>
      </c>
      <c r="J63" s="12">
        <v>69853</v>
      </c>
      <c r="K63" s="12">
        <v>382267</v>
      </c>
      <c r="L63" s="12">
        <v>131799</v>
      </c>
      <c r="M63" s="12">
        <v>287287</v>
      </c>
      <c r="N63" s="12">
        <v>180249</v>
      </c>
      <c r="O63" s="12">
        <v>133487</v>
      </c>
      <c r="P63" s="12">
        <v>518599</v>
      </c>
      <c r="Q63" s="12">
        <v>2.3504538536071777</v>
      </c>
      <c r="R63" s="12">
        <v>2.1361212730407715</v>
      </c>
      <c r="S63" s="12">
        <v>3.6418671607971191</v>
      </c>
      <c r="T63" s="12">
        <v>2016</v>
      </c>
    </row>
    <row r="64" spans="1:20" x14ac:dyDescent="0.25">
      <c r="A64" s="10" t="s">
        <v>32</v>
      </c>
      <c r="B64" t="s">
        <v>66</v>
      </c>
      <c r="C64" s="12">
        <v>379690</v>
      </c>
      <c r="D64" s="12">
        <v>345382</v>
      </c>
      <c r="E64" s="12">
        <v>34308</v>
      </c>
      <c r="F64" s="12">
        <v>0</v>
      </c>
      <c r="G64" s="12">
        <v>0</v>
      </c>
      <c r="H64" s="12">
        <v>0</v>
      </c>
      <c r="I64" s="12">
        <v>112160</v>
      </c>
      <c r="J64" s="12">
        <v>58366</v>
      </c>
      <c r="K64" s="12">
        <v>336194</v>
      </c>
      <c r="L64" s="12">
        <v>27733</v>
      </c>
      <c r="M64" s="12">
        <v>64472</v>
      </c>
      <c r="N64" s="12">
        <v>94254</v>
      </c>
      <c r="O64" s="12">
        <v>140447</v>
      </c>
      <c r="P64" s="12">
        <v>379690</v>
      </c>
      <c r="Q64" s="12">
        <v>1.8256446123123169</v>
      </c>
      <c r="R64" s="12">
        <v>1.6841902732849121</v>
      </c>
      <c r="S64" s="12">
        <v>3.2496793270111084</v>
      </c>
      <c r="T64" s="12">
        <v>2016</v>
      </c>
    </row>
    <row r="65" spans="1:20" x14ac:dyDescent="0.25">
      <c r="A65" s="10" t="s">
        <v>32</v>
      </c>
      <c r="B65" t="s">
        <v>67</v>
      </c>
      <c r="C65" s="12">
        <v>420669</v>
      </c>
      <c r="D65" s="12">
        <v>394838</v>
      </c>
      <c r="E65" s="12">
        <v>25831</v>
      </c>
      <c r="F65" s="12">
        <v>0</v>
      </c>
      <c r="G65" s="12">
        <v>0</v>
      </c>
      <c r="H65" s="12">
        <v>0</v>
      </c>
      <c r="I65" s="12">
        <v>95036</v>
      </c>
      <c r="J65" s="12">
        <v>47876</v>
      </c>
      <c r="K65" s="12">
        <v>369214</v>
      </c>
      <c r="L65" s="12">
        <v>29714</v>
      </c>
      <c r="M65" s="12">
        <v>68050</v>
      </c>
      <c r="N65" s="12">
        <v>93208</v>
      </c>
      <c r="O65" s="12">
        <v>154199</v>
      </c>
      <c r="P65" s="12">
        <v>420669</v>
      </c>
      <c r="Q65" s="12">
        <v>1.6713806390762329</v>
      </c>
      <c r="R65" s="12">
        <v>1.566845178604126</v>
      </c>
      <c r="S65" s="12">
        <v>3.2692501544952393</v>
      </c>
      <c r="T65" s="12">
        <v>2016</v>
      </c>
    </row>
    <row r="66" spans="1:20" x14ac:dyDescent="0.25">
      <c r="A66" s="10" t="s">
        <v>1</v>
      </c>
      <c r="B66" t="s">
        <v>66</v>
      </c>
      <c r="C66" s="12">
        <v>170450</v>
      </c>
      <c r="D66" s="12">
        <v>162746</v>
      </c>
      <c r="E66" s="12">
        <v>7704</v>
      </c>
      <c r="F66" s="12">
        <v>0</v>
      </c>
      <c r="G66" s="12">
        <v>0</v>
      </c>
      <c r="H66" s="12">
        <v>0</v>
      </c>
      <c r="I66" s="12">
        <v>56904</v>
      </c>
      <c r="J66" s="12">
        <v>38502</v>
      </c>
      <c r="K66" s="12">
        <v>123645</v>
      </c>
      <c r="L66" s="12">
        <v>21850</v>
      </c>
      <c r="M66" s="12">
        <v>7797</v>
      </c>
      <c r="N66" s="12">
        <v>51056</v>
      </c>
      <c r="O66" s="12">
        <v>38057</v>
      </c>
      <c r="P66" s="12">
        <v>170450</v>
      </c>
      <c r="Q66" s="12">
        <v>1.7586036920547485</v>
      </c>
      <c r="R66" s="12">
        <v>1.6879677772521973</v>
      </c>
      <c r="S66" s="12">
        <v>3.2507789134979248</v>
      </c>
      <c r="T66" s="12">
        <v>2018</v>
      </c>
    </row>
    <row r="67" spans="1:20" x14ac:dyDescent="0.25">
      <c r="A67" s="10" t="s">
        <v>1</v>
      </c>
      <c r="B67" t="s">
        <v>67</v>
      </c>
      <c r="C67" s="12">
        <v>190391</v>
      </c>
      <c r="D67" s="12">
        <v>184518</v>
      </c>
      <c r="E67" s="12">
        <v>5873</v>
      </c>
      <c r="F67" s="12">
        <v>0</v>
      </c>
      <c r="G67" s="12">
        <v>0</v>
      </c>
      <c r="H67" s="12">
        <v>0</v>
      </c>
      <c r="I67" s="12">
        <v>51052</v>
      </c>
      <c r="J67" s="12">
        <v>31210</v>
      </c>
      <c r="K67" s="12">
        <v>135418</v>
      </c>
      <c r="L67" s="12">
        <v>17586</v>
      </c>
      <c r="M67" s="12">
        <v>6112</v>
      </c>
      <c r="N67" s="12">
        <v>55260</v>
      </c>
      <c r="O67" s="12">
        <v>41084</v>
      </c>
      <c r="P67" s="12">
        <v>190391</v>
      </c>
      <c r="Q67" s="12">
        <v>1.5580463409423828</v>
      </c>
      <c r="R67" s="12">
        <v>1.5060265064239502</v>
      </c>
      <c r="S67" s="12">
        <v>3.1924059391021729</v>
      </c>
      <c r="T67" s="12">
        <v>2018</v>
      </c>
    </row>
    <row r="68" spans="1:20" x14ac:dyDescent="0.25">
      <c r="A68" s="10" t="s">
        <v>2</v>
      </c>
      <c r="B68" t="s">
        <v>66</v>
      </c>
      <c r="C68" s="12">
        <v>435965</v>
      </c>
      <c r="D68" s="12">
        <v>406950</v>
      </c>
      <c r="E68" s="12">
        <v>29015</v>
      </c>
      <c r="F68" s="12">
        <v>0</v>
      </c>
      <c r="G68" s="12">
        <v>0</v>
      </c>
      <c r="H68" s="12">
        <v>0</v>
      </c>
      <c r="I68" s="12">
        <v>145102</v>
      </c>
      <c r="J68" s="12">
        <v>114752</v>
      </c>
      <c r="K68" s="12">
        <v>284684</v>
      </c>
      <c r="L68" s="12">
        <v>98768</v>
      </c>
      <c r="M68" s="12">
        <v>80906</v>
      </c>
      <c r="N68" s="12">
        <v>125492</v>
      </c>
      <c r="O68" s="12">
        <v>64411</v>
      </c>
      <c r="P68" s="12">
        <v>435965</v>
      </c>
      <c r="Q68" s="12">
        <v>1.9490188360214233</v>
      </c>
      <c r="R68" s="12">
        <v>1.8431379795074463</v>
      </c>
      <c r="S68" s="12">
        <v>3.4340512752532959</v>
      </c>
      <c r="T68" s="12">
        <v>2018</v>
      </c>
    </row>
    <row r="69" spans="1:20" x14ac:dyDescent="0.25">
      <c r="A69" s="10" t="s">
        <v>2</v>
      </c>
      <c r="B69" t="s">
        <v>67</v>
      </c>
      <c r="C69" s="12">
        <v>448224</v>
      </c>
      <c r="D69" s="12">
        <v>426608</v>
      </c>
      <c r="E69" s="12">
        <v>21616</v>
      </c>
      <c r="F69" s="12">
        <v>0</v>
      </c>
      <c r="G69" s="12">
        <v>0</v>
      </c>
      <c r="H69" s="12">
        <v>0</v>
      </c>
      <c r="I69" s="12">
        <v>142668</v>
      </c>
      <c r="J69" s="12">
        <v>91769</v>
      </c>
      <c r="K69" s="12">
        <v>288212</v>
      </c>
      <c r="L69" s="12">
        <v>102806</v>
      </c>
      <c r="M69" s="12">
        <v>78843</v>
      </c>
      <c r="N69" s="12">
        <v>145103</v>
      </c>
      <c r="O69" s="12">
        <v>68870</v>
      </c>
      <c r="P69" s="12">
        <v>448224</v>
      </c>
      <c r="Q69" s="12">
        <v>1.8950368165969849</v>
      </c>
      <c r="R69" s="12">
        <v>1.8091081380844116</v>
      </c>
      <c r="S69" s="12">
        <v>3.5909049510955811</v>
      </c>
      <c r="T69" s="12">
        <v>2018</v>
      </c>
    </row>
    <row r="70" spans="1:20" x14ac:dyDescent="0.25">
      <c r="A70" s="10" t="s">
        <v>3</v>
      </c>
      <c r="B70" t="s">
        <v>66</v>
      </c>
      <c r="C70" s="12">
        <v>71963</v>
      </c>
      <c r="D70" s="12">
        <v>67270</v>
      </c>
      <c r="E70" s="12">
        <v>4693</v>
      </c>
      <c r="F70" s="12">
        <v>0</v>
      </c>
      <c r="G70" s="12">
        <v>0</v>
      </c>
      <c r="H70" s="12">
        <v>0</v>
      </c>
      <c r="I70" s="12">
        <v>16935</v>
      </c>
      <c r="J70" s="12">
        <v>15123</v>
      </c>
      <c r="K70" s="12">
        <v>48435</v>
      </c>
      <c r="L70" s="12">
        <v>19413</v>
      </c>
      <c r="M70" s="12">
        <v>17785</v>
      </c>
      <c r="N70" s="12">
        <v>30663</v>
      </c>
      <c r="O70" s="12">
        <v>11211</v>
      </c>
      <c r="P70" s="12">
        <v>71963</v>
      </c>
      <c r="Q70" s="12">
        <v>2.0615315437316895</v>
      </c>
      <c r="R70" s="12">
        <v>1.9456815719604492</v>
      </c>
      <c r="S70" s="12">
        <v>3.7221393585205078</v>
      </c>
      <c r="T70" s="12">
        <v>2018</v>
      </c>
    </row>
    <row r="71" spans="1:20" x14ac:dyDescent="0.25">
      <c r="A71" s="10" t="s">
        <v>3</v>
      </c>
      <c r="B71" t="s">
        <v>67</v>
      </c>
      <c r="C71" s="12">
        <v>69402</v>
      </c>
      <c r="D71" s="12">
        <v>65208</v>
      </c>
      <c r="E71" s="12">
        <v>4194</v>
      </c>
      <c r="F71" s="12">
        <v>0</v>
      </c>
      <c r="G71" s="12">
        <v>0</v>
      </c>
      <c r="H71" s="12">
        <v>0</v>
      </c>
      <c r="I71" s="12">
        <v>16331</v>
      </c>
      <c r="J71" s="12">
        <v>10258</v>
      </c>
      <c r="K71" s="12">
        <v>47187</v>
      </c>
      <c r="L71" s="12">
        <v>19045</v>
      </c>
      <c r="M71" s="12">
        <v>14889</v>
      </c>
      <c r="N71" s="12">
        <v>30263</v>
      </c>
      <c r="O71" s="12">
        <v>12275</v>
      </c>
      <c r="P71" s="12">
        <v>69402</v>
      </c>
      <c r="Q71" s="12">
        <v>1.9880262613296509</v>
      </c>
      <c r="R71" s="12">
        <v>1.8761194944381714</v>
      </c>
      <c r="S71" s="12">
        <v>3.7279446125030518</v>
      </c>
      <c r="T71" s="12">
        <v>2018</v>
      </c>
    </row>
    <row r="72" spans="1:20" x14ac:dyDescent="0.25">
      <c r="A72" s="10" t="s">
        <v>4</v>
      </c>
      <c r="B72" t="s">
        <v>66</v>
      </c>
      <c r="C72" s="12">
        <v>206750</v>
      </c>
      <c r="D72" s="12">
        <v>165327</v>
      </c>
      <c r="E72" s="12">
        <v>41423</v>
      </c>
      <c r="F72" s="12">
        <v>0</v>
      </c>
      <c r="G72" s="12">
        <v>0</v>
      </c>
      <c r="H72" s="12">
        <v>0</v>
      </c>
      <c r="I72" s="12">
        <v>53362</v>
      </c>
      <c r="J72" s="12">
        <v>32025</v>
      </c>
      <c r="K72" s="12">
        <v>168446</v>
      </c>
      <c r="L72" s="12">
        <v>57173</v>
      </c>
      <c r="M72" s="12">
        <v>118484</v>
      </c>
      <c r="N72" s="12">
        <v>89120</v>
      </c>
      <c r="O72" s="12">
        <v>68419</v>
      </c>
      <c r="P72" s="12">
        <v>206750</v>
      </c>
      <c r="Q72" s="12">
        <v>2.5083918571472168</v>
      </c>
      <c r="R72" s="12">
        <v>2.2376866340637207</v>
      </c>
      <c r="S72" s="12">
        <v>3.58882737159729</v>
      </c>
      <c r="T72" s="12">
        <v>2018</v>
      </c>
    </row>
    <row r="73" spans="1:20" x14ac:dyDescent="0.25">
      <c r="A73" s="10" t="s">
        <v>4</v>
      </c>
      <c r="B73" t="s">
        <v>67</v>
      </c>
      <c r="C73" s="12">
        <v>224103</v>
      </c>
      <c r="D73" s="12">
        <v>182151</v>
      </c>
      <c r="E73" s="12">
        <v>41952</v>
      </c>
      <c r="F73" s="12">
        <v>0</v>
      </c>
      <c r="G73" s="12">
        <v>0</v>
      </c>
      <c r="H73" s="12">
        <v>0</v>
      </c>
      <c r="I73" s="12">
        <v>59462</v>
      </c>
      <c r="J73" s="12">
        <v>23860</v>
      </c>
      <c r="K73" s="12">
        <v>181304</v>
      </c>
      <c r="L73" s="12">
        <v>55473</v>
      </c>
      <c r="M73" s="12">
        <v>122803</v>
      </c>
      <c r="N73" s="12">
        <v>96407</v>
      </c>
      <c r="O73" s="12">
        <v>75624</v>
      </c>
      <c r="P73" s="12">
        <v>224103</v>
      </c>
      <c r="Q73" s="12">
        <v>2.4065229892730713</v>
      </c>
      <c r="R73" s="12">
        <v>2.1380119323730469</v>
      </c>
      <c r="S73" s="12">
        <v>3.5723683834075928</v>
      </c>
      <c r="T73" s="12">
        <v>2018</v>
      </c>
    </row>
    <row r="74" spans="1:20" x14ac:dyDescent="0.25">
      <c r="A74" s="10" t="s">
        <v>5</v>
      </c>
      <c r="B74" t="s">
        <v>66</v>
      </c>
      <c r="C74" s="12">
        <v>370562</v>
      </c>
      <c r="D74" s="12">
        <v>349172</v>
      </c>
      <c r="E74" s="12">
        <v>21390</v>
      </c>
      <c r="F74" s="12">
        <v>0</v>
      </c>
      <c r="G74" s="12">
        <v>0</v>
      </c>
      <c r="H74" s="12">
        <v>0</v>
      </c>
      <c r="I74" s="12">
        <v>108796</v>
      </c>
      <c r="J74" s="12">
        <v>110168</v>
      </c>
      <c r="K74" s="12">
        <v>217943</v>
      </c>
      <c r="L74" s="12">
        <v>47102</v>
      </c>
      <c r="M74" s="12">
        <v>33748</v>
      </c>
      <c r="N74" s="12">
        <v>167892</v>
      </c>
      <c r="O74" s="12">
        <v>79034</v>
      </c>
      <c r="P74" s="12">
        <v>370562</v>
      </c>
      <c r="Q74" s="12">
        <v>1.8502949476242065</v>
      </c>
      <c r="R74" s="12">
        <v>1.7595425844192505</v>
      </c>
      <c r="S74" s="12">
        <v>3.3317437171936035</v>
      </c>
      <c r="T74" s="12">
        <v>2018</v>
      </c>
    </row>
    <row r="75" spans="1:20" x14ac:dyDescent="0.25">
      <c r="A75" s="10" t="s">
        <v>5</v>
      </c>
      <c r="B75" t="s">
        <v>67</v>
      </c>
      <c r="C75" s="12">
        <v>407498</v>
      </c>
      <c r="D75" s="12">
        <v>382218</v>
      </c>
      <c r="E75" s="12">
        <v>25280</v>
      </c>
      <c r="F75" s="12">
        <v>0</v>
      </c>
      <c r="G75" s="12">
        <v>0</v>
      </c>
      <c r="H75" s="12">
        <v>0</v>
      </c>
      <c r="I75" s="12">
        <v>124136</v>
      </c>
      <c r="J75" s="12">
        <v>101392</v>
      </c>
      <c r="K75" s="12">
        <v>235988</v>
      </c>
      <c r="L75" s="12">
        <v>43415</v>
      </c>
      <c r="M75" s="12">
        <v>33932</v>
      </c>
      <c r="N75" s="12">
        <v>184828</v>
      </c>
      <c r="O75" s="12">
        <v>90685</v>
      </c>
      <c r="P75" s="12">
        <v>407498</v>
      </c>
      <c r="Q75" s="12">
        <v>1.775937557220459</v>
      </c>
      <c r="R75" s="12">
        <v>1.6699135303497314</v>
      </c>
      <c r="S75" s="12">
        <v>3.378955602645874</v>
      </c>
      <c r="T75" s="12">
        <v>2018</v>
      </c>
    </row>
    <row r="76" spans="1:20" x14ac:dyDescent="0.25">
      <c r="A76" s="10" t="s">
        <v>6</v>
      </c>
      <c r="B76" t="s">
        <v>66</v>
      </c>
      <c r="C76" s="12">
        <v>105058</v>
      </c>
      <c r="D76" s="12">
        <v>97537</v>
      </c>
      <c r="E76" s="12">
        <v>7521</v>
      </c>
      <c r="F76" s="12">
        <v>0</v>
      </c>
      <c r="G76" s="12">
        <v>0</v>
      </c>
      <c r="H76" s="12">
        <v>0</v>
      </c>
      <c r="I76" s="12">
        <v>32500</v>
      </c>
      <c r="J76" s="12">
        <v>18512</v>
      </c>
      <c r="K76" s="12">
        <v>79451</v>
      </c>
      <c r="L76" s="12">
        <v>21081</v>
      </c>
      <c r="M76" s="12">
        <v>21469</v>
      </c>
      <c r="N76" s="12">
        <v>44264</v>
      </c>
      <c r="O76" s="12">
        <v>23213</v>
      </c>
      <c r="P76" s="12">
        <v>105058</v>
      </c>
      <c r="Q76" s="12">
        <v>2.0681624412536621</v>
      </c>
      <c r="R76" s="12">
        <v>1.9462870359420776</v>
      </c>
      <c r="S76" s="12">
        <v>3.648716926574707</v>
      </c>
      <c r="T76" s="12">
        <v>2018</v>
      </c>
    </row>
    <row r="77" spans="1:20" x14ac:dyDescent="0.25">
      <c r="A77" s="10" t="s">
        <v>6</v>
      </c>
      <c r="B77" t="s">
        <v>67</v>
      </c>
      <c r="C77" s="12">
        <v>114736</v>
      </c>
      <c r="D77" s="12">
        <v>108404</v>
      </c>
      <c r="E77" s="12">
        <v>6332</v>
      </c>
      <c r="F77" s="12">
        <v>0</v>
      </c>
      <c r="G77" s="12">
        <v>0</v>
      </c>
      <c r="H77" s="12">
        <v>0</v>
      </c>
      <c r="I77" s="12">
        <v>33395</v>
      </c>
      <c r="J77" s="12">
        <v>12097</v>
      </c>
      <c r="K77" s="12">
        <v>81344</v>
      </c>
      <c r="L77" s="12">
        <v>18573</v>
      </c>
      <c r="M77" s="12">
        <v>23276</v>
      </c>
      <c r="N77" s="12">
        <v>47359</v>
      </c>
      <c r="O77" s="12">
        <v>25539</v>
      </c>
      <c r="P77" s="12">
        <v>114736</v>
      </c>
      <c r="Q77" s="12">
        <v>1.882966160774231</v>
      </c>
      <c r="R77" s="12">
        <v>1.7846390008926392</v>
      </c>
      <c r="S77" s="12">
        <v>3.5663297176361084</v>
      </c>
      <c r="T77" s="12">
        <v>2018</v>
      </c>
    </row>
    <row r="78" spans="1:20" x14ac:dyDescent="0.25">
      <c r="A78" s="10" t="s">
        <v>7</v>
      </c>
      <c r="B78" t="s">
        <v>66</v>
      </c>
      <c r="C78" s="12">
        <v>2043732</v>
      </c>
      <c r="D78" s="12">
        <v>1235456</v>
      </c>
      <c r="E78" s="12">
        <v>808276</v>
      </c>
      <c r="F78" s="12">
        <v>0</v>
      </c>
      <c r="G78" s="12">
        <v>0</v>
      </c>
      <c r="H78" s="12">
        <v>0</v>
      </c>
      <c r="I78" s="12">
        <v>687404</v>
      </c>
      <c r="J78" s="12">
        <v>421544</v>
      </c>
      <c r="K78" s="12">
        <v>1944639</v>
      </c>
      <c r="L78" s="12">
        <v>595292</v>
      </c>
      <c r="M78" s="12">
        <v>1381663</v>
      </c>
      <c r="N78" s="12">
        <v>615104</v>
      </c>
      <c r="O78" s="12">
        <v>1294540</v>
      </c>
      <c r="P78" s="12">
        <v>2043732</v>
      </c>
      <c r="Q78" s="12">
        <v>2.7624199390411377</v>
      </c>
      <c r="R78" s="12">
        <v>2.1204414367675781</v>
      </c>
      <c r="S78" s="12">
        <v>3.7436890602111816</v>
      </c>
      <c r="T78" s="12">
        <v>2018</v>
      </c>
    </row>
    <row r="79" spans="1:20" x14ac:dyDescent="0.25">
      <c r="A79" s="10" t="s">
        <v>7</v>
      </c>
      <c r="B79" t="s">
        <v>67</v>
      </c>
      <c r="C79" s="12">
        <v>2122244</v>
      </c>
      <c r="D79" s="12">
        <v>1297801</v>
      </c>
      <c r="E79" s="12">
        <v>824443</v>
      </c>
      <c r="F79" s="12">
        <v>0</v>
      </c>
      <c r="G79" s="12">
        <v>0</v>
      </c>
      <c r="H79" s="12">
        <v>0</v>
      </c>
      <c r="I79" s="12">
        <v>827550</v>
      </c>
      <c r="J79" s="12">
        <v>320935</v>
      </c>
      <c r="K79" s="12">
        <v>1984181</v>
      </c>
      <c r="L79" s="12">
        <v>610776</v>
      </c>
      <c r="M79" s="12">
        <v>1417354</v>
      </c>
      <c r="N79" s="12">
        <v>627647</v>
      </c>
      <c r="O79" s="12">
        <v>1303702</v>
      </c>
      <c r="P79" s="12">
        <v>2122244</v>
      </c>
      <c r="Q79" s="12">
        <v>2.7275106906890869</v>
      </c>
      <c r="R79" s="12">
        <v>2.0903174877166748</v>
      </c>
      <c r="S79" s="12">
        <v>3.7305514812469482</v>
      </c>
      <c r="T79" s="12">
        <v>2018</v>
      </c>
    </row>
    <row r="80" spans="1:20" x14ac:dyDescent="0.25">
      <c r="A80" s="10" t="s">
        <v>8</v>
      </c>
      <c r="B80" t="s">
        <v>66</v>
      </c>
      <c r="C80" s="12">
        <v>472176</v>
      </c>
      <c r="D80" s="12">
        <v>426662</v>
      </c>
      <c r="E80" s="12">
        <v>45514</v>
      </c>
      <c r="F80" s="12">
        <v>0</v>
      </c>
      <c r="G80" s="12">
        <v>0</v>
      </c>
      <c r="H80" s="12">
        <v>0</v>
      </c>
      <c r="I80" s="12">
        <v>153303</v>
      </c>
      <c r="J80" s="12">
        <v>91331</v>
      </c>
      <c r="K80" s="12">
        <v>324120</v>
      </c>
      <c r="L80" s="12">
        <v>85052</v>
      </c>
      <c r="M80" s="12">
        <v>57526</v>
      </c>
      <c r="N80" s="12">
        <v>196198</v>
      </c>
      <c r="O80" s="12">
        <v>122162</v>
      </c>
      <c r="P80" s="12">
        <v>472176</v>
      </c>
      <c r="Q80" s="12">
        <v>1.9220163822174072</v>
      </c>
      <c r="R80" s="12">
        <v>1.7470526695251465</v>
      </c>
      <c r="S80" s="12">
        <v>3.5621786117553711</v>
      </c>
      <c r="T80" s="12">
        <v>2018</v>
      </c>
    </row>
    <row r="81" spans="1:20" x14ac:dyDescent="0.25">
      <c r="A81" s="10" t="s">
        <v>8</v>
      </c>
      <c r="B81" t="s">
        <v>67</v>
      </c>
      <c r="C81" s="12">
        <v>508764</v>
      </c>
      <c r="D81" s="12">
        <v>460984</v>
      </c>
      <c r="E81" s="12">
        <v>47780</v>
      </c>
      <c r="F81" s="12">
        <v>0</v>
      </c>
      <c r="G81" s="12">
        <v>0</v>
      </c>
      <c r="H81" s="12">
        <v>0</v>
      </c>
      <c r="I81" s="12">
        <v>162264</v>
      </c>
      <c r="J81" s="12">
        <v>66899</v>
      </c>
      <c r="K81" s="12">
        <v>339459</v>
      </c>
      <c r="L81" s="12">
        <v>88493</v>
      </c>
      <c r="M81" s="12">
        <v>66240</v>
      </c>
      <c r="N81" s="12">
        <v>226273</v>
      </c>
      <c r="O81" s="12">
        <v>131950</v>
      </c>
      <c r="P81" s="12">
        <v>508764</v>
      </c>
      <c r="Q81" s="12">
        <v>1.8665392398834229</v>
      </c>
      <c r="R81" s="12">
        <v>1.6903319358825684</v>
      </c>
      <c r="S81" s="12">
        <v>3.5665969848632813</v>
      </c>
      <c r="T81" s="12">
        <v>2018</v>
      </c>
    </row>
    <row r="82" spans="1:20" x14ac:dyDescent="0.25">
      <c r="A82" s="5" t="s">
        <v>9</v>
      </c>
      <c r="B82" t="s">
        <v>66</v>
      </c>
      <c r="C82" s="12">
        <v>1261964</v>
      </c>
      <c r="D82" s="12">
        <v>1193368</v>
      </c>
      <c r="E82" s="12">
        <v>68596</v>
      </c>
      <c r="F82" s="12">
        <v>0</v>
      </c>
      <c r="G82" s="12">
        <v>0</v>
      </c>
      <c r="H82" s="12">
        <v>0</v>
      </c>
      <c r="I82" s="12">
        <v>236794</v>
      </c>
      <c r="J82" s="12">
        <v>433183</v>
      </c>
      <c r="K82" s="12">
        <v>1064699</v>
      </c>
      <c r="L82" s="12">
        <v>138471</v>
      </c>
      <c r="M82" s="12">
        <v>56547</v>
      </c>
      <c r="N82" s="12">
        <v>428680</v>
      </c>
      <c r="O82" s="12">
        <v>244398</v>
      </c>
      <c r="P82" s="12">
        <v>1261964</v>
      </c>
      <c r="Q82" s="12">
        <v>1.8688124418258667</v>
      </c>
      <c r="R82" s="12">
        <v>1.7874813079833984</v>
      </c>
      <c r="S82" s="12">
        <v>3.2837338447570801</v>
      </c>
      <c r="T82" s="12">
        <v>2018</v>
      </c>
    </row>
    <row r="83" spans="1:20" x14ac:dyDescent="0.25">
      <c r="A83" s="5" t="s">
        <v>9</v>
      </c>
      <c r="B83" t="s">
        <v>67</v>
      </c>
      <c r="C83" s="12">
        <v>1493954</v>
      </c>
      <c r="D83" s="12">
        <v>1410480</v>
      </c>
      <c r="E83" s="12">
        <v>83474</v>
      </c>
      <c r="F83" s="12">
        <v>0</v>
      </c>
      <c r="G83" s="12">
        <v>0</v>
      </c>
      <c r="H83" s="12">
        <v>0</v>
      </c>
      <c r="I83" s="12">
        <v>326684</v>
      </c>
      <c r="J83" s="12">
        <v>460272</v>
      </c>
      <c r="K83" s="12">
        <v>1195784</v>
      </c>
      <c r="L83" s="12">
        <v>161116</v>
      </c>
      <c r="M83" s="12">
        <v>69382</v>
      </c>
      <c r="N83" s="12">
        <v>481435</v>
      </c>
      <c r="O83" s="12">
        <v>277313</v>
      </c>
      <c r="P83" s="12">
        <v>1493954</v>
      </c>
      <c r="Q83" s="12">
        <v>1.8037188053131104</v>
      </c>
      <c r="R83" s="12">
        <v>1.719368577003479</v>
      </c>
      <c r="S83" s="12">
        <v>3.2290053367614746</v>
      </c>
      <c r="T83" s="12">
        <v>2018</v>
      </c>
    </row>
    <row r="84" spans="1:20" x14ac:dyDescent="0.25">
      <c r="A84" s="10" t="s">
        <v>10</v>
      </c>
      <c r="B84" t="s">
        <v>66</v>
      </c>
      <c r="C84" s="12">
        <v>335911</v>
      </c>
      <c r="D84" s="12">
        <v>316715</v>
      </c>
      <c r="E84" s="12">
        <v>19196</v>
      </c>
      <c r="F84" s="12">
        <v>0</v>
      </c>
      <c r="G84" s="12">
        <v>0</v>
      </c>
      <c r="H84" s="12">
        <v>0</v>
      </c>
      <c r="I84" s="12">
        <v>95218</v>
      </c>
      <c r="J84" s="12">
        <v>73183</v>
      </c>
      <c r="K84" s="12">
        <v>245808</v>
      </c>
      <c r="L84" s="12">
        <v>31977</v>
      </c>
      <c r="M84" s="12">
        <v>30886</v>
      </c>
      <c r="N84" s="12">
        <v>121046</v>
      </c>
      <c r="O84" s="12">
        <v>92889</v>
      </c>
      <c r="P84" s="12">
        <v>335911</v>
      </c>
      <c r="Q84" s="12">
        <v>1.7805846929550171</v>
      </c>
      <c r="R84" s="12">
        <v>1.6854932308197021</v>
      </c>
      <c r="S84" s="12">
        <v>3.3494999408721924</v>
      </c>
      <c r="T84" s="12">
        <v>2018</v>
      </c>
    </row>
    <row r="85" spans="1:20" x14ac:dyDescent="0.25">
      <c r="A85" s="10" t="s">
        <v>10</v>
      </c>
      <c r="B85" t="s">
        <v>67</v>
      </c>
      <c r="C85" s="12">
        <v>358593</v>
      </c>
      <c r="D85" s="12">
        <v>339289</v>
      </c>
      <c r="E85" s="12">
        <v>19304</v>
      </c>
      <c r="F85" s="12">
        <v>0</v>
      </c>
      <c r="G85" s="12">
        <v>0</v>
      </c>
      <c r="H85" s="12">
        <v>0</v>
      </c>
      <c r="I85" s="12">
        <v>81791</v>
      </c>
      <c r="J85" s="12">
        <v>53187</v>
      </c>
      <c r="K85" s="12">
        <v>262096</v>
      </c>
      <c r="L85" s="12">
        <v>35983</v>
      </c>
      <c r="M85" s="12">
        <v>32974</v>
      </c>
      <c r="N85" s="12">
        <v>122305</v>
      </c>
      <c r="O85" s="12">
        <v>102761</v>
      </c>
      <c r="P85" s="12">
        <v>358593</v>
      </c>
      <c r="Q85" s="12">
        <v>1.6406790018081665</v>
      </c>
      <c r="R85" s="12">
        <v>1.5459651947021484</v>
      </c>
      <c r="S85" s="12">
        <v>3.3053770065307617</v>
      </c>
      <c r="T85" s="12">
        <v>2018</v>
      </c>
    </row>
    <row r="86" spans="1:20" x14ac:dyDescent="0.25">
      <c r="A86" s="10" t="s">
        <v>11</v>
      </c>
      <c r="B86" t="s">
        <v>66</v>
      </c>
      <c r="C86" s="12">
        <v>1159050</v>
      </c>
      <c r="D86" s="12">
        <v>1058194</v>
      </c>
      <c r="E86" s="12">
        <v>100856</v>
      </c>
      <c r="F86" s="12">
        <v>0</v>
      </c>
      <c r="G86" s="12">
        <v>0</v>
      </c>
      <c r="H86" s="12">
        <v>0</v>
      </c>
      <c r="I86" s="12">
        <v>372213</v>
      </c>
      <c r="J86" s="12">
        <v>216006</v>
      </c>
      <c r="K86" s="12">
        <v>942946</v>
      </c>
      <c r="L86" s="12">
        <v>179598</v>
      </c>
      <c r="M86" s="12">
        <v>224690</v>
      </c>
      <c r="N86" s="12">
        <v>410852</v>
      </c>
      <c r="O86" s="12">
        <v>282660</v>
      </c>
      <c r="P86" s="12">
        <v>1159050</v>
      </c>
      <c r="Q86" s="12">
        <v>2.0243346691131592</v>
      </c>
      <c r="R86" s="12">
        <v>1.8880186080932617</v>
      </c>
      <c r="S86" s="12">
        <v>3.4545788764953613</v>
      </c>
      <c r="T86" s="12">
        <v>2018</v>
      </c>
    </row>
    <row r="87" spans="1:20" x14ac:dyDescent="0.25">
      <c r="A87" s="10" t="s">
        <v>11</v>
      </c>
      <c r="B87" t="s">
        <v>67</v>
      </c>
      <c r="C87" s="12">
        <v>1360695</v>
      </c>
      <c r="D87" s="12">
        <v>1244777</v>
      </c>
      <c r="E87" s="12">
        <v>115918</v>
      </c>
      <c r="F87" s="12">
        <v>0</v>
      </c>
      <c r="G87" s="12">
        <v>0</v>
      </c>
      <c r="H87" s="12">
        <v>0</v>
      </c>
      <c r="I87" s="12">
        <v>441409</v>
      </c>
      <c r="J87" s="12">
        <v>193625</v>
      </c>
      <c r="K87" s="12">
        <v>1097736</v>
      </c>
      <c r="L87" s="12">
        <v>202607</v>
      </c>
      <c r="M87" s="12">
        <v>254103</v>
      </c>
      <c r="N87" s="12">
        <v>473924</v>
      </c>
      <c r="O87" s="12">
        <v>323476</v>
      </c>
      <c r="P87" s="12">
        <v>1360695</v>
      </c>
      <c r="Q87" s="12">
        <v>1.9573850631713867</v>
      </c>
      <c r="R87" s="12">
        <v>1.8227481842041016</v>
      </c>
      <c r="S87" s="12">
        <v>3.4031729698181152</v>
      </c>
      <c r="T87" s="12">
        <v>2018</v>
      </c>
    </row>
    <row r="88" spans="1:20" x14ac:dyDescent="0.25">
      <c r="A88" s="10" t="s">
        <v>12</v>
      </c>
      <c r="B88" t="s">
        <v>66</v>
      </c>
      <c r="C88" s="12">
        <v>1132956</v>
      </c>
      <c r="D88" s="12">
        <v>687919</v>
      </c>
      <c r="E88" s="12">
        <v>445037</v>
      </c>
      <c r="F88" s="12">
        <v>0</v>
      </c>
      <c r="G88" s="12">
        <v>0</v>
      </c>
      <c r="H88" s="12">
        <v>0</v>
      </c>
      <c r="I88" s="12">
        <v>342634</v>
      </c>
      <c r="J88" s="12">
        <v>200419</v>
      </c>
      <c r="K88" s="12">
        <v>1026787</v>
      </c>
      <c r="L88" s="12">
        <v>426577</v>
      </c>
      <c r="M88" s="12">
        <v>835061</v>
      </c>
      <c r="N88" s="12">
        <v>523208</v>
      </c>
      <c r="O88" s="12">
        <v>590854</v>
      </c>
      <c r="P88" s="12">
        <v>1132956</v>
      </c>
      <c r="Q88" s="12">
        <v>2.9610028266906738</v>
      </c>
      <c r="R88" s="12">
        <v>2.4394617080688477</v>
      </c>
      <c r="S88" s="12">
        <v>3.767179012298584</v>
      </c>
      <c r="T88" s="12">
        <v>2018</v>
      </c>
    </row>
    <row r="89" spans="1:20" x14ac:dyDescent="0.25">
      <c r="A89" s="10" t="s">
        <v>12</v>
      </c>
      <c r="B89" t="s">
        <v>67</v>
      </c>
      <c r="C89" s="12">
        <v>1245545</v>
      </c>
      <c r="D89" s="12">
        <v>747191</v>
      </c>
      <c r="E89" s="12">
        <v>498354</v>
      </c>
      <c r="F89" s="12">
        <v>0</v>
      </c>
      <c r="G89" s="12">
        <v>0</v>
      </c>
      <c r="H89" s="12">
        <v>0</v>
      </c>
      <c r="I89" s="12">
        <v>413691</v>
      </c>
      <c r="J89" s="12">
        <v>140663</v>
      </c>
      <c r="K89" s="12">
        <v>1134271</v>
      </c>
      <c r="L89" s="12">
        <v>475419</v>
      </c>
      <c r="M89" s="12">
        <v>894835</v>
      </c>
      <c r="N89" s="12">
        <v>587759</v>
      </c>
      <c r="O89" s="12">
        <v>664745</v>
      </c>
      <c r="P89" s="12">
        <v>1245545</v>
      </c>
      <c r="Q89" s="12">
        <v>2.9277448654174805</v>
      </c>
      <c r="R89" s="12">
        <v>2.3649735450744629</v>
      </c>
      <c r="S89" s="12">
        <v>3.7715177536010742</v>
      </c>
      <c r="T89" s="12">
        <v>2018</v>
      </c>
    </row>
    <row r="90" spans="1:20" x14ac:dyDescent="0.25">
      <c r="A90" s="10" t="s">
        <v>13</v>
      </c>
      <c r="B90" t="s">
        <v>66</v>
      </c>
      <c r="C90" s="12">
        <v>723443</v>
      </c>
      <c r="D90" s="12">
        <v>620437</v>
      </c>
      <c r="E90" s="12">
        <v>103006</v>
      </c>
      <c r="F90" s="12">
        <v>0</v>
      </c>
      <c r="G90" s="12">
        <v>0</v>
      </c>
      <c r="H90" s="12">
        <v>0</v>
      </c>
      <c r="I90" s="12">
        <v>189700</v>
      </c>
      <c r="J90" s="12">
        <v>133689</v>
      </c>
      <c r="K90" s="12">
        <v>652240</v>
      </c>
      <c r="L90" s="12">
        <v>110935</v>
      </c>
      <c r="M90" s="12">
        <v>260616</v>
      </c>
      <c r="N90" s="12">
        <v>274929</v>
      </c>
      <c r="O90" s="12">
        <v>202880</v>
      </c>
      <c r="P90" s="12">
        <v>723443</v>
      </c>
      <c r="Q90" s="12">
        <v>2.2422070503234863</v>
      </c>
      <c r="R90" s="12">
        <v>2.022061824798584</v>
      </c>
      <c r="S90" s="12">
        <v>3.5682096481323242</v>
      </c>
      <c r="T90" s="12">
        <v>2018</v>
      </c>
    </row>
    <row r="91" spans="1:20" x14ac:dyDescent="0.25">
      <c r="A91" s="10" t="s">
        <v>13</v>
      </c>
      <c r="B91" t="s">
        <v>67</v>
      </c>
      <c r="C91" s="12">
        <v>793801</v>
      </c>
      <c r="D91" s="12">
        <v>682948</v>
      </c>
      <c r="E91" s="12">
        <v>110853</v>
      </c>
      <c r="F91" s="12">
        <v>0</v>
      </c>
      <c r="G91" s="12">
        <v>0</v>
      </c>
      <c r="H91" s="12">
        <v>0</v>
      </c>
      <c r="I91" s="12">
        <v>208262</v>
      </c>
      <c r="J91" s="12">
        <v>98256</v>
      </c>
      <c r="K91" s="12">
        <v>705564</v>
      </c>
      <c r="L91" s="12">
        <v>124632</v>
      </c>
      <c r="M91" s="12">
        <v>280877</v>
      </c>
      <c r="N91" s="12">
        <v>297637</v>
      </c>
      <c r="O91" s="12">
        <v>229271</v>
      </c>
      <c r="P91" s="12">
        <v>793801</v>
      </c>
      <c r="Q91" s="12">
        <v>2.160778284072876</v>
      </c>
      <c r="R91" s="12">
        <v>1.9308160543441772</v>
      </c>
      <c r="S91" s="12">
        <v>3.5775396823883057</v>
      </c>
      <c r="T91" s="12">
        <v>2018</v>
      </c>
    </row>
    <row r="92" spans="1:20" x14ac:dyDescent="0.25">
      <c r="A92" s="10" t="s">
        <v>14</v>
      </c>
      <c r="B92" t="s">
        <v>66</v>
      </c>
      <c r="C92" s="12">
        <v>1073467</v>
      </c>
      <c r="D92" s="12">
        <v>978818</v>
      </c>
      <c r="E92" s="12">
        <v>94649</v>
      </c>
      <c r="F92" s="12">
        <v>0</v>
      </c>
      <c r="G92" s="12">
        <v>0</v>
      </c>
      <c r="H92" s="12">
        <v>0</v>
      </c>
      <c r="I92" s="12">
        <v>386558</v>
      </c>
      <c r="J92" s="12">
        <v>339971</v>
      </c>
      <c r="K92" s="12">
        <v>828268</v>
      </c>
      <c r="L92" s="12">
        <v>180269</v>
      </c>
      <c r="M92" s="12">
        <v>188887</v>
      </c>
      <c r="N92" s="12">
        <v>363169</v>
      </c>
      <c r="O92" s="12">
        <v>180384</v>
      </c>
      <c r="P92" s="12">
        <v>1073467</v>
      </c>
      <c r="Q92" s="12">
        <v>2.1305937767028809</v>
      </c>
      <c r="R92" s="12">
        <v>1.9743108749389648</v>
      </c>
      <c r="S92" s="12">
        <v>3.7468013763427734</v>
      </c>
      <c r="T92" s="12">
        <v>2018</v>
      </c>
    </row>
    <row r="93" spans="1:20" x14ac:dyDescent="0.25">
      <c r="A93" s="10" t="s">
        <v>14</v>
      </c>
      <c r="B93" t="s">
        <v>67</v>
      </c>
      <c r="C93" s="12">
        <v>1212300</v>
      </c>
      <c r="D93" s="12">
        <v>1117863</v>
      </c>
      <c r="E93" s="12">
        <v>94437</v>
      </c>
      <c r="F93" s="12">
        <v>0</v>
      </c>
      <c r="G93" s="12">
        <v>0</v>
      </c>
      <c r="H93" s="12">
        <v>0</v>
      </c>
      <c r="I93" s="12">
        <v>416981</v>
      </c>
      <c r="J93" s="12">
        <v>310232</v>
      </c>
      <c r="K93" s="12">
        <v>926693</v>
      </c>
      <c r="L93" s="12">
        <v>214260</v>
      </c>
      <c r="M93" s="12">
        <v>199996</v>
      </c>
      <c r="N93" s="12">
        <v>415523</v>
      </c>
      <c r="O93" s="12">
        <v>235090</v>
      </c>
      <c r="P93" s="12">
        <v>1212300</v>
      </c>
      <c r="Q93" s="12">
        <v>2.0487380027770996</v>
      </c>
      <c r="R93" s="12">
        <v>1.9073625802993774</v>
      </c>
      <c r="S93" s="12">
        <v>3.7222168445587158</v>
      </c>
      <c r="T93" s="12">
        <v>2018</v>
      </c>
    </row>
    <row r="94" spans="1:20" x14ac:dyDescent="0.25">
      <c r="A94" s="5" t="s">
        <v>15</v>
      </c>
      <c r="B94" t="s">
        <v>66</v>
      </c>
      <c r="C94" s="12">
        <v>3345668</v>
      </c>
      <c r="D94" s="12">
        <v>2958466</v>
      </c>
      <c r="E94" s="12">
        <v>387202</v>
      </c>
      <c r="F94" s="12">
        <v>0</v>
      </c>
      <c r="G94" s="12">
        <v>0</v>
      </c>
      <c r="H94" s="12">
        <v>0</v>
      </c>
      <c r="I94" s="12">
        <v>685165</v>
      </c>
      <c r="J94" s="12">
        <v>890258</v>
      </c>
      <c r="K94" s="12">
        <v>2832823</v>
      </c>
      <c r="L94" s="12">
        <v>679964</v>
      </c>
      <c r="M94" s="12">
        <v>580349</v>
      </c>
      <c r="N94" s="12">
        <v>1334545</v>
      </c>
      <c r="O94" s="12">
        <v>829099</v>
      </c>
      <c r="P94" s="12">
        <v>3345668</v>
      </c>
      <c r="Q94" s="12">
        <v>2.0931856632232666</v>
      </c>
      <c r="R94" s="12">
        <v>1.9106513261795044</v>
      </c>
      <c r="S94" s="12">
        <v>3.4878616333007813</v>
      </c>
      <c r="T94" s="12">
        <v>2018</v>
      </c>
    </row>
    <row r="95" spans="1:20" x14ac:dyDescent="0.25">
      <c r="A95" s="5" t="s">
        <v>15</v>
      </c>
      <c r="B95" t="s">
        <v>67</v>
      </c>
      <c r="C95" s="12">
        <v>3690621</v>
      </c>
      <c r="D95" s="12">
        <v>3294257</v>
      </c>
      <c r="E95" s="12">
        <v>396364</v>
      </c>
      <c r="F95" s="12">
        <v>0</v>
      </c>
      <c r="G95" s="12">
        <v>0</v>
      </c>
      <c r="H95" s="12">
        <v>0</v>
      </c>
      <c r="I95" s="12">
        <v>915270</v>
      </c>
      <c r="J95" s="12">
        <v>865085</v>
      </c>
      <c r="K95" s="12">
        <v>3014721</v>
      </c>
      <c r="L95" s="12">
        <v>610924</v>
      </c>
      <c r="M95" s="12">
        <v>646219</v>
      </c>
      <c r="N95" s="12">
        <v>1443503</v>
      </c>
      <c r="O95" s="12">
        <v>888210</v>
      </c>
      <c r="P95" s="12">
        <v>3690621</v>
      </c>
      <c r="Q95" s="12">
        <v>2.0310192108154297</v>
      </c>
      <c r="R95" s="12">
        <v>1.8624837398529053</v>
      </c>
      <c r="S95" s="12">
        <v>3.4317495822906494</v>
      </c>
      <c r="T95" s="12">
        <v>2018</v>
      </c>
    </row>
    <row r="96" spans="1:20" x14ac:dyDescent="0.25">
      <c r="A96" s="5" t="s">
        <v>16</v>
      </c>
      <c r="B96" t="s">
        <v>66</v>
      </c>
      <c r="C96" s="12">
        <v>1003034</v>
      </c>
      <c r="D96" s="12">
        <v>883152</v>
      </c>
      <c r="E96" s="12">
        <v>119882</v>
      </c>
      <c r="F96" s="12">
        <v>0</v>
      </c>
      <c r="G96" s="12">
        <v>0</v>
      </c>
      <c r="H96" s="12">
        <v>0</v>
      </c>
      <c r="I96" s="12">
        <v>349391</v>
      </c>
      <c r="J96" s="12">
        <v>252518</v>
      </c>
      <c r="K96" s="12">
        <v>876498</v>
      </c>
      <c r="L96" s="12">
        <v>222010</v>
      </c>
      <c r="M96" s="12">
        <v>263508</v>
      </c>
      <c r="N96" s="12">
        <v>344490</v>
      </c>
      <c r="O96" s="12">
        <v>264311</v>
      </c>
      <c r="P96" s="12">
        <v>1003034</v>
      </c>
      <c r="Q96" s="12">
        <v>2.3014323711395264</v>
      </c>
      <c r="R96" s="12">
        <v>2.1326985359191895</v>
      </c>
      <c r="S96" s="12">
        <v>3.5444686412811279</v>
      </c>
      <c r="T96" s="12">
        <v>2018</v>
      </c>
    </row>
    <row r="97" spans="1:20" x14ac:dyDescent="0.25">
      <c r="A97" s="5" t="s">
        <v>16</v>
      </c>
      <c r="B97" t="s">
        <v>67</v>
      </c>
      <c r="C97" s="12">
        <v>1150153</v>
      </c>
      <c r="D97" s="12">
        <v>1022352</v>
      </c>
      <c r="E97" s="12">
        <v>127801</v>
      </c>
      <c r="F97" s="12">
        <v>0</v>
      </c>
      <c r="G97" s="12">
        <v>0</v>
      </c>
      <c r="H97" s="12">
        <v>0</v>
      </c>
      <c r="I97" s="12">
        <v>408157</v>
      </c>
      <c r="J97" s="12">
        <v>239738</v>
      </c>
      <c r="K97" s="12">
        <v>1005338</v>
      </c>
      <c r="L97" s="12">
        <v>235536</v>
      </c>
      <c r="M97" s="12">
        <v>313852</v>
      </c>
      <c r="N97" s="12">
        <v>366925</v>
      </c>
      <c r="O97" s="12">
        <v>303104</v>
      </c>
      <c r="P97" s="12">
        <v>1150153</v>
      </c>
      <c r="Q97" s="12">
        <v>2.2340905666351318</v>
      </c>
      <c r="R97" s="12">
        <v>2.0523898601531982</v>
      </c>
      <c r="S97" s="12">
        <v>3.6876158714294434</v>
      </c>
      <c r="T97" s="12">
        <v>2018</v>
      </c>
    </row>
    <row r="98" spans="1:20" x14ac:dyDescent="0.25">
      <c r="A98" s="10" t="s">
        <v>17</v>
      </c>
      <c r="B98" t="s">
        <v>66</v>
      </c>
      <c r="C98" s="12">
        <v>459631</v>
      </c>
      <c r="D98" s="12">
        <v>405522</v>
      </c>
      <c r="E98" s="12">
        <v>54109</v>
      </c>
      <c r="F98" s="12">
        <v>0</v>
      </c>
      <c r="G98" s="12">
        <v>0</v>
      </c>
      <c r="H98" s="12">
        <v>0</v>
      </c>
      <c r="I98" s="12">
        <v>123271</v>
      </c>
      <c r="J98" s="12">
        <v>104772</v>
      </c>
      <c r="K98" s="12">
        <v>397607</v>
      </c>
      <c r="L98" s="12">
        <v>85122</v>
      </c>
      <c r="M98" s="12">
        <v>125932</v>
      </c>
      <c r="N98" s="12">
        <v>169120</v>
      </c>
      <c r="O98" s="12">
        <v>126856</v>
      </c>
      <c r="P98" s="12">
        <v>459631</v>
      </c>
      <c r="Q98" s="12">
        <v>2.1883292198181152</v>
      </c>
      <c r="R98" s="12">
        <v>2.0198040008544922</v>
      </c>
      <c r="S98" s="12">
        <v>3.4513483047485352</v>
      </c>
      <c r="T98" s="12">
        <v>2018</v>
      </c>
    </row>
    <row r="99" spans="1:20" x14ac:dyDescent="0.25">
      <c r="A99" s="10" t="s">
        <v>17</v>
      </c>
      <c r="B99" t="s">
        <v>67</v>
      </c>
      <c r="C99" s="12">
        <v>493226</v>
      </c>
      <c r="D99" s="12">
        <v>426240</v>
      </c>
      <c r="E99" s="12">
        <v>66986</v>
      </c>
      <c r="F99" s="12">
        <v>0</v>
      </c>
      <c r="G99" s="12">
        <v>0</v>
      </c>
      <c r="H99" s="12">
        <v>0</v>
      </c>
      <c r="I99" s="12">
        <v>141844</v>
      </c>
      <c r="J99" s="12">
        <v>79824</v>
      </c>
      <c r="K99" s="12">
        <v>418120</v>
      </c>
      <c r="L99" s="12">
        <v>90282</v>
      </c>
      <c r="M99" s="12">
        <v>139416</v>
      </c>
      <c r="N99" s="12">
        <v>186768</v>
      </c>
      <c r="O99" s="12">
        <v>146098</v>
      </c>
      <c r="P99" s="12">
        <v>493226</v>
      </c>
      <c r="Q99" s="12">
        <v>2.1415212154388428</v>
      </c>
      <c r="R99" s="12">
        <v>1.9310669898986816</v>
      </c>
      <c r="S99" s="12">
        <v>3.4806675910949707</v>
      </c>
      <c r="T99" s="12">
        <v>2018</v>
      </c>
    </row>
    <row r="100" spans="1:20" x14ac:dyDescent="0.25">
      <c r="A100" s="10" t="s">
        <v>18</v>
      </c>
      <c r="B100" t="s">
        <v>66</v>
      </c>
      <c r="C100" s="12">
        <v>216770</v>
      </c>
      <c r="D100" s="12">
        <v>183326</v>
      </c>
      <c r="E100" s="12">
        <v>33444</v>
      </c>
      <c r="F100" s="12">
        <v>0</v>
      </c>
      <c r="G100" s="12">
        <v>0</v>
      </c>
      <c r="H100" s="12">
        <v>0</v>
      </c>
      <c r="I100" s="12">
        <v>67370</v>
      </c>
      <c r="J100" s="12">
        <v>44192</v>
      </c>
      <c r="K100" s="12">
        <v>177821</v>
      </c>
      <c r="L100" s="12">
        <v>55501</v>
      </c>
      <c r="M100" s="12">
        <v>70936</v>
      </c>
      <c r="N100" s="12">
        <v>83280</v>
      </c>
      <c r="O100" s="12">
        <v>62162</v>
      </c>
      <c r="P100" s="12">
        <v>216770</v>
      </c>
      <c r="Q100" s="12">
        <v>2.3024404048919678</v>
      </c>
      <c r="R100" s="12">
        <v>2.023662805557251</v>
      </c>
      <c r="S100" s="12">
        <v>3.8305823802947998</v>
      </c>
      <c r="T100" s="12">
        <v>2018</v>
      </c>
    </row>
    <row r="101" spans="1:20" x14ac:dyDescent="0.25">
      <c r="A101" s="10" t="s">
        <v>18</v>
      </c>
      <c r="B101" t="s">
        <v>67</v>
      </c>
      <c r="C101" s="12">
        <v>219745</v>
      </c>
      <c r="D101" s="12">
        <v>185047</v>
      </c>
      <c r="E101" s="12">
        <v>34698</v>
      </c>
      <c r="F101" s="12">
        <v>0</v>
      </c>
      <c r="G101" s="12">
        <v>0</v>
      </c>
      <c r="H101" s="12">
        <v>0</v>
      </c>
      <c r="I101" s="12">
        <v>61013</v>
      </c>
      <c r="J101" s="12">
        <v>29633</v>
      </c>
      <c r="K101" s="12">
        <v>178376</v>
      </c>
      <c r="L101" s="12">
        <v>56745</v>
      </c>
      <c r="M101" s="12">
        <v>69225</v>
      </c>
      <c r="N101" s="12">
        <v>83913</v>
      </c>
      <c r="O101" s="12">
        <v>70831</v>
      </c>
      <c r="P101" s="12">
        <v>219745</v>
      </c>
      <c r="Q101" s="12">
        <v>2.1793670654296875</v>
      </c>
      <c r="R101" s="12">
        <v>1.8561662435531616</v>
      </c>
      <c r="S101" s="12">
        <v>3.9030203819274902</v>
      </c>
      <c r="T101" s="12">
        <v>2018</v>
      </c>
    </row>
    <row r="102" spans="1:20" x14ac:dyDescent="0.25">
      <c r="A102" s="5" t="s">
        <v>19</v>
      </c>
      <c r="B102" t="s">
        <v>66</v>
      </c>
      <c r="C102" s="12">
        <v>543704</v>
      </c>
      <c r="D102" s="12">
        <v>522940</v>
      </c>
      <c r="E102" s="12">
        <v>20764</v>
      </c>
      <c r="F102" s="12">
        <v>0</v>
      </c>
      <c r="G102" s="12">
        <v>0</v>
      </c>
      <c r="H102" s="12">
        <v>0</v>
      </c>
      <c r="I102" s="12">
        <v>156248</v>
      </c>
      <c r="J102" s="12">
        <v>143085</v>
      </c>
      <c r="K102" s="12">
        <v>345964</v>
      </c>
      <c r="L102" s="12">
        <v>53080</v>
      </c>
      <c r="M102" s="12">
        <v>28967</v>
      </c>
      <c r="N102" s="12">
        <v>177949</v>
      </c>
      <c r="O102" s="12">
        <v>98706</v>
      </c>
      <c r="P102" s="12">
        <v>543704</v>
      </c>
      <c r="Q102" s="12">
        <v>1.6650475263595581</v>
      </c>
      <c r="R102" s="12">
        <v>1.5983172655105591</v>
      </c>
      <c r="S102" s="12">
        <v>3.3456463813781738</v>
      </c>
      <c r="T102" s="12">
        <v>2018</v>
      </c>
    </row>
    <row r="103" spans="1:20" x14ac:dyDescent="0.25">
      <c r="A103" s="5" t="s">
        <v>19</v>
      </c>
      <c r="B103" t="s">
        <v>67</v>
      </c>
      <c r="C103" s="12">
        <v>522815</v>
      </c>
      <c r="D103" s="12">
        <v>503167</v>
      </c>
      <c r="E103" s="12">
        <v>19648</v>
      </c>
      <c r="F103" s="12">
        <v>0</v>
      </c>
      <c r="G103" s="12">
        <v>0</v>
      </c>
      <c r="H103" s="12">
        <v>0</v>
      </c>
      <c r="I103" s="12">
        <v>174509</v>
      </c>
      <c r="J103" s="12">
        <v>113631</v>
      </c>
      <c r="K103" s="12">
        <v>327580</v>
      </c>
      <c r="L103" s="12">
        <v>43081</v>
      </c>
      <c r="M103" s="12">
        <v>31206</v>
      </c>
      <c r="N103" s="12">
        <v>176956</v>
      </c>
      <c r="O103" s="12">
        <v>92463</v>
      </c>
      <c r="P103" s="12">
        <v>522815</v>
      </c>
      <c r="Q103" s="12">
        <v>1.6582596302032471</v>
      </c>
      <c r="R103" s="12">
        <v>1.5973523855209351</v>
      </c>
      <c r="S103" s="12">
        <v>3.2180373668670654</v>
      </c>
      <c r="T103" s="12">
        <v>2018</v>
      </c>
    </row>
    <row r="104" spans="1:20" x14ac:dyDescent="0.25">
      <c r="A104" s="10" t="s">
        <v>20</v>
      </c>
      <c r="B104" t="s">
        <v>66</v>
      </c>
      <c r="C104" s="12">
        <v>1222482</v>
      </c>
      <c r="D104" s="12">
        <v>796418</v>
      </c>
      <c r="E104" s="12">
        <v>426064</v>
      </c>
      <c r="F104" s="12">
        <v>0</v>
      </c>
      <c r="G104" s="12">
        <v>0</v>
      </c>
      <c r="H104" s="12">
        <v>0</v>
      </c>
      <c r="I104" s="12">
        <v>412669</v>
      </c>
      <c r="J104" s="12">
        <v>228377</v>
      </c>
      <c r="K104" s="12">
        <v>1146338</v>
      </c>
      <c r="L104" s="12">
        <v>417747</v>
      </c>
      <c r="M104" s="12">
        <v>880880</v>
      </c>
      <c r="N104" s="12">
        <v>497599</v>
      </c>
      <c r="O104" s="12">
        <v>579116</v>
      </c>
      <c r="P104" s="12">
        <v>1222482</v>
      </c>
      <c r="Q104" s="12">
        <v>2.9314215183258057</v>
      </c>
      <c r="R104" s="12">
        <v>2.5260841846466064</v>
      </c>
      <c r="S104" s="12">
        <v>3.6890959739685059</v>
      </c>
      <c r="T104" s="12">
        <v>2018</v>
      </c>
    </row>
    <row r="105" spans="1:20" x14ac:dyDescent="0.25">
      <c r="A105" s="10" t="s">
        <v>20</v>
      </c>
      <c r="B105" t="s">
        <v>67</v>
      </c>
      <c r="C105" s="12">
        <v>1352853</v>
      </c>
      <c r="D105" s="12">
        <v>910659</v>
      </c>
      <c r="E105" s="12">
        <v>442194</v>
      </c>
      <c r="F105" s="12">
        <v>0</v>
      </c>
      <c r="G105" s="12">
        <v>0</v>
      </c>
      <c r="H105" s="12">
        <v>0</v>
      </c>
      <c r="I105" s="12">
        <v>524060</v>
      </c>
      <c r="J105" s="12">
        <v>188397</v>
      </c>
      <c r="K105" s="12">
        <v>1261802</v>
      </c>
      <c r="L105" s="12">
        <v>446747</v>
      </c>
      <c r="M105" s="12">
        <v>954913</v>
      </c>
      <c r="N105" s="12">
        <v>531361</v>
      </c>
      <c r="O105" s="12">
        <v>632511</v>
      </c>
      <c r="P105" s="12">
        <v>1352853</v>
      </c>
      <c r="Q105" s="12">
        <v>2.8881778717041016</v>
      </c>
      <c r="R105" s="12">
        <v>2.4970366954803467</v>
      </c>
      <c r="S105" s="12">
        <v>3.6936976909637451</v>
      </c>
      <c r="T105" s="12">
        <v>2018</v>
      </c>
    </row>
    <row r="106" spans="1:20" x14ac:dyDescent="0.25">
      <c r="A106" s="10" t="s">
        <v>21</v>
      </c>
      <c r="B106" t="s">
        <v>66</v>
      </c>
      <c r="C106" s="12">
        <v>1777907</v>
      </c>
      <c r="D106" s="12">
        <v>1532269</v>
      </c>
      <c r="E106" s="12">
        <v>245638</v>
      </c>
      <c r="F106" s="12">
        <v>0</v>
      </c>
      <c r="G106" s="12">
        <v>0</v>
      </c>
      <c r="H106" s="12">
        <v>0</v>
      </c>
      <c r="I106" s="12">
        <v>452220</v>
      </c>
      <c r="J106" s="12">
        <v>503636</v>
      </c>
      <c r="K106" s="12">
        <v>1625184</v>
      </c>
      <c r="L106" s="12">
        <v>320870</v>
      </c>
      <c r="M106" s="12">
        <v>634809</v>
      </c>
      <c r="N106" s="12">
        <v>577711</v>
      </c>
      <c r="O106" s="12">
        <v>524369</v>
      </c>
      <c r="P106" s="12">
        <v>1777907</v>
      </c>
      <c r="Q106" s="12">
        <v>2.3141987323760986</v>
      </c>
      <c r="R106" s="12">
        <v>2.0943136215209961</v>
      </c>
      <c r="S106" s="12">
        <v>3.6858222484588623</v>
      </c>
      <c r="T106" s="12">
        <v>2018</v>
      </c>
    </row>
    <row r="107" spans="1:20" x14ac:dyDescent="0.25">
      <c r="A107" s="10" t="s">
        <v>21</v>
      </c>
      <c r="B107" t="s">
        <v>67</v>
      </c>
      <c r="C107" s="12">
        <v>1978401</v>
      </c>
      <c r="D107" s="12">
        <v>1699136</v>
      </c>
      <c r="E107" s="12">
        <v>279265</v>
      </c>
      <c r="F107" s="12">
        <v>0</v>
      </c>
      <c r="G107" s="12">
        <v>0</v>
      </c>
      <c r="H107" s="12">
        <v>0</v>
      </c>
      <c r="I107" s="12">
        <v>585299</v>
      </c>
      <c r="J107" s="12">
        <v>430307</v>
      </c>
      <c r="K107" s="12">
        <v>1792866</v>
      </c>
      <c r="L107" s="12">
        <v>318593</v>
      </c>
      <c r="M107" s="12">
        <v>688702</v>
      </c>
      <c r="N107" s="12">
        <v>642958</v>
      </c>
      <c r="O107" s="12">
        <v>582554</v>
      </c>
      <c r="P107" s="12">
        <v>1978401</v>
      </c>
      <c r="Q107" s="12">
        <v>2.2537014484405518</v>
      </c>
      <c r="R107" s="12">
        <v>2.0324058532714844</v>
      </c>
      <c r="S107" s="12">
        <v>3.6001324653625488</v>
      </c>
      <c r="T107" s="12">
        <v>2018</v>
      </c>
    </row>
    <row r="108" spans="1:20" x14ac:dyDescent="0.25">
      <c r="A108" s="5" t="s">
        <v>22</v>
      </c>
      <c r="B108" t="s">
        <v>66</v>
      </c>
      <c r="C108" s="12">
        <v>278576</v>
      </c>
      <c r="D108" s="12">
        <v>260291</v>
      </c>
      <c r="E108" s="12">
        <v>18285</v>
      </c>
      <c r="F108" s="12">
        <v>0</v>
      </c>
      <c r="G108" s="12">
        <v>0</v>
      </c>
      <c r="H108" s="12">
        <v>0</v>
      </c>
      <c r="I108" s="12">
        <v>80553</v>
      </c>
      <c r="J108" s="12">
        <v>50572</v>
      </c>
      <c r="K108" s="12">
        <v>229041</v>
      </c>
      <c r="L108" s="12">
        <v>50487</v>
      </c>
      <c r="M108" s="12">
        <v>67072</v>
      </c>
      <c r="N108" s="12">
        <v>81465</v>
      </c>
      <c r="O108" s="12">
        <v>49899</v>
      </c>
      <c r="P108" s="12">
        <v>278576</v>
      </c>
      <c r="Q108" s="12">
        <v>2.0073158740997314</v>
      </c>
      <c r="R108" s="12">
        <v>1.8999619483947754</v>
      </c>
      <c r="S108" s="12">
        <v>3.5355210304260254</v>
      </c>
      <c r="T108" s="12">
        <v>2018</v>
      </c>
    </row>
    <row r="109" spans="1:20" x14ac:dyDescent="0.25">
      <c r="A109" s="5" t="s">
        <v>22</v>
      </c>
      <c r="B109" t="s">
        <v>67</v>
      </c>
      <c r="C109" s="12">
        <v>325901</v>
      </c>
      <c r="D109" s="12">
        <v>305945</v>
      </c>
      <c r="E109" s="12">
        <v>19956</v>
      </c>
      <c r="F109" s="12">
        <v>0</v>
      </c>
      <c r="G109" s="12">
        <v>0</v>
      </c>
      <c r="H109" s="12">
        <v>0</v>
      </c>
      <c r="I109" s="12">
        <v>98789</v>
      </c>
      <c r="J109" s="12">
        <v>38770</v>
      </c>
      <c r="K109" s="12">
        <v>269014</v>
      </c>
      <c r="L109" s="12">
        <v>59156</v>
      </c>
      <c r="M109" s="12">
        <v>78946</v>
      </c>
      <c r="N109" s="12">
        <v>87064</v>
      </c>
      <c r="O109" s="12">
        <v>56863</v>
      </c>
      <c r="P109" s="12">
        <v>325901</v>
      </c>
      <c r="Q109" s="12">
        <v>1.9384384155273438</v>
      </c>
      <c r="R109" s="12">
        <v>1.8374315500259399</v>
      </c>
      <c r="S109" s="12">
        <v>3.486971378326416</v>
      </c>
      <c r="T109" s="12">
        <v>2018</v>
      </c>
    </row>
    <row r="110" spans="1:20" x14ac:dyDescent="0.25">
      <c r="A110" s="10" t="s">
        <v>23</v>
      </c>
      <c r="B110" t="s">
        <v>66</v>
      </c>
      <c r="C110" s="12">
        <v>268482</v>
      </c>
      <c r="D110" s="12">
        <v>229928</v>
      </c>
      <c r="E110" s="12">
        <v>38554</v>
      </c>
      <c r="F110" s="12">
        <v>0</v>
      </c>
      <c r="G110" s="12">
        <v>0</v>
      </c>
      <c r="H110" s="12">
        <v>0</v>
      </c>
      <c r="I110" s="12">
        <v>75504</v>
      </c>
      <c r="J110" s="12">
        <v>63527</v>
      </c>
      <c r="K110" s="12">
        <v>202058</v>
      </c>
      <c r="L110" s="12">
        <v>99476</v>
      </c>
      <c r="M110" s="12">
        <v>127232</v>
      </c>
      <c r="N110" s="12">
        <v>91335</v>
      </c>
      <c r="O110" s="12">
        <v>68181</v>
      </c>
      <c r="P110" s="12">
        <v>268482</v>
      </c>
      <c r="Q110" s="12">
        <v>2.4550323486328125</v>
      </c>
      <c r="R110" s="12">
        <v>2.2492563724517822</v>
      </c>
      <c r="S110" s="12">
        <v>3.6822378635406494</v>
      </c>
      <c r="T110" s="12">
        <v>2018</v>
      </c>
    </row>
    <row r="111" spans="1:20" x14ac:dyDescent="0.25">
      <c r="A111" s="10" t="s">
        <v>23</v>
      </c>
      <c r="B111" t="s">
        <v>67</v>
      </c>
      <c r="C111" s="12">
        <v>277889</v>
      </c>
      <c r="D111" s="12">
        <v>247438</v>
      </c>
      <c r="E111" s="12">
        <v>30451</v>
      </c>
      <c r="F111" s="12">
        <v>0</v>
      </c>
      <c r="G111" s="12">
        <v>0</v>
      </c>
      <c r="H111" s="12">
        <v>0</v>
      </c>
      <c r="I111" s="12">
        <v>80089</v>
      </c>
      <c r="J111" s="12">
        <v>43759</v>
      </c>
      <c r="K111" s="12">
        <v>205787</v>
      </c>
      <c r="L111" s="12">
        <v>101592</v>
      </c>
      <c r="M111" s="12">
        <v>129707</v>
      </c>
      <c r="N111" s="12">
        <v>89130</v>
      </c>
      <c r="O111" s="12">
        <v>59626</v>
      </c>
      <c r="P111" s="12">
        <v>277889</v>
      </c>
      <c r="Q111" s="12">
        <v>2.3392937183380127</v>
      </c>
      <c r="R111" s="12">
        <v>2.1759107112884521</v>
      </c>
      <c r="S111" s="12">
        <v>3.6669075489044189</v>
      </c>
      <c r="T111" s="12">
        <v>2018</v>
      </c>
    </row>
    <row r="112" spans="1:20" x14ac:dyDescent="0.25">
      <c r="A112" s="5" t="s">
        <v>24</v>
      </c>
      <c r="B112" t="s">
        <v>66</v>
      </c>
      <c r="C112" s="12">
        <v>563818</v>
      </c>
      <c r="D112" s="12">
        <v>467854</v>
      </c>
      <c r="E112" s="12">
        <v>95964</v>
      </c>
      <c r="F112" s="12">
        <v>0</v>
      </c>
      <c r="G112" s="12">
        <v>0</v>
      </c>
      <c r="H112" s="12">
        <v>0</v>
      </c>
      <c r="I112" s="12">
        <v>164814</v>
      </c>
      <c r="J112" s="12">
        <v>67112</v>
      </c>
      <c r="K112" s="12">
        <v>462640</v>
      </c>
      <c r="L112" s="12">
        <v>102575</v>
      </c>
      <c r="M112" s="12">
        <v>268133</v>
      </c>
      <c r="N112" s="12">
        <v>166733</v>
      </c>
      <c r="O112" s="12">
        <v>183998</v>
      </c>
      <c r="P112" s="12">
        <v>563818</v>
      </c>
      <c r="Q112" s="12">
        <v>2.1851146221160889</v>
      </c>
      <c r="R112" s="12">
        <v>1.9044893980026245</v>
      </c>
      <c r="S112" s="12">
        <v>3.5532491207122803</v>
      </c>
      <c r="T112" s="12">
        <v>2018</v>
      </c>
    </row>
    <row r="113" spans="1:20" x14ac:dyDescent="0.25">
      <c r="A113" s="5" t="s">
        <v>24</v>
      </c>
      <c r="B113" t="s">
        <v>67</v>
      </c>
      <c r="C113" s="12">
        <v>615696</v>
      </c>
      <c r="D113" s="12">
        <v>523015</v>
      </c>
      <c r="E113" s="12">
        <v>92681</v>
      </c>
      <c r="F113" s="12">
        <v>0</v>
      </c>
      <c r="G113" s="12">
        <v>0</v>
      </c>
      <c r="H113" s="12">
        <v>0</v>
      </c>
      <c r="I113" s="12">
        <v>184279</v>
      </c>
      <c r="J113" s="12">
        <v>49921</v>
      </c>
      <c r="K113" s="12">
        <v>489689</v>
      </c>
      <c r="L113" s="12">
        <v>103625</v>
      </c>
      <c r="M113" s="12">
        <v>275575</v>
      </c>
      <c r="N113" s="12">
        <v>184466</v>
      </c>
      <c r="O113" s="12">
        <v>217058</v>
      </c>
      <c r="P113" s="12">
        <v>615696</v>
      </c>
      <c r="Q113" s="12">
        <v>2.0912187099456787</v>
      </c>
      <c r="R113" s="12">
        <v>1.8372570276260376</v>
      </c>
      <c r="S113" s="12">
        <v>3.5243685245513916</v>
      </c>
      <c r="T113" s="12">
        <v>2018</v>
      </c>
    </row>
    <row r="114" spans="1:20" x14ac:dyDescent="0.25">
      <c r="A114" s="10" t="s">
        <v>25</v>
      </c>
      <c r="B114" t="s">
        <v>66</v>
      </c>
      <c r="C114" s="12">
        <v>457989</v>
      </c>
      <c r="D114" s="12">
        <v>422556</v>
      </c>
      <c r="E114" s="12">
        <v>35433</v>
      </c>
      <c r="F114" s="12">
        <v>0</v>
      </c>
      <c r="G114" s="12">
        <v>0</v>
      </c>
      <c r="H114" s="12">
        <v>0</v>
      </c>
      <c r="I114" s="12">
        <v>144330</v>
      </c>
      <c r="J114" s="12">
        <v>100713</v>
      </c>
      <c r="K114" s="12">
        <v>330841</v>
      </c>
      <c r="L114" s="12">
        <v>83099</v>
      </c>
      <c r="M114" s="12">
        <v>142942</v>
      </c>
      <c r="N114" s="12">
        <v>220063</v>
      </c>
      <c r="O114" s="12">
        <v>75673</v>
      </c>
      <c r="P114" s="12">
        <v>457989</v>
      </c>
      <c r="Q114" s="12">
        <v>2.2314684391021729</v>
      </c>
      <c r="R114" s="12">
        <v>2.0933153629302979</v>
      </c>
      <c r="S114" s="12">
        <v>3.8790111541748047</v>
      </c>
      <c r="T114" s="12">
        <v>2018</v>
      </c>
    </row>
    <row r="115" spans="1:20" x14ac:dyDescent="0.25">
      <c r="A115" s="10" t="s">
        <v>25</v>
      </c>
      <c r="B115" t="s">
        <v>67</v>
      </c>
      <c r="C115" s="12">
        <v>469969</v>
      </c>
      <c r="D115" s="12">
        <v>439770</v>
      </c>
      <c r="E115" s="12">
        <v>30199</v>
      </c>
      <c r="F115" s="12">
        <v>0</v>
      </c>
      <c r="G115" s="12">
        <v>0</v>
      </c>
      <c r="H115" s="12">
        <v>0</v>
      </c>
      <c r="I115" s="12">
        <v>126754</v>
      </c>
      <c r="J115" s="12">
        <v>67088</v>
      </c>
      <c r="K115" s="12">
        <v>320865</v>
      </c>
      <c r="L115" s="12">
        <v>93417</v>
      </c>
      <c r="M115" s="12">
        <v>138385</v>
      </c>
      <c r="N115" s="12">
        <v>226526</v>
      </c>
      <c r="O115" s="12">
        <v>70829</v>
      </c>
      <c r="P115" s="12">
        <v>469969</v>
      </c>
      <c r="Q115" s="12">
        <v>2.0704238414764404</v>
      </c>
      <c r="R115" s="12">
        <v>1.9508038759231567</v>
      </c>
      <c r="S115" s="12">
        <v>3.8123779296875</v>
      </c>
      <c r="T115" s="12">
        <v>2018</v>
      </c>
    </row>
    <row r="116" spans="1:20" x14ac:dyDescent="0.25">
      <c r="A116" s="10" t="s">
        <v>26</v>
      </c>
      <c r="B116" t="s">
        <v>66</v>
      </c>
      <c r="C116" s="12">
        <v>385058</v>
      </c>
      <c r="D116" s="12">
        <v>352454</v>
      </c>
      <c r="E116" s="12">
        <v>32604</v>
      </c>
      <c r="F116" s="12">
        <v>0</v>
      </c>
      <c r="G116" s="12">
        <v>0</v>
      </c>
      <c r="H116" s="12">
        <v>0</v>
      </c>
      <c r="I116" s="12">
        <v>102919</v>
      </c>
      <c r="J116" s="12">
        <v>88883</v>
      </c>
      <c r="K116" s="12">
        <v>268924</v>
      </c>
      <c r="L116" s="12">
        <v>82213</v>
      </c>
      <c r="M116" s="12">
        <v>91026</v>
      </c>
      <c r="N116" s="12">
        <v>187046</v>
      </c>
      <c r="O116" s="12">
        <v>72112</v>
      </c>
      <c r="P116" s="12">
        <v>385058</v>
      </c>
      <c r="Q116" s="12">
        <v>2.1321749687194824</v>
      </c>
      <c r="R116" s="12">
        <v>1.9985189437866211</v>
      </c>
      <c r="S116" s="12">
        <v>3.5770151615142822</v>
      </c>
      <c r="T116" s="12">
        <v>2018</v>
      </c>
    </row>
    <row r="117" spans="1:20" x14ac:dyDescent="0.25">
      <c r="A117" s="10" t="s">
        <v>26</v>
      </c>
      <c r="B117" t="s">
        <v>67</v>
      </c>
      <c r="C117" s="12">
        <v>389151</v>
      </c>
      <c r="D117" s="12">
        <v>357078</v>
      </c>
      <c r="E117" s="12">
        <v>32073</v>
      </c>
      <c r="F117" s="12">
        <v>0</v>
      </c>
      <c r="G117" s="12">
        <v>0</v>
      </c>
      <c r="H117" s="12">
        <v>0</v>
      </c>
      <c r="I117" s="12">
        <v>105159</v>
      </c>
      <c r="J117" s="12">
        <v>51374</v>
      </c>
      <c r="K117" s="12">
        <v>253176</v>
      </c>
      <c r="L117" s="12">
        <v>85891</v>
      </c>
      <c r="M117" s="12">
        <v>73670</v>
      </c>
      <c r="N117" s="12">
        <v>187761</v>
      </c>
      <c r="O117" s="12">
        <v>75685</v>
      </c>
      <c r="P117" s="12">
        <v>389151</v>
      </c>
      <c r="Q117" s="12">
        <v>1.9453400373458862</v>
      </c>
      <c r="R117" s="12">
        <v>1.8150515556335449</v>
      </c>
      <c r="S117" s="12">
        <v>3.3958780765533447</v>
      </c>
      <c r="T117" s="12">
        <v>2018</v>
      </c>
    </row>
    <row r="118" spans="1:20" x14ac:dyDescent="0.25">
      <c r="A118" s="10" t="s">
        <v>27</v>
      </c>
      <c r="B118" t="s">
        <v>66</v>
      </c>
      <c r="C118" s="12">
        <v>628629</v>
      </c>
      <c r="D118" s="12">
        <v>496079</v>
      </c>
      <c r="E118" s="12">
        <v>132550</v>
      </c>
      <c r="F118" s="12">
        <v>0</v>
      </c>
      <c r="G118" s="12">
        <v>0</v>
      </c>
      <c r="H118" s="12">
        <v>0</v>
      </c>
      <c r="I118" s="12">
        <v>138476</v>
      </c>
      <c r="J118" s="12">
        <v>114182</v>
      </c>
      <c r="K118" s="12">
        <v>516445</v>
      </c>
      <c r="L118" s="12">
        <v>110057</v>
      </c>
      <c r="M118" s="12">
        <v>373708</v>
      </c>
      <c r="N118" s="12">
        <v>397656</v>
      </c>
      <c r="O118" s="12">
        <v>209481</v>
      </c>
      <c r="P118" s="12">
        <v>628629</v>
      </c>
      <c r="Q118" s="12">
        <v>2.6255931854248047</v>
      </c>
      <c r="R118" s="12">
        <v>2.3741662502288818</v>
      </c>
      <c r="S118" s="12">
        <v>3.5665786266326904</v>
      </c>
      <c r="T118" s="12">
        <v>2018</v>
      </c>
    </row>
    <row r="119" spans="1:20" x14ac:dyDescent="0.25">
      <c r="A119" s="10" t="s">
        <v>27</v>
      </c>
      <c r="B119" t="s">
        <v>67</v>
      </c>
      <c r="C119" s="12">
        <v>704553</v>
      </c>
      <c r="D119" s="12">
        <v>551620</v>
      </c>
      <c r="E119" s="12">
        <v>152933</v>
      </c>
      <c r="F119" s="12">
        <v>0</v>
      </c>
      <c r="G119" s="12">
        <v>0</v>
      </c>
      <c r="H119" s="12">
        <v>0</v>
      </c>
      <c r="I119" s="12">
        <v>180667</v>
      </c>
      <c r="J119" s="12">
        <v>70817</v>
      </c>
      <c r="K119" s="12">
        <v>575019</v>
      </c>
      <c r="L119" s="12">
        <v>123681</v>
      </c>
      <c r="M119" s="12">
        <v>413071</v>
      </c>
      <c r="N119" s="12">
        <v>450109</v>
      </c>
      <c r="O119" s="12">
        <v>246305</v>
      </c>
      <c r="P119" s="12">
        <v>704553</v>
      </c>
      <c r="Q119" s="12">
        <v>2.5737793445587158</v>
      </c>
      <c r="R119" s="12">
        <v>2.3212647438049316</v>
      </c>
      <c r="S119" s="12">
        <v>3.4845848083496094</v>
      </c>
      <c r="T119" s="12">
        <v>2018</v>
      </c>
    </row>
    <row r="120" spans="1:20" x14ac:dyDescent="0.25">
      <c r="A120" s="10" t="s">
        <v>28</v>
      </c>
      <c r="B120" t="s">
        <v>66</v>
      </c>
      <c r="C120" s="12">
        <v>572641</v>
      </c>
      <c r="D120" s="12">
        <v>525225</v>
      </c>
      <c r="E120" s="12">
        <v>47416</v>
      </c>
      <c r="F120" s="12">
        <v>0</v>
      </c>
      <c r="G120" s="12">
        <v>0</v>
      </c>
      <c r="H120" s="12">
        <v>0</v>
      </c>
      <c r="I120" s="12">
        <v>160258</v>
      </c>
      <c r="J120" s="12">
        <v>101075</v>
      </c>
      <c r="K120" s="12">
        <v>406213</v>
      </c>
      <c r="L120" s="12">
        <v>105464</v>
      </c>
      <c r="M120" s="12">
        <v>99812</v>
      </c>
      <c r="N120" s="12">
        <v>200467</v>
      </c>
      <c r="O120" s="12">
        <v>163854</v>
      </c>
      <c r="P120" s="12">
        <v>572641</v>
      </c>
      <c r="Q120" s="12">
        <v>1.8742790222167969</v>
      </c>
      <c r="R120" s="12">
        <v>1.7271474599838257</v>
      </c>
      <c r="S120" s="12">
        <v>3.5040493011474609</v>
      </c>
      <c r="T120" s="12">
        <v>2018</v>
      </c>
    </row>
    <row r="121" spans="1:20" x14ac:dyDescent="0.25">
      <c r="A121" s="10" t="s">
        <v>28</v>
      </c>
      <c r="B121" t="s">
        <v>67</v>
      </c>
      <c r="C121" s="12">
        <v>632739</v>
      </c>
      <c r="D121" s="12">
        <v>575734</v>
      </c>
      <c r="E121" s="12">
        <v>57005</v>
      </c>
      <c r="F121" s="12">
        <v>0</v>
      </c>
      <c r="G121" s="12">
        <v>0</v>
      </c>
      <c r="H121" s="12">
        <v>0</v>
      </c>
      <c r="I121" s="12">
        <v>182692</v>
      </c>
      <c r="J121" s="12">
        <v>86132</v>
      </c>
      <c r="K121" s="12">
        <v>434894</v>
      </c>
      <c r="L121" s="12">
        <v>103126</v>
      </c>
      <c r="M121" s="12">
        <v>105000</v>
      </c>
      <c r="N121" s="12">
        <v>218818</v>
      </c>
      <c r="O121" s="12">
        <v>192993</v>
      </c>
      <c r="P121" s="12">
        <v>632739</v>
      </c>
      <c r="Q121" s="12">
        <v>1.7869327068328857</v>
      </c>
      <c r="R121" s="12">
        <v>1.6300930976867676</v>
      </c>
      <c r="S121" s="12">
        <v>3.3709673881530762</v>
      </c>
      <c r="T121" s="12">
        <v>2018</v>
      </c>
    </row>
    <row r="122" spans="1:20" x14ac:dyDescent="0.25">
      <c r="A122" s="10" t="s">
        <v>29</v>
      </c>
      <c r="B122" t="s">
        <v>66</v>
      </c>
      <c r="C122" s="12">
        <v>318325</v>
      </c>
      <c r="D122" s="12">
        <v>298094</v>
      </c>
      <c r="E122" s="12">
        <v>20231</v>
      </c>
      <c r="F122" s="12">
        <v>0</v>
      </c>
      <c r="G122" s="12">
        <v>0</v>
      </c>
      <c r="H122" s="12">
        <v>0</v>
      </c>
      <c r="I122" s="12">
        <v>70540</v>
      </c>
      <c r="J122" s="12">
        <v>62209</v>
      </c>
      <c r="K122" s="12">
        <v>275981</v>
      </c>
      <c r="L122" s="12">
        <v>48808</v>
      </c>
      <c r="M122" s="12">
        <v>50791</v>
      </c>
      <c r="N122" s="12">
        <v>112673</v>
      </c>
      <c r="O122" s="12">
        <v>72567</v>
      </c>
      <c r="P122" s="12">
        <v>318325</v>
      </c>
      <c r="Q122" s="12">
        <v>1.9508427381515503</v>
      </c>
      <c r="R122" s="12">
        <v>1.8614765405654907</v>
      </c>
      <c r="S122" s="12">
        <v>3.2676091194152832</v>
      </c>
      <c r="T122" s="12">
        <v>2018</v>
      </c>
    </row>
    <row r="123" spans="1:20" x14ac:dyDescent="0.25">
      <c r="A123" s="10" t="s">
        <v>29</v>
      </c>
      <c r="B123" t="s">
        <v>67</v>
      </c>
      <c r="C123" s="12">
        <v>346507</v>
      </c>
      <c r="D123" s="12">
        <v>324067</v>
      </c>
      <c r="E123" s="12">
        <v>22440</v>
      </c>
      <c r="F123" s="12">
        <v>0</v>
      </c>
      <c r="G123" s="12">
        <v>0</v>
      </c>
      <c r="H123" s="12">
        <v>0</v>
      </c>
      <c r="I123" s="12">
        <v>75834</v>
      </c>
      <c r="J123" s="12">
        <v>48623</v>
      </c>
      <c r="K123" s="12">
        <v>305812</v>
      </c>
      <c r="L123" s="12">
        <v>45319</v>
      </c>
      <c r="M123" s="12">
        <v>52795</v>
      </c>
      <c r="N123" s="12">
        <v>127285</v>
      </c>
      <c r="O123" s="12">
        <v>81938</v>
      </c>
      <c r="P123" s="12">
        <v>346507</v>
      </c>
      <c r="Q123" s="12">
        <v>1.8922215700149536</v>
      </c>
      <c r="R123" s="12">
        <v>1.7978041172027588</v>
      </c>
      <c r="S123" s="12">
        <v>3.2557487487792969</v>
      </c>
      <c r="T123" s="12">
        <v>2018</v>
      </c>
    </row>
    <row r="124" spans="1:20" x14ac:dyDescent="0.25">
      <c r="A124" s="10" t="s">
        <v>30</v>
      </c>
      <c r="B124" t="s">
        <v>66</v>
      </c>
      <c r="C124" s="12">
        <v>2280442</v>
      </c>
      <c r="D124" s="12">
        <v>1655649</v>
      </c>
      <c r="E124" s="12">
        <v>624793</v>
      </c>
      <c r="F124" s="12">
        <v>0</v>
      </c>
      <c r="G124" s="12">
        <v>0</v>
      </c>
      <c r="H124" s="12">
        <v>0</v>
      </c>
      <c r="I124" s="12">
        <v>756477</v>
      </c>
      <c r="J124" s="12">
        <v>508584</v>
      </c>
      <c r="K124" s="12">
        <v>1980627</v>
      </c>
      <c r="L124" s="12">
        <v>577266</v>
      </c>
      <c r="M124" s="12">
        <v>1325510</v>
      </c>
      <c r="N124" s="12">
        <v>831752</v>
      </c>
      <c r="O124" s="12">
        <v>966064</v>
      </c>
      <c r="P124" s="12">
        <v>2280442</v>
      </c>
      <c r="Q124" s="12">
        <v>2.6223933696746826</v>
      </c>
      <c r="R124" s="12">
        <v>2.2243940830230713</v>
      </c>
      <c r="S124" s="12">
        <v>3.6770577430725098</v>
      </c>
      <c r="T124" s="12">
        <v>2018</v>
      </c>
    </row>
    <row r="125" spans="1:20" x14ac:dyDescent="0.25">
      <c r="A125" s="10" t="s">
        <v>30</v>
      </c>
      <c r="B125" t="s">
        <v>67</v>
      </c>
      <c r="C125" s="12">
        <v>2496213</v>
      </c>
      <c r="D125" s="12">
        <v>1839768</v>
      </c>
      <c r="E125" s="12">
        <v>656445</v>
      </c>
      <c r="F125" s="12">
        <v>0</v>
      </c>
      <c r="G125" s="12">
        <v>0</v>
      </c>
      <c r="H125" s="12">
        <v>0</v>
      </c>
      <c r="I125" s="12">
        <v>891531</v>
      </c>
      <c r="J125" s="12">
        <v>430744</v>
      </c>
      <c r="K125" s="12">
        <v>2130819</v>
      </c>
      <c r="L125" s="12">
        <v>609313</v>
      </c>
      <c r="M125" s="12">
        <v>1375906</v>
      </c>
      <c r="N125" s="12">
        <v>900530</v>
      </c>
      <c r="O125" s="12">
        <v>1052792</v>
      </c>
      <c r="P125" s="12">
        <v>2496213</v>
      </c>
      <c r="Q125" s="12">
        <v>2.5393838882446289</v>
      </c>
      <c r="R125" s="12">
        <v>2.1551346778869629</v>
      </c>
      <c r="S125" s="12">
        <v>3.6162891387939453</v>
      </c>
      <c r="T125" s="12">
        <v>2018</v>
      </c>
    </row>
    <row r="126" spans="1:20" x14ac:dyDescent="0.25">
      <c r="A126" s="5" t="s">
        <v>31</v>
      </c>
      <c r="B126" t="s">
        <v>66</v>
      </c>
      <c r="C126" s="12">
        <v>482552</v>
      </c>
      <c r="D126" s="12">
        <v>411719</v>
      </c>
      <c r="E126" s="12">
        <v>70833</v>
      </c>
      <c r="F126" s="12">
        <v>0</v>
      </c>
      <c r="G126" s="12">
        <v>0</v>
      </c>
      <c r="H126" s="12">
        <v>0</v>
      </c>
      <c r="I126" s="12">
        <v>145582</v>
      </c>
      <c r="J126" s="12">
        <v>87003</v>
      </c>
      <c r="K126" s="12">
        <v>363605</v>
      </c>
      <c r="L126" s="12">
        <v>114923</v>
      </c>
      <c r="M126" s="12">
        <v>314108</v>
      </c>
      <c r="N126" s="12">
        <v>170954</v>
      </c>
      <c r="O126" s="12">
        <v>118050</v>
      </c>
      <c r="P126" s="12">
        <v>482552</v>
      </c>
      <c r="Q126" s="12">
        <v>2.4788520336151123</v>
      </c>
      <c r="R126" s="12">
        <v>2.2702353000640869</v>
      </c>
      <c r="S126" s="12">
        <v>3.6914432048797607</v>
      </c>
      <c r="T126" s="12">
        <v>2018</v>
      </c>
    </row>
    <row r="127" spans="1:20" x14ac:dyDescent="0.25">
      <c r="A127" s="5" t="s">
        <v>31</v>
      </c>
      <c r="B127" t="s">
        <v>67</v>
      </c>
      <c r="C127" s="12">
        <v>509707</v>
      </c>
      <c r="D127" s="12">
        <v>432957</v>
      </c>
      <c r="E127" s="12">
        <v>76750</v>
      </c>
      <c r="F127" s="12">
        <v>0</v>
      </c>
      <c r="G127" s="12">
        <v>0</v>
      </c>
      <c r="H127" s="12">
        <v>0</v>
      </c>
      <c r="I127" s="12">
        <v>169458</v>
      </c>
      <c r="J127" s="12">
        <v>63829</v>
      </c>
      <c r="K127" s="12">
        <v>367675</v>
      </c>
      <c r="L127" s="12">
        <v>111458</v>
      </c>
      <c r="M127" s="12">
        <v>312662</v>
      </c>
      <c r="N127" s="12">
        <v>176782</v>
      </c>
      <c r="O127" s="12">
        <v>125978</v>
      </c>
      <c r="P127" s="12">
        <v>509707</v>
      </c>
      <c r="Q127" s="12">
        <v>2.3579506874084473</v>
      </c>
      <c r="R127" s="12">
        <v>2.1340272426605225</v>
      </c>
      <c r="S127" s="12">
        <v>3.62113356590271</v>
      </c>
      <c r="T127" s="12">
        <v>2018</v>
      </c>
    </row>
    <row r="128" spans="1:20" x14ac:dyDescent="0.25">
      <c r="A128" s="10" t="s">
        <v>32</v>
      </c>
      <c r="B128" t="s">
        <v>66</v>
      </c>
      <c r="C128" s="12">
        <v>379009</v>
      </c>
      <c r="D128" s="12">
        <v>349033</v>
      </c>
      <c r="E128" s="12">
        <v>29976</v>
      </c>
      <c r="F128" s="12">
        <v>0</v>
      </c>
      <c r="G128" s="12">
        <v>0</v>
      </c>
      <c r="H128" s="12">
        <v>0</v>
      </c>
      <c r="I128" s="12">
        <v>116546</v>
      </c>
      <c r="J128" s="12">
        <v>61135</v>
      </c>
      <c r="K128" s="12">
        <v>331414</v>
      </c>
      <c r="L128" s="12">
        <v>34171</v>
      </c>
      <c r="M128" s="12">
        <v>62337</v>
      </c>
      <c r="N128" s="12">
        <v>93085</v>
      </c>
      <c r="O128" s="12">
        <v>104358</v>
      </c>
      <c r="P128" s="12">
        <v>379009</v>
      </c>
      <c r="Q128" s="12">
        <v>1.8434602022171021</v>
      </c>
      <c r="R128" s="12">
        <v>1.7112221717834473</v>
      </c>
      <c r="S128" s="12">
        <v>3.3832066059112549</v>
      </c>
      <c r="T128" s="12">
        <v>2018</v>
      </c>
    </row>
    <row r="129" spans="1:20" x14ac:dyDescent="0.25">
      <c r="A129" s="10" t="s">
        <v>32</v>
      </c>
      <c r="B129" t="s">
        <v>67</v>
      </c>
      <c r="C129" s="12">
        <v>416327</v>
      </c>
      <c r="D129" s="12">
        <v>388236</v>
      </c>
      <c r="E129" s="12">
        <v>28091</v>
      </c>
      <c r="F129" s="12">
        <v>0</v>
      </c>
      <c r="G129" s="12">
        <v>0</v>
      </c>
      <c r="H129" s="12">
        <v>0</v>
      </c>
      <c r="I129" s="12">
        <v>103713</v>
      </c>
      <c r="J129" s="12">
        <v>53072</v>
      </c>
      <c r="K129" s="12">
        <v>362451</v>
      </c>
      <c r="L129" s="12">
        <v>33106</v>
      </c>
      <c r="M129" s="12">
        <v>64533</v>
      </c>
      <c r="N129" s="12">
        <v>102450</v>
      </c>
      <c r="O129" s="12">
        <v>119703</v>
      </c>
      <c r="P129" s="12">
        <v>416327</v>
      </c>
      <c r="Q129" s="12">
        <v>1.7277884483337402</v>
      </c>
      <c r="R129" s="12">
        <v>1.6126196384429932</v>
      </c>
      <c r="S129" s="12">
        <v>3.3194973468780518</v>
      </c>
      <c r="T129" s="12">
        <v>2018</v>
      </c>
    </row>
    <row r="130" spans="1:20" x14ac:dyDescent="0.25">
      <c r="A130" s="10" t="s">
        <v>1</v>
      </c>
      <c r="B130" t="s">
        <v>66</v>
      </c>
      <c r="C130" s="12">
        <v>186325</v>
      </c>
      <c r="D130" s="12">
        <v>168513</v>
      </c>
      <c r="E130" s="12">
        <v>17812</v>
      </c>
      <c r="F130" s="12">
        <v>0</v>
      </c>
      <c r="G130" s="12">
        <v>0</v>
      </c>
      <c r="H130" s="12">
        <v>0</v>
      </c>
      <c r="I130" s="12">
        <v>55515</v>
      </c>
      <c r="J130" s="12">
        <v>76850</v>
      </c>
      <c r="K130" s="12">
        <v>137720</v>
      </c>
      <c r="L130" s="12">
        <v>19252</v>
      </c>
      <c r="M130" s="12">
        <v>7718</v>
      </c>
      <c r="N130" s="12">
        <v>78130</v>
      </c>
      <c r="O130" s="12">
        <v>51792</v>
      </c>
      <c r="P130" s="12">
        <v>186325</v>
      </c>
      <c r="Q130" s="12">
        <v>2.0136053562164307</v>
      </c>
      <c r="R130" s="12">
        <v>1.86748206615448</v>
      </c>
      <c r="S130" s="12">
        <v>3.3960251808166504</v>
      </c>
      <c r="T130" s="12">
        <v>2020</v>
      </c>
    </row>
    <row r="131" spans="1:20" x14ac:dyDescent="0.25">
      <c r="A131" s="10" t="s">
        <v>1</v>
      </c>
      <c r="B131" t="s">
        <v>67</v>
      </c>
      <c r="C131" s="12">
        <v>210136</v>
      </c>
      <c r="D131" s="12">
        <v>193264</v>
      </c>
      <c r="E131" s="12">
        <v>16872</v>
      </c>
      <c r="F131" s="12">
        <v>0</v>
      </c>
      <c r="G131" s="12">
        <v>0</v>
      </c>
      <c r="H131" s="12">
        <v>0</v>
      </c>
      <c r="I131" s="12">
        <v>60311</v>
      </c>
      <c r="J131" s="12">
        <v>70160</v>
      </c>
      <c r="K131" s="12">
        <v>140528</v>
      </c>
      <c r="L131" s="12">
        <v>19250</v>
      </c>
      <c r="M131" s="12">
        <v>7836</v>
      </c>
      <c r="N131" s="12">
        <v>90256</v>
      </c>
      <c r="O131" s="12">
        <v>57569</v>
      </c>
      <c r="P131" s="12">
        <v>210136</v>
      </c>
      <c r="Q131" s="12">
        <v>1.8480460643768311</v>
      </c>
      <c r="R131" s="12">
        <v>1.7077158689498901</v>
      </c>
      <c r="S131" s="12">
        <v>3.4554884433746338</v>
      </c>
      <c r="T131" s="12">
        <v>2020</v>
      </c>
    </row>
    <row r="132" spans="1:20" x14ac:dyDescent="0.25">
      <c r="A132" s="10" t="s">
        <v>2</v>
      </c>
      <c r="B132" t="s">
        <v>66</v>
      </c>
      <c r="C132" s="12">
        <v>401668</v>
      </c>
      <c r="D132" s="12">
        <v>371171</v>
      </c>
      <c r="E132" s="12">
        <v>30497</v>
      </c>
      <c r="F132" s="12">
        <v>0</v>
      </c>
      <c r="G132" s="12">
        <v>0</v>
      </c>
      <c r="H132" s="12">
        <v>0</v>
      </c>
      <c r="I132" s="12">
        <v>123097</v>
      </c>
      <c r="J132" s="12">
        <v>176236</v>
      </c>
      <c r="K132" s="12">
        <v>284545</v>
      </c>
      <c r="L132" s="12">
        <v>67683</v>
      </c>
      <c r="M132" s="12">
        <v>39964</v>
      </c>
      <c r="N132" s="12">
        <v>113451</v>
      </c>
      <c r="O132" s="12">
        <v>83364</v>
      </c>
      <c r="P132" s="12">
        <v>401668</v>
      </c>
      <c r="Q132" s="12">
        <v>2.0040829181671143</v>
      </c>
      <c r="R132" s="12">
        <v>1.8964439630508423</v>
      </c>
      <c r="S132" s="12">
        <v>3.3141293525695801</v>
      </c>
      <c r="T132" s="12">
        <v>2020</v>
      </c>
    </row>
    <row r="133" spans="1:20" x14ac:dyDescent="0.25">
      <c r="A133" s="10" t="s">
        <v>2</v>
      </c>
      <c r="B133" t="s">
        <v>67</v>
      </c>
      <c r="C133" s="12">
        <v>450032</v>
      </c>
      <c r="D133" s="12">
        <v>422521</v>
      </c>
      <c r="E133" s="12">
        <v>27511</v>
      </c>
      <c r="F133" s="12">
        <v>0</v>
      </c>
      <c r="G133" s="12">
        <v>0</v>
      </c>
      <c r="H133" s="12">
        <v>0</v>
      </c>
      <c r="I133" s="12">
        <v>116247</v>
      </c>
      <c r="J133" s="12">
        <v>155078</v>
      </c>
      <c r="K133" s="12">
        <v>310352</v>
      </c>
      <c r="L133" s="12">
        <v>74513</v>
      </c>
      <c r="M133" s="12">
        <v>46013</v>
      </c>
      <c r="N133" s="12">
        <v>145289</v>
      </c>
      <c r="O133" s="12">
        <v>89664</v>
      </c>
      <c r="P133" s="12">
        <v>450032</v>
      </c>
      <c r="Q133" s="12">
        <v>1.8831816911697388</v>
      </c>
      <c r="R133" s="12">
        <v>1.7847870588302612</v>
      </c>
      <c r="S133" s="12">
        <v>3.3943512439727783</v>
      </c>
      <c r="T133" s="12">
        <v>2020</v>
      </c>
    </row>
    <row r="134" spans="1:20" x14ac:dyDescent="0.25">
      <c r="A134" s="10" t="s">
        <v>3</v>
      </c>
      <c r="B134" t="s">
        <v>66</v>
      </c>
      <c r="C134" s="12">
        <v>113789</v>
      </c>
      <c r="D134" s="12">
        <v>100885</v>
      </c>
      <c r="E134" s="12">
        <v>12904</v>
      </c>
      <c r="F134" s="12">
        <v>0</v>
      </c>
      <c r="G134" s="12">
        <v>0</v>
      </c>
      <c r="H134" s="12">
        <v>0</v>
      </c>
      <c r="I134" s="12">
        <v>25838</v>
      </c>
      <c r="J134" s="12">
        <v>38411</v>
      </c>
      <c r="K134" s="12">
        <v>74410</v>
      </c>
      <c r="L134" s="12">
        <v>25183</v>
      </c>
      <c r="M134" s="12">
        <v>19105</v>
      </c>
      <c r="N134" s="12">
        <v>53443</v>
      </c>
      <c r="O134" s="12">
        <v>33187</v>
      </c>
      <c r="P134" s="12">
        <v>113789</v>
      </c>
      <c r="Q134" s="12">
        <v>2.0774416923522949</v>
      </c>
      <c r="R134" s="12">
        <v>1.879635214805603</v>
      </c>
      <c r="S134" s="12">
        <v>3.6239149570465088</v>
      </c>
      <c r="T134" s="12">
        <v>2020</v>
      </c>
    </row>
    <row r="135" spans="1:20" x14ac:dyDescent="0.25">
      <c r="A135" s="10" t="s">
        <v>3</v>
      </c>
      <c r="B135" t="s">
        <v>67</v>
      </c>
      <c r="C135" s="12">
        <v>109643</v>
      </c>
      <c r="D135" s="12">
        <v>99107</v>
      </c>
      <c r="E135" s="12">
        <v>10536</v>
      </c>
      <c r="F135" s="12">
        <v>0</v>
      </c>
      <c r="G135" s="12">
        <v>0</v>
      </c>
      <c r="H135" s="12">
        <v>0</v>
      </c>
      <c r="I135" s="12">
        <v>24032</v>
      </c>
      <c r="J135" s="12">
        <v>30987</v>
      </c>
      <c r="K135" s="12">
        <v>69358</v>
      </c>
      <c r="L135" s="12">
        <v>25714</v>
      </c>
      <c r="M135" s="12">
        <v>17718</v>
      </c>
      <c r="N135" s="12">
        <v>51706</v>
      </c>
      <c r="O135" s="12">
        <v>31039</v>
      </c>
      <c r="P135" s="12">
        <v>109643</v>
      </c>
      <c r="Q135" s="12">
        <v>2.0020885467529297</v>
      </c>
      <c r="R135" s="12">
        <v>1.8372365236282349</v>
      </c>
      <c r="S135" s="12">
        <v>3.5527715682983398</v>
      </c>
      <c r="T135" s="12">
        <v>2020</v>
      </c>
    </row>
    <row r="136" spans="1:20" x14ac:dyDescent="0.25">
      <c r="A136" s="10" t="s">
        <v>4</v>
      </c>
      <c r="B136" t="s">
        <v>66</v>
      </c>
      <c r="C136" s="12">
        <v>231541</v>
      </c>
      <c r="D136" s="12">
        <v>174225</v>
      </c>
      <c r="E136" s="12">
        <v>57316</v>
      </c>
      <c r="F136" s="12">
        <v>0</v>
      </c>
      <c r="G136" s="12">
        <v>0</v>
      </c>
      <c r="H136" s="12">
        <v>0</v>
      </c>
      <c r="I136" s="12">
        <v>59483</v>
      </c>
      <c r="J136" s="12">
        <v>70903</v>
      </c>
      <c r="K136" s="12">
        <v>190553</v>
      </c>
      <c r="L136" s="12">
        <v>53180</v>
      </c>
      <c r="M136" s="12">
        <v>126036</v>
      </c>
      <c r="N136" s="12">
        <v>93901</v>
      </c>
      <c r="O136" s="12">
        <v>98860</v>
      </c>
      <c r="P136" s="12">
        <v>231541</v>
      </c>
      <c r="Q136" s="12">
        <v>2.565662145614624</v>
      </c>
      <c r="R136" s="12">
        <v>2.223050594329834</v>
      </c>
      <c r="S136" s="12">
        <v>3.6071078777313232</v>
      </c>
      <c r="T136" s="12">
        <v>2020</v>
      </c>
    </row>
    <row r="137" spans="1:20" x14ac:dyDescent="0.25">
      <c r="A137" s="10" t="s">
        <v>4</v>
      </c>
      <c r="B137" t="s">
        <v>67</v>
      </c>
      <c r="C137" s="12">
        <v>240907</v>
      </c>
      <c r="D137" s="12">
        <v>185645</v>
      </c>
      <c r="E137" s="12">
        <v>55262</v>
      </c>
      <c r="F137" s="12">
        <v>0</v>
      </c>
      <c r="G137" s="12">
        <v>0</v>
      </c>
      <c r="H137" s="12">
        <v>0</v>
      </c>
      <c r="I137" s="12">
        <v>61726</v>
      </c>
      <c r="J137" s="12">
        <v>60954</v>
      </c>
      <c r="K137" s="12">
        <v>196364</v>
      </c>
      <c r="L137" s="12">
        <v>50373</v>
      </c>
      <c r="M137" s="12">
        <v>121059</v>
      </c>
      <c r="N137" s="12">
        <v>95875</v>
      </c>
      <c r="O137" s="12">
        <v>104880</v>
      </c>
      <c r="P137" s="12">
        <v>240907</v>
      </c>
      <c r="Q137" s="12">
        <v>2.4339308738708496</v>
      </c>
      <c r="R137" s="12">
        <v>2.1084542274475098</v>
      </c>
      <c r="S137" s="12">
        <v>3.5273244380950928</v>
      </c>
      <c r="T137" s="12">
        <v>2020</v>
      </c>
    </row>
    <row r="138" spans="1:20" x14ac:dyDescent="0.25">
      <c r="A138" s="10" t="s">
        <v>5</v>
      </c>
      <c r="B138" t="s">
        <v>66</v>
      </c>
      <c r="C138" s="12">
        <v>392091</v>
      </c>
      <c r="D138" s="12">
        <v>351409</v>
      </c>
      <c r="E138" s="12">
        <v>40682</v>
      </c>
      <c r="F138" s="12">
        <v>0</v>
      </c>
      <c r="G138" s="12">
        <v>0</v>
      </c>
      <c r="H138" s="12">
        <v>0</v>
      </c>
      <c r="I138" s="12">
        <v>117966</v>
      </c>
      <c r="J138" s="12">
        <v>200205</v>
      </c>
      <c r="K138" s="12">
        <v>254713</v>
      </c>
      <c r="L138" s="12">
        <v>26550</v>
      </c>
      <c r="M138" s="12">
        <v>29579</v>
      </c>
      <c r="N138" s="12">
        <v>150266</v>
      </c>
      <c r="O138" s="12">
        <v>109627</v>
      </c>
      <c r="P138" s="12">
        <v>392091</v>
      </c>
      <c r="Q138" s="12">
        <v>1.9874953031539917</v>
      </c>
      <c r="R138" s="12">
        <v>1.8213677406311035</v>
      </c>
      <c r="S138" s="12">
        <v>3.4224963188171387</v>
      </c>
      <c r="T138" s="12">
        <v>2020</v>
      </c>
    </row>
    <row r="139" spans="1:20" x14ac:dyDescent="0.25">
      <c r="A139" s="10" t="s">
        <v>5</v>
      </c>
      <c r="B139" t="s">
        <v>67</v>
      </c>
      <c r="C139" s="12">
        <v>420054</v>
      </c>
      <c r="D139" s="12">
        <v>379754</v>
      </c>
      <c r="E139" s="12">
        <v>40300</v>
      </c>
      <c r="F139" s="12">
        <v>0</v>
      </c>
      <c r="G139" s="12">
        <v>0</v>
      </c>
      <c r="H139" s="12">
        <v>0</v>
      </c>
      <c r="I139" s="12">
        <v>116865</v>
      </c>
      <c r="J139" s="12">
        <v>193191</v>
      </c>
      <c r="K139" s="12">
        <v>266462</v>
      </c>
      <c r="L139" s="12">
        <v>37164</v>
      </c>
      <c r="M139" s="12">
        <v>27992</v>
      </c>
      <c r="N139" s="12">
        <v>162088</v>
      </c>
      <c r="O139" s="12">
        <v>112219</v>
      </c>
      <c r="P139" s="12">
        <v>420054</v>
      </c>
      <c r="Q139" s="12">
        <v>1.9134730100631714</v>
      </c>
      <c r="R139" s="12">
        <v>1.7664645910263062</v>
      </c>
      <c r="S139" s="12">
        <v>3.2987592220306396</v>
      </c>
      <c r="T139" s="12">
        <v>2020</v>
      </c>
    </row>
    <row r="140" spans="1:20" x14ac:dyDescent="0.25">
      <c r="A140" s="10" t="s">
        <v>6</v>
      </c>
      <c r="B140" t="s">
        <v>66</v>
      </c>
      <c r="C140" s="12">
        <v>93346</v>
      </c>
      <c r="D140" s="12">
        <v>86839</v>
      </c>
      <c r="E140" s="12">
        <v>6507</v>
      </c>
      <c r="F140" s="12">
        <v>0</v>
      </c>
      <c r="G140" s="12">
        <v>0</v>
      </c>
      <c r="H140" s="12">
        <v>0</v>
      </c>
      <c r="I140" s="12">
        <v>26940</v>
      </c>
      <c r="J140" s="12">
        <v>31621</v>
      </c>
      <c r="K140" s="12">
        <v>73226</v>
      </c>
      <c r="L140" s="12">
        <v>14499</v>
      </c>
      <c r="M140" s="12">
        <v>15093</v>
      </c>
      <c r="N140" s="12">
        <v>30598</v>
      </c>
      <c r="O140" s="12">
        <v>19397</v>
      </c>
      <c r="P140" s="12">
        <v>93346</v>
      </c>
      <c r="Q140" s="12">
        <v>2.056617259979248</v>
      </c>
      <c r="R140" s="12">
        <v>1.9354667663574219</v>
      </c>
      <c r="S140" s="12">
        <v>3.6734285354614258</v>
      </c>
      <c r="T140" s="12">
        <v>2020</v>
      </c>
    </row>
    <row r="141" spans="1:20" x14ac:dyDescent="0.25">
      <c r="A141" s="10" t="s">
        <v>6</v>
      </c>
      <c r="B141" t="s">
        <v>67</v>
      </c>
      <c r="C141" s="12">
        <v>102699</v>
      </c>
      <c r="D141" s="12">
        <v>95554</v>
      </c>
      <c r="E141" s="12">
        <v>7145</v>
      </c>
      <c r="F141" s="12">
        <v>0</v>
      </c>
      <c r="G141" s="12">
        <v>0</v>
      </c>
      <c r="H141" s="12">
        <v>0</v>
      </c>
      <c r="I141" s="12">
        <v>27817</v>
      </c>
      <c r="J141" s="12">
        <v>26547</v>
      </c>
      <c r="K141" s="12">
        <v>76419</v>
      </c>
      <c r="L141" s="12">
        <v>16938</v>
      </c>
      <c r="M141" s="12">
        <v>14915</v>
      </c>
      <c r="N141" s="12">
        <v>36994</v>
      </c>
      <c r="O141" s="12">
        <v>22916</v>
      </c>
      <c r="P141" s="12">
        <v>102699</v>
      </c>
      <c r="Q141" s="12">
        <v>1.9438358545303345</v>
      </c>
      <c r="R141" s="12">
        <v>1.8272285461425781</v>
      </c>
      <c r="S141" s="12">
        <v>3.5032889842987061</v>
      </c>
      <c r="T141" s="12">
        <v>2020</v>
      </c>
    </row>
    <row r="142" spans="1:20" x14ac:dyDescent="0.25">
      <c r="A142" s="10" t="s">
        <v>7</v>
      </c>
      <c r="B142" t="s">
        <v>66</v>
      </c>
      <c r="C142" s="12">
        <v>2002892</v>
      </c>
      <c r="D142" s="12">
        <v>1229871</v>
      </c>
      <c r="E142" s="12">
        <v>773021</v>
      </c>
      <c r="F142" s="12">
        <v>0</v>
      </c>
      <c r="G142" s="12">
        <v>0</v>
      </c>
      <c r="H142" s="12">
        <v>0</v>
      </c>
      <c r="I142" s="12">
        <v>711515</v>
      </c>
      <c r="J142" s="12">
        <v>908772</v>
      </c>
      <c r="K142" s="12">
        <v>1843313</v>
      </c>
      <c r="L142" s="12">
        <v>508501</v>
      </c>
      <c r="M142" s="12">
        <v>1294344</v>
      </c>
      <c r="N142" s="12">
        <v>578193</v>
      </c>
      <c r="O142" s="12">
        <v>1148934</v>
      </c>
      <c r="P142" s="12">
        <v>2002892</v>
      </c>
      <c r="Q142" s="12">
        <v>2.9180994033813477</v>
      </c>
      <c r="R142" s="12">
        <v>2.383897066116333</v>
      </c>
      <c r="S142" s="12">
        <v>3.7680115699768066</v>
      </c>
      <c r="T142" s="12">
        <v>2020</v>
      </c>
    </row>
    <row r="143" spans="1:20" x14ac:dyDescent="0.25">
      <c r="A143" s="10" t="s">
        <v>7</v>
      </c>
      <c r="B143" t="s">
        <v>67</v>
      </c>
      <c r="C143" s="12">
        <v>2215134</v>
      </c>
      <c r="D143" s="12">
        <v>1365017</v>
      </c>
      <c r="E143" s="12">
        <v>850117</v>
      </c>
      <c r="F143" s="12">
        <v>0</v>
      </c>
      <c r="G143" s="12">
        <v>0</v>
      </c>
      <c r="H143" s="12">
        <v>0</v>
      </c>
      <c r="I143" s="12">
        <v>857649</v>
      </c>
      <c r="J143" s="12">
        <v>851945</v>
      </c>
      <c r="K143" s="12">
        <v>2013204</v>
      </c>
      <c r="L143" s="12">
        <v>526854</v>
      </c>
      <c r="M143" s="12">
        <v>1414403</v>
      </c>
      <c r="N143" s="12">
        <v>640852</v>
      </c>
      <c r="O143" s="12">
        <v>1286884</v>
      </c>
      <c r="P143" s="12">
        <v>2215134</v>
      </c>
      <c r="Q143" s="12">
        <v>2.8462870121002197</v>
      </c>
      <c r="R143" s="12">
        <v>2.327810525894165</v>
      </c>
      <c r="S143" s="12">
        <v>3.6787948608398438</v>
      </c>
      <c r="T143" s="12">
        <v>2020</v>
      </c>
    </row>
    <row r="144" spans="1:20" x14ac:dyDescent="0.25">
      <c r="A144" s="10" t="s">
        <v>8</v>
      </c>
      <c r="B144" t="s">
        <v>66</v>
      </c>
      <c r="C144" s="12">
        <v>468835</v>
      </c>
      <c r="D144" s="12">
        <v>412798</v>
      </c>
      <c r="E144" s="12">
        <v>56037</v>
      </c>
      <c r="F144" s="12">
        <v>0</v>
      </c>
      <c r="G144" s="12">
        <v>0</v>
      </c>
      <c r="H144" s="12">
        <v>0</v>
      </c>
      <c r="I144" s="12">
        <v>157206</v>
      </c>
      <c r="J144" s="12">
        <v>175483</v>
      </c>
      <c r="K144" s="12">
        <v>348177</v>
      </c>
      <c r="L144" s="12">
        <v>79261</v>
      </c>
      <c r="M144" s="12">
        <v>60336</v>
      </c>
      <c r="N144" s="12">
        <v>153322</v>
      </c>
      <c r="O144" s="12">
        <v>137098</v>
      </c>
      <c r="P144" s="12">
        <v>468835</v>
      </c>
      <c r="Q144" s="12">
        <v>2.0770313739776611</v>
      </c>
      <c r="R144" s="12">
        <v>1.8734198808670044</v>
      </c>
      <c r="S144" s="12">
        <v>3.5769402980804443</v>
      </c>
      <c r="T144" s="12">
        <v>2020</v>
      </c>
    </row>
    <row r="145" spans="1:20" x14ac:dyDescent="0.25">
      <c r="A145" s="10" t="s">
        <v>8</v>
      </c>
      <c r="B145" t="s">
        <v>67</v>
      </c>
      <c r="C145" s="12">
        <v>483649</v>
      </c>
      <c r="D145" s="12">
        <v>429216</v>
      </c>
      <c r="E145" s="12">
        <v>54433</v>
      </c>
      <c r="F145" s="12">
        <v>0</v>
      </c>
      <c r="G145" s="12">
        <v>0</v>
      </c>
      <c r="H145" s="12">
        <v>0</v>
      </c>
      <c r="I145" s="12">
        <v>154812</v>
      </c>
      <c r="J145" s="12">
        <v>150924</v>
      </c>
      <c r="K145" s="12">
        <v>338155</v>
      </c>
      <c r="L145" s="12">
        <v>76289</v>
      </c>
      <c r="M145" s="12">
        <v>61047</v>
      </c>
      <c r="N145" s="12">
        <v>165157</v>
      </c>
      <c r="O145" s="12">
        <v>151283</v>
      </c>
      <c r="P145" s="12">
        <v>483649</v>
      </c>
      <c r="Q145" s="12">
        <v>1.9567579030990601</v>
      </c>
      <c r="R145" s="12">
        <v>1.7415473461151123</v>
      </c>
      <c r="S145" s="12">
        <v>3.6537394523620605</v>
      </c>
      <c r="T145" s="12">
        <v>2020</v>
      </c>
    </row>
    <row r="146" spans="1:20" x14ac:dyDescent="0.25">
      <c r="A146" s="5" t="s">
        <v>9</v>
      </c>
      <c r="B146" t="s">
        <v>66</v>
      </c>
      <c r="C146" s="12">
        <v>1426997</v>
      </c>
      <c r="D146" s="12">
        <v>1233087</v>
      </c>
      <c r="E146" s="12">
        <v>193910</v>
      </c>
      <c r="F146" s="12">
        <v>0</v>
      </c>
      <c r="G146" s="12">
        <v>0</v>
      </c>
      <c r="H146" s="12">
        <v>0</v>
      </c>
      <c r="I146" s="12">
        <v>266561</v>
      </c>
      <c r="J146" s="12">
        <v>740216</v>
      </c>
      <c r="K146" s="12">
        <v>1127970</v>
      </c>
      <c r="L146" s="12">
        <v>174012</v>
      </c>
      <c r="M146" s="12">
        <v>98301</v>
      </c>
      <c r="N146" s="12">
        <v>568149</v>
      </c>
      <c r="O146" s="12">
        <v>450855</v>
      </c>
      <c r="P146" s="12">
        <v>1426997</v>
      </c>
      <c r="Q146" s="12">
        <v>2.0849440097808838</v>
      </c>
      <c r="R146" s="12">
        <v>1.8868458271026611</v>
      </c>
      <c r="S146" s="12">
        <v>3.3446650505065918</v>
      </c>
      <c r="T146" s="12">
        <v>2020</v>
      </c>
    </row>
    <row r="147" spans="1:20" x14ac:dyDescent="0.25">
      <c r="A147" s="5" t="s">
        <v>9</v>
      </c>
      <c r="B147" t="s">
        <v>67</v>
      </c>
      <c r="C147" s="12">
        <v>1582397</v>
      </c>
      <c r="D147" s="12">
        <v>1375899</v>
      </c>
      <c r="E147" s="12">
        <v>206498</v>
      </c>
      <c r="F147" s="12">
        <v>0</v>
      </c>
      <c r="G147" s="12">
        <v>0</v>
      </c>
      <c r="H147" s="12">
        <v>0</v>
      </c>
      <c r="I147" s="12">
        <v>304502</v>
      </c>
      <c r="J147" s="12">
        <v>737511</v>
      </c>
      <c r="K147" s="12">
        <v>1207106</v>
      </c>
      <c r="L147" s="12">
        <v>186220</v>
      </c>
      <c r="M147" s="12">
        <v>78498</v>
      </c>
      <c r="N147" s="12">
        <v>625214</v>
      </c>
      <c r="O147" s="12">
        <v>533286</v>
      </c>
      <c r="P147" s="12">
        <v>1582397</v>
      </c>
      <c r="Q147" s="12">
        <v>1.9837316274642944</v>
      </c>
      <c r="R147" s="12">
        <v>1.7877728939056396</v>
      </c>
      <c r="S147" s="12">
        <v>3.2894072532653809</v>
      </c>
      <c r="T147" s="12">
        <v>2020</v>
      </c>
    </row>
    <row r="148" spans="1:20" x14ac:dyDescent="0.25">
      <c r="A148" s="10" t="s">
        <v>10</v>
      </c>
      <c r="B148" t="s">
        <v>66</v>
      </c>
      <c r="C148" s="12">
        <v>347648</v>
      </c>
      <c r="D148" s="12">
        <v>307632</v>
      </c>
      <c r="E148" s="12">
        <v>40016</v>
      </c>
      <c r="F148" s="12">
        <v>0</v>
      </c>
      <c r="G148" s="12">
        <v>0</v>
      </c>
      <c r="H148" s="12">
        <v>0</v>
      </c>
      <c r="I148" s="12">
        <v>92396</v>
      </c>
      <c r="J148" s="12">
        <v>137209</v>
      </c>
      <c r="K148" s="12">
        <v>276631</v>
      </c>
      <c r="L148" s="12">
        <v>43894</v>
      </c>
      <c r="M148" s="12">
        <v>38498</v>
      </c>
      <c r="N148" s="12">
        <v>112337</v>
      </c>
      <c r="O148" s="12">
        <v>107817</v>
      </c>
      <c r="P148" s="12">
        <v>347648</v>
      </c>
      <c r="Q148" s="12">
        <v>2.0163066387176514</v>
      </c>
      <c r="R148" s="12">
        <v>1.8345718383789063</v>
      </c>
      <c r="S148" s="12">
        <v>3.4134347438812256</v>
      </c>
      <c r="T148" s="12">
        <v>2020</v>
      </c>
    </row>
    <row r="149" spans="1:20" x14ac:dyDescent="0.25">
      <c r="A149" s="10" t="s">
        <v>10</v>
      </c>
      <c r="B149" t="s">
        <v>67</v>
      </c>
      <c r="C149" s="12">
        <v>367891</v>
      </c>
      <c r="D149" s="12">
        <v>328304</v>
      </c>
      <c r="E149" s="12">
        <v>39587</v>
      </c>
      <c r="F149" s="12">
        <v>0</v>
      </c>
      <c r="G149" s="12">
        <v>0</v>
      </c>
      <c r="H149" s="12">
        <v>0</v>
      </c>
      <c r="I149" s="12">
        <v>90817</v>
      </c>
      <c r="J149" s="12">
        <v>120719</v>
      </c>
      <c r="K149" s="12">
        <v>282571</v>
      </c>
      <c r="L149" s="12">
        <v>41222</v>
      </c>
      <c r="M149" s="12">
        <v>34617</v>
      </c>
      <c r="N149" s="12">
        <v>120528</v>
      </c>
      <c r="O149" s="12">
        <v>118885</v>
      </c>
      <c r="P149" s="12">
        <v>367891</v>
      </c>
      <c r="Q149" s="12">
        <v>1.8768439292907715</v>
      </c>
      <c r="R149" s="12">
        <v>1.7054711580276489</v>
      </c>
      <c r="S149" s="12">
        <v>3.2980775833129883</v>
      </c>
      <c r="T149" s="12">
        <v>2020</v>
      </c>
    </row>
    <row r="150" spans="1:20" x14ac:dyDescent="0.25">
      <c r="A150" s="10" t="s">
        <v>11</v>
      </c>
      <c r="B150" t="s">
        <v>66</v>
      </c>
      <c r="C150" s="12">
        <v>1254471</v>
      </c>
      <c r="D150" s="12">
        <v>1111522</v>
      </c>
      <c r="E150" s="12">
        <v>142949</v>
      </c>
      <c r="F150" s="12">
        <v>0</v>
      </c>
      <c r="G150" s="12">
        <v>0</v>
      </c>
      <c r="H150" s="12">
        <v>0</v>
      </c>
      <c r="I150" s="12">
        <v>426866</v>
      </c>
      <c r="J150" s="12">
        <v>471659</v>
      </c>
      <c r="K150" s="12">
        <v>964399</v>
      </c>
      <c r="L150" s="12">
        <v>139057</v>
      </c>
      <c r="M150" s="12">
        <v>187689</v>
      </c>
      <c r="N150" s="12">
        <v>512507</v>
      </c>
      <c r="O150" s="12">
        <v>333276</v>
      </c>
      <c r="P150" s="12">
        <v>1254471</v>
      </c>
      <c r="Q150" s="12">
        <v>2.1540369987487793</v>
      </c>
      <c r="R150" s="12">
        <v>1.992475152015686</v>
      </c>
      <c r="S150" s="12">
        <v>3.4102861881256104</v>
      </c>
      <c r="T150" s="12">
        <v>2020</v>
      </c>
    </row>
    <row r="151" spans="1:20" x14ac:dyDescent="0.25">
      <c r="A151" s="10" t="s">
        <v>11</v>
      </c>
      <c r="B151" t="s">
        <v>67</v>
      </c>
      <c r="C151" s="12">
        <v>1395172</v>
      </c>
      <c r="D151" s="12">
        <v>1256970</v>
      </c>
      <c r="E151" s="12">
        <v>138202</v>
      </c>
      <c r="F151" s="12">
        <v>0</v>
      </c>
      <c r="G151" s="12">
        <v>0</v>
      </c>
      <c r="H151" s="12">
        <v>0</v>
      </c>
      <c r="I151" s="12">
        <v>435777</v>
      </c>
      <c r="J151" s="12">
        <v>450181</v>
      </c>
      <c r="K151" s="12">
        <v>1064711</v>
      </c>
      <c r="L151" s="12">
        <v>137486</v>
      </c>
      <c r="M151" s="12">
        <v>201299</v>
      </c>
      <c r="N151" s="12">
        <v>565921</v>
      </c>
      <c r="O151" s="12">
        <v>355366</v>
      </c>
      <c r="P151" s="12">
        <v>1395172</v>
      </c>
      <c r="Q151" s="12">
        <v>2.0466115474700928</v>
      </c>
      <c r="R151" s="12">
        <v>1.8987764120101929</v>
      </c>
      <c r="S151" s="12">
        <v>3.39119553565979</v>
      </c>
      <c r="T151" s="12">
        <v>2020</v>
      </c>
    </row>
    <row r="152" spans="1:20" x14ac:dyDescent="0.25">
      <c r="A152" s="10" t="s">
        <v>12</v>
      </c>
      <c r="B152" t="s">
        <v>66</v>
      </c>
      <c r="C152" s="12">
        <v>1121139</v>
      </c>
      <c r="D152" s="12">
        <v>693523</v>
      </c>
      <c r="E152" s="12">
        <v>427616</v>
      </c>
      <c r="F152" s="12">
        <v>0</v>
      </c>
      <c r="G152" s="12">
        <v>0</v>
      </c>
      <c r="H152" s="12">
        <v>0</v>
      </c>
      <c r="I152" s="12">
        <v>337663</v>
      </c>
      <c r="J152" s="12">
        <v>481636</v>
      </c>
      <c r="K152" s="12">
        <v>1003199</v>
      </c>
      <c r="L152" s="12">
        <v>389162</v>
      </c>
      <c r="M152" s="12">
        <v>771255</v>
      </c>
      <c r="N152" s="12">
        <v>483457</v>
      </c>
      <c r="O152" s="12">
        <v>565431</v>
      </c>
      <c r="P152" s="12">
        <v>1121139</v>
      </c>
      <c r="Q152" s="12">
        <v>3.0918307304382324</v>
      </c>
      <c r="R152" s="12">
        <v>2.5921273231506348</v>
      </c>
      <c r="S152" s="12">
        <v>3.9022674560546875</v>
      </c>
      <c r="T152" s="12">
        <v>2020</v>
      </c>
    </row>
    <row r="153" spans="1:20" x14ac:dyDescent="0.25">
      <c r="A153" s="10" t="s">
        <v>12</v>
      </c>
      <c r="B153" t="s">
        <v>67</v>
      </c>
      <c r="C153" s="12">
        <v>1242049</v>
      </c>
      <c r="D153" s="12">
        <v>762036</v>
      </c>
      <c r="E153" s="12">
        <v>480013</v>
      </c>
      <c r="F153" s="12">
        <v>0</v>
      </c>
      <c r="G153" s="12">
        <v>0</v>
      </c>
      <c r="H153" s="12">
        <v>0</v>
      </c>
      <c r="I153" s="12">
        <v>409301</v>
      </c>
      <c r="J153" s="12">
        <v>429125</v>
      </c>
      <c r="K153" s="12">
        <v>1093434</v>
      </c>
      <c r="L153" s="12">
        <v>422983</v>
      </c>
      <c r="M153" s="12">
        <v>824620</v>
      </c>
      <c r="N153" s="12">
        <v>536742</v>
      </c>
      <c r="O153" s="12">
        <v>644014</v>
      </c>
      <c r="P153" s="12">
        <v>1242049</v>
      </c>
      <c r="Q153" s="12">
        <v>2.9919955730438232</v>
      </c>
      <c r="R153" s="12">
        <v>2.4782438278198242</v>
      </c>
      <c r="S153" s="12">
        <v>3.8075926303863525</v>
      </c>
      <c r="T153" s="12">
        <v>2020</v>
      </c>
    </row>
    <row r="154" spans="1:20" x14ac:dyDescent="0.25">
      <c r="A154" s="10" t="s">
        <v>13</v>
      </c>
      <c r="B154" t="s">
        <v>66</v>
      </c>
      <c r="C154" s="12">
        <v>729340</v>
      </c>
      <c r="D154" s="12">
        <v>610749</v>
      </c>
      <c r="E154" s="12">
        <v>118591</v>
      </c>
      <c r="F154" s="12">
        <v>0</v>
      </c>
      <c r="G154" s="12">
        <v>0</v>
      </c>
      <c r="H154" s="12">
        <v>0</v>
      </c>
      <c r="I154" s="12">
        <v>184529</v>
      </c>
      <c r="J154" s="12">
        <v>262822</v>
      </c>
      <c r="K154" s="12">
        <v>658012</v>
      </c>
      <c r="L154" s="12">
        <v>93060</v>
      </c>
      <c r="M154" s="12">
        <v>239324</v>
      </c>
      <c r="N154" s="12">
        <v>301139</v>
      </c>
      <c r="O154" s="12">
        <v>240204</v>
      </c>
      <c r="P154" s="12">
        <v>729340</v>
      </c>
      <c r="Q154" s="12">
        <v>2.3841912746429443</v>
      </c>
      <c r="R154" s="12">
        <v>2.1489088535308838</v>
      </c>
      <c r="S154" s="12">
        <v>3.5959053039550781</v>
      </c>
      <c r="T154" s="12">
        <v>2020</v>
      </c>
    </row>
    <row r="155" spans="1:20" x14ac:dyDescent="0.25">
      <c r="A155" s="10" t="s">
        <v>13</v>
      </c>
      <c r="B155" t="s">
        <v>67</v>
      </c>
      <c r="C155" s="12">
        <v>841258</v>
      </c>
      <c r="D155" s="12">
        <v>707855</v>
      </c>
      <c r="E155" s="12">
        <v>133403</v>
      </c>
      <c r="F155" s="12">
        <v>0</v>
      </c>
      <c r="G155" s="12">
        <v>0</v>
      </c>
      <c r="H155" s="12">
        <v>0</v>
      </c>
      <c r="I155" s="12">
        <v>211452</v>
      </c>
      <c r="J155" s="12">
        <v>250407</v>
      </c>
      <c r="K155" s="12">
        <v>746256</v>
      </c>
      <c r="L155" s="12">
        <v>102578</v>
      </c>
      <c r="M155" s="12">
        <v>266157</v>
      </c>
      <c r="N155" s="12">
        <v>358152</v>
      </c>
      <c r="O155" s="12">
        <v>269223</v>
      </c>
      <c r="P155" s="12">
        <v>841258</v>
      </c>
      <c r="Q155" s="12">
        <v>2.3001291751861572</v>
      </c>
      <c r="R155" s="12">
        <v>2.0652408599853516</v>
      </c>
      <c r="S155" s="12">
        <v>3.5464794635772705</v>
      </c>
      <c r="T155" s="12">
        <v>2020</v>
      </c>
    </row>
    <row r="156" spans="1:20" x14ac:dyDescent="0.25">
      <c r="A156" s="10" t="s">
        <v>14</v>
      </c>
      <c r="B156" t="s">
        <v>66</v>
      </c>
      <c r="C156" s="12">
        <v>1245994</v>
      </c>
      <c r="D156" s="12">
        <v>1128913</v>
      </c>
      <c r="E156" s="12">
        <v>117081</v>
      </c>
      <c r="F156" s="12">
        <v>0</v>
      </c>
      <c r="G156" s="12">
        <v>0</v>
      </c>
      <c r="H156" s="12">
        <v>0</v>
      </c>
      <c r="I156" s="12">
        <v>391171</v>
      </c>
      <c r="J156" s="12">
        <v>716168</v>
      </c>
      <c r="K156" s="12">
        <v>995226</v>
      </c>
      <c r="L156" s="12">
        <v>175480</v>
      </c>
      <c r="M156" s="12">
        <v>117974</v>
      </c>
      <c r="N156" s="12">
        <v>338500</v>
      </c>
      <c r="O156" s="12">
        <v>264838</v>
      </c>
      <c r="P156" s="12">
        <v>1245994</v>
      </c>
      <c r="Q156" s="12">
        <v>2.1946485042572021</v>
      </c>
      <c r="R156" s="12">
        <v>2.0268762111663818</v>
      </c>
      <c r="S156" s="12">
        <v>3.8123350143432617</v>
      </c>
      <c r="T156" s="12">
        <v>2020</v>
      </c>
    </row>
    <row r="157" spans="1:20" x14ac:dyDescent="0.25">
      <c r="A157" s="10" t="s">
        <v>14</v>
      </c>
      <c r="B157" t="s">
        <v>67</v>
      </c>
      <c r="C157" s="12">
        <v>1387433</v>
      </c>
      <c r="D157" s="12">
        <v>1252683</v>
      </c>
      <c r="E157" s="12">
        <v>134750</v>
      </c>
      <c r="F157" s="12">
        <v>0</v>
      </c>
      <c r="G157" s="12">
        <v>0</v>
      </c>
      <c r="H157" s="12">
        <v>0</v>
      </c>
      <c r="I157" s="12">
        <v>411416</v>
      </c>
      <c r="J157" s="12">
        <v>727080</v>
      </c>
      <c r="K157" s="12">
        <v>1087142</v>
      </c>
      <c r="L157" s="12">
        <v>200663</v>
      </c>
      <c r="M157" s="12">
        <v>126040</v>
      </c>
      <c r="N157" s="12">
        <v>395829</v>
      </c>
      <c r="O157" s="12">
        <v>306856</v>
      </c>
      <c r="P157" s="12">
        <v>1387433</v>
      </c>
      <c r="Q157" s="12">
        <v>2.1249098777770996</v>
      </c>
      <c r="R157" s="12">
        <v>1.968146800994873</v>
      </c>
      <c r="S157" s="12">
        <v>3.5822336673736572</v>
      </c>
      <c r="T157" s="12">
        <v>2020</v>
      </c>
    </row>
    <row r="158" spans="1:20" x14ac:dyDescent="0.25">
      <c r="A158" s="5" t="s">
        <v>15</v>
      </c>
      <c r="B158" t="s">
        <v>66</v>
      </c>
      <c r="C158" s="12">
        <v>4058437</v>
      </c>
      <c r="D158" s="12">
        <v>3366646</v>
      </c>
      <c r="E158" s="12">
        <v>691791</v>
      </c>
      <c r="F158" s="12">
        <v>0</v>
      </c>
      <c r="G158" s="12">
        <v>0</v>
      </c>
      <c r="H158" s="12">
        <v>0</v>
      </c>
      <c r="I158" s="12">
        <v>824356</v>
      </c>
      <c r="J158" s="12">
        <v>2223475</v>
      </c>
      <c r="K158" s="12">
        <v>3357957</v>
      </c>
      <c r="L158" s="12">
        <v>517620</v>
      </c>
      <c r="M158" s="12">
        <v>647206</v>
      </c>
      <c r="N158" s="12">
        <v>1580173</v>
      </c>
      <c r="O158" s="12">
        <v>1494631</v>
      </c>
      <c r="P158" s="12">
        <v>4058437</v>
      </c>
      <c r="Q158" s="12">
        <v>2.2547564506530762</v>
      </c>
      <c r="R158" s="12">
        <v>2.0066249370574951</v>
      </c>
      <c r="S158" s="12">
        <v>3.4623043537139893</v>
      </c>
      <c r="T158" s="12">
        <v>2020</v>
      </c>
    </row>
    <row r="159" spans="1:20" x14ac:dyDescent="0.25">
      <c r="A159" s="5" t="s">
        <v>15</v>
      </c>
      <c r="B159" t="s">
        <v>67</v>
      </c>
      <c r="C159" s="12">
        <v>4284063</v>
      </c>
      <c r="D159" s="12">
        <v>3573943</v>
      </c>
      <c r="E159" s="12">
        <v>710120</v>
      </c>
      <c r="F159" s="12">
        <v>0</v>
      </c>
      <c r="G159" s="12">
        <v>0</v>
      </c>
      <c r="H159" s="12">
        <v>0</v>
      </c>
      <c r="I159" s="12">
        <v>972659</v>
      </c>
      <c r="J159" s="12">
        <v>2094288</v>
      </c>
      <c r="K159" s="12">
        <v>3423083</v>
      </c>
      <c r="L159" s="12">
        <v>555406</v>
      </c>
      <c r="M159" s="12">
        <v>641405</v>
      </c>
      <c r="N159" s="12">
        <v>1742483</v>
      </c>
      <c r="O159" s="12">
        <v>1604609</v>
      </c>
      <c r="P159" s="12">
        <v>4284063</v>
      </c>
      <c r="Q159" s="12">
        <v>2.2010235786437988</v>
      </c>
      <c r="R159" s="12">
        <v>1.9407248497009277</v>
      </c>
      <c r="S159" s="12">
        <v>3.5110740661621094</v>
      </c>
      <c r="T159" s="12">
        <v>2020</v>
      </c>
    </row>
    <row r="160" spans="1:20" x14ac:dyDescent="0.25">
      <c r="A160" s="5" t="s">
        <v>16</v>
      </c>
      <c r="B160" t="s">
        <v>66</v>
      </c>
      <c r="C160" s="12">
        <v>1019594</v>
      </c>
      <c r="D160" s="12">
        <v>839915</v>
      </c>
      <c r="E160" s="12">
        <v>179679</v>
      </c>
      <c r="F160" s="12">
        <v>0</v>
      </c>
      <c r="G160" s="12">
        <v>0</v>
      </c>
      <c r="H160" s="12">
        <v>0</v>
      </c>
      <c r="I160" s="12">
        <v>399944</v>
      </c>
      <c r="J160" s="12">
        <v>538789</v>
      </c>
      <c r="K160" s="12">
        <v>875571</v>
      </c>
      <c r="L160" s="12">
        <v>199460</v>
      </c>
      <c r="M160" s="12">
        <v>254328</v>
      </c>
      <c r="N160" s="12">
        <v>366958</v>
      </c>
      <c r="O160" s="12">
        <v>318200</v>
      </c>
      <c r="P160" s="12">
        <v>1019594</v>
      </c>
      <c r="Q160" s="12">
        <v>2.5844111442565918</v>
      </c>
      <c r="R160" s="12">
        <v>2.3530392646789551</v>
      </c>
      <c r="S160" s="12">
        <v>3.6659653186798096</v>
      </c>
      <c r="T160" s="12">
        <v>2020</v>
      </c>
    </row>
    <row r="161" spans="1:20" x14ac:dyDescent="0.25">
      <c r="A161" s="5" t="s">
        <v>16</v>
      </c>
      <c r="B161" t="s">
        <v>67</v>
      </c>
      <c r="C161" s="12">
        <v>1114127</v>
      </c>
      <c r="D161" s="12">
        <v>930057</v>
      </c>
      <c r="E161" s="12">
        <v>184070</v>
      </c>
      <c r="F161" s="12">
        <v>0</v>
      </c>
      <c r="G161" s="12">
        <v>0</v>
      </c>
      <c r="H161" s="12">
        <v>0</v>
      </c>
      <c r="I161" s="12">
        <v>413263</v>
      </c>
      <c r="J161" s="12">
        <v>521965</v>
      </c>
      <c r="K161" s="12">
        <v>932487</v>
      </c>
      <c r="L161" s="12">
        <v>212352</v>
      </c>
      <c r="M161" s="12">
        <v>272379</v>
      </c>
      <c r="N161" s="12">
        <v>378375</v>
      </c>
      <c r="O161" s="12">
        <v>353364</v>
      </c>
      <c r="P161" s="12">
        <v>1114127</v>
      </c>
      <c r="Q161" s="12">
        <v>2.4510858058929443</v>
      </c>
      <c r="R161" s="12">
        <v>2.2122514247894287</v>
      </c>
      <c r="S161" s="12">
        <v>3.6578528881072998</v>
      </c>
      <c r="T161" s="12">
        <v>2020</v>
      </c>
    </row>
    <row r="162" spans="1:20" x14ac:dyDescent="0.25">
      <c r="A162" s="10" t="s">
        <v>17</v>
      </c>
      <c r="B162" t="s">
        <v>66</v>
      </c>
      <c r="C162" s="12">
        <v>475225</v>
      </c>
      <c r="D162" s="12">
        <v>391878</v>
      </c>
      <c r="E162" s="12">
        <v>83347</v>
      </c>
      <c r="F162" s="12">
        <v>0</v>
      </c>
      <c r="G162" s="12">
        <v>0</v>
      </c>
      <c r="H162" s="12">
        <v>0</v>
      </c>
      <c r="I162" s="12">
        <v>113237</v>
      </c>
      <c r="J162" s="12">
        <v>212493</v>
      </c>
      <c r="K162" s="12">
        <v>406653</v>
      </c>
      <c r="L162" s="12">
        <v>67019</v>
      </c>
      <c r="M162" s="12">
        <v>124912</v>
      </c>
      <c r="N162" s="12">
        <v>180009</v>
      </c>
      <c r="O162" s="12">
        <v>175031</v>
      </c>
      <c r="P162" s="12">
        <v>475225</v>
      </c>
      <c r="Q162" s="12">
        <v>2.3237898349761963</v>
      </c>
      <c r="R162" s="12">
        <v>2.0639204978942871</v>
      </c>
      <c r="S162" s="12">
        <v>3.5456345081329346</v>
      </c>
      <c r="T162" s="12">
        <v>2020</v>
      </c>
    </row>
    <row r="163" spans="1:20" x14ac:dyDescent="0.25">
      <c r="A163" s="10" t="s">
        <v>17</v>
      </c>
      <c r="B163" t="s">
        <v>67</v>
      </c>
      <c r="C163" s="12">
        <v>531501</v>
      </c>
      <c r="D163" s="12">
        <v>448034</v>
      </c>
      <c r="E163" s="12">
        <v>83467</v>
      </c>
      <c r="F163" s="12">
        <v>0</v>
      </c>
      <c r="G163" s="12">
        <v>0</v>
      </c>
      <c r="H163" s="12">
        <v>0</v>
      </c>
      <c r="I163" s="12">
        <v>131504</v>
      </c>
      <c r="J163" s="12">
        <v>208545</v>
      </c>
      <c r="K163" s="12">
        <v>440309</v>
      </c>
      <c r="L163" s="12">
        <v>72531</v>
      </c>
      <c r="M163" s="12">
        <v>131176</v>
      </c>
      <c r="N163" s="12">
        <v>191240</v>
      </c>
      <c r="O163" s="12">
        <v>194650</v>
      </c>
      <c r="P163" s="12">
        <v>531501</v>
      </c>
      <c r="Q163" s="12">
        <v>2.2112939357757568</v>
      </c>
      <c r="R163" s="12">
        <v>1.9628108739852905</v>
      </c>
      <c r="S163" s="12">
        <v>3.5451016426086426</v>
      </c>
      <c r="T163" s="12">
        <v>2020</v>
      </c>
    </row>
    <row r="164" spans="1:20" x14ac:dyDescent="0.25">
      <c r="A164" s="10" t="s">
        <v>18</v>
      </c>
      <c r="B164" t="s">
        <v>66</v>
      </c>
      <c r="C164" s="12">
        <v>186003</v>
      </c>
      <c r="D164" s="12">
        <v>163122</v>
      </c>
      <c r="E164" s="12">
        <v>22881</v>
      </c>
      <c r="F164" s="12">
        <v>0</v>
      </c>
      <c r="G164" s="12">
        <v>0</v>
      </c>
      <c r="H164" s="12">
        <v>0</v>
      </c>
      <c r="I164" s="12">
        <v>54296</v>
      </c>
      <c r="J164" s="12">
        <v>77436</v>
      </c>
      <c r="K164" s="12">
        <v>145907</v>
      </c>
      <c r="L164" s="12">
        <v>28001</v>
      </c>
      <c r="M164" s="12">
        <v>36341</v>
      </c>
      <c r="N164" s="12">
        <v>73520</v>
      </c>
      <c r="O164" s="12">
        <v>50756</v>
      </c>
      <c r="P164" s="12">
        <v>186003</v>
      </c>
      <c r="Q164" s="12">
        <v>2.2338402271270752</v>
      </c>
      <c r="R164" s="12">
        <v>2.0368926525115967</v>
      </c>
      <c r="S164" s="12">
        <v>3.6379091739654541</v>
      </c>
      <c r="T164" s="12">
        <v>2020</v>
      </c>
    </row>
    <row r="165" spans="1:20" x14ac:dyDescent="0.25">
      <c r="A165" s="10" t="s">
        <v>18</v>
      </c>
      <c r="B165" t="s">
        <v>67</v>
      </c>
      <c r="C165" s="12">
        <v>190569</v>
      </c>
      <c r="D165" s="12">
        <v>166452</v>
      </c>
      <c r="E165" s="12">
        <v>24117</v>
      </c>
      <c r="F165" s="12">
        <v>0</v>
      </c>
      <c r="G165" s="12">
        <v>0</v>
      </c>
      <c r="H165" s="12">
        <v>0</v>
      </c>
      <c r="I165" s="12">
        <v>50554</v>
      </c>
      <c r="J165" s="12">
        <v>64768</v>
      </c>
      <c r="K165" s="12">
        <v>144251</v>
      </c>
      <c r="L165" s="12">
        <v>28878</v>
      </c>
      <c r="M165" s="12">
        <v>34951</v>
      </c>
      <c r="N165" s="12">
        <v>76275</v>
      </c>
      <c r="O165" s="12">
        <v>56850</v>
      </c>
      <c r="P165" s="12">
        <v>190569</v>
      </c>
      <c r="Q165" s="12">
        <v>2.0972824096679688</v>
      </c>
      <c r="R165" s="12">
        <v>1.8668264150619507</v>
      </c>
      <c r="S165" s="12">
        <v>3.6878550052642822</v>
      </c>
      <c r="T165" s="12">
        <v>2020</v>
      </c>
    </row>
    <row r="166" spans="1:20" x14ac:dyDescent="0.25">
      <c r="A166" s="5" t="s">
        <v>19</v>
      </c>
      <c r="B166" t="s">
        <v>66</v>
      </c>
      <c r="C166" s="12">
        <v>697610</v>
      </c>
      <c r="D166" s="12">
        <v>636829</v>
      </c>
      <c r="E166" s="12">
        <v>60781</v>
      </c>
      <c r="F166" s="12">
        <v>0</v>
      </c>
      <c r="G166" s="12">
        <v>0</v>
      </c>
      <c r="H166" s="12">
        <v>0</v>
      </c>
      <c r="I166" s="12">
        <v>203323</v>
      </c>
      <c r="J166" s="12">
        <v>342012</v>
      </c>
      <c r="K166" s="12">
        <v>488124</v>
      </c>
      <c r="L166" s="12">
        <v>74462</v>
      </c>
      <c r="M166" s="12">
        <v>35008</v>
      </c>
      <c r="N166" s="12">
        <v>267164</v>
      </c>
      <c r="O166" s="12">
        <v>175054</v>
      </c>
      <c r="P166" s="12">
        <v>697610</v>
      </c>
      <c r="Q166" s="12">
        <v>2.0213198661804199</v>
      </c>
      <c r="R166" s="12">
        <v>1.8976397514343262</v>
      </c>
      <c r="S166" s="12">
        <v>3.317171573638916</v>
      </c>
      <c r="T166" s="12">
        <v>2020</v>
      </c>
    </row>
    <row r="167" spans="1:20" x14ac:dyDescent="0.25">
      <c r="A167" s="5" t="s">
        <v>19</v>
      </c>
      <c r="B167" t="s">
        <v>67</v>
      </c>
      <c r="C167" s="12">
        <v>727356</v>
      </c>
      <c r="D167" s="12">
        <v>664277</v>
      </c>
      <c r="E167" s="12">
        <v>63079</v>
      </c>
      <c r="F167" s="12">
        <v>0</v>
      </c>
      <c r="G167" s="12">
        <v>0</v>
      </c>
      <c r="H167" s="12">
        <v>0</v>
      </c>
      <c r="I167" s="12">
        <v>206927</v>
      </c>
      <c r="J167" s="12">
        <v>317011</v>
      </c>
      <c r="K167" s="12">
        <v>482233</v>
      </c>
      <c r="L167" s="12">
        <v>72505</v>
      </c>
      <c r="M167" s="12">
        <v>33928</v>
      </c>
      <c r="N167" s="12">
        <v>268032</v>
      </c>
      <c r="O167" s="12">
        <v>185290</v>
      </c>
      <c r="P167" s="12">
        <v>727356</v>
      </c>
      <c r="Q167" s="12">
        <v>1.8981571197509766</v>
      </c>
      <c r="R167" s="12">
        <v>1.774645209312439</v>
      </c>
      <c r="S167" s="12">
        <v>3.1988458633422852</v>
      </c>
      <c r="T167" s="12">
        <v>2020</v>
      </c>
    </row>
    <row r="168" spans="1:20" x14ac:dyDescent="0.25">
      <c r="A168" s="10" t="s">
        <v>20</v>
      </c>
      <c r="B168" t="s">
        <v>66</v>
      </c>
      <c r="C168" s="12">
        <v>1196338</v>
      </c>
      <c r="D168" s="12">
        <v>792173</v>
      </c>
      <c r="E168" s="12">
        <v>404165</v>
      </c>
      <c r="F168" s="12">
        <v>0</v>
      </c>
      <c r="G168" s="12">
        <v>0</v>
      </c>
      <c r="H168" s="12">
        <v>0</v>
      </c>
      <c r="I168" s="12">
        <v>400475</v>
      </c>
      <c r="J168" s="12">
        <v>547726</v>
      </c>
      <c r="K168" s="12">
        <v>1075206</v>
      </c>
      <c r="L168" s="12">
        <v>356825</v>
      </c>
      <c r="M168" s="12">
        <v>801183</v>
      </c>
      <c r="N168" s="12">
        <v>509966</v>
      </c>
      <c r="O168" s="12">
        <v>549516</v>
      </c>
      <c r="P168" s="12">
        <v>1196338</v>
      </c>
      <c r="Q168" s="12">
        <v>3.0855669975280762</v>
      </c>
      <c r="R168" s="12">
        <v>2.6810166835784912</v>
      </c>
      <c r="S168" s="12">
        <v>3.8784952163696289</v>
      </c>
      <c r="T168" s="12">
        <v>2020</v>
      </c>
    </row>
    <row r="169" spans="1:20" x14ac:dyDescent="0.25">
      <c r="A169" s="10" t="s">
        <v>20</v>
      </c>
      <c r="B169" t="s">
        <v>67</v>
      </c>
      <c r="C169" s="12">
        <v>1373485</v>
      </c>
      <c r="D169" s="12">
        <v>917186</v>
      </c>
      <c r="E169" s="12">
        <v>456299</v>
      </c>
      <c r="F169" s="12">
        <v>0</v>
      </c>
      <c r="G169" s="12">
        <v>0</v>
      </c>
      <c r="H169" s="12">
        <v>0</v>
      </c>
      <c r="I169" s="12">
        <v>518397</v>
      </c>
      <c r="J169" s="12">
        <v>565332</v>
      </c>
      <c r="K169" s="12">
        <v>1221662</v>
      </c>
      <c r="L169" s="12">
        <v>403528</v>
      </c>
      <c r="M169" s="12">
        <v>905514</v>
      </c>
      <c r="N169" s="12">
        <v>586387</v>
      </c>
      <c r="O169" s="12">
        <v>637713</v>
      </c>
      <c r="P169" s="12">
        <v>1373485</v>
      </c>
      <c r="Q169" s="12">
        <v>3.0585117340087891</v>
      </c>
      <c r="R169" s="12">
        <v>2.6320648193359375</v>
      </c>
      <c r="S169" s="12">
        <v>3.9156935214996338</v>
      </c>
      <c r="T169" s="12">
        <v>2020</v>
      </c>
    </row>
    <row r="170" spans="1:20" x14ac:dyDescent="0.25">
      <c r="A170" s="10" t="s">
        <v>21</v>
      </c>
      <c r="B170" t="s">
        <v>66</v>
      </c>
      <c r="C170" s="12">
        <v>1949744</v>
      </c>
      <c r="D170" s="12">
        <v>1539914</v>
      </c>
      <c r="E170" s="12">
        <v>409830</v>
      </c>
      <c r="F170" s="12">
        <v>0</v>
      </c>
      <c r="G170" s="12">
        <v>0</v>
      </c>
      <c r="H170" s="12">
        <v>0</v>
      </c>
      <c r="I170" s="12">
        <v>568252</v>
      </c>
      <c r="J170" s="12">
        <v>807468</v>
      </c>
      <c r="K170" s="12">
        <v>1725960</v>
      </c>
      <c r="L170" s="12">
        <v>298427</v>
      </c>
      <c r="M170" s="12">
        <v>688846</v>
      </c>
      <c r="N170" s="12">
        <v>818188</v>
      </c>
      <c r="O170" s="12">
        <v>788364</v>
      </c>
      <c r="P170" s="12">
        <v>1949744</v>
      </c>
      <c r="Q170" s="12">
        <v>2.5168130397796631</v>
      </c>
      <c r="R170" s="12">
        <v>2.2205667495727539</v>
      </c>
      <c r="S170" s="12">
        <v>3.6299417018890381</v>
      </c>
      <c r="T170" s="12">
        <v>2020</v>
      </c>
    </row>
    <row r="171" spans="1:20" x14ac:dyDescent="0.25">
      <c r="A171" s="10" t="s">
        <v>21</v>
      </c>
      <c r="B171" t="s">
        <v>67</v>
      </c>
      <c r="C171" s="12">
        <v>2186814</v>
      </c>
      <c r="D171" s="12">
        <v>1752322</v>
      </c>
      <c r="E171" s="12">
        <v>434492</v>
      </c>
      <c r="F171" s="12">
        <v>0</v>
      </c>
      <c r="G171" s="12">
        <v>0</v>
      </c>
      <c r="H171" s="12">
        <v>0</v>
      </c>
      <c r="I171" s="12">
        <v>671508</v>
      </c>
      <c r="J171" s="12">
        <v>803443</v>
      </c>
      <c r="K171" s="12">
        <v>1908348</v>
      </c>
      <c r="L171" s="12">
        <v>315174</v>
      </c>
      <c r="M171" s="12">
        <v>752304</v>
      </c>
      <c r="N171" s="12">
        <v>898877</v>
      </c>
      <c r="O171" s="12">
        <v>876748</v>
      </c>
      <c r="P171" s="12">
        <v>2186814</v>
      </c>
      <c r="Q171" s="12">
        <v>2.4463233947753906</v>
      </c>
      <c r="R171" s="12">
        <v>2.1536858081817627</v>
      </c>
      <c r="S171" s="12">
        <v>3.6265408992767334</v>
      </c>
      <c r="T171" s="12">
        <v>2020</v>
      </c>
    </row>
    <row r="172" spans="1:20" x14ac:dyDescent="0.25">
      <c r="A172" s="5" t="s">
        <v>22</v>
      </c>
      <c r="B172" t="s">
        <v>66</v>
      </c>
      <c r="C172" s="12">
        <v>346883</v>
      </c>
      <c r="D172" s="12">
        <v>313735</v>
      </c>
      <c r="E172" s="12">
        <v>33148</v>
      </c>
      <c r="F172" s="12">
        <v>0</v>
      </c>
      <c r="G172" s="12">
        <v>0</v>
      </c>
      <c r="H172" s="12">
        <v>0</v>
      </c>
      <c r="I172" s="12">
        <v>92787</v>
      </c>
      <c r="J172" s="12">
        <v>120572</v>
      </c>
      <c r="K172" s="12">
        <v>274184</v>
      </c>
      <c r="L172" s="12">
        <v>48280</v>
      </c>
      <c r="M172" s="12">
        <v>61755</v>
      </c>
      <c r="N172" s="12">
        <v>117751</v>
      </c>
      <c r="O172" s="12">
        <v>81329</v>
      </c>
      <c r="P172" s="12">
        <v>346883</v>
      </c>
      <c r="Q172" s="12">
        <v>2.0621621608734131</v>
      </c>
      <c r="R172" s="12">
        <v>1.917388916015625</v>
      </c>
      <c r="S172" s="12">
        <v>3.4323940277099609</v>
      </c>
      <c r="T172" s="12">
        <v>2020</v>
      </c>
    </row>
    <row r="173" spans="1:20" x14ac:dyDescent="0.25">
      <c r="A173" s="5" t="s">
        <v>22</v>
      </c>
      <c r="B173" t="s">
        <v>67</v>
      </c>
      <c r="C173" s="12">
        <v>403527</v>
      </c>
      <c r="D173" s="12">
        <v>366946</v>
      </c>
      <c r="E173" s="12">
        <v>36581</v>
      </c>
      <c r="F173" s="12">
        <v>0</v>
      </c>
      <c r="G173" s="12">
        <v>0</v>
      </c>
      <c r="H173" s="12">
        <v>0</v>
      </c>
      <c r="I173" s="12">
        <v>111087</v>
      </c>
      <c r="J173" s="12">
        <v>119214</v>
      </c>
      <c r="K173" s="12">
        <v>298603</v>
      </c>
      <c r="L173" s="12">
        <v>57918</v>
      </c>
      <c r="M173" s="12">
        <v>73240</v>
      </c>
      <c r="N173" s="12">
        <v>138201</v>
      </c>
      <c r="O173" s="12">
        <v>102093</v>
      </c>
      <c r="P173" s="12">
        <v>403527</v>
      </c>
      <c r="Q173" s="12">
        <v>1.9782146215438843</v>
      </c>
      <c r="R173" s="12">
        <v>1.8336540460586548</v>
      </c>
      <c r="S173" s="12">
        <v>3.4283096790313721</v>
      </c>
      <c r="T173" s="12">
        <v>2020</v>
      </c>
    </row>
    <row r="174" spans="1:20" x14ac:dyDescent="0.25">
      <c r="A174" s="10" t="s">
        <v>23</v>
      </c>
      <c r="B174" t="s">
        <v>66</v>
      </c>
      <c r="C174" s="12">
        <v>438393</v>
      </c>
      <c r="D174" s="12">
        <v>337827</v>
      </c>
      <c r="E174" s="12">
        <v>100566</v>
      </c>
      <c r="F174" s="12">
        <v>0</v>
      </c>
      <c r="G174" s="12">
        <v>0</v>
      </c>
      <c r="H174" s="12">
        <v>0</v>
      </c>
      <c r="I174" s="12">
        <v>104963</v>
      </c>
      <c r="J174" s="12">
        <v>166685</v>
      </c>
      <c r="K174" s="12">
        <v>327061</v>
      </c>
      <c r="L174" s="12">
        <v>101970</v>
      </c>
      <c r="M174" s="12">
        <v>158727</v>
      </c>
      <c r="N174" s="12">
        <v>195345</v>
      </c>
      <c r="O174" s="12">
        <v>196169</v>
      </c>
      <c r="P174" s="12">
        <v>438393</v>
      </c>
      <c r="Q174" s="12">
        <v>2.4059486389160156</v>
      </c>
      <c r="R174" s="12">
        <v>2.0485129356384277</v>
      </c>
      <c r="S174" s="12">
        <v>3.6066663265228271</v>
      </c>
      <c r="T174" s="12">
        <v>2020</v>
      </c>
    </row>
    <row r="175" spans="1:20" x14ac:dyDescent="0.25">
      <c r="A175" s="10" t="s">
        <v>23</v>
      </c>
      <c r="B175" t="s">
        <v>67</v>
      </c>
      <c r="C175" s="12">
        <v>454482</v>
      </c>
      <c r="D175" s="12">
        <v>355609</v>
      </c>
      <c r="E175" s="12">
        <v>98873</v>
      </c>
      <c r="F175" s="12">
        <v>0</v>
      </c>
      <c r="G175" s="12">
        <v>0</v>
      </c>
      <c r="H175" s="12">
        <v>0</v>
      </c>
      <c r="I175" s="12">
        <v>120647</v>
      </c>
      <c r="J175" s="12">
        <v>152342</v>
      </c>
      <c r="K175" s="12">
        <v>330214</v>
      </c>
      <c r="L175" s="12">
        <v>104116</v>
      </c>
      <c r="M175" s="12">
        <v>163895</v>
      </c>
      <c r="N175" s="12">
        <v>211222</v>
      </c>
      <c r="O175" s="12">
        <v>204301</v>
      </c>
      <c r="P175" s="12">
        <v>454482</v>
      </c>
      <c r="Q175" s="12">
        <v>2.3816916942596436</v>
      </c>
      <c r="R175" s="12">
        <v>2.0321898460388184</v>
      </c>
      <c r="S175" s="12">
        <v>3.6387183666229248</v>
      </c>
      <c r="T175" s="12">
        <v>2020</v>
      </c>
    </row>
    <row r="176" spans="1:20" x14ac:dyDescent="0.25">
      <c r="A176" s="5" t="s">
        <v>24</v>
      </c>
      <c r="B176" t="s">
        <v>66</v>
      </c>
      <c r="C176" s="12">
        <v>587125</v>
      </c>
      <c r="D176" s="12">
        <v>460022</v>
      </c>
      <c r="E176" s="12">
        <v>127103</v>
      </c>
      <c r="F176" s="12">
        <v>0</v>
      </c>
      <c r="G176" s="12">
        <v>0</v>
      </c>
      <c r="H176" s="12">
        <v>0</v>
      </c>
      <c r="I176" s="12">
        <v>178297</v>
      </c>
      <c r="J176" s="12">
        <v>182922</v>
      </c>
      <c r="K176" s="12">
        <v>487114</v>
      </c>
      <c r="L176" s="12">
        <v>105033</v>
      </c>
      <c r="M176" s="12">
        <v>258619</v>
      </c>
      <c r="N176" s="12">
        <v>181245</v>
      </c>
      <c r="O176" s="12">
        <v>229968</v>
      </c>
      <c r="P176" s="12">
        <v>587125</v>
      </c>
      <c r="Q176" s="12">
        <v>2.3729698657989502</v>
      </c>
      <c r="R176" s="12">
        <v>2.0458283424377441</v>
      </c>
      <c r="S176" s="12">
        <v>3.5569891929626465</v>
      </c>
      <c r="T176" s="12">
        <v>2020</v>
      </c>
    </row>
    <row r="177" spans="1:20" x14ac:dyDescent="0.25">
      <c r="A177" s="5" t="s">
        <v>24</v>
      </c>
      <c r="B177" t="s">
        <v>67</v>
      </c>
      <c r="C177" s="12">
        <v>626832</v>
      </c>
      <c r="D177" s="12">
        <v>503330</v>
      </c>
      <c r="E177" s="12">
        <v>123502</v>
      </c>
      <c r="F177" s="12">
        <v>0</v>
      </c>
      <c r="G177" s="12">
        <v>0</v>
      </c>
      <c r="H177" s="12">
        <v>0</v>
      </c>
      <c r="I177" s="12">
        <v>171139</v>
      </c>
      <c r="J177" s="12">
        <v>151108</v>
      </c>
      <c r="K177" s="12">
        <v>514180</v>
      </c>
      <c r="L177" s="12">
        <v>108239</v>
      </c>
      <c r="M177" s="12">
        <v>265082</v>
      </c>
      <c r="N177" s="12">
        <v>190168</v>
      </c>
      <c r="O177" s="12">
        <v>252584</v>
      </c>
      <c r="P177" s="12">
        <v>626832</v>
      </c>
      <c r="Q177" s="12">
        <v>2.2333192825317383</v>
      </c>
      <c r="R177" s="12">
        <v>1.9206445217132568</v>
      </c>
      <c r="S177" s="12">
        <v>3.5076193809509277</v>
      </c>
      <c r="T177" s="12">
        <v>2020</v>
      </c>
    </row>
    <row r="178" spans="1:20" x14ac:dyDescent="0.25">
      <c r="A178" s="10" t="s">
        <v>25</v>
      </c>
      <c r="B178" t="s">
        <v>66</v>
      </c>
      <c r="C178" s="12">
        <v>421122</v>
      </c>
      <c r="D178" s="12">
        <v>383157</v>
      </c>
      <c r="E178" s="12">
        <v>37965</v>
      </c>
      <c r="F178" s="12">
        <v>0</v>
      </c>
      <c r="G178" s="12">
        <v>0</v>
      </c>
      <c r="H178" s="12">
        <v>0</v>
      </c>
      <c r="I178" s="12">
        <v>118632</v>
      </c>
      <c r="J178" s="12">
        <v>152897</v>
      </c>
      <c r="K178" s="12">
        <v>298859</v>
      </c>
      <c r="L178" s="12">
        <v>69550</v>
      </c>
      <c r="M178" s="12">
        <v>93454</v>
      </c>
      <c r="N178" s="12">
        <v>174581</v>
      </c>
      <c r="O178" s="12">
        <v>89113</v>
      </c>
      <c r="P178" s="12">
        <v>421122</v>
      </c>
      <c r="Q178" s="12">
        <v>2.1560807228088379</v>
      </c>
      <c r="R178" s="12">
        <v>2.0048127174377441</v>
      </c>
      <c r="S178" s="12">
        <v>3.6827340126037598</v>
      </c>
      <c r="T178" s="12">
        <v>2020</v>
      </c>
    </row>
    <row r="179" spans="1:20" x14ac:dyDescent="0.25">
      <c r="A179" s="10" t="s">
        <v>25</v>
      </c>
      <c r="B179" t="s">
        <v>67</v>
      </c>
      <c r="C179" s="12">
        <v>432729</v>
      </c>
      <c r="D179" s="12">
        <v>396758</v>
      </c>
      <c r="E179" s="12">
        <v>35971</v>
      </c>
      <c r="F179" s="12">
        <v>0</v>
      </c>
      <c r="G179" s="12">
        <v>0</v>
      </c>
      <c r="H179" s="12">
        <v>0</v>
      </c>
      <c r="I179" s="12">
        <v>106465</v>
      </c>
      <c r="J179" s="12">
        <v>124343</v>
      </c>
      <c r="K179" s="12">
        <v>293617</v>
      </c>
      <c r="L179" s="12">
        <v>73392</v>
      </c>
      <c r="M179" s="12">
        <v>87132</v>
      </c>
      <c r="N179" s="12">
        <v>189078</v>
      </c>
      <c r="O179" s="12">
        <v>88889</v>
      </c>
      <c r="P179" s="12">
        <v>432729</v>
      </c>
      <c r="Q179" s="12">
        <v>2.0198023319244385</v>
      </c>
      <c r="R179" s="12">
        <v>1.8780616521835327</v>
      </c>
      <c r="S179" s="12">
        <v>3.5831921100616455</v>
      </c>
      <c r="T179" s="12">
        <v>2020</v>
      </c>
    </row>
    <row r="180" spans="1:20" x14ac:dyDescent="0.25">
      <c r="A180" s="10" t="s">
        <v>26</v>
      </c>
      <c r="B180" t="s">
        <v>66</v>
      </c>
      <c r="C180" s="12">
        <v>443879</v>
      </c>
      <c r="D180" s="12">
        <v>392835</v>
      </c>
      <c r="E180" s="12">
        <v>51044</v>
      </c>
      <c r="F180" s="12">
        <v>0</v>
      </c>
      <c r="G180" s="12">
        <v>0</v>
      </c>
      <c r="H180" s="12">
        <v>0</v>
      </c>
      <c r="I180" s="12">
        <v>133460</v>
      </c>
      <c r="J180" s="12">
        <v>169977</v>
      </c>
      <c r="K180" s="12">
        <v>284548</v>
      </c>
      <c r="L180" s="12">
        <v>82635</v>
      </c>
      <c r="M180" s="12">
        <v>96373</v>
      </c>
      <c r="N180" s="12">
        <v>200513</v>
      </c>
      <c r="O180" s="12">
        <v>123073</v>
      </c>
      <c r="P180" s="12">
        <v>443879</v>
      </c>
      <c r="Q180" s="12">
        <v>2.1796615123748779</v>
      </c>
      <c r="R180" s="12">
        <v>1.9590541124343872</v>
      </c>
      <c r="S180" s="12">
        <v>3.8774585723876953</v>
      </c>
      <c r="T180" s="12">
        <v>2020</v>
      </c>
    </row>
    <row r="181" spans="1:20" x14ac:dyDescent="0.25">
      <c r="A181" s="10" t="s">
        <v>26</v>
      </c>
      <c r="B181" t="s">
        <v>67</v>
      </c>
      <c r="C181" s="12">
        <v>441150</v>
      </c>
      <c r="D181" s="12">
        <v>387264</v>
      </c>
      <c r="E181" s="12">
        <v>53886</v>
      </c>
      <c r="F181" s="12">
        <v>0</v>
      </c>
      <c r="G181" s="12">
        <v>0</v>
      </c>
      <c r="H181" s="12">
        <v>0</v>
      </c>
      <c r="I181" s="12">
        <v>109248</v>
      </c>
      <c r="J181" s="12">
        <v>150540</v>
      </c>
      <c r="K181" s="12">
        <v>284592</v>
      </c>
      <c r="L181" s="12">
        <v>89463</v>
      </c>
      <c r="M181" s="12">
        <v>85600</v>
      </c>
      <c r="N181" s="12">
        <v>204880</v>
      </c>
      <c r="O181" s="12">
        <v>128927</v>
      </c>
      <c r="P181" s="12">
        <v>441150</v>
      </c>
      <c r="Q181" s="12">
        <v>2.0952577590942383</v>
      </c>
      <c r="R181" s="12">
        <v>1.8864495754241943</v>
      </c>
      <c r="S181" s="12">
        <v>3.5959062576293945</v>
      </c>
      <c r="T181" s="12">
        <v>2020</v>
      </c>
    </row>
    <row r="182" spans="1:20" x14ac:dyDescent="0.25">
      <c r="A182" s="10" t="s">
        <v>27</v>
      </c>
      <c r="B182" t="s">
        <v>66</v>
      </c>
      <c r="C182" s="12">
        <v>631232</v>
      </c>
      <c r="D182" s="12">
        <v>474137</v>
      </c>
      <c r="E182" s="12">
        <v>157095</v>
      </c>
      <c r="F182" s="12">
        <v>0</v>
      </c>
      <c r="G182" s="12">
        <v>0</v>
      </c>
      <c r="H182" s="12">
        <v>0</v>
      </c>
      <c r="I182" s="12">
        <v>131103</v>
      </c>
      <c r="J182" s="12">
        <v>238190</v>
      </c>
      <c r="K182" s="12">
        <v>508961</v>
      </c>
      <c r="L182" s="12">
        <v>90403</v>
      </c>
      <c r="M182" s="12">
        <v>354688</v>
      </c>
      <c r="N182" s="12">
        <v>365913</v>
      </c>
      <c r="O182" s="12">
        <v>253523</v>
      </c>
      <c r="P182" s="12">
        <v>631232</v>
      </c>
      <c r="Q182" s="12">
        <v>2.676128625869751</v>
      </c>
      <c r="R182" s="12">
        <v>2.3558402061462402</v>
      </c>
      <c r="S182" s="12">
        <v>3.6428084373474121</v>
      </c>
      <c r="T182" s="12">
        <v>2020</v>
      </c>
    </row>
    <row r="183" spans="1:20" x14ac:dyDescent="0.25">
      <c r="A183" s="10" t="s">
        <v>27</v>
      </c>
      <c r="B183" t="s">
        <v>67</v>
      </c>
      <c r="C183" s="12">
        <v>684862</v>
      </c>
      <c r="D183" s="12">
        <v>511153</v>
      </c>
      <c r="E183" s="12">
        <v>173709</v>
      </c>
      <c r="F183" s="12">
        <v>0</v>
      </c>
      <c r="G183" s="12">
        <v>0</v>
      </c>
      <c r="H183" s="12">
        <v>0</v>
      </c>
      <c r="I183" s="12">
        <v>155901</v>
      </c>
      <c r="J183" s="12">
        <v>217197</v>
      </c>
      <c r="K183" s="12">
        <v>544602</v>
      </c>
      <c r="L183" s="12">
        <v>94832</v>
      </c>
      <c r="M183" s="12">
        <v>375803</v>
      </c>
      <c r="N183" s="12">
        <v>402095</v>
      </c>
      <c r="O183" s="12">
        <v>279052</v>
      </c>
      <c r="P183" s="12">
        <v>684862</v>
      </c>
      <c r="Q183" s="12">
        <v>2.614293098449707</v>
      </c>
      <c r="R183" s="12">
        <v>2.2836802005767822</v>
      </c>
      <c r="S183" s="12">
        <v>3.5871486663818359</v>
      </c>
      <c r="T183" s="12">
        <v>2020</v>
      </c>
    </row>
    <row r="184" spans="1:20" x14ac:dyDescent="0.25">
      <c r="A184" s="10" t="s">
        <v>28</v>
      </c>
      <c r="B184" t="s">
        <v>66</v>
      </c>
      <c r="C184" s="12">
        <v>597512</v>
      </c>
      <c r="D184" s="12">
        <v>533745</v>
      </c>
      <c r="E184" s="12">
        <v>63767</v>
      </c>
      <c r="F184" s="12">
        <v>0</v>
      </c>
      <c r="G184" s="12">
        <v>0</v>
      </c>
      <c r="H184" s="12">
        <v>0</v>
      </c>
      <c r="I184" s="12">
        <v>167345</v>
      </c>
      <c r="J184" s="12">
        <v>207971</v>
      </c>
      <c r="K184" s="12">
        <v>444358</v>
      </c>
      <c r="L184" s="12">
        <v>69949</v>
      </c>
      <c r="M184" s="12">
        <v>105873</v>
      </c>
      <c r="N184" s="12">
        <v>178207</v>
      </c>
      <c r="O184" s="12">
        <v>189011</v>
      </c>
      <c r="P184" s="12">
        <v>597512</v>
      </c>
      <c r="Q184" s="12">
        <v>1.9643170833587646</v>
      </c>
      <c r="R184" s="12">
        <v>1.7943568229675293</v>
      </c>
      <c r="S184" s="12">
        <v>3.3869242668151855</v>
      </c>
      <c r="T184" s="12">
        <v>2020</v>
      </c>
    </row>
    <row r="185" spans="1:20" x14ac:dyDescent="0.25">
      <c r="A185" s="10" t="s">
        <v>28</v>
      </c>
      <c r="B185" t="s">
        <v>67</v>
      </c>
      <c r="C185" s="12">
        <v>636431</v>
      </c>
      <c r="D185" s="12">
        <v>564704</v>
      </c>
      <c r="E185" s="12">
        <v>71727</v>
      </c>
      <c r="F185" s="12">
        <v>0</v>
      </c>
      <c r="G185" s="12">
        <v>0</v>
      </c>
      <c r="H185" s="12">
        <v>0</v>
      </c>
      <c r="I185" s="12">
        <v>164833</v>
      </c>
      <c r="J185" s="12">
        <v>209582</v>
      </c>
      <c r="K185" s="12">
        <v>488024</v>
      </c>
      <c r="L185" s="12">
        <v>62220</v>
      </c>
      <c r="M185" s="12">
        <v>95377</v>
      </c>
      <c r="N185" s="12">
        <v>188146</v>
      </c>
      <c r="O185" s="12">
        <v>206115</v>
      </c>
      <c r="P185" s="12">
        <v>636431</v>
      </c>
      <c r="Q185" s="12">
        <v>1.8983707427978516</v>
      </c>
      <c r="R185" s="12">
        <v>1.7236570119857788</v>
      </c>
      <c r="S185" s="12">
        <v>3.2738857269287109</v>
      </c>
      <c r="T185" s="12">
        <v>2020</v>
      </c>
    </row>
    <row r="186" spans="1:20" x14ac:dyDescent="0.25">
      <c r="A186" s="10" t="s">
        <v>29</v>
      </c>
      <c r="B186" t="s">
        <v>66</v>
      </c>
      <c r="C186" s="12">
        <v>379501</v>
      </c>
      <c r="D186" s="12">
        <v>313795</v>
      </c>
      <c r="E186" s="12">
        <v>65706</v>
      </c>
      <c r="F186" s="12">
        <v>0</v>
      </c>
      <c r="G186" s="12">
        <v>0</v>
      </c>
      <c r="H186" s="12">
        <v>0</v>
      </c>
      <c r="I186" s="12">
        <v>77736</v>
      </c>
      <c r="J186" s="12">
        <v>149058</v>
      </c>
      <c r="K186" s="12">
        <v>334035</v>
      </c>
      <c r="L186" s="12">
        <v>45895</v>
      </c>
      <c r="M186" s="12">
        <v>42879</v>
      </c>
      <c r="N186" s="12">
        <v>170566</v>
      </c>
      <c r="O186" s="12">
        <v>170819</v>
      </c>
      <c r="P186" s="12">
        <v>379501</v>
      </c>
      <c r="Q186" s="12">
        <v>2.161177396774292</v>
      </c>
      <c r="R186" s="12">
        <v>1.9119870662689209</v>
      </c>
      <c r="S186" s="12">
        <v>3.3512463569641113</v>
      </c>
      <c r="T186" s="12">
        <v>2020</v>
      </c>
    </row>
    <row r="187" spans="1:20" x14ac:dyDescent="0.25">
      <c r="A187" s="10" t="s">
        <v>29</v>
      </c>
      <c r="B187" t="s">
        <v>67</v>
      </c>
      <c r="C187" s="12">
        <v>420909</v>
      </c>
      <c r="D187" s="12">
        <v>353722</v>
      </c>
      <c r="E187" s="12">
        <v>67187</v>
      </c>
      <c r="F187" s="12">
        <v>0</v>
      </c>
      <c r="G187" s="12">
        <v>0</v>
      </c>
      <c r="H187" s="12">
        <v>0</v>
      </c>
      <c r="I187" s="12">
        <v>88829</v>
      </c>
      <c r="J187" s="12">
        <v>141707</v>
      </c>
      <c r="K187" s="12">
        <v>356987</v>
      </c>
      <c r="L187" s="12">
        <v>52956</v>
      </c>
      <c r="M187" s="12">
        <v>46508</v>
      </c>
      <c r="N187" s="12">
        <v>191683</v>
      </c>
      <c r="O187" s="12">
        <v>185351</v>
      </c>
      <c r="P187" s="12">
        <v>420909</v>
      </c>
      <c r="Q187" s="12">
        <v>2.0875532627105713</v>
      </c>
      <c r="R187" s="12">
        <v>1.8411040306091309</v>
      </c>
      <c r="S187" s="12">
        <v>3.3850448131561279</v>
      </c>
      <c r="T187" s="12">
        <v>2020</v>
      </c>
    </row>
    <row r="188" spans="1:20" x14ac:dyDescent="0.25">
      <c r="A188" s="10" t="s">
        <v>30</v>
      </c>
      <c r="B188" t="s">
        <v>66</v>
      </c>
      <c r="C188" s="12">
        <v>2261462</v>
      </c>
      <c r="D188" s="12">
        <v>1699062</v>
      </c>
      <c r="E188" s="12">
        <v>562400</v>
      </c>
      <c r="F188" s="12">
        <v>0</v>
      </c>
      <c r="G188" s="12">
        <v>0</v>
      </c>
      <c r="H188" s="12">
        <v>0</v>
      </c>
      <c r="I188" s="12">
        <v>772443</v>
      </c>
      <c r="J188" s="12">
        <v>938007</v>
      </c>
      <c r="K188" s="12">
        <v>1965872</v>
      </c>
      <c r="L188" s="12">
        <v>484892</v>
      </c>
      <c r="M188" s="12">
        <v>1147292</v>
      </c>
      <c r="N188" s="12">
        <v>765503</v>
      </c>
      <c r="O188" s="12">
        <v>906415</v>
      </c>
      <c r="P188" s="12">
        <v>2261462</v>
      </c>
      <c r="Q188" s="12">
        <v>2.6858770847320557</v>
      </c>
      <c r="R188" s="12">
        <v>2.336538553237915</v>
      </c>
      <c r="S188" s="12">
        <v>3.7412607669830322</v>
      </c>
      <c r="T188" s="12">
        <v>2020</v>
      </c>
    </row>
    <row r="189" spans="1:20" x14ac:dyDescent="0.25">
      <c r="A189" s="10" t="s">
        <v>30</v>
      </c>
      <c r="B189" t="s">
        <v>67</v>
      </c>
      <c r="C189" s="12">
        <v>2488183</v>
      </c>
      <c r="D189" s="12">
        <v>1920831</v>
      </c>
      <c r="E189" s="12">
        <v>567352</v>
      </c>
      <c r="F189" s="12">
        <v>0</v>
      </c>
      <c r="G189" s="12">
        <v>0</v>
      </c>
      <c r="H189" s="12">
        <v>0</v>
      </c>
      <c r="I189" s="12">
        <v>939662</v>
      </c>
      <c r="J189" s="12">
        <v>871899</v>
      </c>
      <c r="K189" s="12">
        <v>2105114</v>
      </c>
      <c r="L189" s="12">
        <v>501192</v>
      </c>
      <c r="M189" s="12">
        <v>1240256</v>
      </c>
      <c r="N189" s="12">
        <v>837888</v>
      </c>
      <c r="O189" s="12">
        <v>995059</v>
      </c>
      <c r="P189" s="12">
        <v>2488183</v>
      </c>
      <c r="Q189" s="12">
        <v>2.6107449531555176</v>
      </c>
      <c r="R189" s="12">
        <v>2.2805373668670654</v>
      </c>
      <c r="S189" s="12">
        <v>3.7286975383758545</v>
      </c>
      <c r="T189" s="12">
        <v>2020</v>
      </c>
    </row>
    <row r="190" spans="1:20" x14ac:dyDescent="0.25">
      <c r="A190" s="5" t="s">
        <v>31</v>
      </c>
      <c r="B190" t="s">
        <v>66</v>
      </c>
      <c r="C190" s="12">
        <v>538935</v>
      </c>
      <c r="D190" s="12">
        <v>413649</v>
      </c>
      <c r="E190" s="12">
        <v>125286</v>
      </c>
      <c r="F190" s="12">
        <v>0</v>
      </c>
      <c r="G190" s="12">
        <v>0</v>
      </c>
      <c r="H190" s="12">
        <v>0</v>
      </c>
      <c r="I190" s="12">
        <v>165089</v>
      </c>
      <c r="J190" s="12">
        <v>196779</v>
      </c>
      <c r="K190" s="12">
        <v>395611</v>
      </c>
      <c r="L190" s="12">
        <v>109071</v>
      </c>
      <c r="M190" s="12">
        <v>309027</v>
      </c>
      <c r="N190" s="12">
        <v>201235</v>
      </c>
      <c r="O190" s="12">
        <v>215929</v>
      </c>
      <c r="P190" s="12">
        <v>538935</v>
      </c>
      <c r="Q190" s="12">
        <v>2.5546903610229492</v>
      </c>
      <c r="R190" s="12">
        <v>2.2167587280273438</v>
      </c>
      <c r="S190" s="12">
        <v>3.6704180240631104</v>
      </c>
      <c r="T190" s="12">
        <v>2020</v>
      </c>
    </row>
    <row r="191" spans="1:20" x14ac:dyDescent="0.25">
      <c r="A191" s="5" t="s">
        <v>31</v>
      </c>
      <c r="B191" t="s">
        <v>67</v>
      </c>
      <c r="C191" s="12">
        <v>617937</v>
      </c>
      <c r="D191" s="12">
        <v>479538</v>
      </c>
      <c r="E191" s="12">
        <v>138399</v>
      </c>
      <c r="F191" s="12">
        <v>0</v>
      </c>
      <c r="G191" s="12">
        <v>0</v>
      </c>
      <c r="H191" s="12">
        <v>0</v>
      </c>
      <c r="I191" s="12">
        <v>192741</v>
      </c>
      <c r="J191" s="12">
        <v>198517</v>
      </c>
      <c r="K191" s="12">
        <v>446325</v>
      </c>
      <c r="L191" s="12">
        <v>119756</v>
      </c>
      <c r="M191" s="12">
        <v>336368</v>
      </c>
      <c r="N191" s="12">
        <v>233825</v>
      </c>
      <c r="O191" s="12">
        <v>253312</v>
      </c>
      <c r="P191" s="12">
        <v>617937</v>
      </c>
      <c r="Q191" s="12">
        <v>2.4719865322113037</v>
      </c>
      <c r="R191" s="12">
        <v>2.1378660202026367</v>
      </c>
      <c r="S191" s="12">
        <v>3.6296794414520264</v>
      </c>
      <c r="T191" s="12">
        <v>2020</v>
      </c>
    </row>
    <row r="192" spans="1:20" x14ac:dyDescent="0.25">
      <c r="A192" s="10" t="s">
        <v>32</v>
      </c>
      <c r="B192" t="s">
        <v>66</v>
      </c>
      <c r="C192" s="12">
        <v>353123</v>
      </c>
      <c r="D192" s="12">
        <v>318699</v>
      </c>
      <c r="E192" s="12">
        <v>34424</v>
      </c>
      <c r="F192" s="12">
        <v>0</v>
      </c>
      <c r="G192" s="12">
        <v>0</v>
      </c>
      <c r="H192" s="12">
        <v>0</v>
      </c>
      <c r="I192" s="12">
        <v>121987</v>
      </c>
      <c r="J192" s="12">
        <v>109551</v>
      </c>
      <c r="K192" s="12">
        <v>308851</v>
      </c>
      <c r="L192" s="12">
        <v>21561</v>
      </c>
      <c r="M192" s="12">
        <v>34622</v>
      </c>
      <c r="N192" s="12">
        <v>100805</v>
      </c>
      <c r="O192" s="12">
        <v>119070</v>
      </c>
      <c r="P192" s="12">
        <v>353123</v>
      </c>
      <c r="Q192" s="12">
        <v>1.9748841524124146</v>
      </c>
      <c r="R192" s="12">
        <v>1.8189388513565063</v>
      </c>
      <c r="S192" s="12">
        <v>3.4186322689056396</v>
      </c>
      <c r="T192" s="12">
        <v>2020</v>
      </c>
    </row>
    <row r="193" spans="1:20" x14ac:dyDescent="0.25">
      <c r="A193" s="10" t="s">
        <v>32</v>
      </c>
      <c r="B193" t="s">
        <v>67</v>
      </c>
      <c r="C193" s="12">
        <v>392620</v>
      </c>
      <c r="D193" s="12">
        <v>363010</v>
      </c>
      <c r="E193" s="12">
        <v>29610</v>
      </c>
      <c r="F193" s="12">
        <v>0</v>
      </c>
      <c r="G193" s="12">
        <v>0</v>
      </c>
      <c r="H193" s="12">
        <v>0</v>
      </c>
      <c r="I193" s="12">
        <v>95339</v>
      </c>
      <c r="J193" s="12">
        <v>111864</v>
      </c>
      <c r="K193" s="12">
        <v>348504</v>
      </c>
      <c r="L193" s="12">
        <v>19852</v>
      </c>
      <c r="M193" s="12">
        <v>35356</v>
      </c>
      <c r="N193" s="12">
        <v>105132</v>
      </c>
      <c r="O193" s="12">
        <v>142329</v>
      </c>
      <c r="P193" s="12">
        <v>392620</v>
      </c>
      <c r="Q193" s="12">
        <v>1.8237659931182861</v>
      </c>
      <c r="R193" s="12">
        <v>1.7048015594482422</v>
      </c>
      <c r="S193" s="12">
        <v>3.2822356224060059</v>
      </c>
      <c r="T193" s="12">
        <v>2020</v>
      </c>
    </row>
    <row r="194" spans="1:20" x14ac:dyDescent="0.25">
      <c r="A194" s="10" t="s">
        <v>1</v>
      </c>
      <c r="B194" t="s">
        <v>66</v>
      </c>
      <c r="C194" s="12">
        <v>162584</v>
      </c>
      <c r="D194" s="12">
        <v>151184</v>
      </c>
      <c r="E194" s="12">
        <v>11400</v>
      </c>
      <c r="F194" s="12">
        <v>0</v>
      </c>
      <c r="G194" s="12">
        <v>0</v>
      </c>
      <c r="H194" s="12">
        <v>0</v>
      </c>
      <c r="I194" s="12">
        <v>51681</v>
      </c>
      <c r="J194" s="12">
        <v>86432</v>
      </c>
      <c r="K194" s="12">
        <v>111785</v>
      </c>
      <c r="L194" s="12">
        <v>15673</v>
      </c>
      <c r="M194" s="12">
        <v>7681</v>
      </c>
      <c r="N194" s="12">
        <v>61783</v>
      </c>
      <c r="O194" s="12">
        <v>30917</v>
      </c>
      <c r="P194" s="12">
        <v>162584</v>
      </c>
      <c r="Q194" s="12">
        <v>2.0606887340545654</v>
      </c>
      <c r="R194" s="12">
        <v>1.9543932676315308</v>
      </c>
      <c r="S194" s="12">
        <v>3.470350980758667</v>
      </c>
      <c r="T194" s="12">
        <v>2022</v>
      </c>
    </row>
    <row r="195" spans="1:20" x14ac:dyDescent="0.25">
      <c r="A195" s="10" t="s">
        <v>1</v>
      </c>
      <c r="B195" t="s">
        <v>67</v>
      </c>
      <c r="C195" s="12">
        <v>189413</v>
      </c>
      <c r="D195" s="12">
        <v>174718</v>
      </c>
      <c r="E195" s="12">
        <v>14695</v>
      </c>
      <c r="F195" s="12">
        <v>0</v>
      </c>
      <c r="G195" s="12">
        <v>0</v>
      </c>
      <c r="H195" s="12">
        <v>0</v>
      </c>
      <c r="I195" s="12">
        <v>54640</v>
      </c>
      <c r="J195" s="12">
        <v>89434</v>
      </c>
      <c r="K195" s="12">
        <v>124589</v>
      </c>
      <c r="L195" s="12">
        <v>15317</v>
      </c>
      <c r="M195" s="12">
        <v>11403</v>
      </c>
      <c r="N195" s="12">
        <v>77229</v>
      </c>
      <c r="O195" s="12">
        <v>42129</v>
      </c>
      <c r="P195" s="12">
        <v>189413</v>
      </c>
      <c r="Q195" s="12">
        <v>1.9671933650970459</v>
      </c>
      <c r="R195" s="12">
        <v>1.8502615690231323</v>
      </c>
      <c r="S195" s="12">
        <v>3.3574686050415039</v>
      </c>
      <c r="T195" s="12">
        <v>2022</v>
      </c>
    </row>
    <row r="196" spans="1:20" x14ac:dyDescent="0.25">
      <c r="A196" s="10" t="s">
        <v>2</v>
      </c>
      <c r="B196" t="s">
        <v>66</v>
      </c>
      <c r="C196" s="12">
        <v>241376</v>
      </c>
      <c r="D196" s="12">
        <v>216746</v>
      </c>
      <c r="E196" s="12">
        <v>24630</v>
      </c>
      <c r="F196" s="12">
        <v>0</v>
      </c>
      <c r="G196" s="12">
        <v>0</v>
      </c>
      <c r="H196" s="12">
        <v>0</v>
      </c>
      <c r="I196" s="12">
        <v>80960</v>
      </c>
      <c r="J196" s="12">
        <v>149126</v>
      </c>
      <c r="K196" s="12">
        <v>181256</v>
      </c>
      <c r="L196" s="12">
        <v>51281</v>
      </c>
      <c r="M196" s="12">
        <v>25729</v>
      </c>
      <c r="N196" s="12">
        <v>72906</v>
      </c>
      <c r="O196" s="12">
        <v>46797</v>
      </c>
      <c r="P196" s="12">
        <v>241376</v>
      </c>
      <c r="Q196" s="12">
        <v>2.3252437114715576</v>
      </c>
      <c r="R196" s="12">
        <v>2.15462327003479</v>
      </c>
      <c r="S196" s="12">
        <v>3.8267154693603516</v>
      </c>
      <c r="T196" s="12">
        <v>2022</v>
      </c>
    </row>
    <row r="197" spans="1:20" x14ac:dyDescent="0.25">
      <c r="A197" s="10" t="s">
        <v>2</v>
      </c>
      <c r="B197" t="s">
        <v>67</v>
      </c>
      <c r="C197" s="12">
        <v>269661</v>
      </c>
      <c r="D197" s="12">
        <v>244379</v>
      </c>
      <c r="E197" s="12">
        <v>25282</v>
      </c>
      <c r="F197" s="12">
        <v>0</v>
      </c>
      <c r="G197" s="12">
        <v>0</v>
      </c>
      <c r="H197" s="12">
        <v>0</v>
      </c>
      <c r="I197" s="12">
        <v>93047</v>
      </c>
      <c r="J197" s="12">
        <v>148820</v>
      </c>
      <c r="K197" s="12">
        <v>198032</v>
      </c>
      <c r="L197" s="12">
        <v>56908</v>
      </c>
      <c r="M197" s="12">
        <v>22237</v>
      </c>
      <c r="N197" s="12">
        <v>74132</v>
      </c>
      <c r="O197" s="12">
        <v>51709</v>
      </c>
      <c r="P197" s="12">
        <v>269661</v>
      </c>
      <c r="Q197" s="12">
        <v>2.1997098922729492</v>
      </c>
      <c r="R197" s="12">
        <v>2.059722900390625</v>
      </c>
      <c r="S197" s="12">
        <v>3.5528438091278076</v>
      </c>
      <c r="T197" s="12">
        <v>2022</v>
      </c>
    </row>
    <row r="198" spans="1:20" x14ac:dyDescent="0.25">
      <c r="A198" s="10" t="s">
        <v>3</v>
      </c>
      <c r="B198" t="s">
        <v>66</v>
      </c>
      <c r="C198" s="12">
        <v>52380</v>
      </c>
      <c r="D198" s="12">
        <v>49356</v>
      </c>
      <c r="E198" s="12">
        <v>3024</v>
      </c>
      <c r="F198" s="12">
        <v>0</v>
      </c>
      <c r="G198" s="12">
        <v>0</v>
      </c>
      <c r="H198" s="12">
        <v>0</v>
      </c>
      <c r="I198" s="12">
        <v>13746</v>
      </c>
      <c r="J198" s="12">
        <v>16997</v>
      </c>
      <c r="K198" s="12">
        <v>34714</v>
      </c>
      <c r="L198" s="12">
        <v>13057</v>
      </c>
      <c r="M198" s="12">
        <v>9610</v>
      </c>
      <c r="N198" s="12">
        <v>19472</v>
      </c>
      <c r="O198" s="12">
        <v>9895</v>
      </c>
      <c r="P198" s="12">
        <v>52380</v>
      </c>
      <c r="Q198" s="12">
        <v>2.0541427135467529</v>
      </c>
      <c r="R198" s="12">
        <v>1.9642596244812012</v>
      </c>
      <c r="S198" s="12">
        <v>3.5211639404296875</v>
      </c>
      <c r="T198" s="12">
        <v>2022</v>
      </c>
    </row>
    <row r="199" spans="1:20" x14ac:dyDescent="0.25">
      <c r="A199" s="10" t="s">
        <v>3</v>
      </c>
      <c r="B199" t="s">
        <v>67</v>
      </c>
      <c r="C199" s="12">
        <v>59769</v>
      </c>
      <c r="D199" s="12">
        <v>56384</v>
      </c>
      <c r="E199" s="12">
        <v>3385</v>
      </c>
      <c r="F199" s="12">
        <v>0</v>
      </c>
      <c r="G199" s="12">
        <v>0</v>
      </c>
      <c r="H199" s="12">
        <v>0</v>
      </c>
      <c r="I199" s="12">
        <v>14310</v>
      </c>
      <c r="J199" s="12">
        <v>17219</v>
      </c>
      <c r="K199" s="12">
        <v>38636</v>
      </c>
      <c r="L199" s="12">
        <v>13343</v>
      </c>
      <c r="M199" s="12">
        <v>10390</v>
      </c>
      <c r="N199" s="12">
        <v>25049</v>
      </c>
      <c r="O199" s="12">
        <v>9760</v>
      </c>
      <c r="P199" s="12">
        <v>59769</v>
      </c>
      <c r="Q199" s="12">
        <v>1.9901119470596313</v>
      </c>
      <c r="R199" s="12">
        <v>1.8991203308105469</v>
      </c>
      <c r="S199" s="12">
        <v>3.505760669708252</v>
      </c>
      <c r="T199" s="12">
        <v>2022</v>
      </c>
    </row>
    <row r="200" spans="1:20" x14ac:dyDescent="0.25">
      <c r="A200" s="10" t="s">
        <v>4</v>
      </c>
      <c r="B200" t="s">
        <v>66</v>
      </c>
      <c r="C200" s="12">
        <v>211751</v>
      </c>
      <c r="D200" s="12">
        <v>164459</v>
      </c>
      <c r="E200" s="12">
        <v>47292</v>
      </c>
      <c r="F200" s="12">
        <v>0</v>
      </c>
      <c r="G200" s="12">
        <v>0</v>
      </c>
      <c r="H200" s="12">
        <v>0</v>
      </c>
      <c r="I200" s="12">
        <v>58732</v>
      </c>
      <c r="J200" s="12">
        <v>109466</v>
      </c>
      <c r="K200" s="12">
        <v>173619</v>
      </c>
      <c r="L200" s="12">
        <v>57128</v>
      </c>
      <c r="M200" s="12">
        <v>117852</v>
      </c>
      <c r="N200" s="12">
        <v>72653</v>
      </c>
      <c r="O200" s="12">
        <v>74144</v>
      </c>
      <c r="P200" s="12">
        <v>211751</v>
      </c>
      <c r="Q200" s="12">
        <v>2.7836940288543701</v>
      </c>
      <c r="R200" s="12">
        <v>2.482022762298584</v>
      </c>
      <c r="S200" s="12">
        <v>3.8327624797821045</v>
      </c>
      <c r="T200" s="12">
        <v>2022</v>
      </c>
    </row>
    <row r="201" spans="1:20" x14ac:dyDescent="0.25">
      <c r="A201" s="10" t="s">
        <v>4</v>
      </c>
      <c r="B201" t="s">
        <v>67</v>
      </c>
      <c r="C201" s="12">
        <v>217217</v>
      </c>
      <c r="D201" s="12">
        <v>172850</v>
      </c>
      <c r="E201" s="12">
        <v>44367</v>
      </c>
      <c r="F201" s="12">
        <v>0</v>
      </c>
      <c r="G201" s="12">
        <v>0</v>
      </c>
      <c r="H201" s="12">
        <v>0</v>
      </c>
      <c r="I201" s="12">
        <v>60000</v>
      </c>
      <c r="J201" s="12">
        <v>103214</v>
      </c>
      <c r="K201" s="12">
        <v>172665</v>
      </c>
      <c r="L201" s="12">
        <v>53894</v>
      </c>
      <c r="M201" s="12">
        <v>113407</v>
      </c>
      <c r="N201" s="12">
        <v>73690</v>
      </c>
      <c r="O201" s="12">
        <v>71140</v>
      </c>
      <c r="P201" s="12">
        <v>217217</v>
      </c>
      <c r="Q201" s="12">
        <v>2.6557314395904541</v>
      </c>
      <c r="R201" s="12">
        <v>2.3607521057128906</v>
      </c>
      <c r="S201" s="12">
        <v>3.8049452304840088</v>
      </c>
      <c r="T201" s="12">
        <v>2022</v>
      </c>
    </row>
    <row r="202" spans="1:20" x14ac:dyDescent="0.25">
      <c r="A202" s="10" t="s">
        <v>5</v>
      </c>
      <c r="B202" t="s">
        <v>66</v>
      </c>
      <c r="C202" s="12">
        <v>283367</v>
      </c>
      <c r="D202" s="12">
        <v>254452</v>
      </c>
      <c r="E202" s="12">
        <v>28915</v>
      </c>
      <c r="F202" s="12">
        <v>0</v>
      </c>
      <c r="G202" s="12">
        <v>0</v>
      </c>
      <c r="H202" s="12">
        <v>0</v>
      </c>
      <c r="I202" s="12">
        <v>87409</v>
      </c>
      <c r="J202" s="12">
        <v>148131</v>
      </c>
      <c r="K202" s="12">
        <v>182427</v>
      </c>
      <c r="L202" s="12">
        <v>30031</v>
      </c>
      <c r="M202" s="12">
        <v>30236</v>
      </c>
      <c r="N202" s="12">
        <v>109664</v>
      </c>
      <c r="O202" s="12">
        <v>71163</v>
      </c>
      <c r="P202" s="12">
        <v>283367</v>
      </c>
      <c r="Q202" s="12">
        <v>2.0746874809265137</v>
      </c>
      <c r="R202" s="12">
        <v>1.9066621065139771</v>
      </c>
      <c r="S202" s="12">
        <v>3.5533113479614258</v>
      </c>
      <c r="T202" s="12">
        <v>2022</v>
      </c>
    </row>
    <row r="203" spans="1:20" x14ac:dyDescent="0.25">
      <c r="A203" s="10" t="s">
        <v>5</v>
      </c>
      <c r="B203" t="s">
        <v>67</v>
      </c>
      <c r="C203" s="12">
        <v>313761</v>
      </c>
      <c r="D203" s="12">
        <v>283884</v>
      </c>
      <c r="E203" s="12">
        <v>29877</v>
      </c>
      <c r="F203" s="12">
        <v>0</v>
      </c>
      <c r="G203" s="12">
        <v>0</v>
      </c>
      <c r="H203" s="12">
        <v>0</v>
      </c>
      <c r="I203" s="12">
        <v>94024</v>
      </c>
      <c r="J203" s="12">
        <v>155762</v>
      </c>
      <c r="K203" s="12">
        <v>194722</v>
      </c>
      <c r="L203" s="12">
        <v>33014</v>
      </c>
      <c r="M203" s="12">
        <v>25923</v>
      </c>
      <c r="N203" s="12">
        <v>122674</v>
      </c>
      <c r="O203" s="12">
        <v>78592</v>
      </c>
      <c r="P203" s="12">
        <v>313761</v>
      </c>
      <c r="Q203" s="12">
        <v>1.9955284595489502</v>
      </c>
      <c r="R203" s="12">
        <v>1.8421080112457275</v>
      </c>
      <c r="S203" s="12">
        <v>3.4532918930053711</v>
      </c>
      <c r="T203" s="12">
        <v>2022</v>
      </c>
    </row>
    <row r="204" spans="1:20" x14ac:dyDescent="0.25">
      <c r="A204" s="10" t="s">
        <v>6</v>
      </c>
      <c r="B204" t="s">
        <v>66</v>
      </c>
      <c r="C204" s="12">
        <v>74454</v>
      </c>
      <c r="D204" s="12">
        <v>70333</v>
      </c>
      <c r="E204" s="12">
        <v>4121</v>
      </c>
      <c r="F204" s="12">
        <v>0</v>
      </c>
      <c r="G204" s="12">
        <v>0</v>
      </c>
      <c r="H204" s="12">
        <v>0</v>
      </c>
      <c r="I204" s="12">
        <v>23352</v>
      </c>
      <c r="J204" s="12">
        <v>34481</v>
      </c>
      <c r="K204" s="12">
        <v>56131</v>
      </c>
      <c r="L204" s="12">
        <v>9142</v>
      </c>
      <c r="M204" s="12">
        <v>8522</v>
      </c>
      <c r="N204" s="12">
        <v>23492</v>
      </c>
      <c r="O204" s="12">
        <v>13852</v>
      </c>
      <c r="P204" s="12">
        <v>74454</v>
      </c>
      <c r="Q204" s="12">
        <v>2.0834341049194336</v>
      </c>
      <c r="R204" s="12">
        <v>1.9924359321594238</v>
      </c>
      <c r="S204" s="12">
        <v>3.6364960670471191</v>
      </c>
      <c r="T204" s="12">
        <v>2022</v>
      </c>
    </row>
    <row r="205" spans="1:20" x14ac:dyDescent="0.25">
      <c r="A205" s="10" t="s">
        <v>6</v>
      </c>
      <c r="B205" t="s">
        <v>67</v>
      </c>
      <c r="C205" s="12">
        <v>83955</v>
      </c>
      <c r="D205" s="12">
        <v>78735</v>
      </c>
      <c r="E205" s="12">
        <v>5220</v>
      </c>
      <c r="F205" s="12">
        <v>0</v>
      </c>
      <c r="G205" s="12">
        <v>0</v>
      </c>
      <c r="H205" s="12">
        <v>0</v>
      </c>
      <c r="I205" s="12">
        <v>24817</v>
      </c>
      <c r="J205" s="12">
        <v>32283</v>
      </c>
      <c r="K205" s="12">
        <v>60097</v>
      </c>
      <c r="L205" s="12">
        <v>8862</v>
      </c>
      <c r="M205" s="12">
        <v>7174</v>
      </c>
      <c r="N205" s="12">
        <v>28546</v>
      </c>
      <c r="O205" s="12">
        <v>16820</v>
      </c>
      <c r="P205" s="12">
        <v>83955</v>
      </c>
      <c r="Q205" s="12">
        <v>1.9269727468490601</v>
      </c>
      <c r="R205" s="12">
        <v>1.8215533494949341</v>
      </c>
      <c r="S205" s="12">
        <v>3.5170497894287109</v>
      </c>
      <c r="T205" s="12">
        <v>2022</v>
      </c>
    </row>
    <row r="206" spans="1:20" x14ac:dyDescent="0.25">
      <c r="A206" s="10" t="s">
        <v>7</v>
      </c>
      <c r="B206" t="s">
        <v>66</v>
      </c>
      <c r="C206" s="12">
        <v>1819759</v>
      </c>
      <c r="D206" s="12">
        <v>1067356</v>
      </c>
      <c r="E206" s="12">
        <v>752403</v>
      </c>
      <c r="F206" s="12">
        <v>0</v>
      </c>
      <c r="G206" s="12">
        <v>0</v>
      </c>
      <c r="H206" s="12">
        <v>0</v>
      </c>
      <c r="I206" s="12">
        <v>591461</v>
      </c>
      <c r="J206" s="12">
        <v>1407080</v>
      </c>
      <c r="K206" s="12">
        <v>1658422</v>
      </c>
      <c r="L206" s="12">
        <v>528983</v>
      </c>
      <c r="M206" s="12">
        <v>1109144</v>
      </c>
      <c r="N206" s="12">
        <v>478839</v>
      </c>
      <c r="O206" s="12">
        <v>970909</v>
      </c>
      <c r="P206" s="12">
        <v>1819759</v>
      </c>
      <c r="Q206" s="12">
        <v>3.1729085445404053</v>
      </c>
      <c r="R206" s="12">
        <v>2.664865255355835</v>
      </c>
      <c r="S206" s="12">
        <v>3.8936169147491455</v>
      </c>
      <c r="T206" s="12">
        <v>2022</v>
      </c>
    </row>
    <row r="207" spans="1:20" x14ac:dyDescent="0.25">
      <c r="A207" s="10" t="s">
        <v>7</v>
      </c>
      <c r="B207" t="s">
        <v>67</v>
      </c>
      <c r="C207" s="12">
        <v>2018946</v>
      </c>
      <c r="D207" s="12">
        <v>1163839</v>
      </c>
      <c r="E207" s="12">
        <v>855107</v>
      </c>
      <c r="F207" s="12">
        <v>0</v>
      </c>
      <c r="G207" s="12">
        <v>0</v>
      </c>
      <c r="H207" s="12">
        <v>0</v>
      </c>
      <c r="I207" s="12">
        <v>796104</v>
      </c>
      <c r="J207" s="12">
        <v>1517358</v>
      </c>
      <c r="K207" s="12">
        <v>1818425</v>
      </c>
      <c r="L207" s="12">
        <v>561480</v>
      </c>
      <c r="M207" s="12">
        <v>1210339</v>
      </c>
      <c r="N207" s="12">
        <v>522151</v>
      </c>
      <c r="O207" s="12">
        <v>1096522</v>
      </c>
      <c r="P207" s="12">
        <v>2018946</v>
      </c>
      <c r="Q207" s="12">
        <v>3.1827781200408936</v>
      </c>
      <c r="R207" s="12">
        <v>2.6277577877044678</v>
      </c>
      <c r="S207" s="12">
        <v>3.938185453414917</v>
      </c>
      <c r="T207" s="12">
        <v>2022</v>
      </c>
    </row>
    <row r="208" spans="1:20" x14ac:dyDescent="0.25">
      <c r="A208" s="10" t="s">
        <v>8</v>
      </c>
      <c r="B208" t="s">
        <v>66</v>
      </c>
      <c r="C208" s="12">
        <v>337577</v>
      </c>
      <c r="D208" s="12">
        <v>295881</v>
      </c>
      <c r="E208" s="12">
        <v>41696</v>
      </c>
      <c r="F208" s="12">
        <v>0</v>
      </c>
      <c r="G208" s="12">
        <v>0</v>
      </c>
      <c r="H208" s="12">
        <v>0</v>
      </c>
      <c r="I208" s="12">
        <v>125444</v>
      </c>
      <c r="J208" s="12">
        <v>163168</v>
      </c>
      <c r="K208" s="12">
        <v>251806</v>
      </c>
      <c r="L208" s="12">
        <v>60219</v>
      </c>
      <c r="M208" s="12">
        <v>56403</v>
      </c>
      <c r="N208" s="12">
        <v>87966</v>
      </c>
      <c r="O208" s="12">
        <v>94518</v>
      </c>
      <c r="P208" s="12">
        <v>337577</v>
      </c>
      <c r="Q208" s="12">
        <v>2.2069215774536133</v>
      </c>
      <c r="R208" s="12">
        <v>1.9905434846878052</v>
      </c>
      <c r="S208" s="12">
        <v>3.7423734664916992</v>
      </c>
      <c r="T208" s="12">
        <v>2022</v>
      </c>
    </row>
    <row r="209" spans="1:20" x14ac:dyDescent="0.25">
      <c r="A209" s="10" t="s">
        <v>8</v>
      </c>
      <c r="B209" t="s">
        <v>67</v>
      </c>
      <c r="C209" s="12">
        <v>331488</v>
      </c>
      <c r="D209" s="12">
        <v>293373</v>
      </c>
      <c r="E209" s="12">
        <v>38115</v>
      </c>
      <c r="F209" s="12">
        <v>0</v>
      </c>
      <c r="G209" s="12">
        <v>0</v>
      </c>
      <c r="H209" s="12">
        <v>0</v>
      </c>
      <c r="I209" s="12">
        <v>117248</v>
      </c>
      <c r="J209" s="12">
        <v>136681</v>
      </c>
      <c r="K209" s="12">
        <v>240508</v>
      </c>
      <c r="L209" s="12">
        <v>57893</v>
      </c>
      <c r="M209" s="12">
        <v>58632</v>
      </c>
      <c r="N209" s="12">
        <v>86501</v>
      </c>
      <c r="O209" s="12">
        <v>90711</v>
      </c>
      <c r="P209" s="12">
        <v>331488</v>
      </c>
      <c r="Q209" s="12">
        <v>2.1040370464324951</v>
      </c>
      <c r="R209" s="12">
        <v>1.892116904258728</v>
      </c>
      <c r="S209" s="12">
        <v>3.7351961135864258</v>
      </c>
      <c r="T209" s="12">
        <v>2022</v>
      </c>
    </row>
    <row r="210" spans="1:20" x14ac:dyDescent="0.25">
      <c r="A210" s="5" t="s">
        <v>9</v>
      </c>
      <c r="B210" t="s">
        <v>66</v>
      </c>
      <c r="C210" s="12">
        <v>1049047</v>
      </c>
      <c r="D210" s="12">
        <v>969945</v>
      </c>
      <c r="E210" s="12">
        <v>79102</v>
      </c>
      <c r="F210" s="12">
        <v>0</v>
      </c>
      <c r="G210" s="12">
        <v>0</v>
      </c>
      <c r="H210" s="12">
        <v>0</v>
      </c>
      <c r="I210" s="12">
        <v>243596</v>
      </c>
      <c r="J210" s="12">
        <v>633499</v>
      </c>
      <c r="K210" s="12">
        <v>862642</v>
      </c>
      <c r="L210" s="12">
        <v>134350</v>
      </c>
      <c r="M210" s="12">
        <v>80231</v>
      </c>
      <c r="N210" s="12">
        <v>291726</v>
      </c>
      <c r="O210" s="12">
        <v>234139</v>
      </c>
      <c r="P210" s="12">
        <v>1049047</v>
      </c>
      <c r="Q210" s="12">
        <v>2.1410326957702637</v>
      </c>
      <c r="R210" s="12">
        <v>2.0169608592987061</v>
      </c>
      <c r="S210" s="12">
        <v>3.6623978614807129</v>
      </c>
      <c r="T210" s="12">
        <v>2022</v>
      </c>
    </row>
    <row r="211" spans="1:20" x14ac:dyDescent="0.25">
      <c r="A211" s="5" t="s">
        <v>9</v>
      </c>
      <c r="B211" t="s">
        <v>67</v>
      </c>
      <c r="C211" s="12">
        <v>1181021</v>
      </c>
      <c r="D211" s="12">
        <v>1100771</v>
      </c>
      <c r="E211" s="12">
        <v>80250</v>
      </c>
      <c r="F211" s="12">
        <v>0</v>
      </c>
      <c r="G211" s="12">
        <v>0</v>
      </c>
      <c r="H211" s="12">
        <v>0</v>
      </c>
      <c r="I211" s="12">
        <v>267890</v>
      </c>
      <c r="J211" s="12">
        <v>619327</v>
      </c>
      <c r="K211" s="12">
        <v>926995</v>
      </c>
      <c r="L211" s="12">
        <v>136229</v>
      </c>
      <c r="M211" s="12">
        <v>87832</v>
      </c>
      <c r="N211" s="12">
        <v>343281</v>
      </c>
      <c r="O211" s="12">
        <v>270484</v>
      </c>
      <c r="P211" s="12">
        <v>1181021</v>
      </c>
      <c r="Q211" s="12">
        <v>2.0165212154388428</v>
      </c>
      <c r="R211" s="12">
        <v>1.911198616027832</v>
      </c>
      <c r="S211" s="12">
        <v>3.4612088203430176</v>
      </c>
      <c r="T211" s="12">
        <v>2022</v>
      </c>
    </row>
    <row r="212" spans="1:20" x14ac:dyDescent="0.25">
      <c r="A212" s="10" t="s">
        <v>10</v>
      </c>
      <c r="B212" t="s">
        <v>66</v>
      </c>
      <c r="C212" s="12">
        <v>316893</v>
      </c>
      <c r="D212" s="12">
        <v>257905</v>
      </c>
      <c r="E212" s="12">
        <v>58988</v>
      </c>
      <c r="F212" s="12">
        <v>0</v>
      </c>
      <c r="G212" s="12">
        <v>0</v>
      </c>
      <c r="H212" s="12">
        <v>0</v>
      </c>
      <c r="I212" s="12">
        <v>92449</v>
      </c>
      <c r="J212" s="12">
        <v>162901</v>
      </c>
      <c r="K212" s="12">
        <v>251539</v>
      </c>
      <c r="L212" s="12">
        <v>56763</v>
      </c>
      <c r="M212" s="12">
        <v>71281</v>
      </c>
      <c r="N212" s="12">
        <v>121971</v>
      </c>
      <c r="O212" s="12">
        <v>112064</v>
      </c>
      <c r="P212" s="12">
        <v>316893</v>
      </c>
      <c r="Q212" s="12">
        <v>2.3885159492492676</v>
      </c>
      <c r="R212" s="12">
        <v>2.0586340427398682</v>
      </c>
      <c r="S212" s="12">
        <v>3.830812931060791</v>
      </c>
      <c r="T212" s="12">
        <v>2022</v>
      </c>
    </row>
    <row r="213" spans="1:20" x14ac:dyDescent="0.25">
      <c r="A213" s="10" t="s">
        <v>10</v>
      </c>
      <c r="B213" t="s">
        <v>67</v>
      </c>
      <c r="C213" s="12">
        <v>324211</v>
      </c>
      <c r="D213" s="12">
        <v>265446</v>
      </c>
      <c r="E213" s="12">
        <v>58765</v>
      </c>
      <c r="F213" s="12">
        <v>0</v>
      </c>
      <c r="G213" s="12">
        <v>0</v>
      </c>
      <c r="H213" s="12">
        <v>0</v>
      </c>
      <c r="I213" s="12">
        <v>93376</v>
      </c>
      <c r="J213" s="12">
        <v>151654</v>
      </c>
      <c r="K213" s="12">
        <v>249402</v>
      </c>
      <c r="L213" s="12">
        <v>60542</v>
      </c>
      <c r="M213" s="12">
        <v>62947</v>
      </c>
      <c r="N213" s="12">
        <v>121669</v>
      </c>
      <c r="O213" s="12">
        <v>117026</v>
      </c>
      <c r="P213" s="12">
        <v>324211</v>
      </c>
      <c r="Q213" s="12">
        <v>2.2811996936798096</v>
      </c>
      <c r="R213" s="12">
        <v>1.9422857761383057</v>
      </c>
      <c r="S213" s="12">
        <v>3.8120989799499512</v>
      </c>
      <c r="T213" s="12">
        <v>2022</v>
      </c>
    </row>
    <row r="214" spans="1:20" x14ac:dyDescent="0.25">
      <c r="A214" s="10" t="s">
        <v>11</v>
      </c>
      <c r="B214" t="s">
        <v>66</v>
      </c>
      <c r="C214" s="12">
        <v>985789</v>
      </c>
      <c r="D214" s="12">
        <v>884087</v>
      </c>
      <c r="E214" s="12">
        <v>101702</v>
      </c>
      <c r="F214" s="12">
        <v>0</v>
      </c>
      <c r="G214" s="12">
        <v>0</v>
      </c>
      <c r="H214" s="12">
        <v>0</v>
      </c>
      <c r="I214" s="12">
        <v>326379</v>
      </c>
      <c r="J214" s="12">
        <v>545702</v>
      </c>
      <c r="K214" s="12">
        <v>801268</v>
      </c>
      <c r="L214" s="12">
        <v>139433</v>
      </c>
      <c r="M214" s="12">
        <v>176010</v>
      </c>
      <c r="N214" s="12">
        <v>299820</v>
      </c>
      <c r="O214" s="12">
        <v>224991</v>
      </c>
      <c r="P214" s="12">
        <v>985789</v>
      </c>
      <c r="Q214" s="12">
        <v>2.3216042518615723</v>
      </c>
      <c r="R214" s="12">
        <v>2.1862983703613281</v>
      </c>
      <c r="S214" s="12">
        <v>3.4978072643280029</v>
      </c>
      <c r="T214" s="12">
        <v>2022</v>
      </c>
    </row>
    <row r="215" spans="1:20" x14ac:dyDescent="0.25">
      <c r="A215" s="10" t="s">
        <v>11</v>
      </c>
      <c r="B215" t="s">
        <v>67</v>
      </c>
      <c r="C215" s="12">
        <v>1087919</v>
      </c>
      <c r="D215" s="12">
        <v>986220</v>
      </c>
      <c r="E215" s="12">
        <v>101699</v>
      </c>
      <c r="F215" s="12">
        <v>0</v>
      </c>
      <c r="G215" s="12">
        <v>0</v>
      </c>
      <c r="H215" s="12">
        <v>0</v>
      </c>
      <c r="I215" s="12">
        <v>370487</v>
      </c>
      <c r="J215" s="12">
        <v>532197</v>
      </c>
      <c r="K215" s="12">
        <v>859301</v>
      </c>
      <c r="L215" s="12">
        <v>130411</v>
      </c>
      <c r="M215" s="12">
        <v>169586</v>
      </c>
      <c r="N215" s="12">
        <v>327472</v>
      </c>
      <c r="O215" s="12">
        <v>243327</v>
      </c>
      <c r="P215" s="12">
        <v>1087919</v>
      </c>
      <c r="Q215" s="12">
        <v>2.1963529586791992</v>
      </c>
      <c r="R215" s="12">
        <v>2.0762252807617188</v>
      </c>
      <c r="S215" s="12">
        <v>3.3612818717956543</v>
      </c>
      <c r="T215" s="12">
        <v>2022</v>
      </c>
    </row>
    <row r="216" spans="1:20" x14ac:dyDescent="0.25">
      <c r="A216" s="10" t="s">
        <v>12</v>
      </c>
      <c r="B216" t="s">
        <v>66</v>
      </c>
      <c r="C216" s="12">
        <v>1016366</v>
      </c>
      <c r="D216" s="12">
        <v>633910</v>
      </c>
      <c r="E216" s="12">
        <v>382456</v>
      </c>
      <c r="F216" s="12">
        <v>0</v>
      </c>
      <c r="G216" s="12">
        <v>0</v>
      </c>
      <c r="H216" s="12">
        <v>0</v>
      </c>
      <c r="I216" s="12">
        <v>339267</v>
      </c>
      <c r="J216" s="12">
        <v>665809</v>
      </c>
      <c r="K216" s="12">
        <v>893066</v>
      </c>
      <c r="L216" s="12">
        <v>383340</v>
      </c>
      <c r="M216" s="12">
        <v>687921</v>
      </c>
      <c r="N216" s="12">
        <v>418248</v>
      </c>
      <c r="O216" s="12">
        <v>457467</v>
      </c>
      <c r="P216" s="12">
        <v>1016366</v>
      </c>
      <c r="Q216" s="12">
        <v>3.3331015110015869</v>
      </c>
      <c r="R216" s="12">
        <v>2.8875408172607422</v>
      </c>
      <c r="S216" s="12">
        <v>4.0716056823730469</v>
      </c>
      <c r="T216" s="12">
        <v>2022</v>
      </c>
    </row>
    <row r="217" spans="1:20" x14ac:dyDescent="0.25">
      <c r="A217" s="10" t="s">
        <v>12</v>
      </c>
      <c r="B217" t="s">
        <v>67</v>
      </c>
      <c r="C217" s="12">
        <v>1156948</v>
      </c>
      <c r="D217" s="12">
        <v>738924</v>
      </c>
      <c r="E217" s="12">
        <v>418024</v>
      </c>
      <c r="F217" s="12">
        <v>0</v>
      </c>
      <c r="G217" s="12">
        <v>0</v>
      </c>
      <c r="H217" s="12">
        <v>0</v>
      </c>
      <c r="I217" s="12">
        <v>413738</v>
      </c>
      <c r="J217" s="12">
        <v>691107</v>
      </c>
      <c r="K217" s="12">
        <v>1001186</v>
      </c>
      <c r="L217" s="12">
        <v>420584</v>
      </c>
      <c r="M217" s="12">
        <v>782584</v>
      </c>
      <c r="N217" s="12">
        <v>454844</v>
      </c>
      <c r="O217" s="12">
        <v>508814</v>
      </c>
      <c r="P217" s="12">
        <v>1156948</v>
      </c>
      <c r="Q217" s="12">
        <v>3.2534246444702148</v>
      </c>
      <c r="R217" s="12">
        <v>2.8116302490234375</v>
      </c>
      <c r="S217" s="12">
        <v>4.0343666076660156</v>
      </c>
      <c r="T217" s="12">
        <v>2022</v>
      </c>
    </row>
    <row r="218" spans="1:20" x14ac:dyDescent="0.25">
      <c r="A218" s="10" t="s">
        <v>13</v>
      </c>
      <c r="B218" t="s">
        <v>66</v>
      </c>
      <c r="C218" s="12">
        <v>595607</v>
      </c>
      <c r="D218" s="12">
        <v>500977</v>
      </c>
      <c r="E218" s="12">
        <v>94630</v>
      </c>
      <c r="F218" s="12">
        <v>0</v>
      </c>
      <c r="G218" s="12">
        <v>0</v>
      </c>
      <c r="H218" s="12">
        <v>0</v>
      </c>
      <c r="I218" s="12">
        <v>170373</v>
      </c>
      <c r="J218" s="12">
        <v>408571</v>
      </c>
      <c r="K218" s="12">
        <v>531830</v>
      </c>
      <c r="L218" s="12">
        <v>69610</v>
      </c>
      <c r="M218" s="12">
        <v>210559</v>
      </c>
      <c r="N218" s="12">
        <v>156967</v>
      </c>
      <c r="O218" s="12">
        <v>162040</v>
      </c>
      <c r="P218" s="12">
        <v>595607</v>
      </c>
      <c r="Q218" s="12">
        <v>2.5988781452178955</v>
      </c>
      <c r="R218" s="12">
        <v>2.3683023452758789</v>
      </c>
      <c r="S218" s="12">
        <v>3.8195602893829346</v>
      </c>
      <c r="T218" s="12">
        <v>2022</v>
      </c>
    </row>
    <row r="219" spans="1:20" x14ac:dyDescent="0.25">
      <c r="A219" s="10" t="s">
        <v>13</v>
      </c>
      <c r="B219" t="s">
        <v>67</v>
      </c>
      <c r="C219" s="12">
        <v>698810</v>
      </c>
      <c r="D219" s="12">
        <v>579422</v>
      </c>
      <c r="E219" s="12">
        <v>119388</v>
      </c>
      <c r="F219" s="12">
        <v>0</v>
      </c>
      <c r="G219" s="12">
        <v>0</v>
      </c>
      <c r="H219" s="12">
        <v>0</v>
      </c>
      <c r="I219" s="12">
        <v>209846</v>
      </c>
      <c r="J219" s="12">
        <v>450175</v>
      </c>
      <c r="K219" s="12">
        <v>616987</v>
      </c>
      <c r="L219" s="12">
        <v>76205</v>
      </c>
      <c r="M219" s="12">
        <v>257299</v>
      </c>
      <c r="N219" s="12">
        <v>203305</v>
      </c>
      <c r="O219" s="12">
        <v>203942</v>
      </c>
      <c r="P219" s="12">
        <v>698810</v>
      </c>
      <c r="Q219" s="12">
        <v>2.5955796241760254</v>
      </c>
      <c r="R219" s="12">
        <v>2.3469147682189941</v>
      </c>
      <c r="S219" s="12">
        <v>3.8024172782897949</v>
      </c>
      <c r="T219" s="12">
        <v>2022</v>
      </c>
    </row>
    <row r="220" spans="1:20" x14ac:dyDescent="0.25">
      <c r="A220" s="10" t="s">
        <v>14</v>
      </c>
      <c r="B220" t="s">
        <v>66</v>
      </c>
      <c r="C220" s="12">
        <v>874571</v>
      </c>
      <c r="D220" s="12">
        <v>788603</v>
      </c>
      <c r="E220" s="12">
        <v>85968</v>
      </c>
      <c r="F220" s="12">
        <v>0</v>
      </c>
      <c r="G220" s="12">
        <v>0</v>
      </c>
      <c r="H220" s="12">
        <v>0</v>
      </c>
      <c r="I220" s="12">
        <v>333347</v>
      </c>
      <c r="J220" s="12">
        <v>591509</v>
      </c>
      <c r="K220" s="12">
        <v>668588</v>
      </c>
      <c r="L220" s="12">
        <v>106057</v>
      </c>
      <c r="M220" s="12">
        <v>68636</v>
      </c>
      <c r="N220" s="12">
        <v>284180</v>
      </c>
      <c r="O220" s="12">
        <v>164117</v>
      </c>
      <c r="P220" s="12">
        <v>874571</v>
      </c>
      <c r="Q220" s="12">
        <v>2.3466556072235107</v>
      </c>
      <c r="R220" s="12">
        <v>2.206390380859375</v>
      </c>
      <c r="S220" s="12">
        <v>3.6333403587341309</v>
      </c>
      <c r="T220" s="12">
        <v>2022</v>
      </c>
    </row>
    <row r="221" spans="1:20" x14ac:dyDescent="0.25">
      <c r="A221" s="10" t="s">
        <v>14</v>
      </c>
      <c r="B221" t="s">
        <v>67</v>
      </c>
      <c r="C221" s="12">
        <v>981773</v>
      </c>
      <c r="D221" s="12">
        <v>887197</v>
      </c>
      <c r="E221" s="12">
        <v>94576</v>
      </c>
      <c r="F221" s="12">
        <v>0</v>
      </c>
      <c r="G221" s="12">
        <v>0</v>
      </c>
      <c r="H221" s="12">
        <v>0</v>
      </c>
      <c r="I221" s="12">
        <v>366954</v>
      </c>
      <c r="J221" s="12">
        <v>606693</v>
      </c>
      <c r="K221" s="12">
        <v>717160</v>
      </c>
      <c r="L221" s="12">
        <v>127339</v>
      </c>
      <c r="M221" s="12">
        <v>64047</v>
      </c>
      <c r="N221" s="12">
        <v>298917</v>
      </c>
      <c r="O221" s="12">
        <v>193397</v>
      </c>
      <c r="P221" s="12">
        <v>981773</v>
      </c>
      <c r="Q221" s="12">
        <v>2.2216031551361084</v>
      </c>
      <c r="R221" s="12">
        <v>2.0761024951934814</v>
      </c>
      <c r="S221" s="12">
        <v>3.5865123271942139</v>
      </c>
      <c r="T221" s="12">
        <v>2022</v>
      </c>
    </row>
    <row r="222" spans="1:20" x14ac:dyDescent="0.25">
      <c r="A222" s="5" t="s">
        <v>15</v>
      </c>
      <c r="B222" t="s">
        <v>66</v>
      </c>
      <c r="C222" s="12">
        <v>3539475</v>
      </c>
      <c r="D222" s="12">
        <v>3059311</v>
      </c>
      <c r="E222" s="12">
        <v>480164</v>
      </c>
      <c r="F222" s="12">
        <v>0</v>
      </c>
      <c r="G222" s="12">
        <v>0</v>
      </c>
      <c r="H222" s="12">
        <v>0</v>
      </c>
      <c r="I222" s="12">
        <v>853143</v>
      </c>
      <c r="J222" s="12">
        <v>2488499</v>
      </c>
      <c r="K222" s="12">
        <v>2931869</v>
      </c>
      <c r="L222" s="12">
        <v>433547</v>
      </c>
      <c r="M222" s="12">
        <v>511133</v>
      </c>
      <c r="N222" s="12">
        <v>1217460</v>
      </c>
      <c r="O222" s="12">
        <v>949020</v>
      </c>
      <c r="P222" s="12">
        <v>3539475</v>
      </c>
      <c r="Q222" s="12">
        <v>2.3833057880401611</v>
      </c>
      <c r="R222" s="12">
        <v>2.1942040920257568</v>
      </c>
      <c r="S222" s="12">
        <v>3.5881447792053223</v>
      </c>
      <c r="T222" s="12">
        <v>2022</v>
      </c>
    </row>
    <row r="223" spans="1:20" x14ac:dyDescent="0.25">
      <c r="A223" s="5" t="s">
        <v>15</v>
      </c>
      <c r="B223" t="s">
        <v>67</v>
      </c>
      <c r="C223" s="12">
        <v>3887772</v>
      </c>
      <c r="D223" s="12">
        <v>3335494</v>
      </c>
      <c r="E223" s="12">
        <v>552278</v>
      </c>
      <c r="F223" s="12">
        <v>0</v>
      </c>
      <c r="G223" s="12">
        <v>0</v>
      </c>
      <c r="H223" s="12">
        <v>0</v>
      </c>
      <c r="I223" s="12">
        <v>1066704</v>
      </c>
      <c r="J223" s="12">
        <v>2591780</v>
      </c>
      <c r="K223" s="12">
        <v>3130687</v>
      </c>
      <c r="L223" s="12">
        <v>463347</v>
      </c>
      <c r="M223" s="12">
        <v>534567</v>
      </c>
      <c r="N223" s="12">
        <v>1327907</v>
      </c>
      <c r="O223" s="12">
        <v>1077350</v>
      </c>
      <c r="P223" s="12">
        <v>3887772</v>
      </c>
      <c r="Q223" s="12">
        <v>2.3445284366607666</v>
      </c>
      <c r="R223" s="12">
        <v>2.1385848522186279</v>
      </c>
      <c r="S223" s="12">
        <v>3.5883285999298096</v>
      </c>
      <c r="T223" s="12">
        <v>2022</v>
      </c>
    </row>
    <row r="224" spans="1:20" x14ac:dyDescent="0.25">
      <c r="A224" s="5" t="s">
        <v>16</v>
      </c>
      <c r="B224" t="s">
        <v>66</v>
      </c>
      <c r="C224" s="12">
        <v>948900</v>
      </c>
      <c r="D224" s="12">
        <v>785104</v>
      </c>
      <c r="E224" s="12">
        <v>163796</v>
      </c>
      <c r="F224" s="12">
        <v>0</v>
      </c>
      <c r="G224" s="12">
        <v>0</v>
      </c>
      <c r="H224" s="12">
        <v>0</v>
      </c>
      <c r="I224" s="12">
        <v>348247</v>
      </c>
      <c r="J224" s="12">
        <v>671749</v>
      </c>
      <c r="K224" s="12">
        <v>826982</v>
      </c>
      <c r="L224" s="12">
        <v>173885</v>
      </c>
      <c r="M224" s="12">
        <v>301478</v>
      </c>
      <c r="N224" s="12">
        <v>316315</v>
      </c>
      <c r="O224" s="12">
        <v>275634</v>
      </c>
      <c r="P224" s="12">
        <v>948900</v>
      </c>
      <c r="Q224" s="12">
        <v>2.780752420425415</v>
      </c>
      <c r="R224" s="12">
        <v>2.5651607513427734</v>
      </c>
      <c r="S224" s="12">
        <v>3.8141224384307861</v>
      </c>
      <c r="T224" s="12">
        <v>2022</v>
      </c>
    </row>
    <row r="225" spans="1:20" x14ac:dyDescent="0.25">
      <c r="A225" s="5" t="s">
        <v>16</v>
      </c>
      <c r="B225" t="s">
        <v>67</v>
      </c>
      <c r="C225" s="12">
        <v>1114052</v>
      </c>
      <c r="D225" s="12">
        <v>905845</v>
      </c>
      <c r="E225" s="12">
        <v>208207</v>
      </c>
      <c r="F225" s="12">
        <v>0</v>
      </c>
      <c r="G225" s="12">
        <v>0</v>
      </c>
      <c r="H225" s="12">
        <v>0</v>
      </c>
      <c r="I225" s="12">
        <v>424699</v>
      </c>
      <c r="J225" s="12">
        <v>740998</v>
      </c>
      <c r="K225" s="12">
        <v>949389</v>
      </c>
      <c r="L225" s="12">
        <v>211886</v>
      </c>
      <c r="M225" s="12">
        <v>336339</v>
      </c>
      <c r="N225" s="12">
        <v>373073</v>
      </c>
      <c r="O225" s="12">
        <v>334126</v>
      </c>
      <c r="P225" s="12">
        <v>1114052</v>
      </c>
      <c r="Q225" s="12">
        <v>2.7255315780639648</v>
      </c>
      <c r="R225" s="12">
        <v>2.4819478988647461</v>
      </c>
      <c r="S225" s="12">
        <v>3.7852907180786133</v>
      </c>
      <c r="T225" s="12">
        <v>2022</v>
      </c>
    </row>
    <row r="226" spans="1:20" x14ac:dyDescent="0.25">
      <c r="A226" s="10" t="s">
        <v>17</v>
      </c>
      <c r="B226" t="s">
        <v>66</v>
      </c>
      <c r="C226" s="12">
        <v>378783</v>
      </c>
      <c r="D226" s="12">
        <v>323061</v>
      </c>
      <c r="E226" s="12">
        <v>55722</v>
      </c>
      <c r="F226" s="12">
        <v>0</v>
      </c>
      <c r="G226" s="12">
        <v>0</v>
      </c>
      <c r="H226" s="12">
        <v>0</v>
      </c>
      <c r="I226" s="12">
        <v>96201</v>
      </c>
      <c r="J226" s="12">
        <v>256133</v>
      </c>
      <c r="K226" s="12">
        <v>314304</v>
      </c>
      <c r="L226" s="12">
        <v>67350</v>
      </c>
      <c r="M226" s="12">
        <v>98760</v>
      </c>
      <c r="N226" s="12">
        <v>105803</v>
      </c>
      <c r="O226" s="12">
        <v>99421</v>
      </c>
      <c r="P226" s="12">
        <v>378783</v>
      </c>
      <c r="Q226" s="12">
        <v>2.477806568145752</v>
      </c>
      <c r="R226" s="12">
        <v>2.291353702545166</v>
      </c>
      <c r="S226" s="12">
        <v>3.558809757232666</v>
      </c>
      <c r="T226" s="12">
        <v>2022</v>
      </c>
    </row>
    <row r="227" spans="1:20" x14ac:dyDescent="0.25">
      <c r="A227" s="10" t="s">
        <v>17</v>
      </c>
      <c r="B227" t="s">
        <v>67</v>
      </c>
      <c r="C227" s="12">
        <v>446343</v>
      </c>
      <c r="D227" s="12">
        <v>384585</v>
      </c>
      <c r="E227" s="12">
        <v>61758</v>
      </c>
      <c r="F227" s="12">
        <v>0</v>
      </c>
      <c r="G227" s="12">
        <v>0</v>
      </c>
      <c r="H227" s="12">
        <v>0</v>
      </c>
      <c r="I227" s="12">
        <v>118635</v>
      </c>
      <c r="J227" s="12">
        <v>292230</v>
      </c>
      <c r="K227" s="12">
        <v>371075</v>
      </c>
      <c r="L227" s="12">
        <v>72935</v>
      </c>
      <c r="M227" s="12">
        <v>115422</v>
      </c>
      <c r="N227" s="12">
        <v>124839</v>
      </c>
      <c r="O227" s="12">
        <v>116614</v>
      </c>
      <c r="P227" s="12">
        <v>446343</v>
      </c>
      <c r="Q227" s="12">
        <v>2.4535748958587646</v>
      </c>
      <c r="R227" s="12">
        <v>2.2763576507568359</v>
      </c>
      <c r="S227" s="12">
        <v>3.5571584701538086</v>
      </c>
      <c r="T227" s="12">
        <v>2022</v>
      </c>
    </row>
    <row r="228" spans="1:20" x14ac:dyDescent="0.25">
      <c r="A228" s="10" t="s">
        <v>18</v>
      </c>
      <c r="B228" t="s">
        <v>66</v>
      </c>
      <c r="C228" s="12">
        <v>176939</v>
      </c>
      <c r="D228" s="12">
        <v>133453</v>
      </c>
      <c r="E228" s="12">
        <v>43486</v>
      </c>
      <c r="F228" s="12">
        <v>0</v>
      </c>
      <c r="G228" s="12">
        <v>0</v>
      </c>
      <c r="H228" s="12">
        <v>0</v>
      </c>
      <c r="I228" s="12">
        <v>59915</v>
      </c>
      <c r="J228" s="12">
        <v>93004</v>
      </c>
      <c r="K228" s="12">
        <v>149405</v>
      </c>
      <c r="L228" s="12">
        <v>50964</v>
      </c>
      <c r="M228" s="12">
        <v>53168</v>
      </c>
      <c r="N228" s="12">
        <v>63547</v>
      </c>
      <c r="O228" s="12">
        <v>63198</v>
      </c>
      <c r="P228" s="12">
        <v>176939</v>
      </c>
      <c r="Q228" s="12">
        <v>2.6562995910644531</v>
      </c>
      <c r="R228" s="12">
        <v>2.2935490608215332</v>
      </c>
      <c r="S228" s="12">
        <v>3.7695350646972656</v>
      </c>
      <c r="T228" s="12">
        <v>2022</v>
      </c>
    </row>
    <row r="229" spans="1:20" x14ac:dyDescent="0.25">
      <c r="A229" s="10" t="s">
        <v>18</v>
      </c>
      <c r="B229" t="s">
        <v>67</v>
      </c>
      <c r="C229" s="12">
        <v>192972</v>
      </c>
      <c r="D229" s="12">
        <v>155326</v>
      </c>
      <c r="E229" s="12">
        <v>37646</v>
      </c>
      <c r="F229" s="12">
        <v>0</v>
      </c>
      <c r="G229" s="12">
        <v>0</v>
      </c>
      <c r="H229" s="12">
        <v>0</v>
      </c>
      <c r="I229" s="12">
        <v>56648</v>
      </c>
      <c r="J229" s="12">
        <v>94704</v>
      </c>
      <c r="K229" s="12">
        <v>159761</v>
      </c>
      <c r="L229" s="12">
        <v>50236</v>
      </c>
      <c r="M229" s="12">
        <v>54210</v>
      </c>
      <c r="N229" s="12">
        <v>66555</v>
      </c>
      <c r="O229" s="12">
        <v>59390</v>
      </c>
      <c r="P229" s="12">
        <v>192972</v>
      </c>
      <c r="Q229" s="12">
        <v>2.4983625411987305</v>
      </c>
      <c r="R229" s="12">
        <v>2.1821973323822021</v>
      </c>
      <c r="S229" s="12">
        <v>3.8028476238250732</v>
      </c>
      <c r="T229" s="12">
        <v>2022</v>
      </c>
    </row>
    <row r="230" spans="1:20" x14ac:dyDescent="0.25">
      <c r="A230" s="5" t="s">
        <v>19</v>
      </c>
      <c r="B230" t="s">
        <v>66</v>
      </c>
      <c r="C230" s="12">
        <v>457995</v>
      </c>
      <c r="D230" s="12">
        <v>427664</v>
      </c>
      <c r="E230" s="12">
        <v>30331</v>
      </c>
      <c r="F230" s="12">
        <v>0</v>
      </c>
      <c r="G230" s="12">
        <v>0</v>
      </c>
      <c r="H230" s="12">
        <v>0</v>
      </c>
      <c r="I230" s="12">
        <v>131819</v>
      </c>
      <c r="J230" s="12">
        <v>258796</v>
      </c>
      <c r="K230" s="12">
        <v>297369</v>
      </c>
      <c r="L230" s="12">
        <v>42464</v>
      </c>
      <c r="M230" s="12">
        <v>58817</v>
      </c>
      <c r="N230" s="12">
        <v>142380</v>
      </c>
      <c r="O230" s="12">
        <v>97980</v>
      </c>
      <c r="P230" s="12">
        <v>457995</v>
      </c>
      <c r="Q230" s="12">
        <v>2.0341815948486328</v>
      </c>
      <c r="R230" s="12">
        <v>1.9353300333023071</v>
      </c>
      <c r="S230" s="12">
        <v>3.4279780387878418</v>
      </c>
      <c r="T230" s="12">
        <v>2022</v>
      </c>
    </row>
    <row r="231" spans="1:20" x14ac:dyDescent="0.25">
      <c r="A231" s="5" t="s">
        <v>19</v>
      </c>
      <c r="B231" t="s">
        <v>67</v>
      </c>
      <c r="C231" s="12">
        <v>513711</v>
      </c>
      <c r="D231" s="12">
        <v>479115</v>
      </c>
      <c r="E231" s="12">
        <v>34596</v>
      </c>
      <c r="F231" s="12">
        <v>0</v>
      </c>
      <c r="G231" s="12">
        <v>0</v>
      </c>
      <c r="H231" s="12">
        <v>0</v>
      </c>
      <c r="I231" s="12">
        <v>155509</v>
      </c>
      <c r="J231" s="12">
        <v>275567</v>
      </c>
      <c r="K231" s="12">
        <v>338504</v>
      </c>
      <c r="L231" s="12">
        <v>39337</v>
      </c>
      <c r="M231" s="12">
        <v>51084</v>
      </c>
      <c r="N231" s="12">
        <v>173055</v>
      </c>
      <c r="O231" s="12">
        <v>106613</v>
      </c>
      <c r="P231" s="12">
        <v>513711</v>
      </c>
      <c r="Q231" s="12">
        <v>2.0109672546386719</v>
      </c>
      <c r="R231" s="12">
        <v>1.9028792381286621</v>
      </c>
      <c r="S231" s="12">
        <v>3.5078620910644531</v>
      </c>
      <c r="T231" s="12">
        <v>2022</v>
      </c>
    </row>
    <row r="232" spans="1:20" x14ac:dyDescent="0.25">
      <c r="A232" s="10" t="s">
        <v>20</v>
      </c>
      <c r="B232" t="s">
        <v>66</v>
      </c>
      <c r="C232" s="12">
        <v>1137203</v>
      </c>
      <c r="D232" s="12">
        <v>738961</v>
      </c>
      <c r="E232" s="12">
        <v>398242</v>
      </c>
      <c r="F232" s="12">
        <v>0</v>
      </c>
      <c r="G232" s="12">
        <v>0</v>
      </c>
      <c r="H232" s="12">
        <v>0</v>
      </c>
      <c r="I232" s="12">
        <v>368896</v>
      </c>
      <c r="J232" s="12">
        <v>911794</v>
      </c>
      <c r="K232" s="12">
        <v>1031884</v>
      </c>
      <c r="L232" s="12">
        <v>316607</v>
      </c>
      <c r="M232" s="12">
        <v>765453</v>
      </c>
      <c r="N232" s="12">
        <v>413980</v>
      </c>
      <c r="O232" s="12">
        <v>485227</v>
      </c>
      <c r="P232" s="12">
        <v>1137203</v>
      </c>
      <c r="Q232" s="12">
        <v>3.3491065502166748</v>
      </c>
      <c r="R232" s="12">
        <v>2.9707467555999756</v>
      </c>
      <c r="S232" s="12">
        <v>4.0511751174926758</v>
      </c>
      <c r="T232" s="12">
        <v>2022</v>
      </c>
    </row>
    <row r="233" spans="1:20" x14ac:dyDescent="0.25">
      <c r="A233" s="10" t="s">
        <v>20</v>
      </c>
      <c r="B233" t="s">
        <v>67</v>
      </c>
      <c r="C233" s="12">
        <v>1346441</v>
      </c>
      <c r="D233" s="12">
        <v>884829</v>
      </c>
      <c r="E233" s="12">
        <v>461612</v>
      </c>
      <c r="F233" s="12">
        <v>0</v>
      </c>
      <c r="G233" s="12">
        <v>0</v>
      </c>
      <c r="H233" s="12">
        <v>0</v>
      </c>
      <c r="I233" s="12">
        <v>502198</v>
      </c>
      <c r="J233" s="12">
        <v>1035008</v>
      </c>
      <c r="K233" s="12">
        <v>1198533</v>
      </c>
      <c r="L233" s="12">
        <v>367399</v>
      </c>
      <c r="M233" s="12">
        <v>892019</v>
      </c>
      <c r="N233" s="12">
        <v>486723</v>
      </c>
      <c r="O233" s="12">
        <v>566253</v>
      </c>
      <c r="P233" s="12">
        <v>1346441</v>
      </c>
      <c r="Q233" s="12">
        <v>3.3286864757537842</v>
      </c>
      <c r="R233" s="12">
        <v>2.9557011127471924</v>
      </c>
      <c r="S233" s="12">
        <v>4.0436339378356934</v>
      </c>
      <c r="T233" s="12">
        <v>2022</v>
      </c>
    </row>
    <row r="234" spans="1:20" x14ac:dyDescent="0.25">
      <c r="A234" s="10" t="s">
        <v>21</v>
      </c>
      <c r="B234" t="s">
        <v>66</v>
      </c>
      <c r="C234" s="12">
        <v>1677633</v>
      </c>
      <c r="D234" s="12">
        <v>1326240</v>
      </c>
      <c r="E234" s="12">
        <v>351393</v>
      </c>
      <c r="F234" s="12">
        <v>0</v>
      </c>
      <c r="G234" s="12">
        <v>0</v>
      </c>
      <c r="H234" s="12">
        <v>0</v>
      </c>
      <c r="I234" s="12">
        <v>479878</v>
      </c>
      <c r="J234" s="12">
        <v>1092347</v>
      </c>
      <c r="K234" s="12">
        <v>1501595</v>
      </c>
      <c r="L234" s="12">
        <v>287914</v>
      </c>
      <c r="M234" s="12">
        <v>649746</v>
      </c>
      <c r="N234" s="12">
        <v>511443</v>
      </c>
      <c r="O234" s="12">
        <v>567400</v>
      </c>
      <c r="P234" s="12">
        <v>1677633</v>
      </c>
      <c r="Q234" s="12">
        <v>2.6960146427154541</v>
      </c>
      <c r="R234" s="12">
        <v>2.4003143310546875</v>
      </c>
      <c r="S234" s="12">
        <v>3.8120565414428711</v>
      </c>
      <c r="T234" s="12">
        <v>2022</v>
      </c>
    </row>
    <row r="235" spans="1:20" x14ac:dyDescent="0.25">
      <c r="A235" s="10" t="s">
        <v>21</v>
      </c>
      <c r="B235" t="s">
        <v>67</v>
      </c>
      <c r="C235" s="12">
        <v>1949272</v>
      </c>
      <c r="D235" s="12">
        <v>1535120</v>
      </c>
      <c r="E235" s="12">
        <v>414152</v>
      </c>
      <c r="F235" s="12">
        <v>0</v>
      </c>
      <c r="G235" s="12">
        <v>0</v>
      </c>
      <c r="H235" s="12">
        <v>0</v>
      </c>
      <c r="I235" s="12">
        <v>554047</v>
      </c>
      <c r="J235" s="12">
        <v>1169625</v>
      </c>
      <c r="K235" s="12">
        <v>1706861</v>
      </c>
      <c r="L235" s="12">
        <v>328920</v>
      </c>
      <c r="M235" s="12">
        <v>746492</v>
      </c>
      <c r="N235" s="12">
        <v>601997</v>
      </c>
      <c r="O235" s="12">
        <v>667316</v>
      </c>
      <c r="P235" s="12">
        <v>1949272</v>
      </c>
      <c r="Q235" s="12">
        <v>2.6204357147216797</v>
      </c>
      <c r="R235" s="12">
        <v>2.329357385635376</v>
      </c>
      <c r="S235" s="12">
        <v>3.6993639469146729</v>
      </c>
      <c r="T235" s="12">
        <v>2022</v>
      </c>
    </row>
    <row r="236" spans="1:20" x14ac:dyDescent="0.25">
      <c r="A236" s="5" t="s">
        <v>22</v>
      </c>
      <c r="B236" t="s">
        <v>66</v>
      </c>
      <c r="C236" s="12">
        <v>245321</v>
      </c>
      <c r="D236" s="12">
        <v>223254</v>
      </c>
      <c r="E236" s="12">
        <v>22067</v>
      </c>
      <c r="F236" s="12">
        <v>0</v>
      </c>
      <c r="G236" s="12">
        <v>0</v>
      </c>
      <c r="H236" s="12">
        <v>0</v>
      </c>
      <c r="I236" s="12">
        <v>79577</v>
      </c>
      <c r="J236" s="12">
        <v>146085</v>
      </c>
      <c r="K236" s="12">
        <v>199163</v>
      </c>
      <c r="L236" s="12">
        <v>30299</v>
      </c>
      <c r="M236" s="12">
        <v>38640</v>
      </c>
      <c r="N236" s="12">
        <v>59877</v>
      </c>
      <c r="O236" s="12">
        <v>47476</v>
      </c>
      <c r="P236" s="12">
        <v>245321</v>
      </c>
      <c r="Q236" s="12">
        <v>2.2568023204803467</v>
      </c>
      <c r="R236" s="12">
        <v>2.1366424560546875</v>
      </c>
      <c r="S236" s="12">
        <v>3.4724702835083008</v>
      </c>
      <c r="T236" s="12">
        <v>2022</v>
      </c>
    </row>
    <row r="237" spans="1:20" x14ac:dyDescent="0.25">
      <c r="A237" s="5" t="s">
        <v>22</v>
      </c>
      <c r="B237" t="s">
        <v>67</v>
      </c>
      <c r="C237" s="12">
        <v>291476</v>
      </c>
      <c r="D237" s="12">
        <v>271028</v>
      </c>
      <c r="E237" s="12">
        <v>20448</v>
      </c>
      <c r="F237" s="12">
        <v>0</v>
      </c>
      <c r="G237" s="12">
        <v>0</v>
      </c>
      <c r="H237" s="12">
        <v>0</v>
      </c>
      <c r="I237" s="12">
        <v>92864</v>
      </c>
      <c r="J237" s="12">
        <v>150640</v>
      </c>
      <c r="K237" s="12">
        <v>226678</v>
      </c>
      <c r="L237" s="12">
        <v>30087</v>
      </c>
      <c r="M237" s="12">
        <v>44559</v>
      </c>
      <c r="N237" s="12">
        <v>69847</v>
      </c>
      <c r="O237" s="12">
        <v>56584</v>
      </c>
      <c r="P237" s="12">
        <v>291476</v>
      </c>
      <c r="Q237" s="12">
        <v>2.1088356971740723</v>
      </c>
      <c r="R237" s="12">
        <v>2.0063388347625732</v>
      </c>
      <c r="S237" s="12">
        <v>3.4673807621002197</v>
      </c>
      <c r="T237" s="12">
        <v>2022</v>
      </c>
    </row>
    <row r="238" spans="1:20" x14ac:dyDescent="0.25">
      <c r="A238" s="10" t="s">
        <v>23</v>
      </c>
      <c r="B238" t="s">
        <v>66</v>
      </c>
      <c r="C238" s="12">
        <v>249829</v>
      </c>
      <c r="D238" s="12">
        <v>214168</v>
      </c>
      <c r="E238" s="12">
        <v>35661</v>
      </c>
      <c r="F238" s="12">
        <v>0</v>
      </c>
      <c r="G238" s="12">
        <v>0</v>
      </c>
      <c r="H238" s="12">
        <v>0</v>
      </c>
      <c r="I238" s="12">
        <v>61780</v>
      </c>
      <c r="J238" s="12">
        <v>138862</v>
      </c>
      <c r="K238" s="12">
        <v>182322</v>
      </c>
      <c r="L238" s="12">
        <v>74559</v>
      </c>
      <c r="M238" s="12">
        <v>108031</v>
      </c>
      <c r="N238" s="12">
        <v>72508</v>
      </c>
      <c r="O238" s="12">
        <v>56855</v>
      </c>
      <c r="P238" s="12">
        <v>249829</v>
      </c>
      <c r="Q238" s="12">
        <v>2.55399489402771</v>
      </c>
      <c r="R238" s="12">
        <v>2.3517892360687256</v>
      </c>
      <c r="S238" s="12">
        <v>3.7683744430541992</v>
      </c>
      <c r="T238" s="12">
        <v>2022</v>
      </c>
    </row>
    <row r="239" spans="1:20" x14ac:dyDescent="0.25">
      <c r="A239" s="10" t="s">
        <v>23</v>
      </c>
      <c r="B239" t="s">
        <v>67</v>
      </c>
      <c r="C239" s="12">
        <v>267106</v>
      </c>
      <c r="D239" s="12">
        <v>223184</v>
      </c>
      <c r="E239" s="12">
        <v>43922</v>
      </c>
      <c r="F239" s="12">
        <v>0</v>
      </c>
      <c r="G239" s="12">
        <v>0</v>
      </c>
      <c r="H239" s="12">
        <v>0</v>
      </c>
      <c r="I239" s="12">
        <v>75632</v>
      </c>
      <c r="J239" s="12">
        <v>131896</v>
      </c>
      <c r="K239" s="12">
        <v>189564</v>
      </c>
      <c r="L239" s="12">
        <v>79546</v>
      </c>
      <c r="M239" s="12">
        <v>118128</v>
      </c>
      <c r="N239" s="12">
        <v>81268</v>
      </c>
      <c r="O239" s="12">
        <v>70280</v>
      </c>
      <c r="P239" s="12">
        <v>267106</v>
      </c>
      <c r="Q239" s="12">
        <v>2.5309576988220215</v>
      </c>
      <c r="R239" s="12">
        <v>2.2853834629058838</v>
      </c>
      <c r="S239" s="12">
        <v>3.7788124084472656</v>
      </c>
      <c r="T239" s="12">
        <v>2022</v>
      </c>
    </row>
    <row r="240" spans="1:20" x14ac:dyDescent="0.25">
      <c r="A240" s="5" t="s">
        <v>24</v>
      </c>
      <c r="B240" t="s">
        <v>66</v>
      </c>
      <c r="C240" s="12">
        <v>472566</v>
      </c>
      <c r="D240" s="12">
        <v>370746</v>
      </c>
      <c r="E240" s="12">
        <v>101820</v>
      </c>
      <c r="F240" s="12">
        <v>0</v>
      </c>
      <c r="G240" s="12">
        <v>0</v>
      </c>
      <c r="H240" s="12">
        <v>0</v>
      </c>
      <c r="I240" s="12">
        <v>156040</v>
      </c>
      <c r="J240" s="12">
        <v>282214</v>
      </c>
      <c r="K240" s="12">
        <v>384523</v>
      </c>
      <c r="L240" s="12">
        <v>93840</v>
      </c>
      <c r="M240" s="12">
        <v>220821</v>
      </c>
      <c r="N240" s="12">
        <v>122980</v>
      </c>
      <c r="O240" s="12">
        <v>165406</v>
      </c>
      <c r="P240" s="12">
        <v>472566</v>
      </c>
      <c r="Q240" s="12">
        <v>2.6671788692474365</v>
      </c>
      <c r="R240" s="12">
        <v>2.3322679996490479</v>
      </c>
      <c r="S240" s="12">
        <v>3.886652946472168</v>
      </c>
      <c r="T240" s="12">
        <v>2022</v>
      </c>
    </row>
    <row r="241" spans="1:20" x14ac:dyDescent="0.25">
      <c r="A241" s="5" t="s">
        <v>24</v>
      </c>
      <c r="B241" t="s">
        <v>67</v>
      </c>
      <c r="C241" s="12">
        <v>547794</v>
      </c>
      <c r="D241" s="12">
        <v>436691</v>
      </c>
      <c r="E241" s="12">
        <v>111103</v>
      </c>
      <c r="F241" s="12">
        <v>0</v>
      </c>
      <c r="G241" s="12">
        <v>0</v>
      </c>
      <c r="H241" s="12">
        <v>0</v>
      </c>
      <c r="I241" s="12">
        <v>177956</v>
      </c>
      <c r="J241" s="12">
        <v>315480</v>
      </c>
      <c r="K241" s="12">
        <v>451173</v>
      </c>
      <c r="L241" s="12">
        <v>102412</v>
      </c>
      <c r="M241" s="12">
        <v>238533</v>
      </c>
      <c r="N241" s="12">
        <v>145806</v>
      </c>
      <c r="O241" s="12">
        <v>188409</v>
      </c>
      <c r="P241" s="12">
        <v>547794</v>
      </c>
      <c r="Q241" s="12">
        <v>2.6129529476165771</v>
      </c>
      <c r="R241" s="12">
        <v>2.3269221782684326</v>
      </c>
      <c r="S241" s="12">
        <v>3.7371988296508789</v>
      </c>
      <c r="T241" s="12">
        <v>2022</v>
      </c>
    </row>
    <row r="242" spans="1:20" x14ac:dyDescent="0.25">
      <c r="A242" s="10" t="s">
        <v>25</v>
      </c>
      <c r="B242" t="s">
        <v>66</v>
      </c>
      <c r="C242" s="12">
        <v>321026</v>
      </c>
      <c r="D242" s="12">
        <v>293035</v>
      </c>
      <c r="E242" s="12">
        <v>27991</v>
      </c>
      <c r="F242" s="12">
        <v>0</v>
      </c>
      <c r="G242" s="12">
        <v>0</v>
      </c>
      <c r="H242" s="12">
        <v>0</v>
      </c>
      <c r="I242" s="12">
        <v>100541</v>
      </c>
      <c r="J242" s="12">
        <v>156340</v>
      </c>
      <c r="K242" s="12">
        <v>234451</v>
      </c>
      <c r="L242" s="12">
        <v>68884</v>
      </c>
      <c r="M242" s="12">
        <v>78397</v>
      </c>
      <c r="N242" s="12">
        <v>138833</v>
      </c>
      <c r="O242" s="12">
        <v>59918</v>
      </c>
      <c r="P242" s="12">
        <v>321026</v>
      </c>
      <c r="Q242" s="12">
        <v>2.4217538833618164</v>
      </c>
      <c r="R242" s="12">
        <v>2.2833108901977539</v>
      </c>
      <c r="S242" s="12">
        <v>3.8711013793945313</v>
      </c>
      <c r="T242" s="12">
        <v>2022</v>
      </c>
    </row>
    <row r="243" spans="1:20" x14ac:dyDescent="0.25">
      <c r="A243" s="10" t="s">
        <v>25</v>
      </c>
      <c r="B243" t="s">
        <v>67</v>
      </c>
      <c r="C243" s="12">
        <v>347166</v>
      </c>
      <c r="D243" s="12">
        <v>319328</v>
      </c>
      <c r="E243" s="12">
        <v>27838</v>
      </c>
      <c r="F243" s="12">
        <v>0</v>
      </c>
      <c r="G243" s="12">
        <v>0</v>
      </c>
      <c r="H243" s="12">
        <v>0</v>
      </c>
      <c r="I243" s="12">
        <v>96328</v>
      </c>
      <c r="J243" s="12">
        <v>154692</v>
      </c>
      <c r="K243" s="12">
        <v>251378</v>
      </c>
      <c r="L243" s="12">
        <v>68989</v>
      </c>
      <c r="M243" s="12">
        <v>78035</v>
      </c>
      <c r="N243" s="12">
        <v>145966</v>
      </c>
      <c r="O243" s="12">
        <v>61937</v>
      </c>
      <c r="P243" s="12">
        <v>347166</v>
      </c>
      <c r="Q243" s="12">
        <v>2.291088342666626</v>
      </c>
      <c r="R243" s="12">
        <v>2.1721019744873047</v>
      </c>
      <c r="S243" s="12">
        <v>3.6559739112854004</v>
      </c>
      <c r="T243" s="12">
        <v>2022</v>
      </c>
    </row>
    <row r="244" spans="1:20" x14ac:dyDescent="0.25">
      <c r="A244" s="10" t="s">
        <v>26</v>
      </c>
      <c r="B244" t="s">
        <v>66</v>
      </c>
      <c r="C244" s="12">
        <v>321254</v>
      </c>
      <c r="D244" s="12">
        <v>294408</v>
      </c>
      <c r="E244" s="12">
        <v>26846</v>
      </c>
      <c r="F244" s="12">
        <v>0</v>
      </c>
      <c r="G244" s="12">
        <v>0</v>
      </c>
      <c r="H244" s="12">
        <v>0</v>
      </c>
      <c r="I244" s="12">
        <v>85866</v>
      </c>
      <c r="J244" s="12">
        <v>150002</v>
      </c>
      <c r="K244" s="12">
        <v>204002</v>
      </c>
      <c r="L244" s="12">
        <v>68350</v>
      </c>
      <c r="M244" s="12">
        <v>74799</v>
      </c>
      <c r="N244" s="12">
        <v>157394</v>
      </c>
      <c r="O244" s="12">
        <v>66923</v>
      </c>
      <c r="P244" s="12">
        <v>321254</v>
      </c>
      <c r="Q244" s="12">
        <v>2.3047587871551514</v>
      </c>
      <c r="R244" s="12">
        <v>2.1782491207122803</v>
      </c>
      <c r="S244" s="12">
        <v>3.6921329498291016</v>
      </c>
      <c r="T244" s="12">
        <v>2022</v>
      </c>
    </row>
    <row r="245" spans="1:20" x14ac:dyDescent="0.25">
      <c r="A245" s="10" t="s">
        <v>26</v>
      </c>
      <c r="B245" t="s">
        <v>67</v>
      </c>
      <c r="C245" s="12">
        <v>329128</v>
      </c>
      <c r="D245" s="12">
        <v>304791</v>
      </c>
      <c r="E245" s="12">
        <v>24337</v>
      </c>
      <c r="F245" s="12">
        <v>0</v>
      </c>
      <c r="G245" s="12">
        <v>0</v>
      </c>
      <c r="H245" s="12">
        <v>0</v>
      </c>
      <c r="I245" s="12">
        <v>75881</v>
      </c>
      <c r="J245" s="12">
        <v>131675</v>
      </c>
      <c r="K245" s="12">
        <v>199475</v>
      </c>
      <c r="L245" s="12">
        <v>71257</v>
      </c>
      <c r="M245" s="12">
        <v>63044</v>
      </c>
      <c r="N245" s="12">
        <v>156100</v>
      </c>
      <c r="O245" s="12">
        <v>71525</v>
      </c>
      <c r="P245" s="12">
        <v>329128</v>
      </c>
      <c r="Q245" s="12">
        <v>2.1190297603607178</v>
      </c>
      <c r="R245" s="12">
        <v>1.9978345632553101</v>
      </c>
      <c r="S245" s="12">
        <v>3.6368491649627686</v>
      </c>
      <c r="T245" s="12">
        <v>2022</v>
      </c>
    </row>
    <row r="246" spans="1:20" x14ac:dyDescent="0.25">
      <c r="A246" s="10" t="s">
        <v>27</v>
      </c>
      <c r="B246" t="s">
        <v>66</v>
      </c>
      <c r="C246" s="12">
        <v>541693</v>
      </c>
      <c r="D246" s="12">
        <v>411515</v>
      </c>
      <c r="E246" s="12">
        <v>130178</v>
      </c>
      <c r="F246" s="12">
        <v>0</v>
      </c>
      <c r="G246" s="12">
        <v>0</v>
      </c>
      <c r="H246" s="12">
        <v>0</v>
      </c>
      <c r="I246" s="12">
        <v>115457</v>
      </c>
      <c r="J246" s="12">
        <v>348267</v>
      </c>
      <c r="K246" s="12">
        <v>444926</v>
      </c>
      <c r="L246" s="12">
        <v>111252</v>
      </c>
      <c r="M246" s="12">
        <v>328676</v>
      </c>
      <c r="N246" s="12">
        <v>297452</v>
      </c>
      <c r="O246" s="12">
        <v>177906</v>
      </c>
      <c r="P246" s="12">
        <v>541693</v>
      </c>
      <c r="Q246" s="12">
        <v>3.0386769771575928</v>
      </c>
      <c r="R246" s="12">
        <v>2.7328042984008789</v>
      </c>
      <c r="S246" s="12">
        <v>4.0055923461914063</v>
      </c>
      <c r="T246" s="12">
        <v>2022</v>
      </c>
    </row>
    <row r="247" spans="1:20" x14ac:dyDescent="0.25">
      <c r="A247" s="10" t="s">
        <v>27</v>
      </c>
      <c r="B247" t="s">
        <v>67</v>
      </c>
      <c r="C247" s="12">
        <v>593328</v>
      </c>
      <c r="D247" s="12">
        <v>451032</v>
      </c>
      <c r="E247" s="12">
        <v>142296</v>
      </c>
      <c r="F247" s="12">
        <v>0</v>
      </c>
      <c r="G247" s="12">
        <v>0</v>
      </c>
      <c r="H247" s="12">
        <v>0</v>
      </c>
      <c r="I247" s="12">
        <v>142208</v>
      </c>
      <c r="J247" s="12">
        <v>345839</v>
      </c>
      <c r="K247" s="12">
        <v>472721</v>
      </c>
      <c r="L247" s="12">
        <v>112484</v>
      </c>
      <c r="M247" s="12">
        <v>347060</v>
      </c>
      <c r="N247" s="12">
        <v>321017</v>
      </c>
      <c r="O247" s="12">
        <v>201985</v>
      </c>
      <c r="P247" s="12">
        <v>593328</v>
      </c>
      <c r="Q247" s="12">
        <v>2.9348504543304443</v>
      </c>
      <c r="R247" s="12">
        <v>2.63765549659729</v>
      </c>
      <c r="S247" s="12">
        <v>3.8768622875213623</v>
      </c>
      <c r="T247" s="12">
        <v>2022</v>
      </c>
    </row>
    <row r="248" spans="1:20" x14ac:dyDescent="0.25">
      <c r="A248" s="10" t="s">
        <v>28</v>
      </c>
      <c r="B248" t="s">
        <v>66</v>
      </c>
      <c r="C248" s="12">
        <v>446154</v>
      </c>
      <c r="D248" s="12">
        <v>400336</v>
      </c>
      <c r="E248" s="12">
        <v>45818</v>
      </c>
      <c r="F248" s="12">
        <v>0</v>
      </c>
      <c r="G248" s="12">
        <v>0</v>
      </c>
      <c r="H248" s="12">
        <v>0</v>
      </c>
      <c r="I248" s="12">
        <v>140278</v>
      </c>
      <c r="J248" s="12">
        <v>237412</v>
      </c>
      <c r="K248" s="12">
        <v>352118</v>
      </c>
      <c r="L248" s="12">
        <v>69973</v>
      </c>
      <c r="M248" s="12">
        <v>74221</v>
      </c>
      <c r="N248" s="12">
        <v>110528</v>
      </c>
      <c r="O248" s="12">
        <v>116915</v>
      </c>
      <c r="P248" s="12">
        <v>446154</v>
      </c>
      <c r="Q248" s="12">
        <v>2.2067043781280518</v>
      </c>
      <c r="R248" s="12">
        <v>2.0596423149108887</v>
      </c>
      <c r="S248" s="12">
        <v>3.4916627407073975</v>
      </c>
      <c r="T248" s="12">
        <v>2022</v>
      </c>
    </row>
    <row r="249" spans="1:20" x14ac:dyDescent="0.25">
      <c r="A249" s="10" t="s">
        <v>28</v>
      </c>
      <c r="B249" t="s">
        <v>67</v>
      </c>
      <c r="C249" s="12">
        <v>516416</v>
      </c>
      <c r="D249" s="12">
        <v>459606</v>
      </c>
      <c r="E249" s="12">
        <v>56810</v>
      </c>
      <c r="F249" s="12">
        <v>0</v>
      </c>
      <c r="G249" s="12">
        <v>0</v>
      </c>
      <c r="H249" s="12">
        <v>0</v>
      </c>
      <c r="I249" s="12">
        <v>158970</v>
      </c>
      <c r="J249" s="12">
        <v>261414</v>
      </c>
      <c r="K249" s="12">
        <v>395364</v>
      </c>
      <c r="L249" s="12">
        <v>75056</v>
      </c>
      <c r="M249" s="12">
        <v>76235</v>
      </c>
      <c r="N249" s="12">
        <v>145755</v>
      </c>
      <c r="O249" s="12">
        <v>138074</v>
      </c>
      <c r="P249" s="12">
        <v>516416</v>
      </c>
      <c r="Q249" s="12">
        <v>2.1548402309417725</v>
      </c>
      <c r="R249" s="12">
        <v>1.9765321016311646</v>
      </c>
      <c r="S249" s="12">
        <v>3.5973949432373047</v>
      </c>
      <c r="T249" s="12">
        <v>2022</v>
      </c>
    </row>
    <row r="250" spans="1:20" x14ac:dyDescent="0.25">
      <c r="A250" s="10" t="s">
        <v>29</v>
      </c>
      <c r="B250" t="s">
        <v>66</v>
      </c>
      <c r="C250" s="12">
        <v>339588</v>
      </c>
      <c r="D250" s="12">
        <v>296044</v>
      </c>
      <c r="E250" s="12">
        <v>43544</v>
      </c>
      <c r="F250" s="12">
        <v>0</v>
      </c>
      <c r="G250" s="12">
        <v>0</v>
      </c>
      <c r="H250" s="12">
        <v>0</v>
      </c>
      <c r="I250" s="12">
        <v>71652</v>
      </c>
      <c r="J250" s="12">
        <v>220829</v>
      </c>
      <c r="K250" s="12">
        <v>297955</v>
      </c>
      <c r="L250" s="12">
        <v>47055</v>
      </c>
      <c r="M250" s="12">
        <v>47831</v>
      </c>
      <c r="N250" s="12">
        <v>116466</v>
      </c>
      <c r="O250" s="12">
        <v>99519</v>
      </c>
      <c r="P250" s="12">
        <v>339588</v>
      </c>
      <c r="Q250" s="12">
        <v>2.3610610961914063</v>
      </c>
      <c r="R250" s="12">
        <v>2.175919771194458</v>
      </c>
      <c r="S250" s="12">
        <v>3.6197869777679443</v>
      </c>
      <c r="T250" s="12">
        <v>2022</v>
      </c>
    </row>
    <row r="251" spans="1:20" x14ac:dyDescent="0.25">
      <c r="A251" s="10" t="s">
        <v>29</v>
      </c>
      <c r="B251" t="s">
        <v>67</v>
      </c>
      <c r="C251" s="12">
        <v>380233</v>
      </c>
      <c r="D251" s="12">
        <v>331214</v>
      </c>
      <c r="E251" s="12">
        <v>49019</v>
      </c>
      <c r="F251" s="12">
        <v>0</v>
      </c>
      <c r="G251" s="12">
        <v>0</v>
      </c>
      <c r="H251" s="12">
        <v>0</v>
      </c>
      <c r="I251" s="12">
        <v>88293</v>
      </c>
      <c r="J251" s="12">
        <v>229981</v>
      </c>
      <c r="K251" s="12">
        <v>328980</v>
      </c>
      <c r="L251" s="12">
        <v>48097</v>
      </c>
      <c r="M251" s="12">
        <v>49246</v>
      </c>
      <c r="N251" s="12">
        <v>131109</v>
      </c>
      <c r="O251" s="12">
        <v>112594</v>
      </c>
      <c r="P251" s="12">
        <v>380233</v>
      </c>
      <c r="Q251" s="12">
        <v>2.303077220916748</v>
      </c>
      <c r="R251" s="12">
        <v>2.1045668125152588</v>
      </c>
      <c r="S251" s="12">
        <v>3.6443827152252197</v>
      </c>
      <c r="T251" s="12">
        <v>2022</v>
      </c>
    </row>
    <row r="252" spans="1:20" x14ac:dyDescent="0.25">
      <c r="A252" s="10" t="s">
        <v>30</v>
      </c>
      <c r="B252" t="s">
        <v>66</v>
      </c>
      <c r="C252" s="12">
        <v>1962801</v>
      </c>
      <c r="D252" s="12">
        <v>1450817</v>
      </c>
      <c r="E252" s="12">
        <v>511984</v>
      </c>
      <c r="F252" s="12">
        <v>0</v>
      </c>
      <c r="G252" s="12">
        <v>0</v>
      </c>
      <c r="H252" s="12">
        <v>0</v>
      </c>
      <c r="I252" s="12">
        <v>664332</v>
      </c>
      <c r="J252" s="12">
        <v>1352519</v>
      </c>
      <c r="K252" s="12">
        <v>1658196</v>
      </c>
      <c r="L252" s="12">
        <v>408590</v>
      </c>
      <c r="M252" s="12">
        <v>1050555</v>
      </c>
      <c r="N252" s="12">
        <v>612359</v>
      </c>
      <c r="O252" s="12">
        <v>691085</v>
      </c>
      <c r="P252" s="12">
        <v>1962801</v>
      </c>
      <c r="Q252" s="12">
        <v>2.9277298450469971</v>
      </c>
      <c r="R252" s="12">
        <v>2.5577456951141357</v>
      </c>
      <c r="S252" s="12">
        <v>3.9761593341827393</v>
      </c>
      <c r="T252" s="12">
        <v>2022</v>
      </c>
    </row>
    <row r="253" spans="1:20" x14ac:dyDescent="0.25">
      <c r="A253" s="10" t="s">
        <v>30</v>
      </c>
      <c r="B253" t="s">
        <v>67</v>
      </c>
      <c r="C253" s="12">
        <v>2281859</v>
      </c>
      <c r="D253" s="12">
        <v>1715606</v>
      </c>
      <c r="E253" s="12">
        <v>566253</v>
      </c>
      <c r="F253" s="12">
        <v>0</v>
      </c>
      <c r="G253" s="12">
        <v>0</v>
      </c>
      <c r="H253" s="12">
        <v>0</v>
      </c>
      <c r="I253" s="12">
        <v>779117</v>
      </c>
      <c r="J253" s="12">
        <v>1461586</v>
      </c>
      <c r="K253" s="12">
        <v>1872296</v>
      </c>
      <c r="L253" s="12">
        <v>447741</v>
      </c>
      <c r="M253" s="12">
        <v>1144502</v>
      </c>
      <c r="N253" s="12">
        <v>725025</v>
      </c>
      <c r="O253" s="12">
        <v>801644</v>
      </c>
      <c r="P253" s="12">
        <v>2281859</v>
      </c>
      <c r="Q253" s="12">
        <v>2.8179948329925537</v>
      </c>
      <c r="R253" s="12">
        <v>2.4324467182159424</v>
      </c>
      <c r="S253" s="12">
        <v>3.9861104488372803</v>
      </c>
      <c r="T253" s="12">
        <v>2022</v>
      </c>
    </row>
    <row r="254" spans="1:20" x14ac:dyDescent="0.25">
      <c r="A254" s="5" t="s">
        <v>31</v>
      </c>
      <c r="B254" t="s">
        <v>66</v>
      </c>
      <c r="C254" s="12">
        <v>437291</v>
      </c>
      <c r="D254" s="12">
        <v>373270</v>
      </c>
      <c r="E254" s="12">
        <v>64021</v>
      </c>
      <c r="F254" s="12">
        <v>0</v>
      </c>
      <c r="G254" s="12">
        <v>0</v>
      </c>
      <c r="H254" s="12">
        <v>0</v>
      </c>
      <c r="I254" s="12">
        <v>130955</v>
      </c>
      <c r="J254" s="12">
        <v>243149</v>
      </c>
      <c r="K254" s="12">
        <v>312763</v>
      </c>
      <c r="L254" s="12">
        <v>103975</v>
      </c>
      <c r="M254" s="12">
        <v>251840</v>
      </c>
      <c r="N254" s="12">
        <v>111340</v>
      </c>
      <c r="O254" s="12">
        <v>107171</v>
      </c>
      <c r="P254" s="12">
        <v>437291</v>
      </c>
      <c r="Q254" s="12">
        <v>2.6390252113342285</v>
      </c>
      <c r="R254" s="12">
        <v>2.4650466442108154</v>
      </c>
      <c r="S254" s="12">
        <v>3.6533949375152588</v>
      </c>
      <c r="T254" s="12">
        <v>2022</v>
      </c>
    </row>
    <row r="255" spans="1:20" x14ac:dyDescent="0.25">
      <c r="A255" s="5" t="s">
        <v>31</v>
      </c>
      <c r="B255" t="s">
        <v>67</v>
      </c>
      <c r="C255" s="12">
        <v>482897</v>
      </c>
      <c r="D255" s="12">
        <v>413918</v>
      </c>
      <c r="E255" s="12">
        <v>68979</v>
      </c>
      <c r="F255" s="12">
        <v>0</v>
      </c>
      <c r="G255" s="12">
        <v>0</v>
      </c>
      <c r="H255" s="12">
        <v>0</v>
      </c>
      <c r="I255" s="12">
        <v>152649</v>
      </c>
      <c r="J255" s="12">
        <v>235885</v>
      </c>
      <c r="K255" s="12">
        <v>326618</v>
      </c>
      <c r="L255" s="12">
        <v>108020</v>
      </c>
      <c r="M255" s="12">
        <v>269526</v>
      </c>
      <c r="N255" s="12">
        <v>121164</v>
      </c>
      <c r="O255" s="12">
        <v>115139</v>
      </c>
      <c r="P255" s="12">
        <v>482897</v>
      </c>
      <c r="Q255" s="12">
        <v>2.5137078762054443</v>
      </c>
      <c r="R255" s="12">
        <v>2.3328871726989746</v>
      </c>
      <c r="S255" s="12">
        <v>3.5987474918365479</v>
      </c>
      <c r="T255" s="12">
        <v>2022</v>
      </c>
    </row>
    <row r="256" spans="1:20" x14ac:dyDescent="0.25">
      <c r="A256" s="10" t="s">
        <v>32</v>
      </c>
      <c r="B256" t="s">
        <v>66</v>
      </c>
      <c r="C256" s="12">
        <v>345871</v>
      </c>
      <c r="D256" s="12">
        <v>302862</v>
      </c>
      <c r="E256" s="12">
        <v>43009</v>
      </c>
      <c r="F256" s="12">
        <v>0</v>
      </c>
      <c r="G256" s="12">
        <v>0</v>
      </c>
      <c r="H256" s="12">
        <v>0</v>
      </c>
      <c r="I256" s="12">
        <v>111836</v>
      </c>
      <c r="J256" s="12">
        <v>186817</v>
      </c>
      <c r="K256" s="12">
        <v>301220</v>
      </c>
      <c r="L256" s="12">
        <v>25170</v>
      </c>
      <c r="M256" s="12">
        <v>34856</v>
      </c>
      <c r="N256" s="12">
        <v>88419</v>
      </c>
      <c r="O256" s="12">
        <v>115344</v>
      </c>
      <c r="P256" s="12">
        <v>345871</v>
      </c>
      <c r="Q256" s="12">
        <v>2.1635754108428955</v>
      </c>
      <c r="R256" s="12">
        <v>1.9851219654083252</v>
      </c>
      <c r="S256" s="12">
        <v>3.4202144145965576</v>
      </c>
      <c r="T256" s="12">
        <v>2022</v>
      </c>
    </row>
    <row r="257" spans="1:20" x14ac:dyDescent="0.25">
      <c r="A257" s="10" t="s">
        <v>32</v>
      </c>
      <c r="B257" t="s">
        <v>67</v>
      </c>
      <c r="C257" s="12">
        <v>379809</v>
      </c>
      <c r="D257" s="12">
        <v>338700</v>
      </c>
      <c r="E257" s="12">
        <v>41109</v>
      </c>
      <c r="F257" s="12">
        <v>0</v>
      </c>
      <c r="G257" s="12">
        <v>0</v>
      </c>
      <c r="H257" s="12">
        <v>0</v>
      </c>
      <c r="I257" s="12">
        <v>101005</v>
      </c>
      <c r="J257" s="12">
        <v>189572</v>
      </c>
      <c r="K257" s="12">
        <v>319507</v>
      </c>
      <c r="L257" s="12">
        <v>28285</v>
      </c>
      <c r="M257" s="12">
        <v>36998</v>
      </c>
      <c r="N257" s="12">
        <v>103539</v>
      </c>
      <c r="O257" s="12">
        <v>126785</v>
      </c>
      <c r="P257" s="12">
        <v>379809</v>
      </c>
      <c r="Q257" s="12">
        <v>2.0507833957672119</v>
      </c>
      <c r="R257" s="12">
        <v>1.8812193870544434</v>
      </c>
      <c r="S257" s="12">
        <v>3.447833776473999</v>
      </c>
      <c r="T257" s="12">
        <v>2022</v>
      </c>
    </row>
    <row r="258" spans="1:20" x14ac:dyDescent="0.25">
      <c r="A258" s="10" t="s">
        <v>1</v>
      </c>
      <c r="B258" t="s">
        <v>66</v>
      </c>
      <c r="C258" s="12">
        <v>116347</v>
      </c>
      <c r="D258" s="12">
        <v>112167</v>
      </c>
      <c r="E258" s="12">
        <v>4180</v>
      </c>
      <c r="F258" s="12">
        <v>0</v>
      </c>
      <c r="G258" s="12">
        <v>0</v>
      </c>
      <c r="H258" s="12">
        <v>0</v>
      </c>
      <c r="I258" s="12">
        <v>36277</v>
      </c>
      <c r="J258" s="12">
        <v>65130</v>
      </c>
      <c r="K258" s="12">
        <v>81009</v>
      </c>
      <c r="L258" s="12">
        <v>11569</v>
      </c>
      <c r="M258" s="12">
        <v>3931</v>
      </c>
      <c r="N258" s="12">
        <v>28460</v>
      </c>
      <c r="O258" s="12">
        <v>16681</v>
      </c>
      <c r="P258" s="12">
        <v>116347</v>
      </c>
      <c r="Q258" s="12">
        <v>1.9456969499588013</v>
      </c>
      <c r="R258" s="12">
        <v>1.8932573795318604</v>
      </c>
      <c r="S258" s="12">
        <v>3.3528707027435303</v>
      </c>
      <c r="T258" s="12">
        <v>2024</v>
      </c>
    </row>
    <row r="259" spans="1:20" x14ac:dyDescent="0.25">
      <c r="A259" s="10" t="s">
        <v>1</v>
      </c>
      <c r="B259" t="s">
        <v>67</v>
      </c>
      <c r="C259" s="12">
        <v>139090</v>
      </c>
      <c r="D259" s="12">
        <v>134603</v>
      </c>
      <c r="E259" s="12">
        <v>4487</v>
      </c>
      <c r="F259" s="12">
        <v>0</v>
      </c>
      <c r="G259" s="12">
        <v>0</v>
      </c>
      <c r="H259" s="12">
        <v>0</v>
      </c>
      <c r="I259" s="12">
        <v>40149</v>
      </c>
      <c r="J259" s="12">
        <v>75731</v>
      </c>
      <c r="K259" s="12">
        <v>100528</v>
      </c>
      <c r="L259" s="12">
        <v>11729</v>
      </c>
      <c r="M259" s="12">
        <v>5756</v>
      </c>
      <c r="N259" s="12">
        <v>28902</v>
      </c>
      <c r="O259" s="12">
        <v>21942</v>
      </c>
      <c r="P259" s="12">
        <v>139090</v>
      </c>
      <c r="Q259" s="12">
        <v>1.8893882036209106</v>
      </c>
      <c r="R259" s="12">
        <v>1.8358135223388672</v>
      </c>
      <c r="S259" s="12">
        <v>3.4965455532073975</v>
      </c>
      <c r="T259" s="12">
        <v>2024</v>
      </c>
    </row>
    <row r="260" spans="1:20" x14ac:dyDescent="0.25">
      <c r="A260" s="10" t="s">
        <v>2</v>
      </c>
      <c r="B260" t="s">
        <v>66</v>
      </c>
      <c r="C260" s="12">
        <v>181621</v>
      </c>
      <c r="D260" s="12">
        <v>175047</v>
      </c>
      <c r="E260" s="12">
        <v>6574</v>
      </c>
      <c r="F260" s="12">
        <v>0</v>
      </c>
      <c r="G260" s="12">
        <v>0</v>
      </c>
      <c r="H260" s="12">
        <v>0</v>
      </c>
      <c r="I260" s="12">
        <v>49529</v>
      </c>
      <c r="J260" s="12">
        <v>105077</v>
      </c>
      <c r="K260" s="12">
        <v>139209</v>
      </c>
      <c r="L260" s="12">
        <v>31383</v>
      </c>
      <c r="M260" s="12">
        <v>21586</v>
      </c>
      <c r="N260" s="12">
        <v>40004</v>
      </c>
      <c r="O260" s="12">
        <v>23053</v>
      </c>
      <c r="P260" s="12">
        <v>181621</v>
      </c>
      <c r="Q260" s="12">
        <v>2.1296436786651611</v>
      </c>
      <c r="R260" s="12">
        <v>2.0877821445465088</v>
      </c>
      <c r="S260" s="12">
        <v>3.244295597076416</v>
      </c>
      <c r="T260" s="12">
        <v>2024</v>
      </c>
    </row>
    <row r="261" spans="1:20" x14ac:dyDescent="0.25">
      <c r="A261" s="10" t="s">
        <v>2</v>
      </c>
      <c r="B261" t="s">
        <v>67</v>
      </c>
      <c r="C261" s="12">
        <v>191785</v>
      </c>
      <c r="D261" s="12">
        <v>184922</v>
      </c>
      <c r="E261" s="12">
        <v>6863</v>
      </c>
      <c r="F261" s="12">
        <v>0</v>
      </c>
      <c r="G261" s="12">
        <v>0</v>
      </c>
      <c r="H261" s="12">
        <v>0</v>
      </c>
      <c r="I261" s="12">
        <v>60797</v>
      </c>
      <c r="J261" s="12">
        <v>103854</v>
      </c>
      <c r="K261" s="12">
        <v>142362</v>
      </c>
      <c r="L261" s="12">
        <v>30302</v>
      </c>
      <c r="M261" s="12">
        <v>17265</v>
      </c>
      <c r="N261" s="12">
        <v>38632</v>
      </c>
      <c r="O261" s="12">
        <v>19063</v>
      </c>
      <c r="P261" s="12">
        <v>191785</v>
      </c>
      <c r="Q261" s="12">
        <v>2.0502750873565674</v>
      </c>
      <c r="R261" s="12">
        <v>2.0092742443084717</v>
      </c>
      <c r="S261" s="12">
        <v>3.1550343036651611</v>
      </c>
      <c r="T261" s="12">
        <v>2024</v>
      </c>
    </row>
    <row r="262" spans="1:20" x14ac:dyDescent="0.25">
      <c r="A262" s="10" t="s">
        <v>3</v>
      </c>
      <c r="B262" t="s">
        <v>66</v>
      </c>
      <c r="C262" s="12">
        <v>43950</v>
      </c>
      <c r="D262" s="12">
        <v>39321</v>
      </c>
      <c r="E262" s="12">
        <v>4629</v>
      </c>
      <c r="F262" s="12">
        <v>0</v>
      </c>
      <c r="G262" s="12">
        <v>0</v>
      </c>
      <c r="H262" s="12">
        <v>0</v>
      </c>
      <c r="I262" s="12">
        <v>13749</v>
      </c>
      <c r="J262" s="12">
        <v>22902</v>
      </c>
      <c r="K262" s="12">
        <v>34958</v>
      </c>
      <c r="L262" s="12">
        <v>11537</v>
      </c>
      <c r="M262" s="12">
        <v>10679</v>
      </c>
      <c r="N262" s="12">
        <v>10083</v>
      </c>
      <c r="O262" s="12">
        <v>9524</v>
      </c>
      <c r="P262" s="12">
        <v>43950</v>
      </c>
      <c r="Q262" s="12">
        <v>2.364232063293457</v>
      </c>
      <c r="R262" s="12">
        <v>2.2064037322998047</v>
      </c>
      <c r="S262" s="12">
        <v>3.7049038410186768</v>
      </c>
      <c r="T262" s="12">
        <v>2024</v>
      </c>
    </row>
    <row r="263" spans="1:20" x14ac:dyDescent="0.25">
      <c r="A263" s="10" t="s">
        <v>3</v>
      </c>
      <c r="B263" t="s">
        <v>67</v>
      </c>
      <c r="C263" s="12">
        <v>45318</v>
      </c>
      <c r="D263" s="12">
        <v>39243</v>
      </c>
      <c r="E263" s="12">
        <v>6075</v>
      </c>
      <c r="F263" s="12">
        <v>0</v>
      </c>
      <c r="G263" s="12">
        <v>0</v>
      </c>
      <c r="H263" s="12">
        <v>0</v>
      </c>
      <c r="I263" s="12">
        <v>12197</v>
      </c>
      <c r="J263" s="12">
        <v>21948</v>
      </c>
      <c r="K263" s="12">
        <v>34059</v>
      </c>
      <c r="L263" s="12">
        <v>11232</v>
      </c>
      <c r="M263" s="12">
        <v>9658</v>
      </c>
      <c r="N263" s="12">
        <v>10528</v>
      </c>
      <c r="O263" s="12">
        <v>11440</v>
      </c>
      <c r="P263" s="12">
        <v>45318</v>
      </c>
      <c r="Q263" s="12">
        <v>2.1982877254486084</v>
      </c>
      <c r="R263" s="12">
        <v>1.9678413867950439</v>
      </c>
      <c r="S263" s="12">
        <v>3.6869134902954102</v>
      </c>
      <c r="T263" s="12">
        <v>2024</v>
      </c>
    </row>
    <row r="264" spans="1:20" x14ac:dyDescent="0.25">
      <c r="A264" s="10" t="s">
        <v>4</v>
      </c>
      <c r="B264" t="s">
        <v>66</v>
      </c>
      <c r="C264" s="12">
        <v>170202</v>
      </c>
      <c r="D264" s="12">
        <v>144206</v>
      </c>
      <c r="E264" s="12">
        <v>25996</v>
      </c>
      <c r="F264" s="12">
        <v>0</v>
      </c>
      <c r="G264" s="12">
        <v>0</v>
      </c>
      <c r="H264" s="12">
        <v>0</v>
      </c>
      <c r="I264" s="12">
        <v>48298</v>
      </c>
      <c r="J264" s="12">
        <v>76661</v>
      </c>
      <c r="K264" s="12">
        <v>139740</v>
      </c>
      <c r="L264" s="12">
        <v>43481</v>
      </c>
      <c r="M264" s="12">
        <v>83226</v>
      </c>
      <c r="N264" s="12">
        <v>44847</v>
      </c>
      <c r="O264" s="12">
        <v>47753</v>
      </c>
      <c r="P264" s="12">
        <v>170202</v>
      </c>
      <c r="Q264" s="12">
        <v>2.5631484985351563</v>
      </c>
      <c r="R264" s="12">
        <v>2.3628489971160889</v>
      </c>
      <c r="S264" s="12">
        <v>3.6742575168609619</v>
      </c>
      <c r="T264" s="12">
        <v>2024</v>
      </c>
    </row>
    <row r="265" spans="1:20" x14ac:dyDescent="0.25">
      <c r="A265" s="10" t="s">
        <v>4</v>
      </c>
      <c r="B265" t="s">
        <v>67</v>
      </c>
      <c r="C265" s="12">
        <v>177248</v>
      </c>
      <c r="D265" s="12">
        <v>147968</v>
      </c>
      <c r="E265" s="12">
        <v>29280</v>
      </c>
      <c r="F265" s="12">
        <v>0</v>
      </c>
      <c r="G265" s="12">
        <v>0</v>
      </c>
      <c r="H265" s="12">
        <v>0</v>
      </c>
      <c r="I265" s="12">
        <v>53729</v>
      </c>
      <c r="J265" s="12">
        <v>71728</v>
      </c>
      <c r="K265" s="12">
        <v>142478</v>
      </c>
      <c r="L265" s="12">
        <v>45841</v>
      </c>
      <c r="M265" s="12">
        <v>80193</v>
      </c>
      <c r="N265" s="12">
        <v>48346</v>
      </c>
      <c r="O265" s="12">
        <v>54387</v>
      </c>
      <c r="P265" s="12">
        <v>177248</v>
      </c>
      <c r="Q265" s="12">
        <v>2.4954583644866943</v>
      </c>
      <c r="R265" s="12">
        <v>2.2714979648590088</v>
      </c>
      <c r="S265" s="12">
        <v>3.6272540092468262</v>
      </c>
      <c r="T265" s="12">
        <v>2024</v>
      </c>
    </row>
    <row r="266" spans="1:20" x14ac:dyDescent="0.25">
      <c r="A266" s="10" t="s">
        <v>5</v>
      </c>
      <c r="B266" t="s">
        <v>66</v>
      </c>
      <c r="C266" s="12">
        <v>207833</v>
      </c>
      <c r="D266" s="12">
        <v>192834</v>
      </c>
      <c r="E266" s="12">
        <v>14999</v>
      </c>
      <c r="F266" s="12">
        <v>0</v>
      </c>
      <c r="G266" s="12">
        <v>0</v>
      </c>
      <c r="H266" s="12">
        <v>0</v>
      </c>
      <c r="I266" s="12">
        <v>64237</v>
      </c>
      <c r="J266" s="12">
        <v>132840</v>
      </c>
      <c r="K266" s="12">
        <v>150505</v>
      </c>
      <c r="L266" s="12">
        <v>14096</v>
      </c>
      <c r="M266" s="12">
        <v>11805</v>
      </c>
      <c r="N266" s="12">
        <v>61890</v>
      </c>
      <c r="O266" s="12">
        <v>36674</v>
      </c>
      <c r="P266" s="12">
        <v>207833</v>
      </c>
      <c r="Q266" s="12">
        <v>2.0948212146759033</v>
      </c>
      <c r="R266" s="12">
        <v>1.9916871786117554</v>
      </c>
      <c r="S266" s="12">
        <v>3.4207613468170166</v>
      </c>
      <c r="T266" s="12">
        <v>2024</v>
      </c>
    </row>
    <row r="267" spans="1:20" x14ac:dyDescent="0.25">
      <c r="A267" s="10" t="s">
        <v>5</v>
      </c>
      <c r="B267" t="s">
        <v>67</v>
      </c>
      <c r="C267" s="12">
        <v>213974</v>
      </c>
      <c r="D267" s="12">
        <v>203401</v>
      </c>
      <c r="E267" s="12">
        <v>10573</v>
      </c>
      <c r="F267" s="12">
        <v>0</v>
      </c>
      <c r="G267" s="12">
        <v>0</v>
      </c>
      <c r="H267" s="12">
        <v>0</v>
      </c>
      <c r="I267" s="12">
        <v>71853</v>
      </c>
      <c r="J267" s="12">
        <v>129111</v>
      </c>
      <c r="K267" s="12">
        <v>144344</v>
      </c>
      <c r="L267" s="12">
        <v>14205</v>
      </c>
      <c r="M267" s="12">
        <v>10947</v>
      </c>
      <c r="N267" s="12">
        <v>57973</v>
      </c>
      <c r="O267" s="12">
        <v>38981</v>
      </c>
      <c r="P267" s="12">
        <v>213974</v>
      </c>
      <c r="Q267" s="12">
        <v>2.0022666454315186</v>
      </c>
      <c r="R267" s="12">
        <v>1.9226257801055908</v>
      </c>
      <c r="S267" s="12">
        <v>3.5343799591064453</v>
      </c>
      <c r="T267" s="12">
        <v>2024</v>
      </c>
    </row>
    <row r="268" spans="1:20" x14ac:dyDescent="0.25">
      <c r="A268" s="10" t="s">
        <v>6</v>
      </c>
      <c r="B268" t="s">
        <v>66</v>
      </c>
      <c r="C268" s="12">
        <v>52599</v>
      </c>
      <c r="D268" s="12">
        <v>48565</v>
      </c>
      <c r="E268" s="12">
        <v>4034</v>
      </c>
      <c r="F268" s="12">
        <v>0</v>
      </c>
      <c r="G268" s="12">
        <v>0</v>
      </c>
      <c r="H268" s="12">
        <v>0</v>
      </c>
      <c r="I268" s="12">
        <v>16462</v>
      </c>
      <c r="J268" s="12">
        <v>26893</v>
      </c>
      <c r="K268" s="12">
        <v>43618</v>
      </c>
      <c r="L268" s="12">
        <v>9259</v>
      </c>
      <c r="M268" s="12">
        <v>7742</v>
      </c>
      <c r="N268" s="12">
        <v>11024</v>
      </c>
      <c r="O268" s="12">
        <v>10637</v>
      </c>
      <c r="P268" s="12">
        <v>52599</v>
      </c>
      <c r="Q268" s="12">
        <v>2.1863152980804443</v>
      </c>
      <c r="R268" s="12">
        <v>2.0717389583587646</v>
      </c>
      <c r="S268" s="12">
        <v>3.5656917095184326</v>
      </c>
      <c r="T268" s="12">
        <v>2024</v>
      </c>
    </row>
    <row r="269" spans="1:20" x14ac:dyDescent="0.25">
      <c r="A269" s="10" t="s">
        <v>6</v>
      </c>
      <c r="B269" t="s">
        <v>67</v>
      </c>
      <c r="C269" s="12">
        <v>56172</v>
      </c>
      <c r="D269" s="12">
        <v>53290</v>
      </c>
      <c r="E269" s="12">
        <v>2882</v>
      </c>
      <c r="F269" s="12">
        <v>0</v>
      </c>
      <c r="G269" s="12">
        <v>0</v>
      </c>
      <c r="H269" s="12">
        <v>0</v>
      </c>
      <c r="I269" s="12">
        <v>15601</v>
      </c>
      <c r="J269" s="12">
        <v>26495</v>
      </c>
      <c r="K269" s="12">
        <v>46575</v>
      </c>
      <c r="L269" s="12">
        <v>7891</v>
      </c>
      <c r="M269" s="12">
        <v>6903</v>
      </c>
      <c r="N269" s="12">
        <v>11826</v>
      </c>
      <c r="O269" s="12">
        <v>9682</v>
      </c>
      <c r="P269" s="12">
        <v>56172</v>
      </c>
      <c r="Q269" s="12">
        <v>2.0524637699127197</v>
      </c>
      <c r="R269" s="12">
        <v>1.9770500659942627</v>
      </c>
      <c r="S269" s="12">
        <v>3.4469118118286133</v>
      </c>
      <c r="T269" s="12">
        <v>2024</v>
      </c>
    </row>
    <row r="270" spans="1:20" x14ac:dyDescent="0.25">
      <c r="A270" s="10" t="s">
        <v>7</v>
      </c>
      <c r="B270" t="s">
        <v>66</v>
      </c>
      <c r="C270" s="12">
        <v>1846983</v>
      </c>
      <c r="D270" s="12">
        <v>1106484</v>
      </c>
      <c r="E270" s="12">
        <v>740499</v>
      </c>
      <c r="F270" s="12">
        <v>0</v>
      </c>
      <c r="G270" s="12">
        <v>0</v>
      </c>
      <c r="H270" s="12">
        <v>0</v>
      </c>
      <c r="I270" s="12">
        <v>692066</v>
      </c>
      <c r="J270" s="12">
        <v>1406823</v>
      </c>
      <c r="K270" s="12">
        <v>1718795</v>
      </c>
      <c r="L270" s="12">
        <v>477921</v>
      </c>
      <c r="M270" s="12">
        <v>1145060</v>
      </c>
      <c r="N270" s="12">
        <v>486260</v>
      </c>
      <c r="O270" s="12">
        <v>946377</v>
      </c>
      <c r="P270" s="12">
        <v>1846983</v>
      </c>
      <c r="Q270" s="12">
        <v>3.2089765071868896</v>
      </c>
      <c r="R270" s="12">
        <v>2.6852290630340576</v>
      </c>
      <c r="S270" s="12">
        <v>3.9915814399719238</v>
      </c>
      <c r="T270" s="12">
        <v>2024</v>
      </c>
    </row>
    <row r="271" spans="1:20" x14ac:dyDescent="0.25">
      <c r="A271" s="10" t="s">
        <v>7</v>
      </c>
      <c r="B271" t="s">
        <v>67</v>
      </c>
      <c r="C271" s="12">
        <v>2018995</v>
      </c>
      <c r="D271" s="12">
        <v>1169769</v>
      </c>
      <c r="E271" s="12">
        <v>849226</v>
      </c>
      <c r="F271" s="12">
        <v>0</v>
      </c>
      <c r="G271" s="12">
        <v>0</v>
      </c>
      <c r="H271" s="12">
        <v>0</v>
      </c>
      <c r="I271" s="12">
        <v>898726</v>
      </c>
      <c r="J271" s="12">
        <v>1511174</v>
      </c>
      <c r="K271" s="12">
        <v>1865060</v>
      </c>
      <c r="L271" s="12">
        <v>512541</v>
      </c>
      <c r="M271" s="12">
        <v>1212320</v>
      </c>
      <c r="N271" s="12">
        <v>532632</v>
      </c>
      <c r="O271" s="12">
        <v>1079859</v>
      </c>
      <c r="P271" s="12">
        <v>2018995</v>
      </c>
      <c r="Q271" s="12">
        <v>3.2354974746704102</v>
      </c>
      <c r="R271" s="12">
        <v>2.6662495136260986</v>
      </c>
      <c r="S271" s="12">
        <v>4.0196094512939453</v>
      </c>
      <c r="T271" s="12">
        <v>2024</v>
      </c>
    </row>
    <row r="272" spans="1:20" x14ac:dyDescent="0.25">
      <c r="A272" s="10" t="s">
        <v>8</v>
      </c>
      <c r="B272" t="s">
        <v>66</v>
      </c>
      <c r="C272" s="12">
        <v>280501</v>
      </c>
      <c r="D272" s="12">
        <v>235571</v>
      </c>
      <c r="E272" s="12">
        <v>44930</v>
      </c>
      <c r="F272" s="12">
        <v>0</v>
      </c>
      <c r="G272" s="12">
        <v>0</v>
      </c>
      <c r="H272" s="12">
        <v>0</v>
      </c>
      <c r="I272" s="12">
        <v>104894</v>
      </c>
      <c r="J272" s="12">
        <v>150822</v>
      </c>
      <c r="K272" s="12">
        <v>226027</v>
      </c>
      <c r="L272" s="12">
        <v>54719</v>
      </c>
      <c r="M272" s="12">
        <v>46514</v>
      </c>
      <c r="N272" s="12">
        <v>82291</v>
      </c>
      <c r="O272" s="12">
        <v>83332</v>
      </c>
      <c r="P272" s="12">
        <v>280501</v>
      </c>
      <c r="Q272" s="12">
        <v>2.3717098236083984</v>
      </c>
      <c r="R272" s="12">
        <v>2.0759260654449463</v>
      </c>
      <c r="S272" s="12">
        <v>3.9225239753723145</v>
      </c>
      <c r="T272" s="12">
        <v>2024</v>
      </c>
    </row>
    <row r="273" spans="1:20" x14ac:dyDescent="0.25">
      <c r="A273" s="10" t="s">
        <v>8</v>
      </c>
      <c r="B273" t="s">
        <v>67</v>
      </c>
      <c r="C273" s="12">
        <v>306792</v>
      </c>
      <c r="D273" s="12">
        <v>264797</v>
      </c>
      <c r="E273" s="12">
        <v>41995</v>
      </c>
      <c r="F273" s="12">
        <v>0</v>
      </c>
      <c r="G273" s="12">
        <v>0</v>
      </c>
      <c r="H273" s="12">
        <v>0</v>
      </c>
      <c r="I273" s="12">
        <v>108662</v>
      </c>
      <c r="J273" s="12">
        <v>140411</v>
      </c>
      <c r="K273" s="12">
        <v>228848</v>
      </c>
      <c r="L273" s="12">
        <v>60954</v>
      </c>
      <c r="M273" s="12">
        <v>49037</v>
      </c>
      <c r="N273" s="12">
        <v>88392</v>
      </c>
      <c r="O273" s="12">
        <v>85551</v>
      </c>
      <c r="P273" s="12">
        <v>306792</v>
      </c>
      <c r="Q273" s="12">
        <v>2.2044382095336914</v>
      </c>
      <c r="R273" s="12">
        <v>1.9225406646728516</v>
      </c>
      <c r="S273" s="12">
        <v>3.981926441192627</v>
      </c>
      <c r="T273" s="12">
        <v>2024</v>
      </c>
    </row>
    <row r="274" spans="1:20" x14ac:dyDescent="0.25">
      <c r="A274" s="5" t="s">
        <v>9</v>
      </c>
      <c r="B274" t="s">
        <v>66</v>
      </c>
      <c r="C274" s="12">
        <v>857834</v>
      </c>
      <c r="D274" s="12">
        <v>767803</v>
      </c>
      <c r="E274" s="12">
        <v>90031</v>
      </c>
      <c r="F274" s="12">
        <v>0</v>
      </c>
      <c r="G274" s="12">
        <v>0</v>
      </c>
      <c r="H274" s="12">
        <v>0</v>
      </c>
      <c r="I274" s="12">
        <v>191484</v>
      </c>
      <c r="J274" s="12">
        <v>418000</v>
      </c>
      <c r="K274" s="12">
        <v>735554</v>
      </c>
      <c r="L274" s="12">
        <v>108211</v>
      </c>
      <c r="M274" s="12">
        <v>39539</v>
      </c>
      <c r="N274" s="12">
        <v>233549</v>
      </c>
      <c r="O274" s="12">
        <v>198764</v>
      </c>
      <c r="P274" s="12">
        <v>857834</v>
      </c>
      <c r="Q274" s="12">
        <v>2.012437105178833</v>
      </c>
      <c r="R274" s="12">
        <v>1.8423514366149902</v>
      </c>
      <c r="S274" s="12">
        <v>3.4629628658294678</v>
      </c>
      <c r="T274" s="12">
        <v>2024</v>
      </c>
    </row>
    <row r="275" spans="1:20" x14ac:dyDescent="0.25">
      <c r="A275" s="5" t="s">
        <v>9</v>
      </c>
      <c r="B275" t="s">
        <v>67</v>
      </c>
      <c r="C275" s="12">
        <v>985679</v>
      </c>
      <c r="D275" s="12">
        <v>906163</v>
      </c>
      <c r="E275" s="12">
        <v>79516</v>
      </c>
      <c r="F275" s="12">
        <v>0</v>
      </c>
      <c r="G275" s="12">
        <v>0</v>
      </c>
      <c r="H275" s="12">
        <v>0</v>
      </c>
      <c r="I275" s="12">
        <v>203197</v>
      </c>
      <c r="J275" s="12">
        <v>456769</v>
      </c>
      <c r="K275" s="12">
        <v>815957</v>
      </c>
      <c r="L275" s="12">
        <v>124761</v>
      </c>
      <c r="M275" s="12">
        <v>38577</v>
      </c>
      <c r="N275" s="12">
        <v>270944</v>
      </c>
      <c r="O275" s="12">
        <v>190534</v>
      </c>
      <c r="P275" s="12">
        <v>985679</v>
      </c>
      <c r="Q275" s="12">
        <v>1.9379584789276123</v>
      </c>
      <c r="R275" s="12">
        <v>1.814852237701416</v>
      </c>
      <c r="S275" s="12">
        <v>3.3408749103546143</v>
      </c>
      <c r="T275" s="12">
        <v>2024</v>
      </c>
    </row>
    <row r="276" spans="1:20" x14ac:dyDescent="0.25">
      <c r="A276" s="10" t="s">
        <v>10</v>
      </c>
      <c r="B276" t="s">
        <v>66</v>
      </c>
      <c r="C276" s="12">
        <v>256853</v>
      </c>
      <c r="D276" s="12">
        <v>217850</v>
      </c>
      <c r="E276" s="12">
        <v>39003</v>
      </c>
      <c r="F276" s="12">
        <v>0</v>
      </c>
      <c r="G276" s="12">
        <v>0</v>
      </c>
      <c r="H276" s="12">
        <v>0</v>
      </c>
      <c r="I276" s="12">
        <v>79270</v>
      </c>
      <c r="J276" s="12">
        <v>146708</v>
      </c>
      <c r="K276" s="12">
        <v>204655</v>
      </c>
      <c r="L276" s="12">
        <v>43722</v>
      </c>
      <c r="M276" s="12">
        <v>37503</v>
      </c>
      <c r="N276" s="12">
        <v>77891</v>
      </c>
      <c r="O276" s="12">
        <v>80142</v>
      </c>
      <c r="P276" s="12">
        <v>256853</v>
      </c>
      <c r="Q276" s="12">
        <v>2.2960565090179443</v>
      </c>
      <c r="R276" s="12">
        <v>2.0426990985870361</v>
      </c>
      <c r="S276" s="12">
        <v>3.7111761569976807</v>
      </c>
      <c r="T276" s="12">
        <v>2024</v>
      </c>
    </row>
    <row r="277" spans="1:20" x14ac:dyDescent="0.25">
      <c r="A277" s="10" t="s">
        <v>10</v>
      </c>
      <c r="B277" t="s">
        <v>67</v>
      </c>
      <c r="C277" s="12">
        <v>272133</v>
      </c>
      <c r="D277" s="12">
        <v>228815</v>
      </c>
      <c r="E277" s="12">
        <v>43318</v>
      </c>
      <c r="F277" s="12">
        <v>0</v>
      </c>
      <c r="G277" s="12">
        <v>0</v>
      </c>
      <c r="H277" s="12">
        <v>0</v>
      </c>
      <c r="I277" s="12">
        <v>74890</v>
      </c>
      <c r="J277" s="12">
        <v>150046</v>
      </c>
      <c r="K277" s="12">
        <v>215923</v>
      </c>
      <c r="L277" s="12">
        <v>50464</v>
      </c>
      <c r="M277" s="12">
        <v>43179</v>
      </c>
      <c r="N277" s="12">
        <v>82603</v>
      </c>
      <c r="O277" s="12">
        <v>90085</v>
      </c>
      <c r="P277" s="12">
        <v>272133</v>
      </c>
      <c r="Q277" s="12">
        <v>2.2676596641540527</v>
      </c>
      <c r="R277" s="12">
        <v>1.9881213903427124</v>
      </c>
      <c r="S277" s="12">
        <v>3.7442402839660645</v>
      </c>
      <c r="T277" s="12">
        <v>2024</v>
      </c>
    </row>
    <row r="278" spans="1:20" x14ac:dyDescent="0.25">
      <c r="A278" s="10" t="s">
        <v>11</v>
      </c>
      <c r="B278" t="s">
        <v>66</v>
      </c>
      <c r="C278" s="12">
        <v>749404</v>
      </c>
      <c r="D278" s="12">
        <v>703858</v>
      </c>
      <c r="E278" s="12">
        <v>45546</v>
      </c>
      <c r="F278" s="12">
        <v>0</v>
      </c>
      <c r="G278" s="12">
        <v>0</v>
      </c>
      <c r="H278" s="12">
        <v>0</v>
      </c>
      <c r="I278" s="12">
        <v>241973</v>
      </c>
      <c r="J278" s="12">
        <v>408636</v>
      </c>
      <c r="K278" s="12">
        <v>571109</v>
      </c>
      <c r="L278" s="12">
        <v>72658</v>
      </c>
      <c r="M278" s="12">
        <v>63894</v>
      </c>
      <c r="N278" s="12">
        <v>247013</v>
      </c>
      <c r="O278" s="12">
        <v>129949</v>
      </c>
      <c r="P278" s="12">
        <v>749404</v>
      </c>
      <c r="Q278" s="12">
        <v>2.1420795917510986</v>
      </c>
      <c r="R278" s="12">
        <v>2.0578141212463379</v>
      </c>
      <c r="S278" s="12">
        <v>3.4442980289459229</v>
      </c>
      <c r="T278" s="12">
        <v>2024</v>
      </c>
    </row>
    <row r="279" spans="1:20" x14ac:dyDescent="0.25">
      <c r="A279" s="10" t="s">
        <v>11</v>
      </c>
      <c r="B279" t="s">
        <v>67</v>
      </c>
      <c r="C279" s="12">
        <v>893448</v>
      </c>
      <c r="D279" s="12">
        <v>829893</v>
      </c>
      <c r="E279" s="12">
        <v>63555</v>
      </c>
      <c r="F279" s="12">
        <v>0</v>
      </c>
      <c r="G279" s="12">
        <v>0</v>
      </c>
      <c r="H279" s="12">
        <v>0</v>
      </c>
      <c r="I279" s="12">
        <v>282451</v>
      </c>
      <c r="J279" s="12">
        <v>469527</v>
      </c>
      <c r="K279" s="12">
        <v>684877</v>
      </c>
      <c r="L279" s="12">
        <v>99789</v>
      </c>
      <c r="M279" s="12">
        <v>80509</v>
      </c>
      <c r="N279" s="12">
        <v>320212</v>
      </c>
      <c r="O279" s="12">
        <v>161014</v>
      </c>
      <c r="P279" s="12">
        <v>893448</v>
      </c>
      <c r="Q279" s="12">
        <v>2.1684138774871826</v>
      </c>
      <c r="R279" s="12">
        <v>2.0674231052398682</v>
      </c>
      <c r="S279" s="12">
        <v>3.4871370792388916</v>
      </c>
      <c r="T279" s="12">
        <v>2024</v>
      </c>
    </row>
    <row r="280" spans="1:20" x14ac:dyDescent="0.25">
      <c r="A280" s="10" t="s">
        <v>12</v>
      </c>
      <c r="B280" t="s">
        <v>66</v>
      </c>
      <c r="C280" s="12">
        <v>963236</v>
      </c>
      <c r="D280" s="12">
        <v>596684</v>
      </c>
      <c r="E280" s="12">
        <v>366552</v>
      </c>
      <c r="F280" s="12">
        <v>0</v>
      </c>
      <c r="G280" s="12">
        <v>0</v>
      </c>
      <c r="H280" s="12">
        <v>0</v>
      </c>
      <c r="I280" s="12">
        <v>303616</v>
      </c>
      <c r="J280" s="12">
        <v>475476</v>
      </c>
      <c r="K280" s="12">
        <v>880403</v>
      </c>
      <c r="L280" s="12">
        <v>369590</v>
      </c>
      <c r="M280" s="12">
        <v>614094</v>
      </c>
      <c r="N280" s="12">
        <v>349657</v>
      </c>
      <c r="O280" s="12">
        <v>488313</v>
      </c>
      <c r="P280" s="12">
        <v>963236</v>
      </c>
      <c r="Q280" s="12">
        <v>3.1070640087127686</v>
      </c>
      <c r="R280" s="12">
        <v>2.5873610973358154</v>
      </c>
      <c r="S280" s="12">
        <v>3.9530515670776367</v>
      </c>
      <c r="T280" s="12">
        <v>2024</v>
      </c>
    </row>
    <row r="281" spans="1:20" x14ac:dyDescent="0.25">
      <c r="A281" s="10" t="s">
        <v>12</v>
      </c>
      <c r="B281" t="s">
        <v>67</v>
      </c>
      <c r="C281" s="12">
        <v>1129389</v>
      </c>
      <c r="D281" s="12">
        <v>726943</v>
      </c>
      <c r="E281" s="12">
        <v>402446</v>
      </c>
      <c r="F281" s="12">
        <v>0</v>
      </c>
      <c r="G281" s="12">
        <v>0</v>
      </c>
      <c r="H281" s="12">
        <v>0</v>
      </c>
      <c r="I281" s="12">
        <v>426693</v>
      </c>
      <c r="J281" s="12">
        <v>476570</v>
      </c>
      <c r="K281" s="12">
        <v>1006221</v>
      </c>
      <c r="L281" s="12">
        <v>422190</v>
      </c>
      <c r="M281" s="12">
        <v>695924</v>
      </c>
      <c r="N281" s="12">
        <v>398915</v>
      </c>
      <c r="O281" s="12">
        <v>544150</v>
      </c>
      <c r="P281" s="12">
        <v>1129389</v>
      </c>
      <c r="Q281" s="12">
        <v>3.0339529514312744</v>
      </c>
      <c r="R281" s="12">
        <v>2.5085198879241943</v>
      </c>
      <c r="S281" s="12">
        <v>3.983048677444458</v>
      </c>
      <c r="T281" s="12">
        <v>2024</v>
      </c>
    </row>
    <row r="282" spans="1:20" x14ac:dyDescent="0.25">
      <c r="A282" s="10" t="s">
        <v>13</v>
      </c>
      <c r="B282" t="s">
        <v>66</v>
      </c>
      <c r="C282" s="12">
        <v>540231</v>
      </c>
      <c r="D282" s="12">
        <v>450851</v>
      </c>
      <c r="E282" s="12">
        <v>89380</v>
      </c>
      <c r="F282" s="12">
        <v>0</v>
      </c>
      <c r="G282" s="12">
        <v>0</v>
      </c>
      <c r="H282" s="12">
        <v>0</v>
      </c>
      <c r="I282" s="12">
        <v>142926</v>
      </c>
      <c r="J282" s="12">
        <v>336985</v>
      </c>
      <c r="K282" s="12">
        <v>486282</v>
      </c>
      <c r="L282" s="12">
        <v>65615</v>
      </c>
      <c r="M282" s="12">
        <v>190531</v>
      </c>
      <c r="N282" s="12">
        <v>134571</v>
      </c>
      <c r="O282" s="12">
        <v>151115</v>
      </c>
      <c r="P282" s="12">
        <v>540231</v>
      </c>
      <c r="Q282" s="12">
        <v>2.5117218494415283</v>
      </c>
      <c r="R282" s="12">
        <v>2.30594801902771</v>
      </c>
      <c r="S282" s="12">
        <v>3.5496866703033447</v>
      </c>
      <c r="T282" s="12">
        <v>2024</v>
      </c>
    </row>
    <row r="283" spans="1:20" x14ac:dyDescent="0.25">
      <c r="A283" s="10" t="s">
        <v>13</v>
      </c>
      <c r="B283" t="s">
        <v>67</v>
      </c>
      <c r="C283" s="12">
        <v>600260</v>
      </c>
      <c r="D283" s="12">
        <v>507054</v>
      </c>
      <c r="E283" s="12">
        <v>93206</v>
      </c>
      <c r="F283" s="12">
        <v>0</v>
      </c>
      <c r="G283" s="12">
        <v>0</v>
      </c>
      <c r="H283" s="12">
        <v>0</v>
      </c>
      <c r="I283" s="12">
        <v>172755</v>
      </c>
      <c r="J283" s="12">
        <v>359955</v>
      </c>
      <c r="K283" s="12">
        <v>543432</v>
      </c>
      <c r="L283" s="12">
        <v>68345</v>
      </c>
      <c r="M283" s="12">
        <v>201080</v>
      </c>
      <c r="N283" s="12">
        <v>147547</v>
      </c>
      <c r="O283" s="12">
        <v>164329</v>
      </c>
      <c r="P283" s="12">
        <v>600260</v>
      </c>
      <c r="Q283" s="12">
        <v>2.4874453544616699</v>
      </c>
      <c r="R283" s="12">
        <v>2.279116153717041</v>
      </c>
      <c r="S283" s="12">
        <v>3.620786190032959</v>
      </c>
      <c r="T283" s="12">
        <v>2024</v>
      </c>
    </row>
    <row r="284" spans="1:20" x14ac:dyDescent="0.25">
      <c r="A284" s="10" t="s">
        <v>14</v>
      </c>
      <c r="B284" t="s">
        <v>66</v>
      </c>
      <c r="C284" s="12">
        <v>794314</v>
      </c>
      <c r="D284" s="12">
        <v>746909</v>
      </c>
      <c r="E284" s="12">
        <v>47405</v>
      </c>
      <c r="F284" s="12">
        <v>0</v>
      </c>
      <c r="G284" s="12">
        <v>0</v>
      </c>
      <c r="H284" s="12">
        <v>0</v>
      </c>
      <c r="I284" s="12">
        <v>258741</v>
      </c>
      <c r="J284" s="12">
        <v>519034</v>
      </c>
      <c r="K284" s="12">
        <v>634579</v>
      </c>
      <c r="L284" s="12">
        <v>80785</v>
      </c>
      <c r="M284" s="12">
        <v>44751</v>
      </c>
      <c r="N284" s="12">
        <v>136232</v>
      </c>
      <c r="O284" s="12">
        <v>140209</v>
      </c>
      <c r="P284" s="12">
        <v>794314</v>
      </c>
      <c r="Q284" s="12">
        <v>2.1076323986053467</v>
      </c>
      <c r="R284" s="12">
        <v>2.021979808807373</v>
      </c>
      <c r="S284" s="12">
        <v>3.4571669101715088</v>
      </c>
      <c r="T284" s="12">
        <v>2024</v>
      </c>
    </row>
    <row r="285" spans="1:20" x14ac:dyDescent="0.25">
      <c r="A285" s="10" t="s">
        <v>14</v>
      </c>
      <c r="B285" t="s">
        <v>67</v>
      </c>
      <c r="C285" s="12">
        <v>832103</v>
      </c>
      <c r="D285" s="12">
        <v>765345</v>
      </c>
      <c r="E285" s="12">
        <v>66758</v>
      </c>
      <c r="F285" s="12">
        <v>0</v>
      </c>
      <c r="G285" s="12">
        <v>0</v>
      </c>
      <c r="H285" s="12">
        <v>0</v>
      </c>
      <c r="I285" s="12">
        <v>281486</v>
      </c>
      <c r="J285" s="12">
        <v>526167</v>
      </c>
      <c r="K285" s="12">
        <v>653837</v>
      </c>
      <c r="L285" s="12">
        <v>73906</v>
      </c>
      <c r="M285" s="12">
        <v>60250</v>
      </c>
      <c r="N285" s="12">
        <v>129741</v>
      </c>
      <c r="O285" s="12">
        <v>153699</v>
      </c>
      <c r="P285" s="12">
        <v>832103</v>
      </c>
      <c r="Q285" s="12">
        <v>2.0735256671905518</v>
      </c>
      <c r="R285" s="12">
        <v>1.9673911333084106</v>
      </c>
      <c r="S285" s="12">
        <v>3.2903022766113281</v>
      </c>
      <c r="T285" s="12">
        <v>2024</v>
      </c>
    </row>
    <row r="286" spans="1:20" x14ac:dyDescent="0.25">
      <c r="A286" s="5" t="s">
        <v>15</v>
      </c>
      <c r="B286" t="s">
        <v>66</v>
      </c>
      <c r="C286" s="12">
        <v>2549776</v>
      </c>
      <c r="D286" s="12">
        <v>2267436</v>
      </c>
      <c r="E286" s="12">
        <v>282340</v>
      </c>
      <c r="F286" s="12">
        <v>0</v>
      </c>
      <c r="G286" s="12">
        <v>0</v>
      </c>
      <c r="H286" s="12">
        <v>0</v>
      </c>
      <c r="I286" s="12">
        <v>579956</v>
      </c>
      <c r="J286" s="12">
        <v>1832744</v>
      </c>
      <c r="K286" s="12">
        <v>2177536</v>
      </c>
      <c r="L286" s="12">
        <v>239629</v>
      </c>
      <c r="M286" s="12">
        <v>362483</v>
      </c>
      <c r="N286" s="12">
        <v>735959</v>
      </c>
      <c r="O286" s="12">
        <v>548000</v>
      </c>
      <c r="P286" s="12">
        <v>2549776</v>
      </c>
      <c r="Q286" s="12">
        <v>2.3250305652618408</v>
      </c>
      <c r="R286" s="12">
        <v>2.179175853729248</v>
      </c>
      <c r="S286" s="12">
        <v>3.4963696002960205</v>
      </c>
      <c r="T286" s="12">
        <v>2024</v>
      </c>
    </row>
    <row r="287" spans="1:20" x14ac:dyDescent="0.25">
      <c r="A287" s="5" t="s">
        <v>15</v>
      </c>
      <c r="B287" t="s">
        <v>67</v>
      </c>
      <c r="C287" s="12">
        <v>2980620</v>
      </c>
      <c r="D287" s="12">
        <v>2605823</v>
      </c>
      <c r="E287" s="12">
        <v>374797</v>
      </c>
      <c r="F287" s="12">
        <v>0</v>
      </c>
      <c r="G287" s="12">
        <v>0</v>
      </c>
      <c r="H287" s="12">
        <v>0</v>
      </c>
      <c r="I287" s="12">
        <v>710328</v>
      </c>
      <c r="J287" s="12">
        <v>2032209</v>
      </c>
      <c r="K287" s="12">
        <v>2455841</v>
      </c>
      <c r="L287" s="12">
        <v>349306</v>
      </c>
      <c r="M287" s="12">
        <v>471731</v>
      </c>
      <c r="N287" s="12">
        <v>831772</v>
      </c>
      <c r="O287" s="12">
        <v>675854</v>
      </c>
      <c r="P287" s="12">
        <v>2980620</v>
      </c>
      <c r="Q287" s="12">
        <v>2.2985777854919434</v>
      </c>
      <c r="R287" s="12">
        <v>2.1177067756652832</v>
      </c>
      <c r="S287" s="12">
        <v>3.5561063289642334</v>
      </c>
      <c r="T287" s="12">
        <v>2024</v>
      </c>
    </row>
    <row r="288" spans="1:20" x14ac:dyDescent="0.25">
      <c r="A288" s="5" t="s">
        <v>16</v>
      </c>
      <c r="B288" t="s">
        <v>66</v>
      </c>
      <c r="C288" s="12">
        <v>788012</v>
      </c>
      <c r="D288" s="12">
        <v>660647</v>
      </c>
      <c r="E288" s="12">
        <v>127365</v>
      </c>
      <c r="F288" s="12">
        <v>0</v>
      </c>
      <c r="G288" s="12">
        <v>0</v>
      </c>
      <c r="H288" s="12">
        <v>0</v>
      </c>
      <c r="I288" s="12">
        <v>285029</v>
      </c>
      <c r="J288" s="12">
        <v>501153</v>
      </c>
      <c r="K288" s="12">
        <v>685583</v>
      </c>
      <c r="L288" s="12">
        <v>167568</v>
      </c>
      <c r="M288" s="12">
        <v>218105</v>
      </c>
      <c r="N288" s="12">
        <v>255223</v>
      </c>
      <c r="O288" s="12">
        <v>210756</v>
      </c>
      <c r="P288" s="12">
        <v>788012</v>
      </c>
      <c r="Q288" s="12">
        <v>2.6810009479522705</v>
      </c>
      <c r="R288" s="12">
        <v>2.4208056926727295</v>
      </c>
      <c r="S288" s="12">
        <v>4.030644416809082</v>
      </c>
      <c r="T288" s="12">
        <v>2024</v>
      </c>
    </row>
    <row r="289" spans="1:20" x14ac:dyDescent="0.25">
      <c r="A289" s="5" t="s">
        <v>16</v>
      </c>
      <c r="B289" t="s">
        <v>67</v>
      </c>
      <c r="C289" s="12">
        <v>906043</v>
      </c>
      <c r="D289" s="12">
        <v>764385</v>
      </c>
      <c r="E289" s="12">
        <v>141658</v>
      </c>
      <c r="F289" s="12">
        <v>0</v>
      </c>
      <c r="G289" s="12">
        <v>0</v>
      </c>
      <c r="H289" s="12">
        <v>0</v>
      </c>
      <c r="I289" s="12">
        <v>302901</v>
      </c>
      <c r="J289" s="12">
        <v>557997</v>
      </c>
      <c r="K289" s="12">
        <v>763485</v>
      </c>
      <c r="L289" s="12">
        <v>196598</v>
      </c>
      <c r="M289" s="12">
        <v>238981</v>
      </c>
      <c r="N289" s="12">
        <v>288109</v>
      </c>
      <c r="O289" s="12">
        <v>240870</v>
      </c>
      <c r="P289" s="12">
        <v>906043</v>
      </c>
      <c r="Q289" s="12">
        <v>2.591566801071167</v>
      </c>
      <c r="R289" s="12">
        <v>2.3361067771911621</v>
      </c>
      <c r="S289" s="12">
        <v>3.9700264930725098</v>
      </c>
      <c r="T289" s="12">
        <v>2024</v>
      </c>
    </row>
    <row r="290" spans="1:20" x14ac:dyDescent="0.25">
      <c r="A290" s="10" t="s">
        <v>17</v>
      </c>
      <c r="B290" t="s">
        <v>66</v>
      </c>
      <c r="C290" s="12">
        <v>313914</v>
      </c>
      <c r="D290" s="12">
        <v>270977</v>
      </c>
      <c r="E290" s="12">
        <v>42937</v>
      </c>
      <c r="F290" s="12">
        <v>0</v>
      </c>
      <c r="G290" s="12">
        <v>0</v>
      </c>
      <c r="H290" s="12">
        <v>0</v>
      </c>
      <c r="I290" s="12">
        <v>89715</v>
      </c>
      <c r="J290" s="12">
        <v>204574</v>
      </c>
      <c r="K290" s="12">
        <v>260618</v>
      </c>
      <c r="L290" s="12">
        <v>57057</v>
      </c>
      <c r="M290" s="12">
        <v>80446</v>
      </c>
      <c r="N290" s="12">
        <v>95475</v>
      </c>
      <c r="O290" s="12">
        <v>74237</v>
      </c>
      <c r="P290" s="12">
        <v>313914</v>
      </c>
      <c r="Q290" s="12">
        <v>2.5098752975463867</v>
      </c>
      <c r="R290" s="12">
        <v>2.3268468379974365</v>
      </c>
      <c r="S290" s="12">
        <v>3.6649742126464844</v>
      </c>
      <c r="T290" s="12">
        <v>2024</v>
      </c>
    </row>
    <row r="291" spans="1:20" x14ac:dyDescent="0.25">
      <c r="A291" s="10" t="s">
        <v>17</v>
      </c>
      <c r="B291" t="s">
        <v>67</v>
      </c>
      <c r="C291" s="12">
        <v>383319</v>
      </c>
      <c r="D291" s="12">
        <v>329855</v>
      </c>
      <c r="E291" s="12">
        <v>53464</v>
      </c>
      <c r="F291" s="12">
        <v>0</v>
      </c>
      <c r="G291" s="12">
        <v>0</v>
      </c>
      <c r="H291" s="12">
        <v>0</v>
      </c>
      <c r="I291" s="12">
        <v>102522</v>
      </c>
      <c r="J291" s="12">
        <v>244283</v>
      </c>
      <c r="K291" s="12">
        <v>323426</v>
      </c>
      <c r="L291" s="12">
        <v>67456</v>
      </c>
      <c r="M291" s="12">
        <v>77303</v>
      </c>
      <c r="N291" s="12">
        <v>112837</v>
      </c>
      <c r="O291" s="12">
        <v>93078</v>
      </c>
      <c r="P291" s="12">
        <v>383319</v>
      </c>
      <c r="Q291" s="12">
        <v>2.420508861541748</v>
      </c>
      <c r="R291" s="12">
        <v>2.2441253662109375</v>
      </c>
      <c r="S291" s="12">
        <v>3.5087349414825439</v>
      </c>
      <c r="T291" s="12">
        <v>2024</v>
      </c>
    </row>
    <row r="292" spans="1:20" x14ac:dyDescent="0.25">
      <c r="A292" s="10" t="s">
        <v>18</v>
      </c>
      <c r="B292" t="s">
        <v>66</v>
      </c>
      <c r="C292" s="12">
        <v>141286</v>
      </c>
      <c r="D292" s="12">
        <v>120128</v>
      </c>
      <c r="E292" s="12">
        <v>21158</v>
      </c>
      <c r="F292" s="12">
        <v>0</v>
      </c>
      <c r="G292" s="12">
        <v>0</v>
      </c>
      <c r="H292" s="12">
        <v>0</v>
      </c>
      <c r="I292" s="12">
        <v>42496</v>
      </c>
      <c r="J292" s="12">
        <v>59037</v>
      </c>
      <c r="K292" s="12">
        <v>121116</v>
      </c>
      <c r="L292" s="12">
        <v>23907</v>
      </c>
      <c r="M292" s="12">
        <v>36590</v>
      </c>
      <c r="N292" s="12">
        <v>42109</v>
      </c>
      <c r="O292" s="12">
        <v>39421</v>
      </c>
      <c r="P292" s="12">
        <v>141286</v>
      </c>
      <c r="Q292" s="12">
        <v>2.3021035194396973</v>
      </c>
      <c r="R292" s="12">
        <v>2.0044951438903809</v>
      </c>
      <c r="S292" s="12">
        <v>3.9918234348297119</v>
      </c>
      <c r="T292" s="12">
        <v>2024</v>
      </c>
    </row>
    <row r="293" spans="1:20" x14ac:dyDescent="0.25">
      <c r="A293" s="10" t="s">
        <v>18</v>
      </c>
      <c r="B293" t="s">
        <v>67</v>
      </c>
      <c r="C293" s="12">
        <v>150791</v>
      </c>
      <c r="D293" s="12">
        <v>125753</v>
      </c>
      <c r="E293" s="12">
        <v>25038</v>
      </c>
      <c r="F293" s="12">
        <v>0</v>
      </c>
      <c r="G293" s="12">
        <v>0</v>
      </c>
      <c r="H293" s="12">
        <v>0</v>
      </c>
      <c r="I293" s="12">
        <v>47690</v>
      </c>
      <c r="J293" s="12">
        <v>57466</v>
      </c>
      <c r="K293" s="12">
        <v>126945</v>
      </c>
      <c r="L293" s="12">
        <v>29004</v>
      </c>
      <c r="M293" s="12">
        <v>37739</v>
      </c>
      <c r="N293" s="12">
        <v>44673</v>
      </c>
      <c r="O293" s="12">
        <v>45198</v>
      </c>
      <c r="P293" s="12">
        <v>150791</v>
      </c>
      <c r="Q293" s="12">
        <v>2.2781002521514893</v>
      </c>
      <c r="R293" s="12">
        <v>1.9222602844238281</v>
      </c>
      <c r="S293" s="12">
        <v>4.0653009414672852</v>
      </c>
      <c r="T293" s="12">
        <v>2024</v>
      </c>
    </row>
    <row r="294" spans="1:20" x14ac:dyDescent="0.25">
      <c r="A294" s="5" t="s">
        <v>19</v>
      </c>
      <c r="B294" t="s">
        <v>66</v>
      </c>
      <c r="C294" s="12">
        <v>326578</v>
      </c>
      <c r="D294" s="12">
        <v>308415</v>
      </c>
      <c r="E294" s="12">
        <v>18163</v>
      </c>
      <c r="F294" s="12">
        <v>0</v>
      </c>
      <c r="G294" s="12">
        <v>0</v>
      </c>
      <c r="H294" s="12">
        <v>0</v>
      </c>
      <c r="I294" s="12">
        <v>99911</v>
      </c>
      <c r="J294" s="12">
        <v>124330</v>
      </c>
      <c r="K294" s="12">
        <v>232995</v>
      </c>
      <c r="L294" s="12">
        <v>28821</v>
      </c>
      <c r="M294" s="12">
        <v>32093</v>
      </c>
      <c r="N294" s="12">
        <v>90896</v>
      </c>
      <c r="O294" s="12">
        <v>58123</v>
      </c>
      <c r="P294" s="12">
        <v>326578</v>
      </c>
      <c r="Q294" s="12">
        <v>1.8649327754974365</v>
      </c>
      <c r="R294" s="12">
        <v>1.7823063135147095</v>
      </c>
      <c r="S294" s="12">
        <v>3.2679624557495117</v>
      </c>
      <c r="T294" s="12">
        <v>2024</v>
      </c>
    </row>
    <row r="295" spans="1:20" x14ac:dyDescent="0.25">
      <c r="A295" s="5" t="s">
        <v>19</v>
      </c>
      <c r="B295" t="s">
        <v>67</v>
      </c>
      <c r="C295" s="12">
        <v>321879</v>
      </c>
      <c r="D295" s="12">
        <v>310468</v>
      </c>
      <c r="E295" s="12">
        <v>11411</v>
      </c>
      <c r="F295" s="12">
        <v>0</v>
      </c>
      <c r="G295" s="12">
        <v>0</v>
      </c>
      <c r="H295" s="12">
        <v>0</v>
      </c>
      <c r="I295" s="12">
        <v>104522</v>
      </c>
      <c r="J295" s="12">
        <v>115853</v>
      </c>
      <c r="K295" s="12">
        <v>219113</v>
      </c>
      <c r="L295" s="12">
        <v>30223</v>
      </c>
      <c r="M295" s="12">
        <v>28240</v>
      </c>
      <c r="N295" s="12">
        <v>90175</v>
      </c>
      <c r="O295" s="12">
        <v>49353</v>
      </c>
      <c r="P295" s="12">
        <v>321879</v>
      </c>
      <c r="Q295" s="12">
        <v>1.827164888381958</v>
      </c>
      <c r="R295" s="12">
        <v>1.7731456756591797</v>
      </c>
      <c r="S295" s="12">
        <v>3.2969064712524414</v>
      </c>
      <c r="T295" s="12">
        <v>2024</v>
      </c>
    </row>
    <row r="296" spans="1:20" x14ac:dyDescent="0.25">
      <c r="A296" s="10" t="s">
        <v>20</v>
      </c>
      <c r="B296" t="s">
        <v>66</v>
      </c>
      <c r="C296" s="12">
        <v>998613</v>
      </c>
      <c r="D296" s="12">
        <v>669849</v>
      </c>
      <c r="E296" s="12">
        <v>328764</v>
      </c>
      <c r="F296" s="12">
        <v>0</v>
      </c>
      <c r="G296" s="12">
        <v>0</v>
      </c>
      <c r="H296" s="12">
        <v>0</v>
      </c>
      <c r="I296" s="12">
        <v>365403</v>
      </c>
      <c r="J296" s="12">
        <v>526516</v>
      </c>
      <c r="K296" s="12">
        <v>934026</v>
      </c>
      <c r="L296" s="12">
        <v>300255</v>
      </c>
      <c r="M296" s="12">
        <v>660118</v>
      </c>
      <c r="N296" s="12">
        <v>336382</v>
      </c>
      <c r="O296" s="12">
        <v>437833</v>
      </c>
      <c r="P296" s="12">
        <v>998613</v>
      </c>
      <c r="Q296" s="12">
        <v>3.1270372867584229</v>
      </c>
      <c r="R296" s="12">
        <v>2.7404534816741943</v>
      </c>
      <c r="S296" s="12">
        <v>3.9146926403045654</v>
      </c>
      <c r="T296" s="12">
        <v>2024</v>
      </c>
    </row>
    <row r="297" spans="1:20" x14ac:dyDescent="0.25">
      <c r="A297" s="10" t="s">
        <v>20</v>
      </c>
      <c r="B297" t="s">
        <v>67</v>
      </c>
      <c r="C297" s="12">
        <v>1204871</v>
      </c>
      <c r="D297" s="12">
        <v>839070</v>
      </c>
      <c r="E297" s="12">
        <v>365801</v>
      </c>
      <c r="F297" s="12">
        <v>0</v>
      </c>
      <c r="G297" s="12">
        <v>0</v>
      </c>
      <c r="H297" s="12">
        <v>0</v>
      </c>
      <c r="I297" s="12">
        <v>476237</v>
      </c>
      <c r="J297" s="12">
        <v>606513</v>
      </c>
      <c r="K297" s="12">
        <v>1119379</v>
      </c>
      <c r="L297" s="12">
        <v>336298</v>
      </c>
      <c r="M297" s="12">
        <v>755171</v>
      </c>
      <c r="N297" s="12">
        <v>411539</v>
      </c>
      <c r="O297" s="12">
        <v>512133</v>
      </c>
      <c r="P297" s="12">
        <v>1204871</v>
      </c>
      <c r="Q297" s="12">
        <v>3.0751316547393799</v>
      </c>
      <c r="R297" s="12">
        <v>2.6854922771453857</v>
      </c>
      <c r="S297" s="12">
        <v>3.9688820838928223</v>
      </c>
      <c r="T297" s="12">
        <v>2024</v>
      </c>
    </row>
    <row r="298" spans="1:20" x14ac:dyDescent="0.25">
      <c r="A298" s="10" t="s">
        <v>21</v>
      </c>
      <c r="B298" t="s">
        <v>66</v>
      </c>
      <c r="C298" s="12">
        <v>1359985</v>
      </c>
      <c r="D298" s="12">
        <v>1132344</v>
      </c>
      <c r="E298" s="12">
        <v>227641</v>
      </c>
      <c r="F298" s="12">
        <v>0</v>
      </c>
      <c r="G298" s="12">
        <v>0</v>
      </c>
      <c r="H298" s="12">
        <v>0</v>
      </c>
      <c r="I298" s="12">
        <v>403688</v>
      </c>
      <c r="J298" s="12">
        <v>855123</v>
      </c>
      <c r="K298" s="12">
        <v>1267484</v>
      </c>
      <c r="L298" s="12">
        <v>257571</v>
      </c>
      <c r="M298" s="12">
        <v>362838</v>
      </c>
      <c r="N298" s="12">
        <v>335305</v>
      </c>
      <c r="O298" s="12">
        <v>414423</v>
      </c>
      <c r="P298" s="12">
        <v>1359985</v>
      </c>
      <c r="Q298" s="12">
        <v>2.5603289604187012</v>
      </c>
      <c r="R298" s="12">
        <v>2.32082200050354</v>
      </c>
      <c r="S298" s="12">
        <v>3.7516968250274658</v>
      </c>
      <c r="T298" s="12">
        <v>2024</v>
      </c>
    </row>
    <row r="299" spans="1:20" x14ac:dyDescent="0.25">
      <c r="A299" s="10" t="s">
        <v>21</v>
      </c>
      <c r="B299" t="s">
        <v>67</v>
      </c>
      <c r="C299" s="12">
        <v>1505030</v>
      </c>
      <c r="D299" s="12">
        <v>1251457</v>
      </c>
      <c r="E299" s="12">
        <v>253573</v>
      </c>
      <c r="F299" s="12">
        <v>0</v>
      </c>
      <c r="G299" s="12">
        <v>0</v>
      </c>
      <c r="H299" s="12">
        <v>0</v>
      </c>
      <c r="I299" s="12">
        <v>479143</v>
      </c>
      <c r="J299" s="12">
        <v>893982</v>
      </c>
      <c r="K299" s="12">
        <v>1403805</v>
      </c>
      <c r="L299" s="12">
        <v>281576</v>
      </c>
      <c r="M299" s="12">
        <v>407983</v>
      </c>
      <c r="N299" s="12">
        <v>387408</v>
      </c>
      <c r="O299" s="12">
        <v>452645</v>
      </c>
      <c r="P299" s="12">
        <v>1505030</v>
      </c>
      <c r="Q299" s="12">
        <v>2.5606777667999268</v>
      </c>
      <c r="R299" s="12">
        <v>2.3125371932983398</v>
      </c>
      <c r="S299" s="12">
        <v>3.7853240966796875</v>
      </c>
      <c r="T299" s="12">
        <v>2024</v>
      </c>
    </row>
    <row r="300" spans="1:20" x14ac:dyDescent="0.25">
      <c r="A300" s="5" t="s">
        <v>22</v>
      </c>
      <c r="B300" t="s">
        <v>66</v>
      </c>
      <c r="C300" s="12">
        <v>189789</v>
      </c>
      <c r="D300" s="12">
        <v>176818</v>
      </c>
      <c r="E300" s="12">
        <v>12971</v>
      </c>
      <c r="F300" s="12">
        <v>0</v>
      </c>
      <c r="G300" s="12">
        <v>0</v>
      </c>
      <c r="H300" s="12">
        <v>0</v>
      </c>
      <c r="I300" s="12">
        <v>57985</v>
      </c>
      <c r="J300" s="12">
        <v>96338</v>
      </c>
      <c r="K300" s="12">
        <v>153317</v>
      </c>
      <c r="L300" s="12">
        <v>27570</v>
      </c>
      <c r="M300" s="12">
        <v>29321</v>
      </c>
      <c r="N300" s="12">
        <v>46386</v>
      </c>
      <c r="O300" s="12">
        <v>37270</v>
      </c>
      <c r="P300" s="12">
        <v>189789</v>
      </c>
      <c r="Q300" s="12">
        <v>2.1651253700256348</v>
      </c>
      <c r="R300" s="12">
        <v>2.0699985027313232</v>
      </c>
      <c r="S300" s="12">
        <v>3.461876392364502</v>
      </c>
      <c r="T300" s="12">
        <v>2024</v>
      </c>
    </row>
    <row r="301" spans="1:20" x14ac:dyDescent="0.25">
      <c r="A301" s="5" t="s">
        <v>22</v>
      </c>
      <c r="B301" t="s">
        <v>67</v>
      </c>
      <c r="C301" s="12">
        <v>224212</v>
      </c>
      <c r="D301" s="12">
        <v>208924</v>
      </c>
      <c r="E301" s="12">
        <v>15288</v>
      </c>
      <c r="F301" s="12">
        <v>0</v>
      </c>
      <c r="G301" s="12">
        <v>0</v>
      </c>
      <c r="H301" s="12">
        <v>0</v>
      </c>
      <c r="I301" s="12">
        <v>62089</v>
      </c>
      <c r="J301" s="12">
        <v>100308</v>
      </c>
      <c r="K301" s="12">
        <v>167887</v>
      </c>
      <c r="L301" s="12">
        <v>39654</v>
      </c>
      <c r="M301" s="12">
        <v>34656</v>
      </c>
      <c r="N301" s="12">
        <v>57525</v>
      </c>
      <c r="O301" s="12">
        <v>42682</v>
      </c>
      <c r="P301" s="12">
        <v>224212</v>
      </c>
      <c r="Q301" s="12">
        <v>2.0610806941986084</v>
      </c>
      <c r="R301" s="12">
        <v>1.9502211809158325</v>
      </c>
      <c r="S301" s="12">
        <v>3.5760726928710938</v>
      </c>
      <c r="T301" s="12">
        <v>2024</v>
      </c>
    </row>
    <row r="302" spans="1:20" x14ac:dyDescent="0.25">
      <c r="A302" s="10" t="s">
        <v>23</v>
      </c>
      <c r="B302" t="s">
        <v>66</v>
      </c>
      <c r="C302" s="12">
        <v>166316</v>
      </c>
      <c r="D302" s="12">
        <v>143092</v>
      </c>
      <c r="E302" s="12">
        <v>23224</v>
      </c>
      <c r="F302" s="12">
        <v>0</v>
      </c>
      <c r="G302" s="12">
        <v>0</v>
      </c>
      <c r="H302" s="12">
        <v>0</v>
      </c>
      <c r="I302" s="12">
        <v>44843</v>
      </c>
      <c r="J302" s="12">
        <v>99974</v>
      </c>
      <c r="K302" s="12">
        <v>134653</v>
      </c>
      <c r="L302" s="12">
        <v>47677</v>
      </c>
      <c r="M302" s="12">
        <v>60089</v>
      </c>
      <c r="N302" s="12">
        <v>43242</v>
      </c>
      <c r="O302" s="12">
        <v>39516</v>
      </c>
      <c r="P302" s="12">
        <v>166316</v>
      </c>
      <c r="Q302" s="12">
        <v>2.5883138179779053</v>
      </c>
      <c r="R302" s="12">
        <v>2.4124059677124023</v>
      </c>
      <c r="S302" s="12">
        <v>3.6721494197845459</v>
      </c>
      <c r="T302" s="12">
        <v>2024</v>
      </c>
    </row>
    <row r="303" spans="1:20" x14ac:dyDescent="0.25">
      <c r="A303" s="10" t="s">
        <v>23</v>
      </c>
      <c r="B303" t="s">
        <v>67</v>
      </c>
      <c r="C303" s="12">
        <v>173519</v>
      </c>
      <c r="D303" s="12">
        <v>146712</v>
      </c>
      <c r="E303" s="12">
        <v>26807</v>
      </c>
      <c r="F303" s="12">
        <v>0</v>
      </c>
      <c r="G303" s="12">
        <v>0</v>
      </c>
      <c r="H303" s="12">
        <v>0</v>
      </c>
      <c r="I303" s="12">
        <v>50477</v>
      </c>
      <c r="J303" s="12">
        <v>99316</v>
      </c>
      <c r="K303" s="12">
        <v>135611</v>
      </c>
      <c r="L303" s="12">
        <v>46696</v>
      </c>
      <c r="M303" s="12">
        <v>61555</v>
      </c>
      <c r="N303" s="12">
        <v>44969</v>
      </c>
      <c r="O303" s="12">
        <v>40794</v>
      </c>
      <c r="P303" s="12">
        <v>173519</v>
      </c>
      <c r="Q303" s="12">
        <v>2.5278153419494629</v>
      </c>
      <c r="R303" s="12">
        <v>2.3251199722290039</v>
      </c>
      <c r="S303" s="12">
        <v>3.6371469497680664</v>
      </c>
      <c r="T303" s="12">
        <v>2024</v>
      </c>
    </row>
    <row r="304" spans="1:20" x14ac:dyDescent="0.25">
      <c r="A304" s="5" t="s">
        <v>24</v>
      </c>
      <c r="B304" t="s">
        <v>66</v>
      </c>
      <c r="C304" s="12">
        <v>410560</v>
      </c>
      <c r="D304" s="12">
        <v>340717</v>
      </c>
      <c r="E304" s="12">
        <v>69843</v>
      </c>
      <c r="F304" s="12">
        <v>0</v>
      </c>
      <c r="G304" s="12">
        <v>0</v>
      </c>
      <c r="H304" s="12">
        <v>0</v>
      </c>
      <c r="I304" s="12">
        <v>121424</v>
      </c>
      <c r="J304" s="12">
        <v>220839</v>
      </c>
      <c r="K304" s="12">
        <v>359522</v>
      </c>
      <c r="L304" s="12">
        <v>66252</v>
      </c>
      <c r="M304" s="12">
        <v>166822</v>
      </c>
      <c r="N304" s="12">
        <v>89996</v>
      </c>
      <c r="O304" s="12">
        <v>129271</v>
      </c>
      <c r="P304" s="12">
        <v>410560</v>
      </c>
      <c r="Q304" s="12">
        <v>2.4962368011474609</v>
      </c>
      <c r="R304" s="12">
        <v>2.2345113754272461</v>
      </c>
      <c r="S304" s="12">
        <v>3.773019552230835</v>
      </c>
      <c r="T304" s="12">
        <v>2024</v>
      </c>
    </row>
    <row r="305" spans="1:20" x14ac:dyDescent="0.25">
      <c r="A305" s="5" t="s">
        <v>24</v>
      </c>
      <c r="B305" t="s">
        <v>67</v>
      </c>
      <c r="C305" s="12">
        <v>464288</v>
      </c>
      <c r="D305" s="12">
        <v>388411</v>
      </c>
      <c r="E305" s="12">
        <v>75877</v>
      </c>
      <c r="F305" s="12">
        <v>0</v>
      </c>
      <c r="G305" s="12">
        <v>0</v>
      </c>
      <c r="H305" s="12">
        <v>0</v>
      </c>
      <c r="I305" s="12">
        <v>122785</v>
      </c>
      <c r="J305" s="12">
        <v>243215</v>
      </c>
      <c r="K305" s="12">
        <v>404270</v>
      </c>
      <c r="L305" s="12">
        <v>71597</v>
      </c>
      <c r="M305" s="12">
        <v>192955</v>
      </c>
      <c r="N305" s="12">
        <v>98490</v>
      </c>
      <c r="O305" s="12">
        <v>144565</v>
      </c>
      <c r="P305" s="12">
        <v>464288</v>
      </c>
      <c r="Q305" s="12">
        <v>2.4409675598144531</v>
      </c>
      <c r="R305" s="12">
        <v>2.1828088760375977</v>
      </c>
      <c r="S305" s="12">
        <v>3.7624707221984863</v>
      </c>
      <c r="T305" s="12">
        <v>2024</v>
      </c>
    </row>
    <row r="306" spans="1:20" x14ac:dyDescent="0.25">
      <c r="A306" s="10" t="s">
        <v>25</v>
      </c>
      <c r="B306" t="s">
        <v>66</v>
      </c>
      <c r="C306" s="12">
        <v>265988</v>
      </c>
      <c r="D306" s="12">
        <v>240728</v>
      </c>
      <c r="E306" s="12">
        <v>25260</v>
      </c>
      <c r="F306" s="12">
        <v>0</v>
      </c>
      <c r="G306" s="12">
        <v>0</v>
      </c>
      <c r="H306" s="12">
        <v>0</v>
      </c>
      <c r="I306" s="12">
        <v>87612</v>
      </c>
      <c r="J306" s="12">
        <v>137032</v>
      </c>
      <c r="K306" s="12">
        <v>207139</v>
      </c>
      <c r="L306" s="12">
        <v>45770</v>
      </c>
      <c r="M306" s="12">
        <v>43050</v>
      </c>
      <c r="N306" s="12">
        <v>84369</v>
      </c>
      <c r="O306" s="12">
        <v>55607</v>
      </c>
      <c r="P306" s="12">
        <v>265988</v>
      </c>
      <c r="Q306" s="12">
        <v>2.2744333744049072</v>
      </c>
      <c r="R306" s="12">
        <v>2.1310899257659912</v>
      </c>
      <c r="S306" s="12">
        <v>3.6404988765716553</v>
      </c>
      <c r="T306" s="12">
        <v>2024</v>
      </c>
    </row>
    <row r="307" spans="1:20" x14ac:dyDescent="0.25">
      <c r="A307" s="10" t="s">
        <v>25</v>
      </c>
      <c r="B307" t="s">
        <v>67</v>
      </c>
      <c r="C307" s="12">
        <v>267093</v>
      </c>
      <c r="D307" s="12">
        <v>246704</v>
      </c>
      <c r="E307" s="12">
        <v>20389</v>
      </c>
      <c r="F307" s="12">
        <v>0</v>
      </c>
      <c r="G307" s="12">
        <v>0</v>
      </c>
      <c r="H307" s="12">
        <v>0</v>
      </c>
      <c r="I307" s="12">
        <v>71053</v>
      </c>
      <c r="J307" s="12">
        <v>124549</v>
      </c>
      <c r="K307" s="12">
        <v>201637</v>
      </c>
      <c r="L307" s="12">
        <v>44052</v>
      </c>
      <c r="M307" s="12">
        <v>37689</v>
      </c>
      <c r="N307" s="12">
        <v>94392</v>
      </c>
      <c r="O307" s="12">
        <v>55503</v>
      </c>
      <c r="P307" s="12">
        <v>267093</v>
      </c>
      <c r="Q307" s="12">
        <v>2.1467130184173584</v>
      </c>
      <c r="R307" s="12">
        <v>2.0312356948852539</v>
      </c>
      <c r="S307" s="12">
        <v>3.5439698696136475</v>
      </c>
      <c r="T307" s="12">
        <v>2024</v>
      </c>
    </row>
    <row r="308" spans="1:20" x14ac:dyDescent="0.25">
      <c r="A308" s="10" t="s">
        <v>26</v>
      </c>
      <c r="B308" t="s">
        <v>66</v>
      </c>
      <c r="C308" s="12">
        <v>208815</v>
      </c>
      <c r="D308" s="12">
        <v>186069</v>
      </c>
      <c r="E308" s="12">
        <v>22746</v>
      </c>
      <c r="F308" s="12">
        <v>0</v>
      </c>
      <c r="G308" s="12">
        <v>0</v>
      </c>
      <c r="H308" s="12">
        <v>0</v>
      </c>
      <c r="I308" s="12">
        <v>58793</v>
      </c>
      <c r="J308" s="12">
        <v>121283</v>
      </c>
      <c r="K308" s="12">
        <v>146685</v>
      </c>
      <c r="L308" s="12">
        <v>43064</v>
      </c>
      <c r="M308" s="12">
        <v>34225</v>
      </c>
      <c r="N308" s="12">
        <v>85691</v>
      </c>
      <c r="O308" s="12">
        <v>47258</v>
      </c>
      <c r="P308" s="12">
        <v>208815</v>
      </c>
      <c r="Q308" s="12">
        <v>2.3453342914581299</v>
      </c>
      <c r="R308" s="12">
        <v>2.1986360549926758</v>
      </c>
      <c r="S308" s="12">
        <v>3.5453705787658691</v>
      </c>
      <c r="T308" s="12">
        <v>2024</v>
      </c>
    </row>
    <row r="309" spans="1:20" x14ac:dyDescent="0.25">
      <c r="A309" s="10" t="s">
        <v>26</v>
      </c>
      <c r="B309" t="s">
        <v>67</v>
      </c>
      <c r="C309" s="12">
        <v>222853</v>
      </c>
      <c r="D309" s="12">
        <v>200421</v>
      </c>
      <c r="E309" s="12">
        <v>22432</v>
      </c>
      <c r="F309" s="12">
        <v>0</v>
      </c>
      <c r="G309" s="12">
        <v>0</v>
      </c>
      <c r="H309" s="12">
        <v>0</v>
      </c>
      <c r="I309" s="12">
        <v>63238</v>
      </c>
      <c r="J309" s="12">
        <v>113544</v>
      </c>
      <c r="K309" s="12">
        <v>151394</v>
      </c>
      <c r="L309" s="12">
        <v>48319</v>
      </c>
      <c r="M309" s="12">
        <v>35725</v>
      </c>
      <c r="N309" s="12">
        <v>89755</v>
      </c>
      <c r="O309" s="12">
        <v>45110</v>
      </c>
      <c r="P309" s="12">
        <v>222853</v>
      </c>
      <c r="Q309" s="12">
        <v>2.2524938583374023</v>
      </c>
      <c r="R309" s="12">
        <v>2.099675178527832</v>
      </c>
      <c r="S309" s="12">
        <v>3.6178672313690186</v>
      </c>
      <c r="T309" s="12">
        <v>2024</v>
      </c>
    </row>
    <row r="310" spans="1:20" x14ac:dyDescent="0.25">
      <c r="A310" s="10" t="s">
        <v>27</v>
      </c>
      <c r="B310" t="s">
        <v>66</v>
      </c>
      <c r="C310" s="12">
        <v>414025</v>
      </c>
      <c r="D310" s="12">
        <v>335289</v>
      </c>
      <c r="E310" s="12">
        <v>78736</v>
      </c>
      <c r="F310" s="12">
        <v>0</v>
      </c>
      <c r="G310" s="12">
        <v>0</v>
      </c>
      <c r="H310" s="12">
        <v>0</v>
      </c>
      <c r="I310" s="12">
        <v>103303</v>
      </c>
      <c r="J310" s="12">
        <v>227325</v>
      </c>
      <c r="K310" s="12">
        <v>341173</v>
      </c>
      <c r="L310" s="12">
        <v>65324</v>
      </c>
      <c r="M310" s="12">
        <v>222871</v>
      </c>
      <c r="N310" s="12">
        <v>203033</v>
      </c>
      <c r="O310" s="12">
        <v>109790</v>
      </c>
      <c r="P310" s="12">
        <v>414025</v>
      </c>
      <c r="Q310" s="12">
        <v>2.8090791702270508</v>
      </c>
      <c r="R310" s="12">
        <v>2.5827479362487793</v>
      </c>
      <c r="S310" s="12">
        <v>3.7728865146636963</v>
      </c>
      <c r="T310" s="12">
        <v>2024</v>
      </c>
    </row>
    <row r="311" spans="1:20" x14ac:dyDescent="0.25">
      <c r="A311" s="10" t="s">
        <v>27</v>
      </c>
      <c r="B311" t="s">
        <v>67</v>
      </c>
      <c r="C311" s="12">
        <v>467492</v>
      </c>
      <c r="D311" s="12">
        <v>382059</v>
      </c>
      <c r="E311" s="12">
        <v>85433</v>
      </c>
      <c r="F311" s="12">
        <v>0</v>
      </c>
      <c r="G311" s="12">
        <v>0</v>
      </c>
      <c r="H311" s="12">
        <v>0</v>
      </c>
      <c r="I311" s="12">
        <v>123129</v>
      </c>
      <c r="J311" s="12">
        <v>231540</v>
      </c>
      <c r="K311" s="12">
        <v>384321</v>
      </c>
      <c r="L311" s="12">
        <v>72050</v>
      </c>
      <c r="M311" s="12">
        <v>246955</v>
      </c>
      <c r="N311" s="12">
        <v>240984</v>
      </c>
      <c r="O311" s="12">
        <v>125790</v>
      </c>
      <c r="P311" s="12">
        <v>467492</v>
      </c>
      <c r="Q311" s="12">
        <v>2.7786121368408203</v>
      </c>
      <c r="R311" s="12">
        <v>2.538487434387207</v>
      </c>
      <c r="S311" s="12">
        <v>3.8524575233459473</v>
      </c>
      <c r="T311" s="12">
        <v>2024</v>
      </c>
    </row>
    <row r="312" spans="1:20" x14ac:dyDescent="0.25">
      <c r="A312" s="10" t="s">
        <v>28</v>
      </c>
      <c r="B312" t="s">
        <v>66</v>
      </c>
      <c r="C312" s="12">
        <v>339575</v>
      </c>
      <c r="D312" s="12">
        <v>314421</v>
      </c>
      <c r="E312" s="12">
        <v>25154</v>
      </c>
      <c r="F312" s="12">
        <v>0</v>
      </c>
      <c r="G312" s="12">
        <v>0</v>
      </c>
      <c r="H312" s="12">
        <v>0</v>
      </c>
      <c r="I312" s="12">
        <v>92499</v>
      </c>
      <c r="J312" s="12">
        <v>174158</v>
      </c>
      <c r="K312" s="12">
        <v>275693</v>
      </c>
      <c r="L312" s="12">
        <v>38517</v>
      </c>
      <c r="M312" s="12">
        <v>36738</v>
      </c>
      <c r="N312" s="12">
        <v>82464</v>
      </c>
      <c r="O312" s="12">
        <v>76143</v>
      </c>
      <c r="P312" s="12">
        <v>339575</v>
      </c>
      <c r="Q312" s="12">
        <v>2.0616035461425781</v>
      </c>
      <c r="R312" s="12">
        <v>1.943381667137146</v>
      </c>
      <c r="S312" s="12">
        <v>3.5393576622009277</v>
      </c>
      <c r="T312" s="12">
        <v>2024</v>
      </c>
    </row>
    <row r="313" spans="1:20" x14ac:dyDescent="0.25">
      <c r="A313" s="10" t="s">
        <v>28</v>
      </c>
      <c r="B313" t="s">
        <v>67</v>
      </c>
      <c r="C313" s="12">
        <v>380870</v>
      </c>
      <c r="D313" s="12">
        <v>353660</v>
      </c>
      <c r="E313" s="12">
        <v>27210</v>
      </c>
      <c r="F313" s="12">
        <v>0</v>
      </c>
      <c r="G313" s="12">
        <v>0</v>
      </c>
      <c r="H313" s="12">
        <v>0</v>
      </c>
      <c r="I313" s="12">
        <v>111644</v>
      </c>
      <c r="J313" s="12">
        <v>160335</v>
      </c>
      <c r="K313" s="12">
        <v>285521</v>
      </c>
      <c r="L313" s="12">
        <v>45422</v>
      </c>
      <c r="M313" s="12">
        <v>43842</v>
      </c>
      <c r="N313" s="12">
        <v>88170</v>
      </c>
      <c r="O313" s="12">
        <v>81633</v>
      </c>
      <c r="P313" s="12">
        <v>380870</v>
      </c>
      <c r="Q313" s="12">
        <v>1.9296190738677979</v>
      </c>
      <c r="R313" s="12">
        <v>1.81266188621521</v>
      </c>
      <c r="S313" s="12">
        <v>3.4497611522674561</v>
      </c>
      <c r="T313" s="12">
        <v>2024</v>
      </c>
    </row>
    <row r="314" spans="1:20" x14ac:dyDescent="0.25">
      <c r="A314" s="10" t="s">
        <v>29</v>
      </c>
      <c r="B314" t="s">
        <v>66</v>
      </c>
      <c r="C314" s="12">
        <v>277947</v>
      </c>
      <c r="D314" s="12">
        <v>248447</v>
      </c>
      <c r="E314" s="12">
        <v>29500</v>
      </c>
      <c r="F314" s="12">
        <v>0</v>
      </c>
      <c r="G314" s="12">
        <v>0</v>
      </c>
      <c r="H314" s="12">
        <v>0</v>
      </c>
      <c r="I314" s="12">
        <v>50301</v>
      </c>
      <c r="J314" s="12">
        <v>172639</v>
      </c>
      <c r="K314" s="12">
        <v>246041</v>
      </c>
      <c r="L314" s="12">
        <v>28826</v>
      </c>
      <c r="M314" s="12">
        <v>28280</v>
      </c>
      <c r="N314" s="12">
        <v>92455</v>
      </c>
      <c r="O314" s="12">
        <v>77271</v>
      </c>
      <c r="P314" s="12">
        <v>277947</v>
      </c>
      <c r="Q314" s="12">
        <v>2.2253954410552979</v>
      </c>
      <c r="R314" s="12">
        <v>2.0738184452056885</v>
      </c>
      <c r="S314" s="12">
        <v>3.5019659996032715</v>
      </c>
      <c r="T314" s="12">
        <v>2024</v>
      </c>
    </row>
    <row r="315" spans="1:20" x14ac:dyDescent="0.25">
      <c r="A315" s="10" t="s">
        <v>29</v>
      </c>
      <c r="B315" t="s">
        <v>67</v>
      </c>
      <c r="C315" s="12">
        <v>320737</v>
      </c>
      <c r="D315" s="12">
        <v>286349</v>
      </c>
      <c r="E315" s="12">
        <v>34388</v>
      </c>
      <c r="F315" s="12">
        <v>0</v>
      </c>
      <c r="G315" s="12">
        <v>0</v>
      </c>
      <c r="H315" s="12">
        <v>0</v>
      </c>
      <c r="I315" s="12">
        <v>70380</v>
      </c>
      <c r="J315" s="12">
        <v>181622</v>
      </c>
      <c r="K315" s="12">
        <v>278368</v>
      </c>
      <c r="L315" s="12">
        <v>34311</v>
      </c>
      <c r="M315" s="12">
        <v>30343</v>
      </c>
      <c r="N315" s="12">
        <v>104702</v>
      </c>
      <c r="O315" s="12">
        <v>85372</v>
      </c>
      <c r="P315" s="12">
        <v>320737</v>
      </c>
      <c r="Q315" s="12">
        <v>2.1816191673278809</v>
      </c>
      <c r="R315" s="12">
        <v>2.0289123058319092</v>
      </c>
      <c r="S315" s="12">
        <v>3.4532103538513184</v>
      </c>
      <c r="T315" s="12">
        <v>2024</v>
      </c>
    </row>
    <row r="316" spans="1:20" x14ac:dyDescent="0.25">
      <c r="A316" s="10" t="s">
        <v>30</v>
      </c>
      <c r="B316" t="s">
        <v>66</v>
      </c>
      <c r="C316" s="12">
        <v>1651403</v>
      </c>
      <c r="D316" s="12">
        <v>1330219</v>
      </c>
      <c r="E316" s="12">
        <v>321184</v>
      </c>
      <c r="F316" s="12">
        <v>0</v>
      </c>
      <c r="G316" s="12">
        <v>0</v>
      </c>
      <c r="H316" s="12">
        <v>0</v>
      </c>
      <c r="I316" s="12">
        <v>587778</v>
      </c>
      <c r="J316" s="12">
        <v>960692</v>
      </c>
      <c r="K316" s="12">
        <v>1435762</v>
      </c>
      <c r="L316" s="12">
        <v>334823</v>
      </c>
      <c r="M316" s="12">
        <v>763186</v>
      </c>
      <c r="N316" s="12">
        <v>355791</v>
      </c>
      <c r="O316" s="12">
        <v>514618</v>
      </c>
      <c r="P316" s="12">
        <v>1651403</v>
      </c>
      <c r="Q316" s="12">
        <v>2.6874313354492188</v>
      </c>
      <c r="R316" s="12">
        <v>2.4252533912658691</v>
      </c>
      <c r="S316" s="12">
        <v>3.7732701301574707</v>
      </c>
      <c r="T316" s="12">
        <v>2024</v>
      </c>
    </row>
    <row r="317" spans="1:20" x14ac:dyDescent="0.25">
      <c r="A317" s="10" t="s">
        <v>30</v>
      </c>
      <c r="B317" t="s">
        <v>67</v>
      </c>
      <c r="C317" s="12">
        <v>1950505</v>
      </c>
      <c r="D317" s="12">
        <v>1557744</v>
      </c>
      <c r="E317" s="12">
        <v>392761</v>
      </c>
      <c r="F317" s="12">
        <v>0</v>
      </c>
      <c r="G317" s="12">
        <v>0</v>
      </c>
      <c r="H317" s="12">
        <v>0</v>
      </c>
      <c r="I317" s="12">
        <v>761750</v>
      </c>
      <c r="J317" s="12">
        <v>1105932</v>
      </c>
      <c r="K317" s="12">
        <v>1669598</v>
      </c>
      <c r="L317" s="12">
        <v>402308</v>
      </c>
      <c r="M317" s="12">
        <v>845881</v>
      </c>
      <c r="N317" s="12">
        <v>419476</v>
      </c>
      <c r="O317" s="12">
        <v>628262</v>
      </c>
      <c r="P317" s="12">
        <v>1950505</v>
      </c>
      <c r="Q317" s="12">
        <v>2.6685113906860352</v>
      </c>
      <c r="R317" s="12">
        <v>2.3851146697998047</v>
      </c>
      <c r="S317" s="12">
        <v>3.7925024032592773</v>
      </c>
      <c r="T317" s="12">
        <v>2024</v>
      </c>
    </row>
    <row r="318" spans="1:20" x14ac:dyDescent="0.25">
      <c r="A318" s="5" t="s">
        <v>31</v>
      </c>
      <c r="B318" t="s">
        <v>66</v>
      </c>
      <c r="C318" s="12">
        <v>295101</v>
      </c>
      <c r="D318" s="12">
        <v>255781</v>
      </c>
      <c r="E318" s="12">
        <v>39320</v>
      </c>
      <c r="F318" s="12">
        <v>0</v>
      </c>
      <c r="G318" s="12">
        <v>0</v>
      </c>
      <c r="H318" s="12">
        <v>0</v>
      </c>
      <c r="I318" s="12">
        <v>93523</v>
      </c>
      <c r="J318" s="12">
        <v>133656</v>
      </c>
      <c r="K318" s="12">
        <v>223773</v>
      </c>
      <c r="L318" s="12">
        <v>72920</v>
      </c>
      <c r="M318" s="12">
        <v>175613</v>
      </c>
      <c r="N318" s="12">
        <v>90456</v>
      </c>
      <c r="O318" s="12">
        <v>64414</v>
      </c>
      <c r="P318" s="12">
        <v>295101</v>
      </c>
      <c r="Q318" s="12">
        <v>2.6768496036529541</v>
      </c>
      <c r="R318" s="12">
        <v>2.5061204433441162</v>
      </c>
      <c r="S318" s="12">
        <v>3.7874617576599121</v>
      </c>
      <c r="T318" s="12">
        <v>2024</v>
      </c>
    </row>
    <row r="319" spans="1:20" x14ac:dyDescent="0.25">
      <c r="A319" s="5" t="s">
        <v>31</v>
      </c>
      <c r="B319" t="s">
        <v>67</v>
      </c>
      <c r="C319" s="12">
        <v>338543</v>
      </c>
      <c r="D319" s="12">
        <v>292565</v>
      </c>
      <c r="E319" s="12">
        <v>45978</v>
      </c>
      <c r="F319" s="12">
        <v>0</v>
      </c>
      <c r="G319" s="12">
        <v>0</v>
      </c>
      <c r="H319" s="12">
        <v>0</v>
      </c>
      <c r="I319" s="12">
        <v>110970</v>
      </c>
      <c r="J319" s="12">
        <v>145937</v>
      </c>
      <c r="K319" s="12">
        <v>256168</v>
      </c>
      <c r="L319" s="12">
        <v>73970</v>
      </c>
      <c r="M319" s="12">
        <v>191021</v>
      </c>
      <c r="N319" s="12">
        <v>90898</v>
      </c>
      <c r="O319" s="12">
        <v>79855</v>
      </c>
      <c r="P319" s="12">
        <v>338543</v>
      </c>
      <c r="Q319" s="12">
        <v>2.5667757987976074</v>
      </c>
      <c r="R319" s="12">
        <v>2.3783910274505615</v>
      </c>
      <c r="S319" s="12">
        <v>3.7654964923858643</v>
      </c>
      <c r="T319" s="12">
        <v>2024</v>
      </c>
    </row>
    <row r="320" spans="1:20" x14ac:dyDescent="0.25">
      <c r="A320" s="10" t="s">
        <v>32</v>
      </c>
      <c r="B320" t="s">
        <v>66</v>
      </c>
      <c r="C320" s="12">
        <v>279228</v>
      </c>
      <c r="D320" s="12">
        <v>250287</v>
      </c>
      <c r="E320" s="12">
        <v>28941</v>
      </c>
      <c r="F320" s="12">
        <v>0</v>
      </c>
      <c r="G320" s="12">
        <v>0</v>
      </c>
      <c r="H320" s="12">
        <v>0</v>
      </c>
      <c r="I320" s="12">
        <v>81765</v>
      </c>
      <c r="J320" s="12">
        <v>156645</v>
      </c>
      <c r="K320" s="12">
        <v>242810</v>
      </c>
      <c r="L320" s="12">
        <v>13813</v>
      </c>
      <c r="M320" s="12">
        <v>24040</v>
      </c>
      <c r="N320" s="12">
        <v>57599</v>
      </c>
      <c r="O320" s="12">
        <v>91702</v>
      </c>
      <c r="P320" s="12">
        <v>279228</v>
      </c>
      <c r="Q320" s="12">
        <v>2.0652370452880859</v>
      </c>
      <c r="R320" s="12">
        <v>1.9157247543334961</v>
      </c>
      <c r="S320" s="12">
        <v>3.3582460880279541</v>
      </c>
      <c r="T320" s="12">
        <v>2024</v>
      </c>
    </row>
    <row r="321" spans="1:20" x14ac:dyDescent="0.25">
      <c r="A321" s="10" t="s">
        <v>32</v>
      </c>
      <c r="B321" t="s">
        <v>67</v>
      </c>
      <c r="C321" s="12">
        <v>326101</v>
      </c>
      <c r="D321" s="12">
        <v>296488</v>
      </c>
      <c r="E321" s="12">
        <v>29613</v>
      </c>
      <c r="F321" s="12">
        <v>0</v>
      </c>
      <c r="G321" s="12">
        <v>0</v>
      </c>
      <c r="H321" s="12">
        <v>0</v>
      </c>
      <c r="I321" s="12">
        <v>81338</v>
      </c>
      <c r="J321" s="12">
        <v>177896</v>
      </c>
      <c r="K321" s="12">
        <v>278329</v>
      </c>
      <c r="L321" s="12">
        <v>13265</v>
      </c>
      <c r="M321" s="12">
        <v>28445</v>
      </c>
      <c r="N321" s="12">
        <v>66674</v>
      </c>
      <c r="O321" s="12">
        <v>104369</v>
      </c>
      <c r="P321" s="12">
        <v>326101</v>
      </c>
      <c r="Q321" s="12">
        <v>1.9808188676834106</v>
      </c>
      <c r="R321" s="12">
        <v>1.8464154005050659</v>
      </c>
      <c r="S321" s="12">
        <v>3.3264782428741455</v>
      </c>
      <c r="T321" s="12">
        <v>2024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AEA6-EC04-40D9-9645-B07F72C09EA5}">
  <dimension ref="A1:Q321"/>
  <sheetViews>
    <sheetView workbookViewId="0">
      <selection activeCell="J26" sqref="J26"/>
    </sheetView>
  </sheetViews>
  <sheetFormatPr defaultRowHeight="15" x14ac:dyDescent="0.25"/>
  <cols>
    <col min="1" max="1" width="28" style="10" customWidth="1"/>
    <col min="18" max="16384" width="9.140625" style="10"/>
  </cols>
  <sheetData>
    <row r="1" spans="1:17" x14ac:dyDescent="0.25">
      <c r="A1" s="10" t="s">
        <v>46</v>
      </c>
      <c r="B1" t="s">
        <v>65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5">
      <c r="A2" s="10" t="s">
        <v>1</v>
      </c>
      <c r="B2" t="s">
        <v>66</v>
      </c>
      <c r="C2" s="12">
        <v>1</v>
      </c>
      <c r="D2" s="12">
        <v>0.91852694749832153</v>
      </c>
      <c r="E2" s="12">
        <v>8.1473059952259064E-2</v>
      </c>
      <c r="F2" s="12">
        <v>0</v>
      </c>
      <c r="G2" s="12">
        <v>0</v>
      </c>
      <c r="H2" s="12">
        <v>0</v>
      </c>
      <c r="I2" s="12">
        <v>0.31382483243942261</v>
      </c>
      <c r="J2" s="12">
        <v>0.20958815515041351</v>
      </c>
      <c r="K2" s="12">
        <v>0.72796791791915894</v>
      </c>
      <c r="L2" s="12">
        <v>0.12384551763534546</v>
      </c>
      <c r="M2" s="12">
        <v>4.7483682632446289E-2</v>
      </c>
      <c r="N2" s="12">
        <v>0.34615877270698547</v>
      </c>
      <c r="O2" s="12">
        <v>0.24406802654266357</v>
      </c>
      <c r="P2" s="12">
        <v>1</v>
      </c>
      <c r="Q2" s="12">
        <v>2016</v>
      </c>
    </row>
    <row r="3" spans="1:17" x14ac:dyDescent="0.25">
      <c r="A3" s="10" t="s">
        <v>1</v>
      </c>
      <c r="B3" t="s">
        <v>67</v>
      </c>
      <c r="C3" s="12">
        <v>1</v>
      </c>
      <c r="D3" s="12">
        <v>0.9277767539024353</v>
      </c>
      <c r="E3" s="12">
        <v>7.22232386469841E-2</v>
      </c>
      <c r="F3" s="12">
        <v>0</v>
      </c>
      <c r="G3" s="12">
        <v>0</v>
      </c>
      <c r="H3" s="12">
        <v>0</v>
      </c>
      <c r="I3" s="12">
        <v>0.28582817316055298</v>
      </c>
      <c r="J3" s="12">
        <v>0.16945996880531311</v>
      </c>
      <c r="K3" s="12">
        <v>0.74377012252807617</v>
      </c>
      <c r="L3" s="12">
        <v>0.13005827367305756</v>
      </c>
      <c r="M3" s="12">
        <v>4.4392511248588562E-2</v>
      </c>
      <c r="N3" s="12">
        <v>0.36520093679428101</v>
      </c>
      <c r="O3" s="12">
        <v>0.25929465889930725</v>
      </c>
      <c r="P3" s="12">
        <v>1</v>
      </c>
      <c r="Q3" s="12">
        <v>2016</v>
      </c>
    </row>
    <row r="4" spans="1:17" x14ac:dyDescent="0.25">
      <c r="A4" s="10" t="s">
        <v>2</v>
      </c>
      <c r="B4" t="s">
        <v>66</v>
      </c>
      <c r="C4" s="12">
        <v>1</v>
      </c>
      <c r="D4" s="12">
        <v>0.95216518640518188</v>
      </c>
      <c r="E4" s="12">
        <v>4.7834832221269608E-2</v>
      </c>
      <c r="F4" s="12">
        <v>0</v>
      </c>
      <c r="G4" s="12">
        <v>0</v>
      </c>
      <c r="H4" s="12">
        <v>0</v>
      </c>
      <c r="I4" s="12">
        <v>0.29766380786895752</v>
      </c>
      <c r="J4" s="12">
        <v>0.29514861106872559</v>
      </c>
      <c r="K4" s="12">
        <v>0.68142515420913696</v>
      </c>
      <c r="L4" s="12">
        <v>0.17098380625247955</v>
      </c>
      <c r="M4" s="12">
        <v>0.15100632607936859</v>
      </c>
      <c r="N4" s="12">
        <v>0.32875388860702515</v>
      </c>
      <c r="O4" s="12">
        <v>0.1613474041223526</v>
      </c>
      <c r="P4" s="12">
        <v>1</v>
      </c>
      <c r="Q4" s="12">
        <v>2016</v>
      </c>
    </row>
    <row r="5" spans="1:17" x14ac:dyDescent="0.25">
      <c r="A5" s="10" t="s">
        <v>2</v>
      </c>
      <c r="B5" t="s">
        <v>67</v>
      </c>
      <c r="C5" s="12">
        <v>1</v>
      </c>
      <c r="D5" s="12">
        <v>0.96229058504104614</v>
      </c>
      <c r="E5" s="12">
        <v>3.7709429860115051E-2</v>
      </c>
      <c r="F5" s="12">
        <v>0</v>
      </c>
      <c r="G5" s="12">
        <v>0</v>
      </c>
      <c r="H5" s="12">
        <v>0</v>
      </c>
      <c r="I5" s="12">
        <v>0.26113763451576233</v>
      </c>
      <c r="J5" s="12">
        <v>0.2225620299577713</v>
      </c>
      <c r="K5" s="12">
        <v>0.66456973552703857</v>
      </c>
      <c r="L5" s="12">
        <v>0.1787848174571991</v>
      </c>
      <c r="M5" s="12">
        <v>0.1144426241517067</v>
      </c>
      <c r="N5" s="12">
        <v>0.34254762530326843</v>
      </c>
      <c r="O5" s="12">
        <v>0.19479373097419739</v>
      </c>
      <c r="P5" s="12">
        <v>1</v>
      </c>
      <c r="Q5" s="12">
        <v>2016</v>
      </c>
    </row>
    <row r="6" spans="1:17" x14ac:dyDescent="0.25">
      <c r="A6" s="10" t="s">
        <v>3</v>
      </c>
      <c r="B6" t="s">
        <v>66</v>
      </c>
      <c r="C6" s="12">
        <v>1</v>
      </c>
      <c r="D6" s="12">
        <v>0.9304160475730896</v>
      </c>
      <c r="E6" s="12">
        <v>6.9583974778652191E-2</v>
      </c>
      <c r="F6" s="12">
        <v>0</v>
      </c>
      <c r="G6" s="12">
        <v>0</v>
      </c>
      <c r="H6" s="12">
        <v>0</v>
      </c>
      <c r="I6" s="12">
        <v>0.22308801114559174</v>
      </c>
      <c r="J6" s="12">
        <v>0.2402355819940567</v>
      </c>
      <c r="K6" s="12">
        <v>0.68898069858551025</v>
      </c>
      <c r="L6" s="12">
        <v>0.22457858920097351</v>
      </c>
      <c r="M6" s="12">
        <v>0.23504890501499176</v>
      </c>
      <c r="N6" s="12">
        <v>0.44052883982658386</v>
      </c>
      <c r="O6" s="12">
        <v>0.18901102244853973</v>
      </c>
      <c r="P6" s="12">
        <v>1</v>
      </c>
      <c r="Q6" s="12">
        <v>2016</v>
      </c>
    </row>
    <row r="7" spans="1:17" x14ac:dyDescent="0.25">
      <c r="A7" s="10" t="s">
        <v>3</v>
      </c>
      <c r="B7" t="s">
        <v>67</v>
      </c>
      <c r="C7" s="12">
        <v>1</v>
      </c>
      <c r="D7" s="12">
        <v>0.9395756721496582</v>
      </c>
      <c r="E7" s="12">
        <v>6.0424350202083588E-2</v>
      </c>
      <c r="F7" s="12">
        <v>0</v>
      </c>
      <c r="G7" s="12">
        <v>0</v>
      </c>
      <c r="H7" s="12">
        <v>0</v>
      </c>
      <c r="I7" s="12">
        <v>0.27057969570159912</v>
      </c>
      <c r="J7" s="12">
        <v>0.17094843089580536</v>
      </c>
      <c r="K7" s="12">
        <v>0.65803056955337524</v>
      </c>
      <c r="L7" s="12">
        <v>0.22468717396259308</v>
      </c>
      <c r="M7" s="12">
        <v>0.2072417289018631</v>
      </c>
      <c r="N7" s="12">
        <v>0.4276854395866394</v>
      </c>
      <c r="O7" s="12">
        <v>0.20048359036445618</v>
      </c>
      <c r="P7" s="12">
        <v>1</v>
      </c>
      <c r="Q7" s="12">
        <v>2016</v>
      </c>
    </row>
    <row r="8" spans="1:17" x14ac:dyDescent="0.25">
      <c r="A8" s="10" t="s">
        <v>4</v>
      </c>
      <c r="B8" t="s">
        <v>66</v>
      </c>
      <c r="C8" s="12">
        <v>1</v>
      </c>
      <c r="D8" s="12">
        <v>0.85295826196670532</v>
      </c>
      <c r="E8" s="12">
        <v>0.14704175293445587</v>
      </c>
      <c r="F8" s="12">
        <v>0</v>
      </c>
      <c r="G8" s="12">
        <v>0</v>
      </c>
      <c r="H8" s="12">
        <v>0</v>
      </c>
      <c r="I8" s="12">
        <v>0.25684386491775513</v>
      </c>
      <c r="J8" s="12">
        <v>0.16444927453994751</v>
      </c>
      <c r="K8" s="12">
        <v>0.85463684797286987</v>
      </c>
      <c r="L8" s="12">
        <v>0.29628017544746399</v>
      </c>
      <c r="M8" s="12">
        <v>0.46145996451377869</v>
      </c>
      <c r="N8" s="12">
        <v>0.41722100973129272</v>
      </c>
      <c r="O8" s="12">
        <v>0.29770490527153015</v>
      </c>
      <c r="P8" s="12">
        <v>1</v>
      </c>
      <c r="Q8" s="12">
        <v>2016</v>
      </c>
    </row>
    <row r="9" spans="1:17" x14ac:dyDescent="0.25">
      <c r="A9" s="10" t="s">
        <v>4</v>
      </c>
      <c r="B9" t="s">
        <v>67</v>
      </c>
      <c r="C9" s="12">
        <v>1</v>
      </c>
      <c r="D9" s="12">
        <v>0.860126793384552</v>
      </c>
      <c r="E9" s="12">
        <v>0.139873206615448</v>
      </c>
      <c r="F9" s="12">
        <v>0</v>
      </c>
      <c r="G9" s="12">
        <v>0</v>
      </c>
      <c r="H9" s="12">
        <v>0</v>
      </c>
      <c r="I9" s="12">
        <v>0.23763379454612732</v>
      </c>
      <c r="J9" s="12">
        <v>9.30338054895401E-2</v>
      </c>
      <c r="K9" s="12">
        <v>0.83251196146011353</v>
      </c>
      <c r="L9" s="12">
        <v>0.2904345691204071</v>
      </c>
      <c r="M9" s="12">
        <v>0.44585373997688293</v>
      </c>
      <c r="N9" s="12">
        <v>0.40884581208229065</v>
      </c>
      <c r="O9" s="12">
        <v>0.31253150105476379</v>
      </c>
      <c r="P9" s="12">
        <v>1</v>
      </c>
      <c r="Q9" s="12">
        <v>2016</v>
      </c>
    </row>
    <row r="10" spans="1:17" x14ac:dyDescent="0.25">
      <c r="A10" s="10" t="s">
        <v>5</v>
      </c>
      <c r="B10" t="s">
        <v>66</v>
      </c>
      <c r="C10" s="12">
        <v>1</v>
      </c>
      <c r="D10" s="12">
        <v>0.92210191488265991</v>
      </c>
      <c r="E10" s="12">
        <v>7.78980553150177E-2</v>
      </c>
      <c r="F10" s="12">
        <v>0</v>
      </c>
      <c r="G10" s="12">
        <v>0</v>
      </c>
      <c r="H10" s="12">
        <v>0</v>
      </c>
      <c r="I10" s="12">
        <v>0.29158422350883484</v>
      </c>
      <c r="J10" s="12">
        <v>0.31042563915252686</v>
      </c>
      <c r="K10" s="12">
        <v>0.62717574834823608</v>
      </c>
      <c r="L10" s="12">
        <v>0.15201696753501892</v>
      </c>
      <c r="M10" s="12">
        <v>0.11560935527086258</v>
      </c>
      <c r="N10" s="12">
        <v>0.38110166788101196</v>
      </c>
      <c r="O10" s="12">
        <v>0.27704703807830811</v>
      </c>
      <c r="P10" s="12">
        <v>1</v>
      </c>
      <c r="Q10" s="12">
        <v>2016</v>
      </c>
    </row>
    <row r="11" spans="1:17" x14ac:dyDescent="0.25">
      <c r="A11" s="10" t="s">
        <v>5</v>
      </c>
      <c r="B11" t="s">
        <v>67</v>
      </c>
      <c r="C11" s="12">
        <v>1</v>
      </c>
      <c r="D11" s="12">
        <v>0.93515694141387939</v>
      </c>
      <c r="E11" s="12">
        <v>6.4843028783798218E-2</v>
      </c>
      <c r="F11" s="12">
        <v>0</v>
      </c>
      <c r="G11" s="12">
        <v>0</v>
      </c>
      <c r="H11" s="12">
        <v>0</v>
      </c>
      <c r="I11" s="12">
        <v>0.28851288557052612</v>
      </c>
      <c r="J11" s="12">
        <v>0.22135359048843384</v>
      </c>
      <c r="K11" s="12">
        <v>0.60805678367614746</v>
      </c>
      <c r="L11" s="12">
        <v>0.13321973383426666</v>
      </c>
      <c r="M11" s="12">
        <v>0.1033891886472702</v>
      </c>
      <c r="N11" s="12">
        <v>0.38425382971763611</v>
      </c>
      <c r="O11" s="12">
        <v>0.27402719855308533</v>
      </c>
      <c r="P11" s="12">
        <v>1</v>
      </c>
      <c r="Q11" s="12">
        <v>2016</v>
      </c>
    </row>
    <row r="12" spans="1:17" x14ac:dyDescent="0.25">
      <c r="A12" s="10" t="s">
        <v>6</v>
      </c>
      <c r="B12" t="s">
        <v>66</v>
      </c>
      <c r="C12" s="12">
        <v>1</v>
      </c>
      <c r="D12" s="12">
        <v>0.93808609247207642</v>
      </c>
      <c r="E12" s="12">
        <v>6.1913926154375076E-2</v>
      </c>
      <c r="F12" s="12">
        <v>0</v>
      </c>
      <c r="G12" s="12">
        <v>0</v>
      </c>
      <c r="H12" s="12">
        <v>0</v>
      </c>
      <c r="I12" s="12">
        <v>0.26399502158164978</v>
      </c>
      <c r="J12" s="12">
        <v>0.18469463288784027</v>
      </c>
      <c r="K12" s="12">
        <v>0.75472158193588257</v>
      </c>
      <c r="L12" s="12">
        <v>0.25759890675544739</v>
      </c>
      <c r="M12" s="12">
        <v>0.15026131272315979</v>
      </c>
      <c r="N12" s="12">
        <v>0.42775607109069824</v>
      </c>
      <c r="O12" s="12">
        <v>0.16147808730602264</v>
      </c>
      <c r="P12" s="12">
        <v>1</v>
      </c>
      <c r="Q12" s="12">
        <v>2016</v>
      </c>
    </row>
    <row r="13" spans="1:17" x14ac:dyDescent="0.25">
      <c r="A13" s="10" t="s">
        <v>6</v>
      </c>
      <c r="B13" t="s">
        <v>67</v>
      </c>
      <c r="C13" s="12">
        <v>1</v>
      </c>
      <c r="D13" s="12">
        <v>0.93016481399536133</v>
      </c>
      <c r="E13" s="12">
        <v>6.9835186004638672E-2</v>
      </c>
      <c r="F13" s="12">
        <v>0</v>
      </c>
      <c r="G13" s="12">
        <v>0</v>
      </c>
      <c r="H13" s="12">
        <v>0</v>
      </c>
      <c r="I13" s="12">
        <v>0.27083247900009155</v>
      </c>
      <c r="J13" s="12">
        <v>0.13095639646053314</v>
      </c>
      <c r="K13" s="12">
        <v>0.75312888622283936</v>
      </c>
      <c r="L13" s="12">
        <v>0.24619637429714203</v>
      </c>
      <c r="M13" s="12">
        <v>0.15966559946537018</v>
      </c>
      <c r="N13" s="12">
        <v>0.41200041770935059</v>
      </c>
      <c r="O13" s="12">
        <v>0.19695711135864258</v>
      </c>
      <c r="P13" s="12">
        <v>1</v>
      </c>
      <c r="Q13" s="12">
        <v>2016</v>
      </c>
    </row>
    <row r="14" spans="1:17" x14ac:dyDescent="0.25">
      <c r="A14" s="10" t="s">
        <v>7</v>
      </c>
      <c r="B14" t="s">
        <v>66</v>
      </c>
      <c r="C14" s="12">
        <v>1</v>
      </c>
      <c r="D14" s="12">
        <v>0.62371987104415894</v>
      </c>
      <c r="E14" s="12">
        <v>0.37628009915351868</v>
      </c>
      <c r="F14" s="12">
        <v>0</v>
      </c>
      <c r="G14" s="12">
        <v>0</v>
      </c>
      <c r="H14" s="12">
        <v>0</v>
      </c>
      <c r="I14" s="12">
        <v>0.32402777671813965</v>
      </c>
      <c r="J14" s="12">
        <v>0.18280401825904846</v>
      </c>
      <c r="K14" s="12">
        <v>0.94378483295440674</v>
      </c>
      <c r="L14" s="12">
        <v>0.30619731545448303</v>
      </c>
      <c r="M14" s="12">
        <v>0.60009497404098511</v>
      </c>
      <c r="N14" s="12">
        <v>0.26181411743164063</v>
      </c>
      <c r="O14" s="12">
        <v>0.6289716362953186</v>
      </c>
      <c r="P14" s="12">
        <v>1</v>
      </c>
      <c r="Q14" s="12">
        <v>2016</v>
      </c>
    </row>
    <row r="15" spans="1:17" x14ac:dyDescent="0.25">
      <c r="A15" s="10" t="s">
        <v>7</v>
      </c>
      <c r="B15" t="s">
        <v>67</v>
      </c>
      <c r="C15" s="12">
        <v>1</v>
      </c>
      <c r="D15" s="12">
        <v>0.61583203077316284</v>
      </c>
      <c r="E15" s="12">
        <v>0.38416793942451477</v>
      </c>
      <c r="F15" s="12">
        <v>0</v>
      </c>
      <c r="G15" s="12">
        <v>0</v>
      </c>
      <c r="H15" s="12">
        <v>0</v>
      </c>
      <c r="I15" s="12">
        <v>0.37916722893714905</v>
      </c>
      <c r="J15" s="12">
        <v>0.13453215360641479</v>
      </c>
      <c r="K15" s="12">
        <v>0.93415027856826782</v>
      </c>
      <c r="L15" s="12">
        <v>0.2887343168258667</v>
      </c>
      <c r="M15" s="12">
        <v>0.61974567174911499</v>
      </c>
      <c r="N15" s="12">
        <v>0.27740663290023804</v>
      </c>
      <c r="O15" s="12">
        <v>0.62933582067489624</v>
      </c>
      <c r="P15" s="12">
        <v>1</v>
      </c>
      <c r="Q15" s="12">
        <v>2016</v>
      </c>
    </row>
    <row r="16" spans="1:17" x14ac:dyDescent="0.25">
      <c r="A16" s="10" t="s">
        <v>8</v>
      </c>
      <c r="B16" t="s">
        <v>66</v>
      </c>
      <c r="C16" s="12">
        <v>1</v>
      </c>
      <c r="D16" s="12">
        <v>0.88266420364379883</v>
      </c>
      <c r="E16" s="12">
        <v>0.11733578145503998</v>
      </c>
      <c r="F16" s="12">
        <v>0</v>
      </c>
      <c r="G16" s="12">
        <v>0</v>
      </c>
      <c r="H16" s="12">
        <v>0</v>
      </c>
      <c r="I16" s="12">
        <v>0.34956991672515869</v>
      </c>
      <c r="J16" s="12">
        <v>0.24766921997070313</v>
      </c>
      <c r="K16" s="12">
        <v>0.73464244604110718</v>
      </c>
      <c r="L16" s="12">
        <v>0.16284796595573425</v>
      </c>
      <c r="M16" s="12">
        <v>0.12280011177062988</v>
      </c>
      <c r="N16" s="12">
        <v>0.39259037375450134</v>
      </c>
      <c r="O16" s="12">
        <v>0.27555128931999207</v>
      </c>
      <c r="P16" s="12">
        <v>1</v>
      </c>
      <c r="Q16" s="12">
        <v>2016</v>
      </c>
    </row>
    <row r="17" spans="1:17" x14ac:dyDescent="0.25">
      <c r="A17" s="10" t="s">
        <v>8</v>
      </c>
      <c r="B17" t="s">
        <v>67</v>
      </c>
      <c r="C17" s="12">
        <v>1</v>
      </c>
      <c r="D17" s="12">
        <v>0.90066957473754883</v>
      </c>
      <c r="E17" s="12">
        <v>9.9330410361289978E-2</v>
      </c>
      <c r="F17" s="12">
        <v>0</v>
      </c>
      <c r="G17" s="12">
        <v>0</v>
      </c>
      <c r="H17" s="12">
        <v>0</v>
      </c>
      <c r="I17" s="12">
        <v>0.30200809240341187</v>
      </c>
      <c r="J17" s="12">
        <v>0.16043001413345337</v>
      </c>
      <c r="K17" s="12">
        <v>0.68993264436721802</v>
      </c>
      <c r="L17" s="12">
        <v>0.1699562668800354</v>
      </c>
      <c r="M17" s="12">
        <v>0.11801403760910034</v>
      </c>
      <c r="N17" s="12">
        <v>0.41209378838539124</v>
      </c>
      <c r="O17" s="12">
        <v>0.28782579302787781</v>
      </c>
      <c r="P17" s="12">
        <v>1</v>
      </c>
      <c r="Q17" s="12">
        <v>2016</v>
      </c>
    </row>
    <row r="18" spans="1:17" x14ac:dyDescent="0.25">
      <c r="A18" s="5" t="s">
        <v>9</v>
      </c>
      <c r="B18" t="s">
        <v>66</v>
      </c>
      <c r="C18" s="12">
        <v>1</v>
      </c>
      <c r="D18" s="12">
        <v>0.93652337789535522</v>
      </c>
      <c r="E18" s="12">
        <v>6.3476607203483582E-2</v>
      </c>
      <c r="F18" s="12">
        <v>0</v>
      </c>
      <c r="G18" s="12">
        <v>0</v>
      </c>
      <c r="H18" s="12">
        <v>0</v>
      </c>
      <c r="I18" s="12">
        <v>0.17674960196018219</v>
      </c>
      <c r="J18" s="12">
        <v>0.3417610228061676</v>
      </c>
      <c r="K18" s="12">
        <v>0.86056059598922729</v>
      </c>
      <c r="L18" s="12">
        <v>0.16638334095478058</v>
      </c>
      <c r="M18" s="12">
        <v>3.7471592426300049E-2</v>
      </c>
      <c r="N18" s="12">
        <v>0.31005394458770752</v>
      </c>
      <c r="O18" s="12">
        <v>0.1914459764957428</v>
      </c>
      <c r="P18" s="12">
        <v>1</v>
      </c>
      <c r="Q18" s="12">
        <v>2016</v>
      </c>
    </row>
    <row r="19" spans="1:17" x14ac:dyDescent="0.25">
      <c r="A19" s="5" t="s">
        <v>9</v>
      </c>
      <c r="B19" t="s">
        <v>67</v>
      </c>
      <c r="C19" s="12">
        <v>1</v>
      </c>
      <c r="D19" s="12">
        <v>0.93548840284347534</v>
      </c>
      <c r="E19" s="12">
        <v>6.4511619508266449E-2</v>
      </c>
      <c r="F19" s="12">
        <v>0</v>
      </c>
      <c r="G19" s="12">
        <v>0</v>
      </c>
      <c r="H19" s="12">
        <v>0</v>
      </c>
      <c r="I19" s="12">
        <v>0.18523706495761871</v>
      </c>
      <c r="J19" s="12">
        <v>0.25644618272781372</v>
      </c>
      <c r="K19" s="12">
        <v>0.82625186443328857</v>
      </c>
      <c r="L19" s="12">
        <v>0.17163221538066864</v>
      </c>
      <c r="M19" s="12">
        <v>3.8120929151773453E-2</v>
      </c>
      <c r="N19" s="12">
        <v>0.32524541020393372</v>
      </c>
      <c r="O19" s="12">
        <v>0.20198197662830353</v>
      </c>
      <c r="P19" s="12">
        <v>1</v>
      </c>
      <c r="Q19" s="12">
        <v>2016</v>
      </c>
    </row>
    <row r="20" spans="1:17" x14ac:dyDescent="0.25">
      <c r="A20" s="10" t="s">
        <v>10</v>
      </c>
      <c r="B20" t="s">
        <v>66</v>
      </c>
      <c r="C20" s="12">
        <v>1</v>
      </c>
      <c r="D20" s="12">
        <v>0.91763895750045776</v>
      </c>
      <c r="E20" s="12">
        <v>8.2361020147800446E-2</v>
      </c>
      <c r="F20" s="12">
        <v>0</v>
      </c>
      <c r="G20" s="12">
        <v>0</v>
      </c>
      <c r="H20" s="12">
        <v>0</v>
      </c>
      <c r="I20" s="12">
        <v>0.27545154094696045</v>
      </c>
      <c r="J20" s="12">
        <v>0.23012553155422211</v>
      </c>
      <c r="K20" s="12">
        <v>0.75993043184280396</v>
      </c>
      <c r="L20" s="12">
        <v>0.14999856054782867</v>
      </c>
      <c r="M20" s="12">
        <v>0.14094683527946472</v>
      </c>
      <c r="N20" s="12">
        <v>0.33582845330238342</v>
      </c>
      <c r="O20" s="12">
        <v>0.28189367055892944</v>
      </c>
      <c r="P20" s="12">
        <v>1</v>
      </c>
      <c r="Q20" s="12">
        <v>2016</v>
      </c>
    </row>
    <row r="21" spans="1:17" x14ac:dyDescent="0.25">
      <c r="A21" s="10" t="s">
        <v>10</v>
      </c>
      <c r="B21" t="s">
        <v>67</v>
      </c>
      <c r="C21" s="12">
        <v>1</v>
      </c>
      <c r="D21" s="12">
        <v>0.93561869859695435</v>
      </c>
      <c r="E21" s="12">
        <v>6.4381271600723267E-2</v>
      </c>
      <c r="F21" s="12">
        <v>0</v>
      </c>
      <c r="G21" s="12">
        <v>0</v>
      </c>
      <c r="H21" s="12">
        <v>0</v>
      </c>
      <c r="I21" s="12">
        <v>0.22638769447803497</v>
      </c>
      <c r="J21" s="12">
        <v>0.16180902719497681</v>
      </c>
      <c r="K21" s="12">
        <v>0.75095087289810181</v>
      </c>
      <c r="L21" s="12">
        <v>0.13528817892074585</v>
      </c>
      <c r="M21" s="12">
        <v>0.12699487805366516</v>
      </c>
      <c r="N21" s="12">
        <v>0.33588564395904541</v>
      </c>
      <c r="O21" s="12">
        <v>0.28351271152496338</v>
      </c>
      <c r="P21" s="12">
        <v>1</v>
      </c>
      <c r="Q21" s="12">
        <v>2016</v>
      </c>
    </row>
    <row r="22" spans="1:17" x14ac:dyDescent="0.25">
      <c r="A22" s="10" t="s">
        <v>11</v>
      </c>
      <c r="B22" t="s">
        <v>66</v>
      </c>
      <c r="C22" s="12">
        <v>1</v>
      </c>
      <c r="D22" s="12">
        <v>0.9080510139465332</v>
      </c>
      <c r="E22" s="12">
        <v>9.1949008405208588E-2</v>
      </c>
      <c r="F22" s="12">
        <v>0</v>
      </c>
      <c r="G22" s="12">
        <v>0</v>
      </c>
      <c r="H22" s="12">
        <v>0</v>
      </c>
      <c r="I22" s="12">
        <v>0.31900736689567566</v>
      </c>
      <c r="J22" s="12">
        <v>0.1873815506696701</v>
      </c>
      <c r="K22" s="12">
        <v>0.80515581369400024</v>
      </c>
      <c r="L22" s="12">
        <v>0.12711027264595032</v>
      </c>
      <c r="M22" s="12">
        <v>0.23185254633426666</v>
      </c>
      <c r="N22" s="12">
        <v>0.33458799123764038</v>
      </c>
      <c r="O22" s="12">
        <v>0.25025686621665955</v>
      </c>
      <c r="P22" s="12">
        <v>1</v>
      </c>
      <c r="Q22" s="12">
        <v>2016</v>
      </c>
    </row>
    <row r="23" spans="1:17" x14ac:dyDescent="0.25">
      <c r="A23" s="10" t="s">
        <v>11</v>
      </c>
      <c r="B23" t="s">
        <v>67</v>
      </c>
      <c r="C23" s="12">
        <v>1</v>
      </c>
      <c r="D23" s="12">
        <v>0.90549582242965698</v>
      </c>
      <c r="E23" s="12">
        <v>9.4504192471504211E-2</v>
      </c>
      <c r="F23" s="12">
        <v>0</v>
      </c>
      <c r="G23" s="12">
        <v>0</v>
      </c>
      <c r="H23" s="12">
        <v>0</v>
      </c>
      <c r="I23" s="12">
        <v>0.32195615768432617</v>
      </c>
      <c r="J23" s="12">
        <v>0.14217495918273926</v>
      </c>
      <c r="K23" s="12">
        <v>0.79033070802688599</v>
      </c>
      <c r="L23" s="12">
        <v>0.12769889831542969</v>
      </c>
      <c r="M23" s="12">
        <v>0.22886563837528229</v>
      </c>
      <c r="N23" s="12">
        <v>0.3327004611492157</v>
      </c>
      <c r="O23" s="12">
        <v>0.25265294313430786</v>
      </c>
      <c r="P23" s="12">
        <v>1</v>
      </c>
      <c r="Q23" s="12">
        <v>2016</v>
      </c>
    </row>
    <row r="24" spans="1:17" x14ac:dyDescent="0.25">
      <c r="A24" s="10" t="s">
        <v>12</v>
      </c>
      <c r="B24" t="s">
        <v>66</v>
      </c>
      <c r="C24" s="12">
        <v>1</v>
      </c>
      <c r="D24" s="12">
        <v>0.65204763412475586</v>
      </c>
      <c r="E24" s="12">
        <v>0.34795236587524414</v>
      </c>
      <c r="F24" s="12">
        <v>0</v>
      </c>
      <c r="G24" s="12">
        <v>0</v>
      </c>
      <c r="H24" s="12">
        <v>0</v>
      </c>
      <c r="I24" s="12">
        <v>0.29003417491912842</v>
      </c>
      <c r="J24" s="12">
        <v>0.17040145397186279</v>
      </c>
      <c r="K24" s="12">
        <v>0.92574548721313477</v>
      </c>
      <c r="L24" s="12">
        <v>0.42866548895835876</v>
      </c>
      <c r="M24" s="12">
        <v>0.62964159250259399</v>
      </c>
      <c r="N24" s="12">
        <v>0.35851740837097168</v>
      </c>
      <c r="O24" s="12">
        <v>0.49620100855827332</v>
      </c>
      <c r="P24" s="12">
        <v>1</v>
      </c>
      <c r="Q24" s="12">
        <v>2016</v>
      </c>
    </row>
    <row r="25" spans="1:17" x14ac:dyDescent="0.25">
      <c r="A25" s="10" t="s">
        <v>12</v>
      </c>
      <c r="B25" t="s">
        <v>67</v>
      </c>
      <c r="C25" s="12">
        <v>1</v>
      </c>
      <c r="D25" s="12">
        <v>0.65298867225646973</v>
      </c>
      <c r="E25" s="12">
        <v>0.34701132774353027</v>
      </c>
      <c r="F25" s="12">
        <v>0</v>
      </c>
      <c r="G25" s="12">
        <v>0</v>
      </c>
      <c r="H25" s="12">
        <v>0</v>
      </c>
      <c r="I25" s="12">
        <v>0.33299931883811951</v>
      </c>
      <c r="J25" s="12">
        <v>0.11753926426172256</v>
      </c>
      <c r="K25" s="12">
        <v>0.90443706512451172</v>
      </c>
      <c r="L25" s="12">
        <v>0.3978990912437439</v>
      </c>
      <c r="M25" s="12">
        <v>0.60507398843765259</v>
      </c>
      <c r="N25" s="12">
        <v>0.36171117424964905</v>
      </c>
      <c r="O25" s="12">
        <v>0.50554585456848145</v>
      </c>
      <c r="P25" s="12">
        <v>1</v>
      </c>
      <c r="Q25" s="12">
        <v>2016</v>
      </c>
    </row>
    <row r="26" spans="1:17" x14ac:dyDescent="0.25">
      <c r="A26" s="10" t="s">
        <v>13</v>
      </c>
      <c r="B26" t="s">
        <v>66</v>
      </c>
      <c r="C26" s="12">
        <v>1</v>
      </c>
      <c r="D26" s="12">
        <v>0.83096683025360107</v>
      </c>
      <c r="E26" s="12">
        <v>0.16903319954872131</v>
      </c>
      <c r="F26" s="12">
        <v>0</v>
      </c>
      <c r="G26" s="12">
        <v>0</v>
      </c>
      <c r="H26" s="12">
        <v>0</v>
      </c>
      <c r="I26" s="12">
        <v>0.2473435252904892</v>
      </c>
      <c r="J26" s="12">
        <v>0.18284220993518829</v>
      </c>
      <c r="K26" s="12">
        <v>0.92689275741577148</v>
      </c>
      <c r="L26" s="12">
        <v>0.16608346998691559</v>
      </c>
      <c r="M26" s="12">
        <v>0.39938956499099731</v>
      </c>
      <c r="N26" s="12">
        <v>0.37809818983078003</v>
      </c>
      <c r="O26" s="12">
        <v>0.32717993855476379</v>
      </c>
      <c r="P26" s="12">
        <v>1</v>
      </c>
      <c r="Q26" s="12">
        <v>2016</v>
      </c>
    </row>
    <row r="27" spans="1:17" x14ac:dyDescent="0.25">
      <c r="A27" s="10" t="s">
        <v>13</v>
      </c>
      <c r="B27" t="s">
        <v>67</v>
      </c>
      <c r="C27" s="12">
        <v>1</v>
      </c>
      <c r="D27" s="12">
        <v>0.834583580493927</v>
      </c>
      <c r="E27" s="12">
        <v>0.165416419506073</v>
      </c>
      <c r="F27" s="12">
        <v>0</v>
      </c>
      <c r="G27" s="12">
        <v>0</v>
      </c>
      <c r="H27" s="12">
        <v>0</v>
      </c>
      <c r="I27" s="12">
        <v>0.27223142981529236</v>
      </c>
      <c r="J27" s="12">
        <v>0.13114923238754272</v>
      </c>
      <c r="K27" s="12">
        <v>0.9041907787322998</v>
      </c>
      <c r="L27" s="12">
        <v>0.16568143665790558</v>
      </c>
      <c r="M27" s="12">
        <v>0.39703759551048279</v>
      </c>
      <c r="N27" s="12">
        <v>0.38062730431556702</v>
      </c>
      <c r="O27" s="12">
        <v>0.32844650745391846</v>
      </c>
      <c r="P27" s="12">
        <v>1</v>
      </c>
      <c r="Q27" s="12">
        <v>2016</v>
      </c>
    </row>
    <row r="28" spans="1:17" x14ac:dyDescent="0.25">
      <c r="A28" s="10" t="s">
        <v>14</v>
      </c>
      <c r="B28" t="s">
        <v>66</v>
      </c>
      <c r="C28" s="12">
        <v>1</v>
      </c>
      <c r="D28" s="12">
        <v>0.95070767402648926</v>
      </c>
      <c r="E28" s="12">
        <v>4.9292296171188354E-2</v>
      </c>
      <c r="F28" s="12">
        <v>0</v>
      </c>
      <c r="G28" s="12">
        <v>0</v>
      </c>
      <c r="H28" s="12">
        <v>0</v>
      </c>
      <c r="I28" s="12">
        <v>0.31503373384475708</v>
      </c>
      <c r="J28" s="12">
        <v>0.26279780268669128</v>
      </c>
      <c r="K28" s="12">
        <v>0.80021876096725464</v>
      </c>
      <c r="L28" s="12">
        <v>0.13993808627128601</v>
      </c>
      <c r="M28" s="12">
        <v>8.6463697254657745E-2</v>
      </c>
      <c r="N28" s="12">
        <v>0.33094727993011475</v>
      </c>
      <c r="O28" s="12">
        <v>0.16110734641551971</v>
      </c>
      <c r="P28" s="12">
        <v>1</v>
      </c>
      <c r="Q28" s="12">
        <v>2016</v>
      </c>
    </row>
    <row r="29" spans="1:17" x14ac:dyDescent="0.25">
      <c r="A29" s="10" t="s">
        <v>14</v>
      </c>
      <c r="B29" t="s">
        <v>67</v>
      </c>
      <c r="C29" s="12">
        <v>1</v>
      </c>
      <c r="D29" s="12">
        <v>0.95248115062713623</v>
      </c>
      <c r="E29" s="12">
        <v>4.7518838196992874E-2</v>
      </c>
      <c r="F29" s="12">
        <v>0</v>
      </c>
      <c r="G29" s="12">
        <v>0</v>
      </c>
      <c r="H29" s="12">
        <v>0</v>
      </c>
      <c r="I29" s="12">
        <v>0.28963512182235718</v>
      </c>
      <c r="J29" s="12">
        <v>0.21337999403476715</v>
      </c>
      <c r="K29" s="12">
        <v>0.79642599821090698</v>
      </c>
      <c r="L29" s="12">
        <v>0.13637392222881317</v>
      </c>
      <c r="M29" s="12">
        <v>7.8101426362991333E-2</v>
      </c>
      <c r="N29" s="12">
        <v>0.31095507740974426</v>
      </c>
      <c r="O29" s="12">
        <v>0.18106694519519806</v>
      </c>
      <c r="P29" s="12">
        <v>1</v>
      </c>
      <c r="Q29" s="12">
        <v>2016</v>
      </c>
    </row>
    <row r="30" spans="1:17" x14ac:dyDescent="0.25">
      <c r="A30" s="5" t="s">
        <v>15</v>
      </c>
      <c r="B30" t="s">
        <v>66</v>
      </c>
      <c r="C30" s="12">
        <v>1</v>
      </c>
      <c r="D30" s="12">
        <v>0.8728904128074646</v>
      </c>
      <c r="E30" s="12">
        <v>0.12710955739021301</v>
      </c>
      <c r="F30" s="12">
        <v>0</v>
      </c>
      <c r="G30" s="12">
        <v>0</v>
      </c>
      <c r="H30" s="12">
        <v>0</v>
      </c>
      <c r="I30" s="12">
        <v>0.22306706011295319</v>
      </c>
      <c r="J30" s="12">
        <v>0.23750011622905731</v>
      </c>
      <c r="K30" s="12">
        <v>0.83062213659286499</v>
      </c>
      <c r="L30" s="12">
        <v>0.24613896012306213</v>
      </c>
      <c r="M30" s="12">
        <v>0.19989249110221863</v>
      </c>
      <c r="N30" s="12">
        <v>0.3945658802986145</v>
      </c>
      <c r="O30" s="12">
        <v>0.27036496996879578</v>
      </c>
      <c r="P30" s="12">
        <v>1</v>
      </c>
      <c r="Q30" s="12">
        <v>2016</v>
      </c>
    </row>
    <row r="31" spans="1:17" x14ac:dyDescent="0.25">
      <c r="A31" s="5" t="s">
        <v>15</v>
      </c>
      <c r="B31" t="s">
        <v>67</v>
      </c>
      <c r="C31" s="12">
        <v>1</v>
      </c>
      <c r="D31" s="12">
        <v>0.88305139541625977</v>
      </c>
      <c r="E31" s="12">
        <v>0.11694863438606262</v>
      </c>
      <c r="F31" s="12">
        <v>0</v>
      </c>
      <c r="G31" s="12">
        <v>0</v>
      </c>
      <c r="H31" s="12">
        <v>0</v>
      </c>
      <c r="I31" s="12">
        <v>0.23361420631408691</v>
      </c>
      <c r="J31" s="12">
        <v>0.17529202997684479</v>
      </c>
      <c r="K31" s="12">
        <v>0.80119532346725464</v>
      </c>
      <c r="L31" s="12">
        <v>0.22796528041362762</v>
      </c>
      <c r="M31" s="12">
        <v>0.18702311813831329</v>
      </c>
      <c r="N31" s="12">
        <v>0.40349552035331726</v>
      </c>
      <c r="O31" s="12">
        <v>0.27571442723274231</v>
      </c>
      <c r="P31" s="12">
        <v>1</v>
      </c>
      <c r="Q31" s="12">
        <v>2016</v>
      </c>
    </row>
    <row r="32" spans="1:17" x14ac:dyDescent="0.25">
      <c r="A32" s="5" t="s">
        <v>16</v>
      </c>
      <c r="B32" t="s">
        <v>66</v>
      </c>
      <c r="C32" s="12">
        <v>1</v>
      </c>
      <c r="D32" s="12">
        <v>0.84151226282119751</v>
      </c>
      <c r="E32" s="12">
        <v>0.15848773717880249</v>
      </c>
      <c r="F32" s="12">
        <v>0</v>
      </c>
      <c r="G32" s="12">
        <v>0</v>
      </c>
      <c r="H32" s="12">
        <v>0</v>
      </c>
      <c r="I32" s="12">
        <v>0.3665507435798645</v>
      </c>
      <c r="J32" s="12">
        <v>0.2871144711971283</v>
      </c>
      <c r="K32" s="12">
        <v>0.88440060615539551</v>
      </c>
      <c r="L32" s="12">
        <v>0.22164325416088104</v>
      </c>
      <c r="M32" s="12">
        <v>0.33714362978935242</v>
      </c>
      <c r="N32" s="12">
        <v>0.37555161118507385</v>
      </c>
      <c r="O32" s="12">
        <v>0.30633467435836792</v>
      </c>
      <c r="P32" s="12">
        <v>1</v>
      </c>
      <c r="Q32" s="12">
        <v>2016</v>
      </c>
    </row>
    <row r="33" spans="1:17" x14ac:dyDescent="0.25">
      <c r="A33" s="5" t="s">
        <v>16</v>
      </c>
      <c r="B33" t="s">
        <v>67</v>
      </c>
      <c r="C33" s="12">
        <v>1</v>
      </c>
      <c r="D33" s="12">
        <v>0.85133987665176392</v>
      </c>
      <c r="E33" s="12">
        <v>0.14866015315055847</v>
      </c>
      <c r="F33" s="12">
        <v>0</v>
      </c>
      <c r="G33" s="12">
        <v>0</v>
      </c>
      <c r="H33" s="12">
        <v>0</v>
      </c>
      <c r="I33" s="12">
        <v>0.36021304130554199</v>
      </c>
      <c r="J33" s="12">
        <v>0.22821511328220367</v>
      </c>
      <c r="K33" s="12">
        <v>0.88917046785354614</v>
      </c>
      <c r="L33" s="12">
        <v>0.20603489875793457</v>
      </c>
      <c r="M33" s="12">
        <v>0.32928133010864258</v>
      </c>
      <c r="N33" s="12">
        <v>0.35915669798851013</v>
      </c>
      <c r="O33" s="12">
        <v>0.3033251166343689</v>
      </c>
      <c r="P33" s="12">
        <v>1</v>
      </c>
      <c r="Q33" s="12">
        <v>2016</v>
      </c>
    </row>
    <row r="34" spans="1:17" x14ac:dyDescent="0.25">
      <c r="A34" s="10" t="s">
        <v>17</v>
      </c>
      <c r="B34" t="s">
        <v>66</v>
      </c>
      <c r="C34" s="12">
        <v>1</v>
      </c>
      <c r="D34" s="12">
        <v>0.89834719896316528</v>
      </c>
      <c r="E34" s="12">
        <v>0.10165282338857651</v>
      </c>
      <c r="F34" s="12">
        <v>0</v>
      </c>
      <c r="G34" s="12">
        <v>0</v>
      </c>
      <c r="H34" s="12">
        <v>0</v>
      </c>
      <c r="I34" s="12">
        <v>0.23895508050918579</v>
      </c>
      <c r="J34" s="12">
        <v>0.20975704491138458</v>
      </c>
      <c r="K34" s="12">
        <v>0.87698036432266235</v>
      </c>
      <c r="L34" s="12">
        <v>0.18267901241779327</v>
      </c>
      <c r="M34" s="12">
        <v>0.26972711086273193</v>
      </c>
      <c r="N34" s="12">
        <v>0.31335625052452087</v>
      </c>
      <c r="O34" s="12">
        <v>0.2403189092874527</v>
      </c>
      <c r="P34" s="12">
        <v>1</v>
      </c>
      <c r="Q34" s="12">
        <v>2016</v>
      </c>
    </row>
    <row r="35" spans="1:17" x14ac:dyDescent="0.25">
      <c r="A35" s="10" t="s">
        <v>17</v>
      </c>
      <c r="B35" t="s">
        <v>67</v>
      </c>
      <c r="C35" s="12">
        <v>1</v>
      </c>
      <c r="D35" s="12">
        <v>0.88358104228973389</v>
      </c>
      <c r="E35" s="12">
        <v>0.11641897261142731</v>
      </c>
      <c r="F35" s="12">
        <v>0</v>
      </c>
      <c r="G35" s="12">
        <v>0</v>
      </c>
      <c r="H35" s="12">
        <v>0</v>
      </c>
      <c r="I35" s="12">
        <v>0.26533743739128113</v>
      </c>
      <c r="J35" s="12">
        <v>0.13992561399936676</v>
      </c>
      <c r="K35" s="12">
        <v>0.87085574865341187</v>
      </c>
      <c r="L35" s="12">
        <v>0.19471023976802826</v>
      </c>
      <c r="M35" s="12">
        <v>0.27026075124740601</v>
      </c>
      <c r="N35" s="12">
        <v>0.33979558944702148</v>
      </c>
      <c r="O35" s="12">
        <v>0.2553551197052002</v>
      </c>
      <c r="P35" s="12">
        <v>1</v>
      </c>
      <c r="Q35" s="12">
        <v>2016</v>
      </c>
    </row>
    <row r="36" spans="1:17" x14ac:dyDescent="0.25">
      <c r="A36" s="10" t="s">
        <v>18</v>
      </c>
      <c r="B36" t="s">
        <v>66</v>
      </c>
      <c r="C36" s="12">
        <v>1</v>
      </c>
      <c r="D36" s="12">
        <v>0.79325670003890991</v>
      </c>
      <c r="E36" s="12">
        <v>0.20674328505992889</v>
      </c>
      <c r="F36" s="12">
        <v>0</v>
      </c>
      <c r="G36" s="12">
        <v>0</v>
      </c>
      <c r="H36" s="12">
        <v>0</v>
      </c>
      <c r="I36" s="12">
        <v>0.28600284457206726</v>
      </c>
      <c r="J36" s="12">
        <v>0.22507928311824799</v>
      </c>
      <c r="K36" s="12">
        <v>0.87359589338302612</v>
      </c>
      <c r="L36" s="12">
        <v>0.20557817816734314</v>
      </c>
      <c r="M36" s="12">
        <v>0.34003463387489319</v>
      </c>
      <c r="N36" s="12">
        <v>0.36600914597511292</v>
      </c>
      <c r="O36" s="12">
        <v>0.37799769639968872</v>
      </c>
      <c r="P36" s="12">
        <v>1</v>
      </c>
      <c r="Q36" s="12">
        <v>2016</v>
      </c>
    </row>
    <row r="37" spans="1:17" x14ac:dyDescent="0.25">
      <c r="A37" s="10" t="s">
        <v>18</v>
      </c>
      <c r="B37" t="s">
        <v>67</v>
      </c>
      <c r="C37" s="12">
        <v>1</v>
      </c>
      <c r="D37" s="12">
        <v>0.79984980821609497</v>
      </c>
      <c r="E37" s="12">
        <v>0.20015016198158264</v>
      </c>
      <c r="F37" s="12">
        <v>0</v>
      </c>
      <c r="G37" s="12">
        <v>0</v>
      </c>
      <c r="H37" s="12">
        <v>0</v>
      </c>
      <c r="I37" s="12">
        <v>0.27117288112640381</v>
      </c>
      <c r="J37" s="12">
        <v>0.16597144305706024</v>
      </c>
      <c r="K37" s="12">
        <v>0.85961872339248657</v>
      </c>
      <c r="L37" s="12">
        <v>0.20826894044876099</v>
      </c>
      <c r="M37" s="12">
        <v>0.33448520302772522</v>
      </c>
      <c r="N37" s="12">
        <v>0.36520829796791077</v>
      </c>
      <c r="O37" s="12">
        <v>0.37744134664535522</v>
      </c>
      <c r="P37" s="12">
        <v>1</v>
      </c>
      <c r="Q37" s="12">
        <v>2016</v>
      </c>
    </row>
    <row r="38" spans="1:17" x14ac:dyDescent="0.25">
      <c r="A38" s="5" t="s">
        <v>19</v>
      </c>
      <c r="B38" t="s">
        <v>66</v>
      </c>
      <c r="C38" s="12">
        <v>1</v>
      </c>
      <c r="D38" s="12">
        <v>0.93307381868362427</v>
      </c>
      <c r="E38" s="12">
        <v>6.6926196217536926E-2</v>
      </c>
      <c r="F38" s="12">
        <v>0</v>
      </c>
      <c r="G38" s="12">
        <v>0</v>
      </c>
      <c r="H38" s="12">
        <v>0</v>
      </c>
      <c r="I38" s="12">
        <v>0.26200440526008606</v>
      </c>
      <c r="J38" s="12">
        <v>0.28939604759216309</v>
      </c>
      <c r="K38" s="12">
        <v>0.75551992654800415</v>
      </c>
      <c r="L38" s="12">
        <v>0.16534142196178436</v>
      </c>
      <c r="M38" s="12">
        <v>8.3974145352840424E-2</v>
      </c>
      <c r="N38" s="12">
        <v>0.32802689075469971</v>
      </c>
      <c r="O38" s="12">
        <v>0.18345870077610016</v>
      </c>
      <c r="P38" s="12">
        <v>1</v>
      </c>
      <c r="Q38" s="12">
        <v>2016</v>
      </c>
    </row>
    <row r="39" spans="1:17" x14ac:dyDescent="0.25">
      <c r="A39" s="5" t="s">
        <v>19</v>
      </c>
      <c r="B39" t="s">
        <v>67</v>
      </c>
      <c r="C39" s="12">
        <v>1</v>
      </c>
      <c r="D39" s="12">
        <v>0.93287777900695801</v>
      </c>
      <c r="E39" s="12">
        <v>6.7122220993041992E-2</v>
      </c>
      <c r="F39" s="12">
        <v>0</v>
      </c>
      <c r="G39" s="12">
        <v>0</v>
      </c>
      <c r="H39" s="12">
        <v>0</v>
      </c>
      <c r="I39" s="12">
        <v>0.28581872582435608</v>
      </c>
      <c r="J39" s="12">
        <v>0.221292644739151</v>
      </c>
      <c r="K39" s="12">
        <v>0.73836600780487061</v>
      </c>
      <c r="L39" s="12">
        <v>0.13643768429756165</v>
      </c>
      <c r="M39" s="12">
        <v>7.196073979139328E-2</v>
      </c>
      <c r="N39" s="12">
        <v>0.35371330380439758</v>
      </c>
      <c r="O39" s="12">
        <v>0.19112753868103027</v>
      </c>
      <c r="P39" s="12">
        <v>1</v>
      </c>
      <c r="Q39" s="12">
        <v>2016</v>
      </c>
    </row>
    <row r="40" spans="1:17" x14ac:dyDescent="0.25">
      <c r="A40" s="10" t="s">
        <v>20</v>
      </c>
      <c r="B40" t="s">
        <v>66</v>
      </c>
      <c r="C40" s="12">
        <v>1</v>
      </c>
      <c r="D40" s="12">
        <v>0.64638435840606689</v>
      </c>
      <c r="E40" s="12">
        <v>0.35361564159393311</v>
      </c>
      <c r="F40" s="12">
        <v>0</v>
      </c>
      <c r="G40" s="12">
        <v>0</v>
      </c>
      <c r="H40" s="12">
        <v>0</v>
      </c>
      <c r="I40" s="12">
        <v>0.30343860387802124</v>
      </c>
      <c r="J40" s="12">
        <v>0.17650449275970459</v>
      </c>
      <c r="K40" s="12">
        <v>0.94261324405670166</v>
      </c>
      <c r="L40" s="12">
        <v>0.3296147882938385</v>
      </c>
      <c r="M40" s="12">
        <v>0.73881709575653076</v>
      </c>
      <c r="N40" s="12">
        <v>0.43904775381088257</v>
      </c>
      <c r="O40" s="12">
        <v>0.48650723695755005</v>
      </c>
      <c r="P40" s="12">
        <v>1</v>
      </c>
      <c r="Q40" s="12">
        <v>2016</v>
      </c>
    </row>
    <row r="41" spans="1:17" x14ac:dyDescent="0.25">
      <c r="A41" s="10" t="s">
        <v>20</v>
      </c>
      <c r="B41" t="s">
        <v>67</v>
      </c>
      <c r="C41" s="12">
        <v>1</v>
      </c>
      <c r="D41" s="12">
        <v>0.64029127359390259</v>
      </c>
      <c r="E41" s="12">
        <v>0.35970872640609741</v>
      </c>
      <c r="F41" s="12">
        <v>0</v>
      </c>
      <c r="G41" s="12">
        <v>0</v>
      </c>
      <c r="H41" s="12">
        <v>0</v>
      </c>
      <c r="I41" s="12">
        <v>0.36223161220550537</v>
      </c>
      <c r="J41" s="12">
        <v>0.14325116574764252</v>
      </c>
      <c r="K41" s="12">
        <v>0.92525589466094971</v>
      </c>
      <c r="L41" s="12">
        <v>0.30939862132072449</v>
      </c>
      <c r="M41" s="12">
        <v>0.73630696535110474</v>
      </c>
      <c r="N41" s="12">
        <v>0.42732399702072144</v>
      </c>
      <c r="O41" s="12">
        <v>0.47668382525444031</v>
      </c>
      <c r="P41" s="12">
        <v>1</v>
      </c>
      <c r="Q41" s="12">
        <v>2016</v>
      </c>
    </row>
    <row r="42" spans="1:17" x14ac:dyDescent="0.25">
      <c r="A42" s="10" t="s">
        <v>21</v>
      </c>
      <c r="B42" t="s">
        <v>66</v>
      </c>
      <c r="C42" s="12">
        <v>1</v>
      </c>
      <c r="D42" s="12">
        <v>0.86530101299285889</v>
      </c>
      <c r="E42" s="12">
        <v>0.1346990168094635</v>
      </c>
      <c r="F42" s="12">
        <v>0</v>
      </c>
      <c r="G42" s="12">
        <v>0</v>
      </c>
      <c r="H42" s="12">
        <v>0</v>
      </c>
      <c r="I42" s="12">
        <v>0.26357802748680115</v>
      </c>
      <c r="J42" s="12">
        <v>0.21512612700462341</v>
      </c>
      <c r="K42" s="12">
        <v>0.89882504940032959</v>
      </c>
      <c r="L42" s="12">
        <v>0.21286755800247192</v>
      </c>
      <c r="M42" s="12">
        <v>0.36234444379806519</v>
      </c>
      <c r="N42" s="12">
        <v>0.30809208750724792</v>
      </c>
      <c r="O42" s="12">
        <v>0.29312571883201599</v>
      </c>
      <c r="P42" s="12">
        <v>1</v>
      </c>
      <c r="Q42" s="12">
        <v>2016</v>
      </c>
    </row>
    <row r="43" spans="1:17" x14ac:dyDescent="0.25">
      <c r="A43" s="10" t="s">
        <v>21</v>
      </c>
      <c r="B43" t="s">
        <v>67</v>
      </c>
      <c r="C43" s="12">
        <v>1</v>
      </c>
      <c r="D43" s="12">
        <v>0.86110758781433105</v>
      </c>
      <c r="E43" s="12">
        <v>0.13889244198799133</v>
      </c>
      <c r="F43" s="12">
        <v>0</v>
      </c>
      <c r="G43" s="12">
        <v>0</v>
      </c>
      <c r="H43" s="12">
        <v>0</v>
      </c>
      <c r="I43" s="12">
        <v>0.29701778292655945</v>
      </c>
      <c r="J43" s="12">
        <v>0.17777231335639954</v>
      </c>
      <c r="K43" s="12">
        <v>0.89000397920608521</v>
      </c>
      <c r="L43" s="12">
        <v>0.21023087203502655</v>
      </c>
      <c r="M43" s="12">
        <v>0.36732286214828491</v>
      </c>
      <c r="N43" s="12">
        <v>0.3224843442440033</v>
      </c>
      <c r="O43" s="12">
        <v>0.30271434783935547</v>
      </c>
      <c r="P43" s="12">
        <v>1</v>
      </c>
      <c r="Q43" s="12">
        <v>2016</v>
      </c>
    </row>
    <row r="44" spans="1:17" x14ac:dyDescent="0.25">
      <c r="A44" s="5" t="s">
        <v>22</v>
      </c>
      <c r="B44" t="s">
        <v>66</v>
      </c>
      <c r="C44" s="12">
        <v>1</v>
      </c>
      <c r="D44" s="12">
        <v>0.91153061389923096</v>
      </c>
      <c r="E44" s="12">
        <v>8.8469386100769043E-2</v>
      </c>
      <c r="F44" s="12">
        <v>0</v>
      </c>
      <c r="G44" s="12">
        <v>0</v>
      </c>
      <c r="H44" s="12">
        <v>0</v>
      </c>
      <c r="I44" s="12">
        <v>0.26027730107307434</v>
      </c>
      <c r="J44" s="12">
        <v>0.18675045669078827</v>
      </c>
      <c r="K44" s="12">
        <v>0.80474847555160522</v>
      </c>
      <c r="L44" s="12">
        <v>0.22348430752754211</v>
      </c>
      <c r="M44" s="12">
        <v>0.25566217303276062</v>
      </c>
      <c r="N44" s="12">
        <v>0.28776773810386658</v>
      </c>
      <c r="O44" s="12">
        <v>0.21891844272613525</v>
      </c>
      <c r="P44" s="12">
        <v>1</v>
      </c>
      <c r="Q44" s="12">
        <v>2016</v>
      </c>
    </row>
    <row r="45" spans="1:17" x14ac:dyDescent="0.25">
      <c r="A45" s="5" t="s">
        <v>22</v>
      </c>
      <c r="B45" t="s">
        <v>67</v>
      </c>
      <c r="C45" s="12">
        <v>1</v>
      </c>
      <c r="D45" s="12">
        <v>0.91920119524002075</v>
      </c>
      <c r="E45" s="12">
        <v>8.0798782408237457E-2</v>
      </c>
      <c r="F45" s="12">
        <v>0</v>
      </c>
      <c r="G45" s="12">
        <v>0</v>
      </c>
      <c r="H45" s="12">
        <v>0</v>
      </c>
      <c r="I45" s="12">
        <v>0.28291934728622437</v>
      </c>
      <c r="J45" s="12">
        <v>0.12300750613212585</v>
      </c>
      <c r="K45" s="12">
        <v>0.76308673620223999</v>
      </c>
      <c r="L45" s="12">
        <v>0.20640338957309723</v>
      </c>
      <c r="M45" s="12">
        <v>0.22991421818733215</v>
      </c>
      <c r="N45" s="12">
        <v>0.27863353490829468</v>
      </c>
      <c r="O45" s="12">
        <v>0.20797593891620636</v>
      </c>
      <c r="P45" s="12">
        <v>1</v>
      </c>
      <c r="Q45" s="12">
        <v>2016</v>
      </c>
    </row>
    <row r="46" spans="1:17" x14ac:dyDescent="0.25">
      <c r="A46" s="10" t="s">
        <v>23</v>
      </c>
      <c r="B46" t="s">
        <v>66</v>
      </c>
      <c r="C46" s="12">
        <v>1</v>
      </c>
      <c r="D46" s="12">
        <v>0.8375924825668335</v>
      </c>
      <c r="E46" s="12">
        <v>0.16240750253200531</v>
      </c>
      <c r="F46" s="12">
        <v>0</v>
      </c>
      <c r="G46" s="12">
        <v>0</v>
      </c>
      <c r="H46" s="12">
        <v>0</v>
      </c>
      <c r="I46" s="12">
        <v>0.25347891449928284</v>
      </c>
      <c r="J46" s="12">
        <v>0.24792848527431488</v>
      </c>
      <c r="K46" s="12">
        <v>0.76789933443069458</v>
      </c>
      <c r="L46" s="12">
        <v>0.32751104235649109</v>
      </c>
      <c r="M46" s="12">
        <v>0.43110063672065735</v>
      </c>
      <c r="N46" s="12">
        <v>0.30924054980278015</v>
      </c>
      <c r="O46" s="12">
        <v>0.30771636962890625</v>
      </c>
      <c r="P46" s="12">
        <v>1</v>
      </c>
      <c r="Q46" s="12">
        <v>2016</v>
      </c>
    </row>
    <row r="47" spans="1:17" x14ac:dyDescent="0.25">
      <c r="A47" s="10" t="s">
        <v>23</v>
      </c>
      <c r="B47" t="s">
        <v>67</v>
      </c>
      <c r="C47" s="12">
        <v>1</v>
      </c>
      <c r="D47" s="12">
        <v>0.8442351222038269</v>
      </c>
      <c r="E47" s="12">
        <v>0.1557648628950119</v>
      </c>
      <c r="F47" s="12">
        <v>0</v>
      </c>
      <c r="G47" s="12">
        <v>0</v>
      </c>
      <c r="H47" s="12">
        <v>0</v>
      </c>
      <c r="I47" s="12">
        <v>0.28526511788368225</v>
      </c>
      <c r="J47" s="12">
        <v>0.19199828803539276</v>
      </c>
      <c r="K47" s="12">
        <v>0.75808042287826538</v>
      </c>
      <c r="L47" s="12">
        <v>0.31849807500839233</v>
      </c>
      <c r="M47" s="12">
        <v>0.39776507019996643</v>
      </c>
      <c r="N47" s="12">
        <v>0.31506648659706116</v>
      </c>
      <c r="O47" s="12">
        <v>0.280904620885849</v>
      </c>
      <c r="P47" s="12">
        <v>1</v>
      </c>
      <c r="Q47" s="12">
        <v>2016</v>
      </c>
    </row>
    <row r="48" spans="1:17" x14ac:dyDescent="0.25">
      <c r="A48" s="5" t="s">
        <v>24</v>
      </c>
      <c r="B48" t="s">
        <v>66</v>
      </c>
      <c r="C48" s="12">
        <v>1</v>
      </c>
      <c r="D48" s="12">
        <v>0.84462445974349976</v>
      </c>
      <c r="E48" s="12">
        <v>0.15537552535533905</v>
      </c>
      <c r="F48" s="12">
        <v>0</v>
      </c>
      <c r="G48" s="12">
        <v>0</v>
      </c>
      <c r="H48" s="12">
        <v>0</v>
      </c>
      <c r="I48" s="12">
        <v>0.27892783284187317</v>
      </c>
      <c r="J48" s="12">
        <v>0.14488264918327332</v>
      </c>
      <c r="K48" s="12">
        <v>0.8880685567855835</v>
      </c>
      <c r="L48" s="12">
        <v>0.1972339004278183</v>
      </c>
      <c r="M48" s="12">
        <v>0.41673922538757324</v>
      </c>
      <c r="N48" s="12">
        <v>0.32550895214080811</v>
      </c>
      <c r="O48" s="12">
        <v>0.32825344800949097</v>
      </c>
      <c r="P48" s="12">
        <v>1</v>
      </c>
      <c r="Q48" s="12">
        <v>2016</v>
      </c>
    </row>
    <row r="49" spans="1:17" x14ac:dyDescent="0.25">
      <c r="A49" s="5" t="s">
        <v>24</v>
      </c>
      <c r="B49" t="s">
        <v>67</v>
      </c>
      <c r="C49" s="12">
        <v>1</v>
      </c>
      <c r="D49" s="12">
        <v>0.86408543586730957</v>
      </c>
      <c r="E49" s="12">
        <v>0.13591456413269043</v>
      </c>
      <c r="F49" s="12">
        <v>0</v>
      </c>
      <c r="G49" s="12">
        <v>0</v>
      </c>
      <c r="H49" s="12">
        <v>0</v>
      </c>
      <c r="I49" s="12">
        <v>0.27039048075675964</v>
      </c>
      <c r="J49" s="12">
        <v>8.8072814047336578E-2</v>
      </c>
      <c r="K49" s="12">
        <v>0.87884670495986938</v>
      </c>
      <c r="L49" s="12">
        <v>0.17345903813838959</v>
      </c>
      <c r="M49" s="12">
        <v>0.39498987793922424</v>
      </c>
      <c r="N49" s="12">
        <v>0.32728311419487</v>
      </c>
      <c r="O49" s="12">
        <v>0.31764134764671326</v>
      </c>
      <c r="P49" s="12">
        <v>1</v>
      </c>
      <c r="Q49" s="12">
        <v>2016</v>
      </c>
    </row>
    <row r="50" spans="1:17" x14ac:dyDescent="0.25">
      <c r="A50" s="10" t="s">
        <v>25</v>
      </c>
      <c r="B50" t="s">
        <v>66</v>
      </c>
      <c r="C50" s="12">
        <v>1</v>
      </c>
      <c r="D50" s="12">
        <v>0.91064196825027466</v>
      </c>
      <c r="E50" s="12">
        <v>8.9358046650886536E-2</v>
      </c>
      <c r="F50" s="12">
        <v>0</v>
      </c>
      <c r="G50" s="12">
        <v>0</v>
      </c>
      <c r="H50" s="12">
        <v>0</v>
      </c>
      <c r="I50" s="12">
        <v>0.2801176905632019</v>
      </c>
      <c r="J50" s="12">
        <v>0.21488191187381744</v>
      </c>
      <c r="K50" s="12">
        <v>0.73265677690505981</v>
      </c>
      <c r="L50" s="12">
        <v>0.26031762361526489</v>
      </c>
      <c r="M50" s="12">
        <v>0.24827170372009277</v>
      </c>
      <c r="N50" s="12">
        <v>0.44085627794265747</v>
      </c>
      <c r="O50" s="12">
        <v>0.22419394552707672</v>
      </c>
      <c r="P50" s="12">
        <v>1</v>
      </c>
      <c r="Q50" s="12">
        <v>2016</v>
      </c>
    </row>
    <row r="51" spans="1:17" x14ac:dyDescent="0.25">
      <c r="A51" s="10" t="s">
        <v>25</v>
      </c>
      <c r="B51" t="s">
        <v>67</v>
      </c>
      <c r="C51" s="12">
        <v>1</v>
      </c>
      <c r="D51" s="12">
        <v>0.92089688777923584</v>
      </c>
      <c r="E51" s="12">
        <v>7.9103119671344757E-2</v>
      </c>
      <c r="F51" s="12">
        <v>0</v>
      </c>
      <c r="G51" s="12">
        <v>0</v>
      </c>
      <c r="H51" s="12">
        <v>0</v>
      </c>
      <c r="I51" s="12">
        <v>0.26286447048187256</v>
      </c>
      <c r="J51" s="12">
        <v>0.13584817945957184</v>
      </c>
      <c r="K51" s="12">
        <v>0.7083662748336792</v>
      </c>
      <c r="L51" s="12">
        <v>0.26098334789276123</v>
      </c>
      <c r="M51" s="12">
        <v>0.23308642208576202</v>
      </c>
      <c r="N51" s="12">
        <v>0.44728270173072815</v>
      </c>
      <c r="O51" s="12">
        <v>0.21611367166042328</v>
      </c>
      <c r="P51" s="12">
        <v>1</v>
      </c>
      <c r="Q51" s="12">
        <v>2016</v>
      </c>
    </row>
    <row r="52" spans="1:17" x14ac:dyDescent="0.25">
      <c r="A52" s="10" t="s">
        <v>26</v>
      </c>
      <c r="B52" t="s">
        <v>66</v>
      </c>
      <c r="C52" s="12">
        <v>1</v>
      </c>
      <c r="D52" s="12">
        <v>0.90964055061340332</v>
      </c>
      <c r="E52" s="12">
        <v>9.0359441936016083E-2</v>
      </c>
      <c r="F52" s="12">
        <v>0</v>
      </c>
      <c r="G52" s="12">
        <v>0</v>
      </c>
      <c r="H52" s="12">
        <v>0</v>
      </c>
      <c r="I52" s="12">
        <v>0.22981035709381104</v>
      </c>
      <c r="J52" s="12">
        <v>0.25071212649345398</v>
      </c>
      <c r="K52" s="12">
        <v>0.72443699836730957</v>
      </c>
      <c r="L52" s="12">
        <v>0.20993980765342712</v>
      </c>
      <c r="M52" s="12">
        <v>0.19670698046684265</v>
      </c>
      <c r="N52" s="12">
        <v>0.48759722709655762</v>
      </c>
      <c r="O52" s="12">
        <v>0.20848222076892853</v>
      </c>
      <c r="P52" s="12">
        <v>1</v>
      </c>
      <c r="Q52" s="12">
        <v>2016</v>
      </c>
    </row>
    <row r="53" spans="1:17" x14ac:dyDescent="0.25">
      <c r="A53" s="10" t="s">
        <v>26</v>
      </c>
      <c r="B53" t="s">
        <v>67</v>
      </c>
      <c r="C53" s="12">
        <v>1</v>
      </c>
      <c r="D53" s="12">
        <v>0.93370336294174194</v>
      </c>
      <c r="E53" s="12">
        <v>6.6296614706516266E-2</v>
      </c>
      <c r="F53" s="12">
        <v>0</v>
      </c>
      <c r="G53" s="12">
        <v>0</v>
      </c>
      <c r="H53" s="12">
        <v>0</v>
      </c>
      <c r="I53" s="12">
        <v>0.25724723935127258</v>
      </c>
      <c r="J53" s="12">
        <v>0.18069690465927124</v>
      </c>
      <c r="K53" s="12">
        <v>0.67141968011856079</v>
      </c>
      <c r="L53" s="12">
        <v>0.21274904906749725</v>
      </c>
      <c r="M53" s="12">
        <v>0.20933963358402252</v>
      </c>
      <c r="N53" s="12">
        <v>0.49177435040473938</v>
      </c>
      <c r="O53" s="12">
        <v>0.18532088398933411</v>
      </c>
      <c r="P53" s="12">
        <v>1</v>
      </c>
      <c r="Q53" s="12">
        <v>2016</v>
      </c>
    </row>
    <row r="54" spans="1:17" x14ac:dyDescent="0.25">
      <c r="A54" s="10" t="s">
        <v>27</v>
      </c>
      <c r="B54" t="s">
        <v>66</v>
      </c>
      <c r="C54" s="12">
        <v>1</v>
      </c>
      <c r="D54" s="12">
        <v>0.79193401336669922</v>
      </c>
      <c r="E54" s="12">
        <v>0.20806600153446198</v>
      </c>
      <c r="F54" s="12">
        <v>0</v>
      </c>
      <c r="G54" s="12">
        <v>0</v>
      </c>
      <c r="H54" s="12">
        <v>0</v>
      </c>
      <c r="I54" s="12">
        <v>0.19854679703712463</v>
      </c>
      <c r="J54" s="12">
        <v>0.16941799223423004</v>
      </c>
      <c r="K54" s="12">
        <v>0.81462866067886353</v>
      </c>
      <c r="L54" s="12">
        <v>0.18556560575962067</v>
      </c>
      <c r="M54" s="12">
        <v>0.61439985036849976</v>
      </c>
      <c r="N54" s="12">
        <v>0.60770004987716675</v>
      </c>
      <c r="O54" s="12">
        <v>0.33193358778953552</v>
      </c>
      <c r="P54" s="12">
        <v>1</v>
      </c>
      <c r="Q54" s="12">
        <v>2016</v>
      </c>
    </row>
    <row r="55" spans="1:17" x14ac:dyDescent="0.25">
      <c r="A55" s="10" t="s">
        <v>27</v>
      </c>
      <c r="B55" t="s">
        <v>67</v>
      </c>
      <c r="C55" s="12">
        <v>1</v>
      </c>
      <c r="D55" s="12">
        <v>0.78149324655532837</v>
      </c>
      <c r="E55" s="12">
        <v>0.21850672364234924</v>
      </c>
      <c r="F55" s="12">
        <v>0</v>
      </c>
      <c r="G55" s="12">
        <v>0</v>
      </c>
      <c r="H55" s="12">
        <v>0</v>
      </c>
      <c r="I55" s="12">
        <v>0.25198900699615479</v>
      </c>
      <c r="J55" s="12">
        <v>9.9539712071418762E-2</v>
      </c>
      <c r="K55" s="12">
        <v>0.80745089054107666</v>
      </c>
      <c r="L55" s="12">
        <v>0.16309301555156708</v>
      </c>
      <c r="M55" s="12">
        <v>0.62041640281677246</v>
      </c>
      <c r="N55" s="12">
        <v>0.62252587080001831</v>
      </c>
      <c r="O55" s="12">
        <v>0.34608599543571472</v>
      </c>
      <c r="P55" s="12">
        <v>1</v>
      </c>
      <c r="Q55" s="12">
        <v>2016</v>
      </c>
    </row>
    <row r="56" spans="1:17" x14ac:dyDescent="0.25">
      <c r="A56" s="10" t="s">
        <v>28</v>
      </c>
      <c r="B56" t="s">
        <v>66</v>
      </c>
      <c r="C56" s="12">
        <v>1</v>
      </c>
      <c r="D56" s="12">
        <v>0.90865248441696167</v>
      </c>
      <c r="E56" s="12">
        <v>9.1347523033618927E-2</v>
      </c>
      <c r="F56" s="12">
        <v>0</v>
      </c>
      <c r="G56" s="12">
        <v>0</v>
      </c>
      <c r="H56" s="12">
        <v>0</v>
      </c>
      <c r="I56" s="12">
        <v>0.27845323085784912</v>
      </c>
      <c r="J56" s="12">
        <v>0.19347368180751801</v>
      </c>
      <c r="K56" s="12">
        <v>0.74444139003753662</v>
      </c>
      <c r="L56" s="12">
        <v>0.15787364542484283</v>
      </c>
      <c r="M56" s="12">
        <v>0.22209334373474121</v>
      </c>
      <c r="N56" s="12">
        <v>0.35867297649383545</v>
      </c>
      <c r="O56" s="12">
        <v>0.27924302220344543</v>
      </c>
      <c r="P56" s="12">
        <v>1</v>
      </c>
      <c r="Q56" s="12">
        <v>2016</v>
      </c>
    </row>
    <row r="57" spans="1:17" x14ac:dyDescent="0.25">
      <c r="A57" s="10" t="s">
        <v>28</v>
      </c>
      <c r="B57" t="s">
        <v>67</v>
      </c>
      <c r="C57" s="12">
        <v>1</v>
      </c>
      <c r="D57" s="12">
        <v>0.92108505964279175</v>
      </c>
      <c r="E57" s="12">
        <v>7.8914955258369446E-2</v>
      </c>
      <c r="F57" s="12">
        <v>0</v>
      </c>
      <c r="G57" s="12">
        <v>0</v>
      </c>
      <c r="H57" s="12">
        <v>0</v>
      </c>
      <c r="I57" s="12">
        <v>0.28214120864868164</v>
      </c>
      <c r="J57" s="12">
        <v>0.17290386557579041</v>
      </c>
      <c r="K57" s="12">
        <v>0.74211496114730835</v>
      </c>
      <c r="L57" s="12">
        <v>0.13918983936309814</v>
      </c>
      <c r="M57" s="12">
        <v>0.2105364203453064</v>
      </c>
      <c r="N57" s="12">
        <v>0.35440197587013245</v>
      </c>
      <c r="O57" s="12">
        <v>0.29396310448646545</v>
      </c>
      <c r="P57" s="12">
        <v>1</v>
      </c>
      <c r="Q57" s="12">
        <v>2016</v>
      </c>
    </row>
    <row r="58" spans="1:17" x14ac:dyDescent="0.25">
      <c r="A58" s="10" t="s">
        <v>29</v>
      </c>
      <c r="B58" t="s">
        <v>66</v>
      </c>
      <c r="C58" s="12">
        <v>1</v>
      </c>
      <c r="D58" s="12">
        <v>0.89260119199752808</v>
      </c>
      <c r="E58" s="12">
        <v>0.10739878565073013</v>
      </c>
      <c r="F58" s="12">
        <v>0</v>
      </c>
      <c r="G58" s="12">
        <v>0</v>
      </c>
      <c r="H58" s="12">
        <v>0</v>
      </c>
      <c r="I58" s="12">
        <v>0.18203270435333252</v>
      </c>
      <c r="J58" s="12">
        <v>0.16076768934726715</v>
      </c>
      <c r="K58" s="12">
        <v>0.87776058912277222</v>
      </c>
      <c r="L58" s="12">
        <v>0.15611989796161652</v>
      </c>
      <c r="M58" s="12">
        <v>0.15932908654212952</v>
      </c>
      <c r="N58" s="12">
        <v>0.33951345086097717</v>
      </c>
      <c r="O58" s="12">
        <v>0.30360516905784607</v>
      </c>
      <c r="P58" s="12">
        <v>1</v>
      </c>
      <c r="Q58" s="12">
        <v>2016</v>
      </c>
    </row>
    <row r="59" spans="1:17" x14ac:dyDescent="0.25">
      <c r="A59" s="10" t="s">
        <v>29</v>
      </c>
      <c r="B59" t="s">
        <v>67</v>
      </c>
      <c r="C59" s="12">
        <v>1</v>
      </c>
      <c r="D59" s="12">
        <v>0.89767706394195557</v>
      </c>
      <c r="E59" s="12">
        <v>0.10232295095920563</v>
      </c>
      <c r="F59" s="12">
        <v>0</v>
      </c>
      <c r="G59" s="12">
        <v>0</v>
      </c>
      <c r="H59" s="12">
        <v>0</v>
      </c>
      <c r="I59" s="12">
        <v>0.19378459453582764</v>
      </c>
      <c r="J59" s="12">
        <v>0.12208768725395203</v>
      </c>
      <c r="K59" s="12">
        <v>0.87124007940292358</v>
      </c>
      <c r="L59" s="12">
        <v>0.14495110511779785</v>
      </c>
      <c r="M59" s="12">
        <v>0.14242811501026154</v>
      </c>
      <c r="N59" s="12">
        <v>0.34950679540634155</v>
      </c>
      <c r="O59" s="12">
        <v>0.30787882208824158</v>
      </c>
      <c r="P59" s="12">
        <v>1</v>
      </c>
      <c r="Q59" s="12">
        <v>2016</v>
      </c>
    </row>
    <row r="60" spans="1:17" x14ac:dyDescent="0.25">
      <c r="A60" s="10" t="s">
        <v>30</v>
      </c>
      <c r="B60" t="s">
        <v>66</v>
      </c>
      <c r="C60" s="12">
        <v>1</v>
      </c>
      <c r="D60" s="12">
        <v>0.75848311185836792</v>
      </c>
      <c r="E60" s="12">
        <v>0.24151688814163208</v>
      </c>
      <c r="F60" s="12">
        <v>0</v>
      </c>
      <c r="G60" s="12">
        <v>0</v>
      </c>
      <c r="H60" s="12">
        <v>0</v>
      </c>
      <c r="I60" s="12">
        <v>0.31712853908538818</v>
      </c>
      <c r="J60" s="12">
        <v>0.2563457190990448</v>
      </c>
      <c r="K60" s="12">
        <v>0.89583295583724976</v>
      </c>
      <c r="L60" s="12">
        <v>0.24762964248657227</v>
      </c>
      <c r="M60" s="12">
        <v>0.53038376569747925</v>
      </c>
      <c r="N60" s="12">
        <v>0.3075634241104126</v>
      </c>
      <c r="O60" s="12">
        <v>0.41092720627784729</v>
      </c>
      <c r="P60" s="12">
        <v>1</v>
      </c>
      <c r="Q60" s="12">
        <v>2016</v>
      </c>
    </row>
    <row r="61" spans="1:17" x14ac:dyDescent="0.25">
      <c r="A61" s="10" t="s">
        <v>30</v>
      </c>
      <c r="B61" t="s">
        <v>67</v>
      </c>
      <c r="C61" s="12">
        <v>1</v>
      </c>
      <c r="D61" s="12">
        <v>0.75363993644714355</v>
      </c>
      <c r="E61" s="12">
        <v>0.24636006355285645</v>
      </c>
      <c r="F61" s="12">
        <v>0</v>
      </c>
      <c r="G61" s="12">
        <v>0</v>
      </c>
      <c r="H61" s="12">
        <v>0</v>
      </c>
      <c r="I61" s="12">
        <v>0.36609345674514771</v>
      </c>
      <c r="J61" s="12">
        <v>0.18912367522716522</v>
      </c>
      <c r="K61" s="12">
        <v>0.87216180562973022</v>
      </c>
      <c r="L61" s="12">
        <v>0.25987240672111511</v>
      </c>
      <c r="M61" s="12">
        <v>0.51703572273254395</v>
      </c>
      <c r="N61" s="12">
        <v>0.3277859091758728</v>
      </c>
      <c r="O61" s="12">
        <v>0.39867708086967468</v>
      </c>
      <c r="P61" s="12">
        <v>1</v>
      </c>
      <c r="Q61" s="12">
        <v>2016</v>
      </c>
    </row>
    <row r="62" spans="1:17" x14ac:dyDescent="0.25">
      <c r="A62" s="5" t="s">
        <v>31</v>
      </c>
      <c r="B62" t="s">
        <v>66</v>
      </c>
      <c r="C62" s="12">
        <v>1</v>
      </c>
      <c r="D62" s="12">
        <v>0.85662466287612915</v>
      </c>
      <c r="E62" s="12">
        <v>0.14337533712387085</v>
      </c>
      <c r="F62" s="12">
        <v>0</v>
      </c>
      <c r="G62" s="12">
        <v>0</v>
      </c>
      <c r="H62" s="12">
        <v>0</v>
      </c>
      <c r="I62" s="12">
        <v>0.3254273533821106</v>
      </c>
      <c r="J62" s="12">
        <v>0.21191234886646271</v>
      </c>
      <c r="K62" s="12">
        <v>0.77564388513565063</v>
      </c>
      <c r="L62" s="12">
        <v>0.26692289113998413</v>
      </c>
      <c r="M62" s="12">
        <v>0.56630164384841919</v>
      </c>
      <c r="N62" s="12">
        <v>0.32888102531433105</v>
      </c>
      <c r="O62" s="12">
        <v>0.24666076898574829</v>
      </c>
      <c r="P62" s="12">
        <v>1</v>
      </c>
      <c r="Q62" s="12">
        <v>2016</v>
      </c>
    </row>
    <row r="63" spans="1:17" x14ac:dyDescent="0.25">
      <c r="A63" s="5" t="s">
        <v>31</v>
      </c>
      <c r="B63" t="s">
        <v>67</v>
      </c>
      <c r="C63" s="12">
        <v>1</v>
      </c>
      <c r="D63" s="12">
        <v>0.85765689611434937</v>
      </c>
      <c r="E63" s="12">
        <v>0.14234311878681183</v>
      </c>
      <c r="F63" s="12">
        <v>0</v>
      </c>
      <c r="G63" s="12">
        <v>0</v>
      </c>
      <c r="H63" s="12">
        <v>0</v>
      </c>
      <c r="I63" s="12">
        <v>0.3229624330997467</v>
      </c>
      <c r="J63" s="12">
        <v>0.13469558954238892</v>
      </c>
      <c r="K63" s="12">
        <v>0.73711478710174561</v>
      </c>
      <c r="L63" s="12">
        <v>0.2541443407535553</v>
      </c>
      <c r="M63" s="12">
        <v>0.55396753549575806</v>
      </c>
      <c r="N63" s="12">
        <v>0.34756913781166077</v>
      </c>
      <c r="O63" s="12">
        <v>0.25739926099777222</v>
      </c>
      <c r="P63" s="12">
        <v>1</v>
      </c>
      <c r="Q63" s="12">
        <v>2016</v>
      </c>
    </row>
    <row r="64" spans="1:17" x14ac:dyDescent="0.25">
      <c r="A64" s="10" t="s">
        <v>32</v>
      </c>
      <c r="B64" t="s">
        <v>66</v>
      </c>
      <c r="C64" s="12">
        <v>1</v>
      </c>
      <c r="D64" s="12">
        <v>0.90964210033416748</v>
      </c>
      <c r="E64" s="12">
        <v>9.035792201757431E-2</v>
      </c>
      <c r="F64" s="12">
        <v>0</v>
      </c>
      <c r="G64" s="12">
        <v>0</v>
      </c>
      <c r="H64" s="12">
        <v>0</v>
      </c>
      <c r="I64" s="12">
        <v>0.29539889097213745</v>
      </c>
      <c r="J64" s="12">
        <v>0.15372014045715332</v>
      </c>
      <c r="K64" s="12">
        <v>0.88544338941574097</v>
      </c>
      <c r="L64" s="12">
        <v>7.3041163384914398E-2</v>
      </c>
      <c r="M64" s="12">
        <v>0.16980168223381042</v>
      </c>
      <c r="N64" s="12">
        <v>0.24823935329914093</v>
      </c>
      <c r="O64" s="12">
        <v>0.36989912390708923</v>
      </c>
      <c r="P64" s="12">
        <v>1</v>
      </c>
      <c r="Q64" s="12">
        <v>2016</v>
      </c>
    </row>
    <row r="65" spans="1:17" x14ac:dyDescent="0.25">
      <c r="A65" s="10" t="s">
        <v>32</v>
      </c>
      <c r="B65" t="s">
        <v>67</v>
      </c>
      <c r="C65" s="12">
        <v>1</v>
      </c>
      <c r="D65" s="12">
        <v>0.93859541416168213</v>
      </c>
      <c r="E65" s="12">
        <v>6.1404570937156677E-2</v>
      </c>
      <c r="F65" s="12">
        <v>0</v>
      </c>
      <c r="G65" s="12">
        <v>0</v>
      </c>
      <c r="H65" s="12">
        <v>0</v>
      </c>
      <c r="I65" s="12">
        <v>0.22591634094715118</v>
      </c>
      <c r="J65" s="12">
        <v>0.11380919069051743</v>
      </c>
      <c r="K65" s="12">
        <v>0.87768292427062988</v>
      </c>
      <c r="L65" s="12">
        <v>7.0635110139846802E-2</v>
      </c>
      <c r="M65" s="12">
        <v>0.16176614165306091</v>
      </c>
      <c r="N65" s="12">
        <v>0.22157087922096252</v>
      </c>
      <c r="O65" s="12">
        <v>0.36655661463737488</v>
      </c>
      <c r="P65" s="12">
        <v>1</v>
      </c>
      <c r="Q65" s="12">
        <v>2016</v>
      </c>
    </row>
    <row r="66" spans="1:17" x14ac:dyDescent="0.25">
      <c r="A66" s="10" t="s">
        <v>1</v>
      </c>
      <c r="B66" t="s">
        <v>66</v>
      </c>
      <c r="C66" s="12">
        <v>1</v>
      </c>
      <c r="D66" s="12">
        <v>0.95480197668075562</v>
      </c>
      <c r="E66" s="12">
        <v>4.5198004692792892E-2</v>
      </c>
      <c r="F66" s="12">
        <v>0</v>
      </c>
      <c r="G66" s="12">
        <v>0</v>
      </c>
      <c r="H66" s="12">
        <v>0</v>
      </c>
      <c r="I66" s="12">
        <v>0.33384570479393005</v>
      </c>
      <c r="J66" s="12">
        <v>0.22588442265987396</v>
      </c>
      <c r="K66" s="12">
        <v>0.72540336847305298</v>
      </c>
      <c r="L66" s="12">
        <v>0.12819008529186249</v>
      </c>
      <c r="M66" s="12">
        <v>4.5743618160486221E-2</v>
      </c>
      <c r="N66" s="12">
        <v>0.29953652620315552</v>
      </c>
      <c r="O66" s="12">
        <v>0.22327369451522827</v>
      </c>
      <c r="P66" s="12">
        <v>1</v>
      </c>
      <c r="Q66" s="12">
        <v>2018</v>
      </c>
    </row>
    <row r="67" spans="1:17" x14ac:dyDescent="0.25">
      <c r="A67" s="10" t="s">
        <v>1</v>
      </c>
      <c r="B67" t="s">
        <v>67</v>
      </c>
      <c r="C67" s="12">
        <v>1</v>
      </c>
      <c r="D67" s="12">
        <v>0.96915292739868164</v>
      </c>
      <c r="E67" s="12">
        <v>3.084704652428627E-2</v>
      </c>
      <c r="F67" s="12">
        <v>0</v>
      </c>
      <c r="G67" s="12">
        <v>0</v>
      </c>
      <c r="H67" s="12">
        <v>0</v>
      </c>
      <c r="I67" s="12">
        <v>0.2681429386138916</v>
      </c>
      <c r="J67" s="12">
        <v>0.16392581164836884</v>
      </c>
      <c r="K67" s="12">
        <v>0.71126258373260498</v>
      </c>
      <c r="L67" s="12">
        <v>9.2367812991142273E-2</v>
      </c>
      <c r="M67" s="12">
        <v>3.2102357596158981E-2</v>
      </c>
      <c r="N67" s="12">
        <v>0.29024481773376465</v>
      </c>
      <c r="O67" s="12">
        <v>0.21578751504421234</v>
      </c>
      <c r="P67" s="12">
        <v>1</v>
      </c>
      <c r="Q67" s="12">
        <v>2018</v>
      </c>
    </row>
    <row r="68" spans="1:17" x14ac:dyDescent="0.25">
      <c r="A68" s="10" t="s">
        <v>2</v>
      </c>
      <c r="B68" t="s">
        <v>66</v>
      </c>
      <c r="C68" s="12">
        <v>1</v>
      </c>
      <c r="D68" s="12">
        <v>0.93344646692276001</v>
      </c>
      <c r="E68" s="12">
        <v>6.6553510725498199E-2</v>
      </c>
      <c r="F68" s="12">
        <v>0</v>
      </c>
      <c r="G68" s="12">
        <v>0</v>
      </c>
      <c r="H68" s="12">
        <v>0</v>
      </c>
      <c r="I68" s="12">
        <v>0.33282947540283203</v>
      </c>
      <c r="J68" s="12">
        <v>0.26321378350257874</v>
      </c>
      <c r="K68" s="12">
        <v>0.65299737453460693</v>
      </c>
      <c r="L68" s="12">
        <v>0.22655029594898224</v>
      </c>
      <c r="M68" s="12">
        <v>0.18557912111282349</v>
      </c>
      <c r="N68" s="12">
        <v>0.28784880042076111</v>
      </c>
      <c r="O68" s="12">
        <v>0.14774350821971893</v>
      </c>
      <c r="P68" s="12">
        <v>1</v>
      </c>
      <c r="Q68" s="12">
        <v>2018</v>
      </c>
    </row>
    <row r="69" spans="1:17" x14ac:dyDescent="0.25">
      <c r="A69" s="10" t="s">
        <v>2</v>
      </c>
      <c r="B69" t="s">
        <v>67</v>
      </c>
      <c r="C69" s="12">
        <v>1</v>
      </c>
      <c r="D69" s="12">
        <v>0.95177412033081055</v>
      </c>
      <c r="E69" s="12">
        <v>4.822588711977005E-2</v>
      </c>
      <c r="F69" s="12">
        <v>0</v>
      </c>
      <c r="G69" s="12">
        <v>0</v>
      </c>
      <c r="H69" s="12">
        <v>0</v>
      </c>
      <c r="I69" s="12">
        <v>0.31829622387886047</v>
      </c>
      <c r="J69" s="12">
        <v>0.20473915338516235</v>
      </c>
      <c r="K69" s="12">
        <v>0.64300882816314697</v>
      </c>
      <c r="L69" s="12">
        <v>0.22936299443244934</v>
      </c>
      <c r="M69" s="12">
        <v>0.1759008914232254</v>
      </c>
      <c r="N69" s="12">
        <v>0.3237287700176239</v>
      </c>
      <c r="O69" s="12">
        <v>0.15365085005760193</v>
      </c>
      <c r="P69" s="12">
        <v>1</v>
      </c>
      <c r="Q69" s="12">
        <v>2018</v>
      </c>
    </row>
    <row r="70" spans="1:17" x14ac:dyDescent="0.25">
      <c r="A70" s="10" t="s">
        <v>3</v>
      </c>
      <c r="B70" t="s">
        <v>66</v>
      </c>
      <c r="C70" s="12">
        <v>1</v>
      </c>
      <c r="D70" s="12">
        <v>0.93478590250015259</v>
      </c>
      <c r="E70" s="12">
        <v>6.5214067697525024E-2</v>
      </c>
      <c r="F70" s="12">
        <v>0</v>
      </c>
      <c r="G70" s="12">
        <v>0</v>
      </c>
      <c r="H70" s="12">
        <v>0</v>
      </c>
      <c r="I70" s="12">
        <v>0.235329270362854</v>
      </c>
      <c r="J70" s="12">
        <v>0.21014966070652008</v>
      </c>
      <c r="K70" s="12">
        <v>0.67305421829223633</v>
      </c>
      <c r="L70" s="12">
        <v>0.26976361870765686</v>
      </c>
      <c r="M70" s="12">
        <v>0.24714088439941406</v>
      </c>
      <c r="N70" s="12">
        <v>0.42609396576881409</v>
      </c>
      <c r="O70" s="12">
        <v>0.15578839182853699</v>
      </c>
      <c r="P70" s="12">
        <v>1</v>
      </c>
      <c r="Q70" s="12">
        <v>2018</v>
      </c>
    </row>
    <row r="71" spans="1:17" x14ac:dyDescent="0.25">
      <c r="A71" s="10" t="s">
        <v>3</v>
      </c>
      <c r="B71" t="s">
        <v>67</v>
      </c>
      <c r="C71" s="12">
        <v>1</v>
      </c>
      <c r="D71" s="12">
        <v>0.93956947326660156</v>
      </c>
      <c r="E71" s="12">
        <v>6.0430534183979034E-2</v>
      </c>
      <c r="F71" s="12">
        <v>0</v>
      </c>
      <c r="G71" s="12">
        <v>0</v>
      </c>
      <c r="H71" s="12">
        <v>0</v>
      </c>
      <c r="I71" s="12">
        <v>0.23531022667884827</v>
      </c>
      <c r="J71" s="12">
        <v>0.14780554175376892</v>
      </c>
      <c r="K71" s="12">
        <v>0.67990833520889282</v>
      </c>
      <c r="L71" s="12">
        <v>0.27441573143005371</v>
      </c>
      <c r="M71" s="12">
        <v>0.21453271806240082</v>
      </c>
      <c r="N71" s="12">
        <v>0.43605372309684753</v>
      </c>
      <c r="O71" s="12">
        <v>0.17686809599399567</v>
      </c>
      <c r="P71" s="12">
        <v>1</v>
      </c>
      <c r="Q71" s="12">
        <v>2018</v>
      </c>
    </row>
    <row r="72" spans="1:17" x14ac:dyDescent="0.25">
      <c r="A72" s="10" t="s">
        <v>4</v>
      </c>
      <c r="B72" t="s">
        <v>66</v>
      </c>
      <c r="C72" s="12">
        <v>1</v>
      </c>
      <c r="D72" s="12">
        <v>0.79964691400527954</v>
      </c>
      <c r="E72" s="12">
        <v>0.20035308599472046</v>
      </c>
      <c r="F72" s="12">
        <v>0</v>
      </c>
      <c r="G72" s="12">
        <v>0</v>
      </c>
      <c r="H72" s="12">
        <v>0</v>
      </c>
      <c r="I72" s="12">
        <v>0.25809913873672485</v>
      </c>
      <c r="J72" s="12">
        <v>0.15489721298217773</v>
      </c>
      <c r="K72" s="12">
        <v>0.81473278999328613</v>
      </c>
      <c r="L72" s="12">
        <v>0.27653205394744873</v>
      </c>
      <c r="M72" s="12">
        <v>0.57307857275009155</v>
      </c>
      <c r="N72" s="12">
        <v>0.43105199933052063</v>
      </c>
      <c r="O72" s="12">
        <v>0.33092623949050903</v>
      </c>
      <c r="P72" s="12">
        <v>1</v>
      </c>
      <c r="Q72" s="12">
        <v>2018</v>
      </c>
    </row>
    <row r="73" spans="1:17" x14ac:dyDescent="0.25">
      <c r="A73" s="10" t="s">
        <v>4</v>
      </c>
      <c r="B73" t="s">
        <v>67</v>
      </c>
      <c r="C73" s="12">
        <v>1</v>
      </c>
      <c r="D73" s="12">
        <v>0.81280034780502319</v>
      </c>
      <c r="E73" s="12">
        <v>0.18719963729381561</v>
      </c>
      <c r="F73" s="12">
        <v>0</v>
      </c>
      <c r="G73" s="12">
        <v>0</v>
      </c>
      <c r="H73" s="12">
        <v>0</v>
      </c>
      <c r="I73" s="12">
        <v>0.26533335447311401</v>
      </c>
      <c r="J73" s="12">
        <v>0.10646890103816986</v>
      </c>
      <c r="K73" s="12">
        <v>0.80902087688446045</v>
      </c>
      <c r="L73" s="12">
        <v>0.24753350019454956</v>
      </c>
      <c r="M73" s="12">
        <v>0.54797571897506714</v>
      </c>
      <c r="N73" s="12">
        <v>0.43019059300422668</v>
      </c>
      <c r="O73" s="12">
        <v>0.33745196461677551</v>
      </c>
      <c r="P73" s="12">
        <v>1</v>
      </c>
      <c r="Q73" s="12">
        <v>2018</v>
      </c>
    </row>
    <row r="74" spans="1:17" x14ac:dyDescent="0.25">
      <c r="A74" s="10" t="s">
        <v>5</v>
      </c>
      <c r="B74" t="s">
        <v>66</v>
      </c>
      <c r="C74" s="12">
        <v>1</v>
      </c>
      <c r="D74" s="12">
        <v>0.94227689504623413</v>
      </c>
      <c r="E74" s="12">
        <v>5.7723134756088257E-2</v>
      </c>
      <c r="F74" s="12">
        <v>0</v>
      </c>
      <c r="G74" s="12">
        <v>0</v>
      </c>
      <c r="H74" s="12">
        <v>0</v>
      </c>
      <c r="I74" s="12">
        <v>0.29359728097915649</v>
      </c>
      <c r="J74" s="12">
        <v>0.29729977250099182</v>
      </c>
      <c r="K74" s="12">
        <v>0.5881417989730835</v>
      </c>
      <c r="L74" s="12">
        <v>0.12710963189601898</v>
      </c>
      <c r="M74" s="12">
        <v>9.1072477400302887E-2</v>
      </c>
      <c r="N74" s="12">
        <v>0.45307397842407227</v>
      </c>
      <c r="O74" s="12">
        <v>0.21328145265579224</v>
      </c>
      <c r="P74" s="12">
        <v>1</v>
      </c>
      <c r="Q74" s="12">
        <v>2018</v>
      </c>
    </row>
    <row r="75" spans="1:17" x14ac:dyDescent="0.25">
      <c r="A75" s="10" t="s">
        <v>5</v>
      </c>
      <c r="B75" t="s">
        <v>67</v>
      </c>
      <c r="C75" s="12">
        <v>1</v>
      </c>
      <c r="D75" s="12">
        <v>0.93796288967132568</v>
      </c>
      <c r="E75" s="12">
        <v>6.2037114053964615E-2</v>
      </c>
      <c r="F75" s="12">
        <v>0</v>
      </c>
      <c r="G75" s="12">
        <v>0</v>
      </c>
      <c r="H75" s="12">
        <v>0</v>
      </c>
      <c r="I75" s="12">
        <v>0.30462971329689026</v>
      </c>
      <c r="J75" s="12">
        <v>0.24881593883037567</v>
      </c>
      <c r="K75" s="12">
        <v>0.57911449670791626</v>
      </c>
      <c r="L75" s="12">
        <v>0.10654039680957794</v>
      </c>
      <c r="M75" s="12">
        <v>8.3269119262695313E-2</v>
      </c>
      <c r="N75" s="12">
        <v>0.45356786251068115</v>
      </c>
      <c r="O75" s="12">
        <v>0.22254097461700439</v>
      </c>
      <c r="P75" s="12">
        <v>1</v>
      </c>
      <c r="Q75" s="12">
        <v>2018</v>
      </c>
    </row>
    <row r="76" spans="1:17" x14ac:dyDescent="0.25">
      <c r="A76" s="10" t="s">
        <v>6</v>
      </c>
      <c r="B76" t="s">
        <v>66</v>
      </c>
      <c r="C76" s="12">
        <v>1</v>
      </c>
      <c r="D76" s="12">
        <v>0.92841094732284546</v>
      </c>
      <c r="E76" s="12">
        <v>7.158903032541275E-2</v>
      </c>
      <c r="F76" s="12">
        <v>0</v>
      </c>
      <c r="G76" s="12">
        <v>0</v>
      </c>
      <c r="H76" s="12">
        <v>0</v>
      </c>
      <c r="I76" s="12">
        <v>0.30935293436050415</v>
      </c>
      <c r="J76" s="12">
        <v>0.17620742321014404</v>
      </c>
      <c r="K76" s="12">
        <v>0.75625842809677124</v>
      </c>
      <c r="L76" s="12">
        <v>0.2006605863571167</v>
      </c>
      <c r="M76" s="12">
        <v>0.20435377955436707</v>
      </c>
      <c r="N76" s="12">
        <v>0.42132917046546936</v>
      </c>
      <c r="O76" s="12">
        <v>0.22095413506031036</v>
      </c>
      <c r="P76" s="12">
        <v>1</v>
      </c>
      <c r="Q76" s="12">
        <v>2018</v>
      </c>
    </row>
    <row r="77" spans="1:17" x14ac:dyDescent="0.25">
      <c r="A77" s="10" t="s">
        <v>6</v>
      </c>
      <c r="B77" t="s">
        <v>67</v>
      </c>
      <c r="C77" s="12">
        <v>1</v>
      </c>
      <c r="D77" s="12">
        <v>0.94481241703033447</v>
      </c>
      <c r="E77" s="12">
        <v>5.5187560617923737E-2</v>
      </c>
      <c r="F77" s="12">
        <v>0</v>
      </c>
      <c r="G77" s="12">
        <v>0</v>
      </c>
      <c r="H77" s="12">
        <v>0</v>
      </c>
      <c r="I77" s="12">
        <v>0.2910594642162323</v>
      </c>
      <c r="J77" s="12">
        <v>0.10543334484100342</v>
      </c>
      <c r="K77" s="12">
        <v>0.70896667242050171</v>
      </c>
      <c r="L77" s="12">
        <v>0.16187596321105957</v>
      </c>
      <c r="M77" s="12">
        <v>0.20286570489406586</v>
      </c>
      <c r="N77" s="12">
        <v>0.41276496648788452</v>
      </c>
      <c r="O77" s="12">
        <v>0.22258925437927246</v>
      </c>
      <c r="P77" s="12">
        <v>1</v>
      </c>
      <c r="Q77" s="12">
        <v>2018</v>
      </c>
    </row>
    <row r="78" spans="1:17" x14ac:dyDescent="0.25">
      <c r="A78" s="10" t="s">
        <v>7</v>
      </c>
      <c r="B78" t="s">
        <v>66</v>
      </c>
      <c r="C78" s="12">
        <v>1</v>
      </c>
      <c r="D78" s="12">
        <v>0.60450977087020874</v>
      </c>
      <c r="E78" s="12">
        <v>0.39549019932746887</v>
      </c>
      <c r="F78" s="12">
        <v>0</v>
      </c>
      <c r="G78" s="12">
        <v>0</v>
      </c>
      <c r="H78" s="12">
        <v>0</v>
      </c>
      <c r="I78" s="12">
        <v>0.33634743094444275</v>
      </c>
      <c r="J78" s="12">
        <v>0.20626187324523926</v>
      </c>
      <c r="K78" s="12">
        <v>0.95151370763778687</v>
      </c>
      <c r="L78" s="12">
        <v>0.29127693176269531</v>
      </c>
      <c r="M78" s="12">
        <v>0.67604899406433105</v>
      </c>
      <c r="N78" s="12">
        <v>0.30097097158432007</v>
      </c>
      <c r="O78" s="12">
        <v>0.63341963291168213</v>
      </c>
      <c r="P78" s="12">
        <v>1</v>
      </c>
      <c r="Q78" s="12">
        <v>2018</v>
      </c>
    </row>
    <row r="79" spans="1:17" x14ac:dyDescent="0.25">
      <c r="A79" s="10" t="s">
        <v>7</v>
      </c>
      <c r="B79" t="s">
        <v>67</v>
      </c>
      <c r="C79" s="12">
        <v>1</v>
      </c>
      <c r="D79" s="12">
        <v>0.61152297258377075</v>
      </c>
      <c r="E79" s="12">
        <v>0.38847699761390686</v>
      </c>
      <c r="F79" s="12">
        <v>0</v>
      </c>
      <c r="G79" s="12">
        <v>0</v>
      </c>
      <c r="H79" s="12">
        <v>0</v>
      </c>
      <c r="I79" s="12">
        <v>0.38994103670120239</v>
      </c>
      <c r="J79" s="12">
        <v>0.15122435986995697</v>
      </c>
      <c r="K79" s="12">
        <v>0.93494480848312378</v>
      </c>
      <c r="L79" s="12">
        <v>0.2877972424030304</v>
      </c>
      <c r="M79" s="12">
        <v>0.66785627603530884</v>
      </c>
      <c r="N79" s="12">
        <v>0.29574686288833618</v>
      </c>
      <c r="O79" s="12">
        <v>0.61430352926254272</v>
      </c>
      <c r="P79" s="12">
        <v>1</v>
      </c>
      <c r="Q79" s="12">
        <v>2018</v>
      </c>
    </row>
    <row r="80" spans="1:17" x14ac:dyDescent="0.25">
      <c r="A80" s="10" t="s">
        <v>8</v>
      </c>
      <c r="B80" t="s">
        <v>66</v>
      </c>
      <c r="C80" s="12">
        <v>1</v>
      </c>
      <c r="D80" s="12">
        <v>0.90360796451568604</v>
      </c>
      <c r="E80" s="12">
        <v>9.6392020583152771E-2</v>
      </c>
      <c r="F80" s="12">
        <v>0</v>
      </c>
      <c r="G80" s="12">
        <v>0</v>
      </c>
      <c r="H80" s="12">
        <v>0</v>
      </c>
      <c r="I80" s="12">
        <v>0.32467341423034668</v>
      </c>
      <c r="J80" s="12">
        <v>0.19342575967311859</v>
      </c>
      <c r="K80" s="12">
        <v>0.68643897771835327</v>
      </c>
      <c r="L80" s="12">
        <v>0.18012775480747223</v>
      </c>
      <c r="M80" s="12">
        <v>0.12183169275522232</v>
      </c>
      <c r="N80" s="12">
        <v>0.41551879048347473</v>
      </c>
      <c r="O80" s="12">
        <v>0.25872132182121277</v>
      </c>
      <c r="P80" s="12">
        <v>1</v>
      </c>
      <c r="Q80" s="12">
        <v>2018</v>
      </c>
    </row>
    <row r="81" spans="1:17" x14ac:dyDescent="0.25">
      <c r="A81" s="10" t="s">
        <v>8</v>
      </c>
      <c r="B81" t="s">
        <v>67</v>
      </c>
      <c r="C81" s="12">
        <v>1</v>
      </c>
      <c r="D81" s="12">
        <v>0.90608614683151245</v>
      </c>
      <c r="E81" s="12">
        <v>9.391387552022934E-2</v>
      </c>
      <c r="F81" s="12">
        <v>0</v>
      </c>
      <c r="G81" s="12">
        <v>0</v>
      </c>
      <c r="H81" s="12">
        <v>0</v>
      </c>
      <c r="I81" s="12">
        <v>0.31893765926361084</v>
      </c>
      <c r="J81" s="12">
        <v>0.13149318099021912</v>
      </c>
      <c r="K81" s="12">
        <v>0.66722291707992554</v>
      </c>
      <c r="L81" s="12">
        <v>0.17393723130226135</v>
      </c>
      <c r="M81" s="12">
        <v>0.13019789755344391</v>
      </c>
      <c r="N81" s="12">
        <v>0.44475042819976807</v>
      </c>
      <c r="O81" s="12">
        <v>0.25935405492782593</v>
      </c>
      <c r="P81" s="12">
        <v>1</v>
      </c>
      <c r="Q81" s="12">
        <v>2018</v>
      </c>
    </row>
    <row r="82" spans="1:17" x14ac:dyDescent="0.25">
      <c r="A82" s="5" t="s">
        <v>9</v>
      </c>
      <c r="B82" t="s">
        <v>66</v>
      </c>
      <c r="C82" s="12">
        <v>1</v>
      </c>
      <c r="D82" s="12">
        <v>0.94564348459243774</v>
      </c>
      <c r="E82" s="12">
        <v>5.4356541484594345E-2</v>
      </c>
      <c r="F82" s="12">
        <v>0</v>
      </c>
      <c r="G82" s="12">
        <v>0</v>
      </c>
      <c r="H82" s="12">
        <v>0</v>
      </c>
      <c r="I82" s="12">
        <v>0.1876392662525177</v>
      </c>
      <c r="J82" s="12">
        <v>0.34326097369194031</v>
      </c>
      <c r="K82" s="12">
        <v>0.84368413686752319</v>
      </c>
      <c r="L82" s="12">
        <v>0.10972658544778824</v>
      </c>
      <c r="M82" s="12">
        <v>4.4808726757764816E-2</v>
      </c>
      <c r="N82" s="12">
        <v>0.33969274163246155</v>
      </c>
      <c r="O82" s="12">
        <v>0.1936647891998291</v>
      </c>
      <c r="P82" s="12">
        <v>1</v>
      </c>
      <c r="Q82" s="12">
        <v>2018</v>
      </c>
    </row>
    <row r="83" spans="1:17" x14ac:dyDescent="0.25">
      <c r="A83" s="5" t="s">
        <v>9</v>
      </c>
      <c r="B83" t="s">
        <v>67</v>
      </c>
      <c r="C83" s="12">
        <v>1</v>
      </c>
      <c r="D83" s="12">
        <v>0.9441254734992981</v>
      </c>
      <c r="E83" s="12">
        <v>5.5874545127153397E-2</v>
      </c>
      <c r="F83" s="12">
        <v>0</v>
      </c>
      <c r="G83" s="12">
        <v>0</v>
      </c>
      <c r="H83" s="12">
        <v>0</v>
      </c>
      <c r="I83" s="12">
        <v>0.21867072582244873</v>
      </c>
      <c r="J83" s="12">
        <v>0.30808979272842407</v>
      </c>
      <c r="K83" s="12">
        <v>0.8004155158996582</v>
      </c>
      <c r="L83" s="12">
        <v>0.10784535855054855</v>
      </c>
      <c r="M83" s="12">
        <v>4.6441856771707535E-2</v>
      </c>
      <c r="N83" s="12">
        <v>0.32225558161735535</v>
      </c>
      <c r="O83" s="12">
        <v>0.18562352657318115</v>
      </c>
      <c r="P83" s="12">
        <v>1</v>
      </c>
      <c r="Q83" s="12">
        <v>2018</v>
      </c>
    </row>
    <row r="84" spans="1:17" x14ac:dyDescent="0.25">
      <c r="A84" s="10" t="s">
        <v>10</v>
      </c>
      <c r="B84" t="s">
        <v>66</v>
      </c>
      <c r="C84" s="12">
        <v>1</v>
      </c>
      <c r="D84" s="12">
        <v>0.94285392761230469</v>
      </c>
      <c r="E84" s="12">
        <v>5.7146091014146805E-2</v>
      </c>
      <c r="F84" s="12">
        <v>0</v>
      </c>
      <c r="G84" s="12">
        <v>0</v>
      </c>
      <c r="H84" s="12">
        <v>0</v>
      </c>
      <c r="I84" s="12">
        <v>0.28346198797225952</v>
      </c>
      <c r="J84" s="12">
        <v>0.2178642600774765</v>
      </c>
      <c r="K84" s="12">
        <v>0.7317652702331543</v>
      </c>
      <c r="L84" s="12">
        <v>9.519486129283905E-2</v>
      </c>
      <c r="M84" s="12">
        <v>9.1946974396705627E-2</v>
      </c>
      <c r="N84" s="12">
        <v>0.36035141348838806</v>
      </c>
      <c r="O84" s="12">
        <v>0.27652859687805176</v>
      </c>
      <c r="P84" s="12">
        <v>1</v>
      </c>
      <c r="Q84" s="12">
        <v>2018</v>
      </c>
    </row>
    <row r="85" spans="1:17" x14ac:dyDescent="0.25">
      <c r="A85" s="10" t="s">
        <v>10</v>
      </c>
      <c r="B85" t="s">
        <v>67</v>
      </c>
      <c r="C85" s="12">
        <v>1</v>
      </c>
      <c r="D85" s="12">
        <v>0.94616740942001343</v>
      </c>
      <c r="E85" s="12">
        <v>5.3832616657018661E-2</v>
      </c>
      <c r="F85" s="12">
        <v>0</v>
      </c>
      <c r="G85" s="12">
        <v>0</v>
      </c>
      <c r="H85" s="12">
        <v>0</v>
      </c>
      <c r="I85" s="12">
        <v>0.22808866202831268</v>
      </c>
      <c r="J85" s="12">
        <v>0.14832136034965515</v>
      </c>
      <c r="K85" s="12">
        <v>0.73090106248855591</v>
      </c>
      <c r="L85" s="12">
        <v>0.1003449559211731</v>
      </c>
      <c r="M85" s="12">
        <v>9.1953828930854797E-2</v>
      </c>
      <c r="N85" s="12">
        <v>0.34106913208961487</v>
      </c>
      <c r="O85" s="12">
        <v>0.28656721115112305</v>
      </c>
      <c r="P85" s="12">
        <v>1</v>
      </c>
      <c r="Q85" s="12">
        <v>2018</v>
      </c>
    </row>
    <row r="86" spans="1:17" x14ac:dyDescent="0.25">
      <c r="A86" s="10" t="s">
        <v>11</v>
      </c>
      <c r="B86" t="s">
        <v>66</v>
      </c>
      <c r="C86" s="12">
        <v>1</v>
      </c>
      <c r="D86" s="12">
        <v>0.91298389434814453</v>
      </c>
      <c r="E86" s="12">
        <v>8.7016090750694275E-2</v>
      </c>
      <c r="F86" s="12">
        <v>0</v>
      </c>
      <c r="G86" s="12">
        <v>0</v>
      </c>
      <c r="H86" s="12">
        <v>0</v>
      </c>
      <c r="I86" s="12">
        <v>0.32113626599311829</v>
      </c>
      <c r="J86" s="12">
        <v>0.18636469542980194</v>
      </c>
      <c r="K86" s="12">
        <v>0.81355077028274536</v>
      </c>
      <c r="L86" s="12">
        <v>0.1549527645111084</v>
      </c>
      <c r="M86" s="12">
        <v>0.19385704398155212</v>
      </c>
      <c r="N86" s="12">
        <v>0.3544730544090271</v>
      </c>
      <c r="O86" s="12">
        <v>0.24387213587760925</v>
      </c>
      <c r="P86" s="12">
        <v>1</v>
      </c>
      <c r="Q86" s="12">
        <v>2018</v>
      </c>
    </row>
    <row r="87" spans="1:17" x14ac:dyDescent="0.25">
      <c r="A87" s="10" t="s">
        <v>11</v>
      </c>
      <c r="B87" t="s">
        <v>67</v>
      </c>
      <c r="C87" s="12">
        <v>1</v>
      </c>
      <c r="D87" s="12">
        <v>0.9148097038269043</v>
      </c>
      <c r="E87" s="12">
        <v>8.5190288722515106E-2</v>
      </c>
      <c r="F87" s="12">
        <v>0</v>
      </c>
      <c r="G87" s="12">
        <v>0</v>
      </c>
      <c r="H87" s="12">
        <v>0</v>
      </c>
      <c r="I87" s="12">
        <v>0.32439965009689331</v>
      </c>
      <c r="J87" s="12">
        <v>0.14229860901832581</v>
      </c>
      <c r="K87" s="12">
        <v>0.80674654245376587</v>
      </c>
      <c r="L87" s="12">
        <v>0.14889964461326599</v>
      </c>
      <c r="M87" s="12">
        <v>0.18674500286579132</v>
      </c>
      <c r="N87" s="12">
        <v>0.34829553961753845</v>
      </c>
      <c r="O87" s="12">
        <v>0.23772850632667542</v>
      </c>
      <c r="P87" s="12">
        <v>1</v>
      </c>
      <c r="Q87" s="12">
        <v>2018</v>
      </c>
    </row>
    <row r="88" spans="1:17" x14ac:dyDescent="0.25">
      <c r="A88" s="10" t="s">
        <v>12</v>
      </c>
      <c r="B88" t="s">
        <v>66</v>
      </c>
      <c r="C88" s="12">
        <v>1</v>
      </c>
      <c r="D88" s="12">
        <v>0.60718953609466553</v>
      </c>
      <c r="E88" s="12">
        <v>0.39281049370765686</v>
      </c>
      <c r="F88" s="12">
        <v>0</v>
      </c>
      <c r="G88" s="12">
        <v>0</v>
      </c>
      <c r="H88" s="12">
        <v>0</v>
      </c>
      <c r="I88" s="12">
        <v>0.30242481827735901</v>
      </c>
      <c r="J88" s="12">
        <v>0.17689919471740723</v>
      </c>
      <c r="K88" s="12">
        <v>0.90629029273986816</v>
      </c>
      <c r="L88" s="12">
        <v>0.37651681900024414</v>
      </c>
      <c r="M88" s="12">
        <v>0.7370639443397522</v>
      </c>
      <c r="N88" s="12">
        <v>0.46180787682533264</v>
      </c>
      <c r="O88" s="12">
        <v>0.5215153694152832</v>
      </c>
      <c r="P88" s="12">
        <v>1</v>
      </c>
      <c r="Q88" s="12">
        <v>2018</v>
      </c>
    </row>
    <row r="89" spans="1:17" x14ac:dyDescent="0.25">
      <c r="A89" s="10" t="s">
        <v>12</v>
      </c>
      <c r="B89" t="s">
        <v>67</v>
      </c>
      <c r="C89" s="12">
        <v>1</v>
      </c>
      <c r="D89" s="12">
        <v>0.59989082813262939</v>
      </c>
      <c r="E89" s="12">
        <v>0.40010920166969299</v>
      </c>
      <c r="F89" s="12">
        <v>0</v>
      </c>
      <c r="G89" s="12">
        <v>0</v>
      </c>
      <c r="H89" s="12">
        <v>0</v>
      </c>
      <c r="I89" s="12">
        <v>0.33213654160499573</v>
      </c>
      <c r="J89" s="12">
        <v>0.11293289065361023</v>
      </c>
      <c r="K89" s="12">
        <v>0.91066241264343262</v>
      </c>
      <c r="L89" s="12">
        <v>0.38169556856155396</v>
      </c>
      <c r="M89" s="12">
        <v>0.71842849254608154</v>
      </c>
      <c r="N89" s="12">
        <v>0.47188901901245117</v>
      </c>
      <c r="O89" s="12">
        <v>0.53369808197021484</v>
      </c>
      <c r="P89" s="12">
        <v>1</v>
      </c>
      <c r="Q89" s="12">
        <v>2018</v>
      </c>
    </row>
    <row r="90" spans="1:17" x14ac:dyDescent="0.25">
      <c r="A90" s="10" t="s">
        <v>13</v>
      </c>
      <c r="B90" t="s">
        <v>66</v>
      </c>
      <c r="C90" s="12">
        <v>1</v>
      </c>
      <c r="D90" s="12">
        <v>0.85761696100234985</v>
      </c>
      <c r="E90" s="12">
        <v>0.14238302409648895</v>
      </c>
      <c r="F90" s="12">
        <v>0</v>
      </c>
      <c r="G90" s="12">
        <v>0</v>
      </c>
      <c r="H90" s="12">
        <v>0</v>
      </c>
      <c r="I90" s="12">
        <v>0.26221829652786255</v>
      </c>
      <c r="J90" s="12">
        <v>0.18479548394680023</v>
      </c>
      <c r="K90" s="12">
        <v>0.90157759189605713</v>
      </c>
      <c r="L90" s="12">
        <v>0.15334311127662659</v>
      </c>
      <c r="M90" s="12">
        <v>0.36024400591850281</v>
      </c>
      <c r="N90" s="12">
        <v>0.38002854585647583</v>
      </c>
      <c r="O90" s="12">
        <v>0.28043675422668457</v>
      </c>
      <c r="P90" s="12">
        <v>1</v>
      </c>
      <c r="Q90" s="12">
        <v>2018</v>
      </c>
    </row>
    <row r="91" spans="1:17" x14ac:dyDescent="0.25">
      <c r="A91" s="10" t="s">
        <v>13</v>
      </c>
      <c r="B91" t="s">
        <v>67</v>
      </c>
      <c r="C91" s="12">
        <v>1</v>
      </c>
      <c r="D91" s="12">
        <v>0.86035162210464478</v>
      </c>
      <c r="E91" s="12">
        <v>0.13964834809303284</v>
      </c>
      <c r="F91" s="12">
        <v>0</v>
      </c>
      <c r="G91" s="12">
        <v>0</v>
      </c>
      <c r="H91" s="12">
        <v>0</v>
      </c>
      <c r="I91" s="12">
        <v>0.26236045360565186</v>
      </c>
      <c r="J91" s="12">
        <v>0.12377913296222687</v>
      </c>
      <c r="K91" s="12">
        <v>0.88884240388870239</v>
      </c>
      <c r="L91" s="12">
        <v>0.15700660645961761</v>
      </c>
      <c r="M91" s="12">
        <v>0.35383805632591248</v>
      </c>
      <c r="N91" s="12">
        <v>0.37495166063308716</v>
      </c>
      <c r="O91" s="12">
        <v>0.28882679343223572</v>
      </c>
      <c r="P91" s="12">
        <v>1</v>
      </c>
      <c r="Q91" s="12">
        <v>2018</v>
      </c>
    </row>
    <row r="92" spans="1:17" x14ac:dyDescent="0.25">
      <c r="A92" s="10" t="s">
        <v>14</v>
      </c>
      <c r="B92" t="s">
        <v>66</v>
      </c>
      <c r="C92" s="12">
        <v>1</v>
      </c>
      <c r="D92" s="12">
        <v>0.91182869672775269</v>
      </c>
      <c r="E92" s="12">
        <v>8.8171318173408508E-2</v>
      </c>
      <c r="F92" s="12">
        <v>0</v>
      </c>
      <c r="G92" s="12">
        <v>0</v>
      </c>
      <c r="H92" s="12">
        <v>0</v>
      </c>
      <c r="I92" s="12">
        <v>0.36010235548019409</v>
      </c>
      <c r="J92" s="12">
        <v>0.31670373678207397</v>
      </c>
      <c r="K92" s="12">
        <v>0.77158218622207642</v>
      </c>
      <c r="L92" s="12">
        <v>0.16793157160282135</v>
      </c>
      <c r="M92" s="12">
        <v>0.17595976591110229</v>
      </c>
      <c r="N92" s="12">
        <v>0.33831408619880676</v>
      </c>
      <c r="O92" s="12">
        <v>0.16803869605064392</v>
      </c>
      <c r="P92" s="12">
        <v>1</v>
      </c>
      <c r="Q92" s="12">
        <v>2018</v>
      </c>
    </row>
    <row r="93" spans="1:17" x14ac:dyDescent="0.25">
      <c r="A93" s="10" t="s">
        <v>14</v>
      </c>
      <c r="B93" t="s">
        <v>67</v>
      </c>
      <c r="C93" s="12">
        <v>1</v>
      </c>
      <c r="D93" s="12">
        <v>0.92210096120834351</v>
      </c>
      <c r="E93" s="12">
        <v>7.7899031341075897E-2</v>
      </c>
      <c r="F93" s="12">
        <v>0</v>
      </c>
      <c r="G93" s="12">
        <v>0</v>
      </c>
      <c r="H93" s="12">
        <v>0</v>
      </c>
      <c r="I93" s="12">
        <v>0.34395858645439148</v>
      </c>
      <c r="J93" s="12">
        <v>0.25590366125106812</v>
      </c>
      <c r="K93" s="12">
        <v>0.76440894603729248</v>
      </c>
      <c r="L93" s="12">
        <v>0.1767384260892868</v>
      </c>
      <c r="M93" s="12">
        <v>0.16497236490249634</v>
      </c>
      <c r="N93" s="12">
        <v>0.34275591373443604</v>
      </c>
      <c r="O93" s="12">
        <v>0.19392064213752747</v>
      </c>
      <c r="P93" s="12">
        <v>1</v>
      </c>
      <c r="Q93" s="12">
        <v>2018</v>
      </c>
    </row>
    <row r="94" spans="1:17" x14ac:dyDescent="0.25">
      <c r="A94" s="5" t="s">
        <v>15</v>
      </c>
      <c r="B94" t="s">
        <v>66</v>
      </c>
      <c r="C94" s="12">
        <v>1</v>
      </c>
      <c r="D94" s="12">
        <v>0.88426762819290161</v>
      </c>
      <c r="E94" s="12">
        <v>0.115732342004776</v>
      </c>
      <c r="F94" s="12">
        <v>0</v>
      </c>
      <c r="G94" s="12">
        <v>0</v>
      </c>
      <c r="H94" s="12">
        <v>0</v>
      </c>
      <c r="I94" s="12">
        <v>0.20479169487953186</v>
      </c>
      <c r="J94" s="12">
        <v>0.26609274744987488</v>
      </c>
      <c r="K94" s="12">
        <v>0.84671372175216675</v>
      </c>
      <c r="L94" s="12">
        <v>0.2032371461391449</v>
      </c>
      <c r="M94" s="12">
        <v>0.17346282303333282</v>
      </c>
      <c r="N94" s="12">
        <v>0.39888745546340942</v>
      </c>
      <c r="O94" s="12">
        <v>0.24781268835067749</v>
      </c>
      <c r="P94" s="12">
        <v>1</v>
      </c>
      <c r="Q94" s="12">
        <v>2018</v>
      </c>
    </row>
    <row r="95" spans="1:17" x14ac:dyDescent="0.25">
      <c r="A95" s="5" t="s">
        <v>15</v>
      </c>
      <c r="B95" t="s">
        <v>67</v>
      </c>
      <c r="C95" s="12">
        <v>1</v>
      </c>
      <c r="D95" s="12">
        <v>0.89260238409042358</v>
      </c>
      <c r="E95" s="12">
        <v>0.1073976457118988</v>
      </c>
      <c r="F95" s="12">
        <v>0</v>
      </c>
      <c r="G95" s="12">
        <v>0</v>
      </c>
      <c r="H95" s="12">
        <v>0</v>
      </c>
      <c r="I95" s="12">
        <v>0.247998908162117</v>
      </c>
      <c r="J95" s="12">
        <v>0.23440092802047729</v>
      </c>
      <c r="K95" s="12">
        <v>0.81686007976531982</v>
      </c>
      <c r="L95" s="12">
        <v>0.16553419828414917</v>
      </c>
      <c r="M95" s="12">
        <v>0.17509762942790985</v>
      </c>
      <c r="N95" s="12">
        <v>0.39112740755081177</v>
      </c>
      <c r="O95" s="12">
        <v>0.24066682159900665</v>
      </c>
      <c r="P95" s="12">
        <v>1</v>
      </c>
      <c r="Q95" s="12">
        <v>2018</v>
      </c>
    </row>
    <row r="96" spans="1:17" x14ac:dyDescent="0.25">
      <c r="A96" s="5" t="s">
        <v>16</v>
      </c>
      <c r="B96" t="s">
        <v>66</v>
      </c>
      <c r="C96" s="12">
        <v>1</v>
      </c>
      <c r="D96" s="12">
        <v>0.88048064708709717</v>
      </c>
      <c r="E96" s="12">
        <v>0.11951937526464462</v>
      </c>
      <c r="F96" s="12">
        <v>0</v>
      </c>
      <c r="G96" s="12">
        <v>0</v>
      </c>
      <c r="H96" s="12">
        <v>0</v>
      </c>
      <c r="I96" s="12">
        <v>0.34833416342735291</v>
      </c>
      <c r="J96" s="12">
        <v>0.25175416469573975</v>
      </c>
      <c r="K96" s="12">
        <v>0.87384676933288574</v>
      </c>
      <c r="L96" s="12">
        <v>0.22133846580982208</v>
      </c>
      <c r="M96" s="12">
        <v>0.26271092891693115</v>
      </c>
      <c r="N96" s="12">
        <v>0.3434479832649231</v>
      </c>
      <c r="O96" s="12">
        <v>0.26351150870323181</v>
      </c>
      <c r="P96" s="12">
        <v>1</v>
      </c>
      <c r="Q96" s="12">
        <v>2018</v>
      </c>
    </row>
    <row r="97" spans="1:17" x14ac:dyDescent="0.25">
      <c r="A97" s="5" t="s">
        <v>16</v>
      </c>
      <c r="B97" t="s">
        <v>67</v>
      </c>
      <c r="C97" s="12">
        <v>1</v>
      </c>
      <c r="D97" s="12">
        <v>0.88888347148895264</v>
      </c>
      <c r="E97" s="12">
        <v>0.11111652106046677</v>
      </c>
      <c r="F97" s="12">
        <v>0</v>
      </c>
      <c r="G97" s="12">
        <v>0</v>
      </c>
      <c r="H97" s="12">
        <v>0</v>
      </c>
      <c r="I97" s="12">
        <v>0.35487192869186401</v>
      </c>
      <c r="J97" s="12">
        <v>0.20844009518623352</v>
      </c>
      <c r="K97" s="12">
        <v>0.87409067153930664</v>
      </c>
      <c r="L97" s="12">
        <v>0.20478667318820953</v>
      </c>
      <c r="M97" s="12">
        <v>0.27287846803665161</v>
      </c>
      <c r="N97" s="12">
        <v>0.3190227746963501</v>
      </c>
      <c r="O97" s="12">
        <v>0.26353362202644348</v>
      </c>
      <c r="P97" s="12">
        <v>1</v>
      </c>
      <c r="Q97" s="12">
        <v>2018</v>
      </c>
    </row>
    <row r="98" spans="1:17" x14ac:dyDescent="0.25">
      <c r="A98" s="10" t="s">
        <v>17</v>
      </c>
      <c r="B98" t="s">
        <v>66</v>
      </c>
      <c r="C98" s="12">
        <v>1</v>
      </c>
      <c r="D98" s="12">
        <v>0.88227730989456177</v>
      </c>
      <c r="E98" s="12">
        <v>0.11772269755601883</v>
      </c>
      <c r="F98" s="12">
        <v>0</v>
      </c>
      <c r="G98" s="12">
        <v>0</v>
      </c>
      <c r="H98" s="12">
        <v>0</v>
      </c>
      <c r="I98" s="12">
        <v>0.26819556951522827</v>
      </c>
      <c r="J98" s="12">
        <v>0.22794806957244873</v>
      </c>
      <c r="K98" s="12">
        <v>0.86505699157714844</v>
      </c>
      <c r="L98" s="12">
        <v>0.18519638478755951</v>
      </c>
      <c r="M98" s="12">
        <v>0.27398499846458435</v>
      </c>
      <c r="N98" s="12">
        <v>0.36794734001159668</v>
      </c>
      <c r="O98" s="12">
        <v>0.27599531412124634</v>
      </c>
      <c r="P98" s="12">
        <v>1</v>
      </c>
      <c r="Q98" s="12">
        <v>2018</v>
      </c>
    </row>
    <row r="99" spans="1:17" x14ac:dyDescent="0.25">
      <c r="A99" s="10" t="s">
        <v>17</v>
      </c>
      <c r="B99" t="s">
        <v>67</v>
      </c>
      <c r="C99" s="12">
        <v>1</v>
      </c>
      <c r="D99" s="12">
        <v>0.86418801546096802</v>
      </c>
      <c r="E99" s="12">
        <v>0.13581198453903198</v>
      </c>
      <c r="F99" s="12">
        <v>0</v>
      </c>
      <c r="G99" s="12">
        <v>0</v>
      </c>
      <c r="H99" s="12">
        <v>0</v>
      </c>
      <c r="I99" s="12">
        <v>0.28758418560028076</v>
      </c>
      <c r="J99" s="12">
        <v>0.16184061765670776</v>
      </c>
      <c r="K99" s="12">
        <v>0.84772497415542603</v>
      </c>
      <c r="L99" s="12">
        <v>0.18304388225078583</v>
      </c>
      <c r="M99" s="12">
        <v>0.28266149759292603</v>
      </c>
      <c r="N99" s="12">
        <v>0.37866616249084473</v>
      </c>
      <c r="O99" s="12">
        <v>0.29620903730392456</v>
      </c>
      <c r="P99" s="12">
        <v>1</v>
      </c>
      <c r="Q99" s="12">
        <v>2018</v>
      </c>
    </row>
    <row r="100" spans="1:17" x14ac:dyDescent="0.25">
      <c r="A100" s="10" t="s">
        <v>18</v>
      </c>
      <c r="B100" t="s">
        <v>66</v>
      </c>
      <c r="C100" s="12">
        <v>1</v>
      </c>
      <c r="D100" s="12">
        <v>0.84571665525436401</v>
      </c>
      <c r="E100" s="12">
        <v>0.15428334474563599</v>
      </c>
      <c r="F100" s="12">
        <v>0</v>
      </c>
      <c r="G100" s="12">
        <v>0</v>
      </c>
      <c r="H100" s="12">
        <v>0</v>
      </c>
      <c r="I100" s="12">
        <v>0.31079024076461792</v>
      </c>
      <c r="J100" s="12">
        <v>0.20386585593223572</v>
      </c>
      <c r="K100" s="12">
        <v>0.82032108306884766</v>
      </c>
      <c r="L100" s="12">
        <v>0.25603634119033813</v>
      </c>
      <c r="M100" s="12">
        <v>0.32724085450172424</v>
      </c>
      <c r="N100" s="12">
        <v>0.38418599963188171</v>
      </c>
      <c r="O100" s="12">
        <v>0.28676477074623108</v>
      </c>
      <c r="P100" s="12">
        <v>1</v>
      </c>
      <c r="Q100" s="12">
        <v>2018</v>
      </c>
    </row>
    <row r="101" spans="1:17" x14ac:dyDescent="0.25">
      <c r="A101" s="10" t="s">
        <v>18</v>
      </c>
      <c r="B101" t="s">
        <v>67</v>
      </c>
      <c r="C101" s="12">
        <v>1</v>
      </c>
      <c r="D101" s="12">
        <v>0.84209877252578735</v>
      </c>
      <c r="E101" s="12">
        <v>0.15790119767189026</v>
      </c>
      <c r="F101" s="12">
        <v>0</v>
      </c>
      <c r="G101" s="12">
        <v>0</v>
      </c>
      <c r="H101" s="12">
        <v>0</v>
      </c>
      <c r="I101" s="12">
        <v>0.27765363454818726</v>
      </c>
      <c r="J101" s="12">
        <v>0.13485175371170044</v>
      </c>
      <c r="K101" s="12">
        <v>0.81174087524414063</v>
      </c>
      <c r="L101" s="12">
        <v>0.25823113322257996</v>
      </c>
      <c r="M101" s="12">
        <v>0.31502422690391541</v>
      </c>
      <c r="N101" s="12">
        <v>0.38186535239219666</v>
      </c>
      <c r="O101" s="12">
        <v>0.3223327100276947</v>
      </c>
      <c r="P101" s="12">
        <v>1</v>
      </c>
      <c r="Q101" s="12">
        <v>2018</v>
      </c>
    </row>
    <row r="102" spans="1:17" x14ac:dyDescent="0.25">
      <c r="A102" s="5" t="s">
        <v>19</v>
      </c>
      <c r="B102" t="s">
        <v>66</v>
      </c>
      <c r="C102" s="12">
        <v>1</v>
      </c>
      <c r="D102" s="12">
        <v>0.96181011199951172</v>
      </c>
      <c r="E102" s="12">
        <v>3.8189899176359177E-2</v>
      </c>
      <c r="F102" s="12">
        <v>0</v>
      </c>
      <c r="G102" s="12">
        <v>0</v>
      </c>
      <c r="H102" s="12">
        <v>0</v>
      </c>
      <c r="I102" s="12">
        <v>0.28737694025039673</v>
      </c>
      <c r="J102" s="12">
        <v>0.26316708326339722</v>
      </c>
      <c r="K102" s="12">
        <v>0.63630944490432739</v>
      </c>
      <c r="L102" s="12">
        <v>9.7626648843288422E-2</v>
      </c>
      <c r="M102" s="12">
        <v>5.3277149796485901E-2</v>
      </c>
      <c r="N102" s="12">
        <v>0.32729020714759827</v>
      </c>
      <c r="O102" s="12">
        <v>0.18154363334178925</v>
      </c>
      <c r="P102" s="12">
        <v>1</v>
      </c>
      <c r="Q102" s="12">
        <v>2018</v>
      </c>
    </row>
    <row r="103" spans="1:17" x14ac:dyDescent="0.25">
      <c r="A103" s="5" t="s">
        <v>19</v>
      </c>
      <c r="B103" t="s">
        <v>67</v>
      </c>
      <c r="C103" s="12">
        <v>1</v>
      </c>
      <c r="D103" s="12">
        <v>0.96241885423660278</v>
      </c>
      <c r="E103" s="12">
        <v>3.7581171840429306E-2</v>
      </c>
      <c r="F103" s="12">
        <v>0</v>
      </c>
      <c r="G103" s="12">
        <v>0</v>
      </c>
      <c r="H103" s="12">
        <v>0</v>
      </c>
      <c r="I103" s="12">
        <v>0.33378729224205017</v>
      </c>
      <c r="J103" s="12">
        <v>0.21734456717967987</v>
      </c>
      <c r="K103" s="12">
        <v>0.62656962871551514</v>
      </c>
      <c r="L103" s="12">
        <v>8.2401998341083527E-2</v>
      </c>
      <c r="M103" s="12">
        <v>5.9688419103622437E-2</v>
      </c>
      <c r="N103" s="12">
        <v>0.33846771717071533</v>
      </c>
      <c r="O103" s="12">
        <v>0.17685605585575104</v>
      </c>
      <c r="P103" s="12">
        <v>1</v>
      </c>
      <c r="Q103" s="12">
        <v>2018</v>
      </c>
    </row>
    <row r="104" spans="1:17" x14ac:dyDescent="0.25">
      <c r="A104" s="10" t="s">
        <v>20</v>
      </c>
      <c r="B104" t="s">
        <v>66</v>
      </c>
      <c r="C104" s="12">
        <v>1</v>
      </c>
      <c r="D104" s="12">
        <v>0.65147626399993896</v>
      </c>
      <c r="E104" s="12">
        <v>0.34852373600006104</v>
      </c>
      <c r="F104" s="12">
        <v>0</v>
      </c>
      <c r="G104" s="12">
        <v>0</v>
      </c>
      <c r="H104" s="12">
        <v>0</v>
      </c>
      <c r="I104" s="12">
        <v>0.33756652474403381</v>
      </c>
      <c r="J104" s="12">
        <v>0.18681420385837555</v>
      </c>
      <c r="K104" s="12">
        <v>0.937713623046875</v>
      </c>
      <c r="L104" s="12">
        <v>0.34172037243843079</v>
      </c>
      <c r="M104" s="12">
        <v>0.72056686878204346</v>
      </c>
      <c r="N104" s="12">
        <v>0.40703994035720825</v>
      </c>
      <c r="O104" s="12">
        <v>0.47372150421142578</v>
      </c>
      <c r="P104" s="12">
        <v>1</v>
      </c>
      <c r="Q104" s="12">
        <v>2018</v>
      </c>
    </row>
    <row r="105" spans="1:17" x14ac:dyDescent="0.25">
      <c r="A105" s="10" t="s">
        <v>20</v>
      </c>
      <c r="B105" t="s">
        <v>67</v>
      </c>
      <c r="C105" s="12">
        <v>1</v>
      </c>
      <c r="D105" s="12">
        <v>0.67313963174819946</v>
      </c>
      <c r="E105" s="12">
        <v>0.32686033844947815</v>
      </c>
      <c r="F105" s="12">
        <v>0</v>
      </c>
      <c r="G105" s="12">
        <v>0</v>
      </c>
      <c r="H105" s="12">
        <v>0</v>
      </c>
      <c r="I105" s="12">
        <v>0.38737395405769348</v>
      </c>
      <c r="J105" s="12">
        <v>0.13925902545452118</v>
      </c>
      <c r="K105" s="12">
        <v>0.93269705772399902</v>
      </c>
      <c r="L105" s="12">
        <v>0.33022582530975342</v>
      </c>
      <c r="M105" s="12">
        <v>0.70585125684738159</v>
      </c>
      <c r="N105" s="12">
        <v>0.3927706778049469</v>
      </c>
      <c r="O105" s="12">
        <v>0.46753859519958496</v>
      </c>
      <c r="P105" s="12">
        <v>1</v>
      </c>
      <c r="Q105" s="12">
        <v>2018</v>
      </c>
    </row>
    <row r="106" spans="1:17" x14ac:dyDescent="0.25">
      <c r="A106" s="10" t="s">
        <v>21</v>
      </c>
      <c r="B106" t="s">
        <v>66</v>
      </c>
      <c r="C106" s="12">
        <v>1</v>
      </c>
      <c r="D106" s="12">
        <v>0.86183863878250122</v>
      </c>
      <c r="E106" s="12">
        <v>0.13816133141517639</v>
      </c>
      <c r="F106" s="12">
        <v>0</v>
      </c>
      <c r="G106" s="12">
        <v>0</v>
      </c>
      <c r="H106" s="12">
        <v>0</v>
      </c>
      <c r="I106" s="12">
        <v>0.25435525178909302</v>
      </c>
      <c r="J106" s="12">
        <v>0.28327465057373047</v>
      </c>
      <c r="K106" s="12">
        <v>0.91409957408905029</v>
      </c>
      <c r="L106" s="12">
        <v>0.18047626316547394</v>
      </c>
      <c r="M106" s="12">
        <v>0.35705411434173584</v>
      </c>
      <c r="N106" s="12">
        <v>0.32493880391120911</v>
      </c>
      <c r="O106" s="12">
        <v>0.29493612051010132</v>
      </c>
      <c r="P106" s="12">
        <v>1</v>
      </c>
      <c r="Q106" s="12">
        <v>2018</v>
      </c>
    </row>
    <row r="107" spans="1:17" x14ac:dyDescent="0.25">
      <c r="A107" s="10" t="s">
        <v>21</v>
      </c>
      <c r="B107" t="s">
        <v>67</v>
      </c>
      <c r="C107" s="12">
        <v>1</v>
      </c>
      <c r="D107" s="12">
        <v>0.85884308815002441</v>
      </c>
      <c r="E107" s="12">
        <v>0.14115692675113678</v>
      </c>
      <c r="F107" s="12">
        <v>0</v>
      </c>
      <c r="G107" s="12">
        <v>0</v>
      </c>
      <c r="H107" s="12">
        <v>0</v>
      </c>
      <c r="I107" s="12">
        <v>0.29584446549415588</v>
      </c>
      <c r="J107" s="12">
        <v>0.2175024151802063</v>
      </c>
      <c r="K107" s="12">
        <v>0.9062197208404541</v>
      </c>
      <c r="L107" s="12">
        <v>0.16103559732437134</v>
      </c>
      <c r="M107" s="12">
        <v>0.34811040759086609</v>
      </c>
      <c r="N107" s="12">
        <v>0.3249887228012085</v>
      </c>
      <c r="O107" s="12">
        <v>0.29445698857307434</v>
      </c>
      <c r="P107" s="12">
        <v>1</v>
      </c>
      <c r="Q107" s="12">
        <v>2018</v>
      </c>
    </row>
    <row r="108" spans="1:17" x14ac:dyDescent="0.25">
      <c r="A108" s="5" t="s">
        <v>22</v>
      </c>
      <c r="B108" t="s">
        <v>66</v>
      </c>
      <c r="C108" s="12">
        <v>1</v>
      </c>
      <c r="D108" s="12">
        <v>0.93436259031295776</v>
      </c>
      <c r="E108" s="12">
        <v>6.5637387335300446E-2</v>
      </c>
      <c r="F108" s="12">
        <v>0</v>
      </c>
      <c r="G108" s="12">
        <v>0</v>
      </c>
      <c r="H108" s="12">
        <v>0</v>
      </c>
      <c r="I108" s="12">
        <v>0.2891598641872406</v>
      </c>
      <c r="J108" s="12">
        <v>0.18153753876686096</v>
      </c>
      <c r="K108" s="12">
        <v>0.8221849799156189</v>
      </c>
      <c r="L108" s="12">
        <v>0.18123240768909454</v>
      </c>
      <c r="M108" s="12">
        <v>0.24076732993125916</v>
      </c>
      <c r="N108" s="12">
        <v>0.29243364930152893</v>
      </c>
      <c r="O108" s="12">
        <v>0.17912167310714722</v>
      </c>
      <c r="P108" s="12">
        <v>1</v>
      </c>
      <c r="Q108" s="12">
        <v>2018</v>
      </c>
    </row>
    <row r="109" spans="1:17" x14ac:dyDescent="0.25">
      <c r="A109" s="5" t="s">
        <v>22</v>
      </c>
      <c r="B109" t="s">
        <v>67</v>
      </c>
      <c r="C109" s="12">
        <v>1</v>
      </c>
      <c r="D109" s="12">
        <v>0.93876665830612183</v>
      </c>
      <c r="E109" s="12">
        <v>6.1233319342136383E-2</v>
      </c>
      <c r="F109" s="12">
        <v>0</v>
      </c>
      <c r="G109" s="12">
        <v>0</v>
      </c>
      <c r="H109" s="12">
        <v>0</v>
      </c>
      <c r="I109" s="12">
        <v>0.30312579870223999</v>
      </c>
      <c r="J109" s="12">
        <v>0.11896250396966934</v>
      </c>
      <c r="K109" s="12">
        <v>0.8254469633102417</v>
      </c>
      <c r="L109" s="12">
        <v>0.18151524662971497</v>
      </c>
      <c r="M109" s="12">
        <v>0.24223920702934265</v>
      </c>
      <c r="N109" s="12">
        <v>0.26714861392974854</v>
      </c>
      <c r="O109" s="12">
        <v>0.17447936534881592</v>
      </c>
      <c r="P109" s="12">
        <v>1</v>
      </c>
      <c r="Q109" s="12">
        <v>2018</v>
      </c>
    </row>
    <row r="110" spans="1:17" x14ac:dyDescent="0.25">
      <c r="A110" s="10" t="s">
        <v>23</v>
      </c>
      <c r="B110" t="s">
        <v>66</v>
      </c>
      <c r="C110" s="12">
        <v>1</v>
      </c>
      <c r="D110" s="12">
        <v>0.85640007257461548</v>
      </c>
      <c r="E110" s="12">
        <v>0.14359994232654572</v>
      </c>
      <c r="F110" s="12">
        <v>0</v>
      </c>
      <c r="G110" s="12">
        <v>0</v>
      </c>
      <c r="H110" s="12">
        <v>0</v>
      </c>
      <c r="I110" s="12">
        <v>0.28122556209564209</v>
      </c>
      <c r="J110" s="12">
        <v>0.23661549389362335</v>
      </c>
      <c r="K110" s="12">
        <v>0.7525942325592041</v>
      </c>
      <c r="L110" s="12">
        <v>0.37051272392272949</v>
      </c>
      <c r="M110" s="12">
        <v>0.47389397025108337</v>
      </c>
      <c r="N110" s="12">
        <v>0.34019041061401367</v>
      </c>
      <c r="O110" s="12">
        <v>0.25394999980926514</v>
      </c>
      <c r="P110" s="12">
        <v>1</v>
      </c>
      <c r="Q110" s="12">
        <v>2018</v>
      </c>
    </row>
    <row r="111" spans="1:17" x14ac:dyDescent="0.25">
      <c r="A111" s="10" t="s">
        <v>23</v>
      </c>
      <c r="B111" t="s">
        <v>67</v>
      </c>
      <c r="C111" s="12">
        <v>1</v>
      </c>
      <c r="D111" s="12">
        <v>0.89042025804519653</v>
      </c>
      <c r="E111" s="12">
        <v>0.10957972705364227</v>
      </c>
      <c r="F111" s="12">
        <v>0</v>
      </c>
      <c r="G111" s="12">
        <v>0</v>
      </c>
      <c r="H111" s="12">
        <v>0</v>
      </c>
      <c r="I111" s="12">
        <v>0.28820499777793884</v>
      </c>
      <c r="J111" s="12">
        <v>0.15746934711933136</v>
      </c>
      <c r="K111" s="12">
        <v>0.74053668975830078</v>
      </c>
      <c r="L111" s="12">
        <v>0.36558482050895691</v>
      </c>
      <c r="M111" s="12">
        <v>0.46675831079483032</v>
      </c>
      <c r="N111" s="12">
        <v>0.32073956727981567</v>
      </c>
      <c r="O111" s="12">
        <v>0.21456769108772278</v>
      </c>
      <c r="P111" s="12">
        <v>1</v>
      </c>
      <c r="Q111" s="12">
        <v>2018</v>
      </c>
    </row>
    <row r="112" spans="1:17" x14ac:dyDescent="0.25">
      <c r="A112" s="5" t="s">
        <v>24</v>
      </c>
      <c r="B112" t="s">
        <v>66</v>
      </c>
      <c r="C112" s="12">
        <v>1</v>
      </c>
      <c r="D112" s="12">
        <v>0.82979613542556763</v>
      </c>
      <c r="E112" s="12">
        <v>0.17020386457443237</v>
      </c>
      <c r="F112" s="12">
        <v>0</v>
      </c>
      <c r="G112" s="12">
        <v>0</v>
      </c>
      <c r="H112" s="12">
        <v>0</v>
      </c>
      <c r="I112" s="12">
        <v>0.29231774806976318</v>
      </c>
      <c r="J112" s="12">
        <v>0.11903131753206253</v>
      </c>
      <c r="K112" s="12">
        <v>0.82054847478866577</v>
      </c>
      <c r="L112" s="12">
        <v>0.18192927539348602</v>
      </c>
      <c r="M112" s="12">
        <v>0.47556659579277039</v>
      </c>
      <c r="N112" s="12">
        <v>0.29572132229804993</v>
      </c>
      <c r="O112" s="12">
        <v>0.32634291052818298</v>
      </c>
      <c r="P112" s="12">
        <v>1</v>
      </c>
      <c r="Q112" s="12">
        <v>2018</v>
      </c>
    </row>
    <row r="113" spans="1:17" x14ac:dyDescent="0.25">
      <c r="A113" s="5" t="s">
        <v>24</v>
      </c>
      <c r="B113" t="s">
        <v>67</v>
      </c>
      <c r="C113" s="12">
        <v>1</v>
      </c>
      <c r="D113" s="12">
        <v>0.84946954250335693</v>
      </c>
      <c r="E113" s="12">
        <v>0.15053045749664307</v>
      </c>
      <c r="F113" s="12">
        <v>0</v>
      </c>
      <c r="G113" s="12">
        <v>0</v>
      </c>
      <c r="H113" s="12">
        <v>0</v>
      </c>
      <c r="I113" s="12">
        <v>0.29930192232131958</v>
      </c>
      <c r="J113" s="12">
        <v>8.1080600619316101E-2</v>
      </c>
      <c r="K113" s="12">
        <v>0.79534220695495605</v>
      </c>
      <c r="L113" s="12">
        <v>0.16830545663833618</v>
      </c>
      <c r="M113" s="12">
        <v>0.4475829005241394</v>
      </c>
      <c r="N113" s="12">
        <v>0.29960563778877258</v>
      </c>
      <c r="O113" s="12">
        <v>0.35254085063934326</v>
      </c>
      <c r="P113" s="12">
        <v>1</v>
      </c>
      <c r="Q113" s="12">
        <v>2018</v>
      </c>
    </row>
    <row r="114" spans="1:17" x14ac:dyDescent="0.25">
      <c r="A114" s="10" t="s">
        <v>25</v>
      </c>
      <c r="B114" t="s">
        <v>66</v>
      </c>
      <c r="C114" s="12">
        <v>1</v>
      </c>
      <c r="D114" s="12">
        <v>0.92263352870941162</v>
      </c>
      <c r="E114" s="12">
        <v>7.7366486191749573E-2</v>
      </c>
      <c r="F114" s="12">
        <v>0</v>
      </c>
      <c r="G114" s="12">
        <v>0</v>
      </c>
      <c r="H114" s="12">
        <v>0</v>
      </c>
      <c r="I114" s="12">
        <v>0.31513857841491699</v>
      </c>
      <c r="J114" s="12">
        <v>0.21990266442298889</v>
      </c>
      <c r="K114" s="12">
        <v>0.72237759828567505</v>
      </c>
      <c r="L114" s="12">
        <v>0.1814432293176651</v>
      </c>
      <c r="M114" s="12">
        <v>0.31210792064666748</v>
      </c>
      <c r="N114" s="12">
        <v>0.48049843311309814</v>
      </c>
      <c r="O114" s="12">
        <v>0.16522885859012604</v>
      </c>
      <c r="P114" s="12">
        <v>1</v>
      </c>
      <c r="Q114" s="12">
        <v>2018</v>
      </c>
    </row>
    <row r="115" spans="1:17" x14ac:dyDescent="0.25">
      <c r="A115" s="10" t="s">
        <v>25</v>
      </c>
      <c r="B115" t="s">
        <v>67</v>
      </c>
      <c r="C115" s="12">
        <v>1</v>
      </c>
      <c r="D115" s="12">
        <v>0.93574255704879761</v>
      </c>
      <c r="E115" s="12">
        <v>6.4257428050041199E-2</v>
      </c>
      <c r="F115" s="12">
        <v>0</v>
      </c>
      <c r="G115" s="12">
        <v>0</v>
      </c>
      <c r="H115" s="12">
        <v>0</v>
      </c>
      <c r="I115" s="12">
        <v>0.26970714330673218</v>
      </c>
      <c r="J115" s="12">
        <v>0.1427498459815979</v>
      </c>
      <c r="K115" s="12">
        <v>0.68273651599884033</v>
      </c>
      <c r="L115" s="12">
        <v>0.19877268373966217</v>
      </c>
      <c r="M115" s="12">
        <v>0.29445558786392212</v>
      </c>
      <c r="N115" s="12">
        <v>0.48200199007987976</v>
      </c>
      <c r="O115" s="12">
        <v>0.15070994198322296</v>
      </c>
      <c r="P115" s="12">
        <v>1</v>
      </c>
      <c r="Q115" s="12">
        <v>2018</v>
      </c>
    </row>
    <row r="116" spans="1:17" x14ac:dyDescent="0.25">
      <c r="A116" s="10" t="s">
        <v>26</v>
      </c>
      <c r="B116" t="s">
        <v>66</v>
      </c>
      <c r="C116" s="12">
        <v>1</v>
      </c>
      <c r="D116" s="12">
        <v>0.91532701253890991</v>
      </c>
      <c r="E116" s="12">
        <v>8.46729576587677E-2</v>
      </c>
      <c r="F116" s="12">
        <v>0</v>
      </c>
      <c r="G116" s="12">
        <v>0</v>
      </c>
      <c r="H116" s="12">
        <v>0</v>
      </c>
      <c r="I116" s="12">
        <v>0.26728180050849915</v>
      </c>
      <c r="J116" s="12">
        <v>0.23083016276359558</v>
      </c>
      <c r="K116" s="12">
        <v>0.69839870929718018</v>
      </c>
      <c r="L116" s="12">
        <v>0.21350809931755066</v>
      </c>
      <c r="M116" s="12">
        <v>0.23639555275440216</v>
      </c>
      <c r="N116" s="12">
        <v>0.48576059937477112</v>
      </c>
      <c r="O116" s="12">
        <v>0.18727567791938782</v>
      </c>
      <c r="P116" s="12">
        <v>1</v>
      </c>
      <c r="Q116" s="12">
        <v>2018</v>
      </c>
    </row>
    <row r="117" spans="1:17" x14ac:dyDescent="0.25">
      <c r="A117" s="10" t="s">
        <v>26</v>
      </c>
      <c r="B117" t="s">
        <v>67</v>
      </c>
      <c r="C117" s="12">
        <v>1</v>
      </c>
      <c r="D117" s="12">
        <v>0.91758209466934204</v>
      </c>
      <c r="E117" s="12">
        <v>8.2417875528335571E-2</v>
      </c>
      <c r="F117" s="12">
        <v>0</v>
      </c>
      <c r="G117" s="12">
        <v>0</v>
      </c>
      <c r="H117" s="12">
        <v>0</v>
      </c>
      <c r="I117" s="12">
        <v>0.27022671699523926</v>
      </c>
      <c r="J117" s="12">
        <v>0.13201558589935303</v>
      </c>
      <c r="K117" s="12">
        <v>0.65058553218841553</v>
      </c>
      <c r="L117" s="12">
        <v>0.22071380913257599</v>
      </c>
      <c r="M117" s="12">
        <v>0.18930955231189728</v>
      </c>
      <c r="N117" s="12">
        <v>0.48248881101608276</v>
      </c>
      <c r="O117" s="12">
        <v>0.19448748230934143</v>
      </c>
      <c r="P117" s="12">
        <v>1</v>
      </c>
      <c r="Q117" s="12">
        <v>2018</v>
      </c>
    </row>
    <row r="118" spans="1:17" x14ac:dyDescent="0.25">
      <c r="A118" s="10" t="s">
        <v>27</v>
      </c>
      <c r="B118" t="s">
        <v>66</v>
      </c>
      <c r="C118" s="12">
        <v>1</v>
      </c>
      <c r="D118" s="12">
        <v>0.78914433717727661</v>
      </c>
      <c r="E118" s="12">
        <v>0.21085569262504578</v>
      </c>
      <c r="F118" s="12">
        <v>0</v>
      </c>
      <c r="G118" s="12">
        <v>0</v>
      </c>
      <c r="H118" s="12">
        <v>0</v>
      </c>
      <c r="I118" s="12">
        <v>0.22028255462646484</v>
      </c>
      <c r="J118" s="12">
        <v>0.18163654208183289</v>
      </c>
      <c r="K118" s="12">
        <v>0.82154178619384766</v>
      </c>
      <c r="L118" s="12">
        <v>0.17507465183734894</v>
      </c>
      <c r="M118" s="12">
        <v>0.59448099136352539</v>
      </c>
      <c r="N118" s="12">
        <v>0.632576584815979</v>
      </c>
      <c r="O118" s="12">
        <v>0.33323469758033752</v>
      </c>
      <c r="P118" s="12">
        <v>1</v>
      </c>
      <c r="Q118" s="12">
        <v>2018</v>
      </c>
    </row>
    <row r="119" spans="1:17" x14ac:dyDescent="0.25">
      <c r="A119" s="10" t="s">
        <v>27</v>
      </c>
      <c r="B119" t="s">
        <v>67</v>
      </c>
      <c r="C119" s="12">
        <v>1</v>
      </c>
      <c r="D119" s="12">
        <v>0.78293615579605103</v>
      </c>
      <c r="E119" s="12">
        <v>0.21706387400627136</v>
      </c>
      <c r="F119" s="12">
        <v>0</v>
      </c>
      <c r="G119" s="12">
        <v>0</v>
      </c>
      <c r="H119" s="12">
        <v>0</v>
      </c>
      <c r="I119" s="12">
        <v>0.2564278244972229</v>
      </c>
      <c r="J119" s="12">
        <v>0.10051337629556656</v>
      </c>
      <c r="K119" s="12">
        <v>0.81614726781845093</v>
      </c>
      <c r="L119" s="12">
        <v>0.1755453497171402</v>
      </c>
      <c r="M119" s="12">
        <v>0.58628803491592407</v>
      </c>
      <c r="N119" s="12">
        <v>0.63885754346847534</v>
      </c>
      <c r="O119" s="12">
        <v>0.34959045052528381</v>
      </c>
      <c r="P119" s="12">
        <v>1</v>
      </c>
      <c r="Q119" s="12">
        <v>2018</v>
      </c>
    </row>
    <row r="120" spans="1:17" x14ac:dyDescent="0.25">
      <c r="A120" s="10" t="s">
        <v>28</v>
      </c>
      <c r="B120" t="s">
        <v>66</v>
      </c>
      <c r="C120" s="12">
        <v>1</v>
      </c>
      <c r="D120" s="12">
        <v>0.91719770431518555</v>
      </c>
      <c r="E120" s="12">
        <v>8.2802310585975647E-2</v>
      </c>
      <c r="F120" s="12">
        <v>0</v>
      </c>
      <c r="G120" s="12">
        <v>0</v>
      </c>
      <c r="H120" s="12">
        <v>0</v>
      </c>
      <c r="I120" s="12">
        <v>0.27985772490501404</v>
      </c>
      <c r="J120" s="12">
        <v>0.17650674283504486</v>
      </c>
      <c r="K120" s="12">
        <v>0.70936763286590576</v>
      </c>
      <c r="L120" s="12">
        <v>0.18417122960090637</v>
      </c>
      <c r="M120" s="12">
        <v>0.17430117726325989</v>
      </c>
      <c r="N120" s="12">
        <v>0.35007447004318237</v>
      </c>
      <c r="O120" s="12">
        <v>0.28613740205764771</v>
      </c>
      <c r="P120" s="12">
        <v>1</v>
      </c>
      <c r="Q120" s="12">
        <v>2018</v>
      </c>
    </row>
    <row r="121" spans="1:17" x14ac:dyDescent="0.25">
      <c r="A121" s="10" t="s">
        <v>28</v>
      </c>
      <c r="B121" t="s">
        <v>67</v>
      </c>
      <c r="C121" s="12">
        <v>1</v>
      </c>
      <c r="D121" s="12">
        <v>0.90990757942199707</v>
      </c>
      <c r="E121" s="12">
        <v>9.009244292974472E-2</v>
      </c>
      <c r="F121" s="12">
        <v>0</v>
      </c>
      <c r="G121" s="12">
        <v>0</v>
      </c>
      <c r="H121" s="12">
        <v>0</v>
      </c>
      <c r="I121" s="12">
        <v>0.28873199224472046</v>
      </c>
      <c r="J121" s="12">
        <v>0.13612563908100128</v>
      </c>
      <c r="K121" s="12">
        <v>0.68731975555419922</v>
      </c>
      <c r="L121" s="12">
        <v>0.1629834771156311</v>
      </c>
      <c r="M121" s="12">
        <v>0.16594520211219788</v>
      </c>
      <c r="N121" s="12">
        <v>0.34582662582397461</v>
      </c>
      <c r="O121" s="12">
        <v>0.30501201748847961</v>
      </c>
      <c r="P121" s="12">
        <v>1</v>
      </c>
      <c r="Q121" s="12">
        <v>2018</v>
      </c>
    </row>
    <row r="122" spans="1:17" x14ac:dyDescent="0.25">
      <c r="A122" s="10" t="s">
        <v>29</v>
      </c>
      <c r="B122" t="s">
        <v>66</v>
      </c>
      <c r="C122" s="12">
        <v>1</v>
      </c>
      <c r="D122" s="12">
        <v>0.93644547462463379</v>
      </c>
      <c r="E122" s="12">
        <v>6.3554540276527405E-2</v>
      </c>
      <c r="F122" s="12">
        <v>0</v>
      </c>
      <c r="G122" s="12">
        <v>0</v>
      </c>
      <c r="H122" s="12">
        <v>0</v>
      </c>
      <c r="I122" s="12">
        <v>0.22159741818904877</v>
      </c>
      <c r="J122" s="12">
        <v>0.19542606174945831</v>
      </c>
      <c r="K122" s="12">
        <v>0.86697870492935181</v>
      </c>
      <c r="L122" s="12">
        <v>0.1533275693655014</v>
      </c>
      <c r="M122" s="12">
        <v>0.15955705940723419</v>
      </c>
      <c r="N122" s="12">
        <v>0.35395586490631104</v>
      </c>
      <c r="O122" s="12">
        <v>0.22796513140201569</v>
      </c>
      <c r="P122" s="12">
        <v>1</v>
      </c>
      <c r="Q122" s="12">
        <v>2018</v>
      </c>
    </row>
    <row r="123" spans="1:17" x14ac:dyDescent="0.25">
      <c r="A123" s="10" t="s">
        <v>29</v>
      </c>
      <c r="B123" t="s">
        <v>67</v>
      </c>
      <c r="C123" s="12">
        <v>1</v>
      </c>
      <c r="D123" s="12">
        <v>0.93523937463760376</v>
      </c>
      <c r="E123" s="12">
        <v>6.4760595560073853E-2</v>
      </c>
      <c r="F123" s="12">
        <v>0</v>
      </c>
      <c r="G123" s="12">
        <v>0</v>
      </c>
      <c r="H123" s="12">
        <v>0</v>
      </c>
      <c r="I123" s="12">
        <v>0.21885272860527039</v>
      </c>
      <c r="J123" s="12">
        <v>0.14032328128814697</v>
      </c>
      <c r="K123" s="12">
        <v>0.8825564980506897</v>
      </c>
      <c r="L123" s="12">
        <v>0.13078811764717102</v>
      </c>
      <c r="M123" s="12">
        <v>0.15236344933509827</v>
      </c>
      <c r="N123" s="12">
        <v>0.36733746528625488</v>
      </c>
      <c r="O123" s="12">
        <v>0.23646852374076843</v>
      </c>
      <c r="P123" s="12">
        <v>1</v>
      </c>
      <c r="Q123" s="12">
        <v>2018</v>
      </c>
    </row>
    <row r="124" spans="1:17" x14ac:dyDescent="0.25">
      <c r="A124" s="10" t="s">
        <v>30</v>
      </c>
      <c r="B124" t="s">
        <v>66</v>
      </c>
      <c r="C124" s="12">
        <v>1</v>
      </c>
      <c r="D124" s="12">
        <v>0.72602111101150513</v>
      </c>
      <c r="E124" s="12">
        <v>0.27397891879081726</v>
      </c>
      <c r="F124" s="12">
        <v>0</v>
      </c>
      <c r="G124" s="12">
        <v>0</v>
      </c>
      <c r="H124" s="12">
        <v>0</v>
      </c>
      <c r="I124" s="12">
        <v>0.33172383904457092</v>
      </c>
      <c r="J124" s="12">
        <v>0.22301992774009705</v>
      </c>
      <c r="K124" s="12">
        <v>0.86852765083312988</v>
      </c>
      <c r="L124" s="12">
        <v>0.25313776731491089</v>
      </c>
      <c r="M124" s="12">
        <v>0.58125138282775879</v>
      </c>
      <c r="N124" s="12">
        <v>0.36473280191421509</v>
      </c>
      <c r="O124" s="12">
        <v>0.42363014817237854</v>
      </c>
      <c r="P124" s="12">
        <v>1</v>
      </c>
      <c r="Q124" s="12">
        <v>2018</v>
      </c>
    </row>
    <row r="125" spans="1:17" x14ac:dyDescent="0.25">
      <c r="A125" s="10" t="s">
        <v>30</v>
      </c>
      <c r="B125" t="s">
        <v>67</v>
      </c>
      <c r="C125" s="12">
        <v>1</v>
      </c>
      <c r="D125" s="12">
        <v>0.73702365159988403</v>
      </c>
      <c r="E125" s="12">
        <v>0.26297634840011597</v>
      </c>
      <c r="F125" s="12">
        <v>0</v>
      </c>
      <c r="G125" s="12">
        <v>0</v>
      </c>
      <c r="H125" s="12">
        <v>0</v>
      </c>
      <c r="I125" s="12">
        <v>0.35715341567993164</v>
      </c>
      <c r="J125" s="12">
        <v>0.17255899310112</v>
      </c>
      <c r="K125" s="12">
        <v>0.85362064838409424</v>
      </c>
      <c r="L125" s="12">
        <v>0.24409495294094086</v>
      </c>
      <c r="M125" s="12">
        <v>0.551197350025177</v>
      </c>
      <c r="N125" s="12">
        <v>0.36075848340988159</v>
      </c>
      <c r="O125" s="12">
        <v>0.42175567150115967</v>
      </c>
      <c r="P125" s="12">
        <v>1</v>
      </c>
      <c r="Q125" s="12">
        <v>2018</v>
      </c>
    </row>
    <row r="126" spans="1:17" x14ac:dyDescent="0.25">
      <c r="A126" s="5" t="s">
        <v>31</v>
      </c>
      <c r="B126" t="s">
        <v>66</v>
      </c>
      <c r="C126" s="12">
        <v>1</v>
      </c>
      <c r="D126" s="12">
        <v>0.85321170091629028</v>
      </c>
      <c r="E126" s="12">
        <v>0.1467883288860321</v>
      </c>
      <c r="F126" s="12">
        <v>0</v>
      </c>
      <c r="G126" s="12">
        <v>0</v>
      </c>
      <c r="H126" s="12">
        <v>0</v>
      </c>
      <c r="I126" s="12">
        <v>0.30169183015823364</v>
      </c>
      <c r="J126" s="12">
        <v>0.18029767274856567</v>
      </c>
      <c r="K126" s="12">
        <v>0.75350427627563477</v>
      </c>
      <c r="L126" s="12">
        <v>0.23815672099590302</v>
      </c>
      <c r="M126" s="12">
        <v>0.65093088150024414</v>
      </c>
      <c r="N126" s="12">
        <v>0.35427063703536987</v>
      </c>
      <c r="O126" s="12">
        <v>0.24463684856891632</v>
      </c>
      <c r="P126" s="12">
        <v>1</v>
      </c>
      <c r="Q126" s="12">
        <v>2018</v>
      </c>
    </row>
    <row r="127" spans="1:17" x14ac:dyDescent="0.25">
      <c r="A127" s="5" t="s">
        <v>31</v>
      </c>
      <c r="B127" t="s">
        <v>67</v>
      </c>
      <c r="C127" s="12">
        <v>1</v>
      </c>
      <c r="D127" s="12">
        <v>0.84942328929901123</v>
      </c>
      <c r="E127" s="12">
        <v>0.15057671070098877</v>
      </c>
      <c r="F127" s="12">
        <v>0</v>
      </c>
      <c r="G127" s="12">
        <v>0</v>
      </c>
      <c r="H127" s="12">
        <v>0</v>
      </c>
      <c r="I127" s="12">
        <v>0.33246159553527832</v>
      </c>
      <c r="J127" s="12">
        <v>0.12522684037685394</v>
      </c>
      <c r="K127" s="12">
        <v>0.72134578227996826</v>
      </c>
      <c r="L127" s="12">
        <v>0.21867072582244873</v>
      </c>
      <c r="M127" s="12">
        <v>0.6134151816368103</v>
      </c>
      <c r="N127" s="12">
        <v>0.34683063626289368</v>
      </c>
      <c r="O127" s="12">
        <v>0.24715767800807953</v>
      </c>
      <c r="P127" s="12">
        <v>1</v>
      </c>
      <c r="Q127" s="12">
        <v>2018</v>
      </c>
    </row>
    <row r="128" spans="1:17" x14ac:dyDescent="0.25">
      <c r="A128" s="10" t="s">
        <v>32</v>
      </c>
      <c r="B128" t="s">
        <v>66</v>
      </c>
      <c r="C128" s="12">
        <v>1</v>
      </c>
      <c r="D128" s="12">
        <v>0.92090952396392822</v>
      </c>
      <c r="E128" s="12">
        <v>7.909046858549118E-2</v>
      </c>
      <c r="F128" s="12">
        <v>0</v>
      </c>
      <c r="G128" s="12">
        <v>0</v>
      </c>
      <c r="H128" s="12">
        <v>0</v>
      </c>
      <c r="I128" s="12">
        <v>0.30750194191932678</v>
      </c>
      <c r="J128" s="12">
        <v>0.16130223870277405</v>
      </c>
      <c r="K128" s="12">
        <v>0.87442249059677124</v>
      </c>
      <c r="L128" s="12">
        <v>9.0158805251121521E-2</v>
      </c>
      <c r="M128" s="12">
        <v>0.16447366774082184</v>
      </c>
      <c r="N128" s="12">
        <v>0.24560102820396423</v>
      </c>
      <c r="O128" s="12">
        <v>0.2753443717956543</v>
      </c>
      <c r="P128" s="12">
        <v>1</v>
      </c>
      <c r="Q128" s="12">
        <v>2018</v>
      </c>
    </row>
    <row r="129" spans="1:17" x14ac:dyDescent="0.25">
      <c r="A129" s="10" t="s">
        <v>32</v>
      </c>
      <c r="B129" t="s">
        <v>67</v>
      </c>
      <c r="C129" s="12">
        <v>1</v>
      </c>
      <c r="D129" s="12">
        <v>0.93252658843994141</v>
      </c>
      <c r="E129" s="12">
        <v>6.7473404109477997E-2</v>
      </c>
      <c r="F129" s="12">
        <v>0</v>
      </c>
      <c r="G129" s="12">
        <v>0</v>
      </c>
      <c r="H129" s="12">
        <v>0</v>
      </c>
      <c r="I129" s="12">
        <v>0.2491142749786377</v>
      </c>
      <c r="J129" s="12">
        <v>0.12747672200202942</v>
      </c>
      <c r="K129" s="12">
        <v>0.87059211730957031</v>
      </c>
      <c r="L129" s="12">
        <v>7.9519227147102356E-2</v>
      </c>
      <c r="M129" s="12">
        <v>0.1550055593252182</v>
      </c>
      <c r="N129" s="12">
        <v>0.24608060717582703</v>
      </c>
      <c r="O129" s="12">
        <v>0.2875216007232666</v>
      </c>
      <c r="P129" s="12">
        <v>1</v>
      </c>
      <c r="Q129" s="12">
        <v>2018</v>
      </c>
    </row>
    <row r="130" spans="1:17" x14ac:dyDescent="0.25">
      <c r="A130" s="10" t="s">
        <v>1</v>
      </c>
      <c r="B130" t="s">
        <v>66</v>
      </c>
      <c r="C130" s="12">
        <v>1</v>
      </c>
      <c r="D130" s="12">
        <v>0.90440356731414795</v>
      </c>
      <c r="E130" s="12">
        <v>9.5596402883529663E-2</v>
      </c>
      <c r="F130" s="12">
        <v>0</v>
      </c>
      <c r="G130" s="12">
        <v>0</v>
      </c>
      <c r="H130" s="12">
        <v>0</v>
      </c>
      <c r="I130" s="12">
        <v>0.29794713854789734</v>
      </c>
      <c r="J130" s="12">
        <v>0.4124513566493988</v>
      </c>
      <c r="K130" s="12">
        <v>0.73913860321044922</v>
      </c>
      <c r="L130" s="12">
        <v>0.10332483798265457</v>
      </c>
      <c r="M130" s="12">
        <v>4.1422247886657715E-2</v>
      </c>
      <c r="N130" s="12">
        <v>0.41932108998298645</v>
      </c>
      <c r="O130" s="12">
        <v>0.27796593308448792</v>
      </c>
      <c r="P130" s="12">
        <v>1</v>
      </c>
      <c r="Q130" s="12">
        <v>2020</v>
      </c>
    </row>
    <row r="131" spans="1:17" x14ac:dyDescent="0.25">
      <c r="A131" s="10" t="s">
        <v>1</v>
      </c>
      <c r="B131" t="s">
        <v>67</v>
      </c>
      <c r="C131" s="12">
        <v>1</v>
      </c>
      <c r="D131" s="12">
        <v>0.91970914602279663</v>
      </c>
      <c r="E131" s="12">
        <v>8.0290861427783966E-2</v>
      </c>
      <c r="F131" s="12">
        <v>0</v>
      </c>
      <c r="G131" s="12">
        <v>0</v>
      </c>
      <c r="H131" s="12">
        <v>0</v>
      </c>
      <c r="I131" s="12">
        <v>0.28700935840606689</v>
      </c>
      <c r="J131" s="12">
        <v>0.3338790237903595</v>
      </c>
      <c r="K131" s="12">
        <v>0.66874784231185913</v>
      </c>
      <c r="L131" s="12">
        <v>9.1607339680194855E-2</v>
      </c>
      <c r="M131" s="12">
        <v>3.7290137261152267E-2</v>
      </c>
      <c r="N131" s="12">
        <v>0.42951232194900513</v>
      </c>
      <c r="O131" s="12">
        <v>0.27396067976951599</v>
      </c>
      <c r="P131" s="12">
        <v>1</v>
      </c>
      <c r="Q131" s="12">
        <v>2020</v>
      </c>
    </row>
    <row r="132" spans="1:17" x14ac:dyDescent="0.25">
      <c r="A132" s="10" t="s">
        <v>2</v>
      </c>
      <c r="B132" t="s">
        <v>66</v>
      </c>
      <c r="C132" s="12">
        <v>1</v>
      </c>
      <c r="D132" s="12">
        <v>0.92407411336898804</v>
      </c>
      <c r="E132" s="12">
        <v>7.5925886631011963E-2</v>
      </c>
      <c r="F132" s="12">
        <v>0</v>
      </c>
      <c r="G132" s="12">
        <v>0</v>
      </c>
      <c r="H132" s="12">
        <v>0</v>
      </c>
      <c r="I132" s="12">
        <v>0.3064645528793335</v>
      </c>
      <c r="J132" s="12">
        <v>0.43876037001609802</v>
      </c>
      <c r="K132" s="12">
        <v>0.7084084153175354</v>
      </c>
      <c r="L132" s="12">
        <v>0.16850483417510986</v>
      </c>
      <c r="M132" s="12">
        <v>9.9495105445384979E-2</v>
      </c>
      <c r="N132" s="12">
        <v>0.28244969248771667</v>
      </c>
      <c r="O132" s="12">
        <v>0.20754453539848328</v>
      </c>
      <c r="P132" s="12">
        <v>1</v>
      </c>
      <c r="Q132" s="12">
        <v>2020</v>
      </c>
    </row>
    <row r="133" spans="1:17" x14ac:dyDescent="0.25">
      <c r="A133" s="10" t="s">
        <v>2</v>
      </c>
      <c r="B133" t="s">
        <v>67</v>
      </c>
      <c r="C133" s="12">
        <v>1</v>
      </c>
      <c r="D133" s="12">
        <v>0.93886882066726685</v>
      </c>
      <c r="E133" s="12">
        <v>6.1131209135055542E-2</v>
      </c>
      <c r="F133" s="12">
        <v>0</v>
      </c>
      <c r="G133" s="12">
        <v>0</v>
      </c>
      <c r="H133" s="12">
        <v>0</v>
      </c>
      <c r="I133" s="12">
        <v>0.2583082914352417</v>
      </c>
      <c r="J133" s="12">
        <v>0.34459328651428223</v>
      </c>
      <c r="K133" s="12">
        <v>0.68962204456329346</v>
      </c>
      <c r="L133" s="12">
        <v>0.16557267308235168</v>
      </c>
      <c r="M133" s="12">
        <v>0.10224384069442749</v>
      </c>
      <c r="N133" s="12">
        <v>0.32284149527549744</v>
      </c>
      <c r="O133" s="12">
        <v>0.19923916459083557</v>
      </c>
      <c r="P133" s="12">
        <v>1</v>
      </c>
      <c r="Q133" s="12">
        <v>2020</v>
      </c>
    </row>
    <row r="134" spans="1:17" x14ac:dyDescent="0.25">
      <c r="A134" s="10" t="s">
        <v>3</v>
      </c>
      <c r="B134" t="s">
        <v>66</v>
      </c>
      <c r="C134" s="12">
        <v>1</v>
      </c>
      <c r="D134" s="12">
        <v>0.88659709692001343</v>
      </c>
      <c r="E134" s="12">
        <v>0.11340288072824478</v>
      </c>
      <c r="F134" s="12">
        <v>0</v>
      </c>
      <c r="G134" s="12">
        <v>0</v>
      </c>
      <c r="H134" s="12">
        <v>0</v>
      </c>
      <c r="I134" s="12">
        <v>0.22706940770149231</v>
      </c>
      <c r="J134" s="12">
        <v>0.33756339550018311</v>
      </c>
      <c r="K134" s="12">
        <v>0.65392965078353882</v>
      </c>
      <c r="L134" s="12">
        <v>0.22131313383579254</v>
      </c>
      <c r="M134" s="12">
        <v>0.16789847612380981</v>
      </c>
      <c r="N134" s="12">
        <v>0.46966755390167236</v>
      </c>
      <c r="O134" s="12">
        <v>0.2916538417339325</v>
      </c>
      <c r="P134" s="12">
        <v>1</v>
      </c>
      <c r="Q134" s="12">
        <v>2020</v>
      </c>
    </row>
    <row r="135" spans="1:17" x14ac:dyDescent="0.25">
      <c r="A135" s="10" t="s">
        <v>3</v>
      </c>
      <c r="B135" t="s">
        <v>67</v>
      </c>
      <c r="C135" s="12">
        <v>1</v>
      </c>
      <c r="D135" s="12">
        <v>0.90390628576278687</v>
      </c>
      <c r="E135" s="12">
        <v>9.6093684434890747E-2</v>
      </c>
      <c r="F135" s="12">
        <v>0</v>
      </c>
      <c r="G135" s="12">
        <v>0</v>
      </c>
      <c r="H135" s="12">
        <v>0</v>
      </c>
      <c r="I135" s="12">
        <v>0.21918408572673798</v>
      </c>
      <c r="J135" s="12">
        <v>0.28261721134185791</v>
      </c>
      <c r="K135" s="12">
        <v>0.63258028030395508</v>
      </c>
      <c r="L135" s="12">
        <v>0.23452477157115936</v>
      </c>
      <c r="M135" s="12">
        <v>0.16159717738628387</v>
      </c>
      <c r="N135" s="12">
        <v>0.47158506512641907</v>
      </c>
      <c r="O135" s="12">
        <v>0.28309148550033569</v>
      </c>
      <c r="P135" s="12">
        <v>1</v>
      </c>
      <c r="Q135" s="12">
        <v>2020</v>
      </c>
    </row>
    <row r="136" spans="1:17" x14ac:dyDescent="0.25">
      <c r="A136" s="10" t="s">
        <v>4</v>
      </c>
      <c r="B136" t="s">
        <v>66</v>
      </c>
      <c r="C136" s="12">
        <v>1</v>
      </c>
      <c r="D136" s="12">
        <v>0.75245851278305054</v>
      </c>
      <c r="E136" s="12">
        <v>0.24754147231578827</v>
      </c>
      <c r="F136" s="12">
        <v>0</v>
      </c>
      <c r="G136" s="12">
        <v>0</v>
      </c>
      <c r="H136" s="12">
        <v>0</v>
      </c>
      <c r="I136" s="12">
        <v>0.25690051913261414</v>
      </c>
      <c r="J136" s="12">
        <v>0.30622223019599915</v>
      </c>
      <c r="K136" s="12">
        <v>0.82297736406326294</v>
      </c>
      <c r="L136" s="12">
        <v>0.22967854142189026</v>
      </c>
      <c r="M136" s="12">
        <v>0.54433554410934448</v>
      </c>
      <c r="N136" s="12">
        <v>0.40554803609848022</v>
      </c>
      <c r="O136" s="12">
        <v>0.42696541547775269</v>
      </c>
      <c r="P136" s="12">
        <v>1</v>
      </c>
      <c r="Q136" s="12">
        <v>2020</v>
      </c>
    </row>
    <row r="137" spans="1:17" x14ac:dyDescent="0.25">
      <c r="A137" s="10" t="s">
        <v>4</v>
      </c>
      <c r="B137" t="s">
        <v>67</v>
      </c>
      <c r="C137" s="12">
        <v>1</v>
      </c>
      <c r="D137" s="12">
        <v>0.77060860395431519</v>
      </c>
      <c r="E137" s="12">
        <v>0.2293914258480072</v>
      </c>
      <c r="F137" s="12">
        <v>0</v>
      </c>
      <c r="G137" s="12">
        <v>0</v>
      </c>
      <c r="H137" s="12">
        <v>0</v>
      </c>
      <c r="I137" s="12">
        <v>0.25622335076332092</v>
      </c>
      <c r="J137" s="12">
        <v>0.25301879644393921</v>
      </c>
      <c r="K137" s="12">
        <v>0.81510293483734131</v>
      </c>
      <c r="L137" s="12">
        <v>0.20909728109836578</v>
      </c>
      <c r="M137" s="12">
        <v>0.50251340866088867</v>
      </c>
      <c r="N137" s="12">
        <v>0.39797514677047729</v>
      </c>
      <c r="O137" s="12">
        <v>0.43535470962524414</v>
      </c>
      <c r="P137" s="12">
        <v>1</v>
      </c>
      <c r="Q137" s="12">
        <v>2020</v>
      </c>
    </row>
    <row r="138" spans="1:17" x14ac:dyDescent="0.25">
      <c r="A138" s="10" t="s">
        <v>5</v>
      </c>
      <c r="B138" t="s">
        <v>66</v>
      </c>
      <c r="C138" s="12">
        <v>1</v>
      </c>
      <c r="D138" s="12">
        <v>0.89624345302581787</v>
      </c>
      <c r="E138" s="12">
        <v>0.10375652462244034</v>
      </c>
      <c r="F138" s="12">
        <v>0</v>
      </c>
      <c r="G138" s="12">
        <v>0</v>
      </c>
      <c r="H138" s="12">
        <v>0</v>
      </c>
      <c r="I138" s="12">
        <v>0.3008638322353363</v>
      </c>
      <c r="J138" s="12">
        <v>0.5106084942817688</v>
      </c>
      <c r="K138" s="12">
        <v>0.64962726831436157</v>
      </c>
      <c r="L138" s="12">
        <v>6.7713871598243713E-2</v>
      </c>
      <c r="M138" s="12">
        <v>7.5439117848873138E-2</v>
      </c>
      <c r="N138" s="12">
        <v>0.38324266672134399</v>
      </c>
      <c r="O138" s="12">
        <v>0.27959582209587097</v>
      </c>
      <c r="P138" s="12">
        <v>1</v>
      </c>
      <c r="Q138" s="12">
        <v>2020</v>
      </c>
    </row>
    <row r="139" spans="1:17" x14ac:dyDescent="0.25">
      <c r="A139" s="10" t="s">
        <v>5</v>
      </c>
      <c r="B139" t="s">
        <v>67</v>
      </c>
      <c r="C139" s="12">
        <v>1</v>
      </c>
      <c r="D139" s="12">
        <v>0.90405994653701782</v>
      </c>
      <c r="E139" s="12">
        <v>9.5940046012401581E-2</v>
      </c>
      <c r="F139" s="12">
        <v>0</v>
      </c>
      <c r="G139" s="12">
        <v>0</v>
      </c>
      <c r="H139" s="12">
        <v>0</v>
      </c>
      <c r="I139" s="12">
        <v>0.2782142162322998</v>
      </c>
      <c r="J139" s="12">
        <v>0.45991945266723633</v>
      </c>
      <c r="K139" s="12">
        <v>0.63435178995132446</v>
      </c>
      <c r="L139" s="12">
        <v>8.8474340736865997E-2</v>
      </c>
      <c r="M139" s="12">
        <v>6.6639050841331482E-2</v>
      </c>
      <c r="N139" s="12">
        <v>0.38587421178817749</v>
      </c>
      <c r="O139" s="12">
        <v>0.26715373992919922</v>
      </c>
      <c r="P139" s="12">
        <v>1</v>
      </c>
      <c r="Q139" s="12">
        <v>2020</v>
      </c>
    </row>
    <row r="140" spans="1:17" x14ac:dyDescent="0.25">
      <c r="A140" s="10" t="s">
        <v>6</v>
      </c>
      <c r="B140" t="s">
        <v>66</v>
      </c>
      <c r="C140" s="12">
        <v>1</v>
      </c>
      <c r="D140" s="12">
        <v>0.93029159307479858</v>
      </c>
      <c r="E140" s="12">
        <v>6.9708399474620819E-2</v>
      </c>
      <c r="F140" s="12">
        <v>0</v>
      </c>
      <c r="G140" s="12">
        <v>0</v>
      </c>
      <c r="H140" s="12">
        <v>0</v>
      </c>
      <c r="I140" s="12">
        <v>0.28860369324684143</v>
      </c>
      <c r="J140" s="12">
        <v>0.3387504518032074</v>
      </c>
      <c r="K140" s="12">
        <v>0.78445780277252197</v>
      </c>
      <c r="L140" s="12">
        <v>0.15532535314559937</v>
      </c>
      <c r="M140" s="12">
        <v>0.16168877482414246</v>
      </c>
      <c r="N140" s="12">
        <v>0.32779121398925781</v>
      </c>
      <c r="O140" s="12">
        <v>0.20779679715633392</v>
      </c>
      <c r="P140" s="12">
        <v>1</v>
      </c>
      <c r="Q140" s="12">
        <v>2020</v>
      </c>
    </row>
    <row r="141" spans="1:17" x14ac:dyDescent="0.25">
      <c r="A141" s="10" t="s">
        <v>6</v>
      </c>
      <c r="B141" t="s">
        <v>67</v>
      </c>
      <c r="C141" s="12">
        <v>1</v>
      </c>
      <c r="D141" s="12">
        <v>0.93042773008346558</v>
      </c>
      <c r="E141" s="12">
        <v>6.9572247564792633E-2</v>
      </c>
      <c r="F141" s="12">
        <v>0</v>
      </c>
      <c r="G141" s="12">
        <v>0</v>
      </c>
      <c r="H141" s="12">
        <v>0</v>
      </c>
      <c r="I141" s="12">
        <v>0.27085950970649719</v>
      </c>
      <c r="J141" s="12">
        <v>0.25849327445030212</v>
      </c>
      <c r="K141" s="12">
        <v>0.74410659074783325</v>
      </c>
      <c r="L141" s="12">
        <v>0.16492857038974762</v>
      </c>
      <c r="M141" s="12">
        <v>0.14523023366928101</v>
      </c>
      <c r="N141" s="12">
        <v>0.36021772027015686</v>
      </c>
      <c r="O141" s="12">
        <v>0.2231375128030777</v>
      </c>
      <c r="P141" s="12">
        <v>1</v>
      </c>
      <c r="Q141" s="12">
        <v>2020</v>
      </c>
    </row>
    <row r="142" spans="1:17" x14ac:dyDescent="0.25">
      <c r="A142" s="10" t="s">
        <v>7</v>
      </c>
      <c r="B142" t="s">
        <v>66</v>
      </c>
      <c r="C142" s="12">
        <v>1</v>
      </c>
      <c r="D142" s="12">
        <v>0.6140475869178772</v>
      </c>
      <c r="E142" s="12">
        <v>0.3859524130821228</v>
      </c>
      <c r="F142" s="12">
        <v>0</v>
      </c>
      <c r="G142" s="12">
        <v>0</v>
      </c>
      <c r="H142" s="12">
        <v>0</v>
      </c>
      <c r="I142" s="12">
        <v>0.35524383187294006</v>
      </c>
      <c r="J142" s="12">
        <v>0.45372989773750305</v>
      </c>
      <c r="K142" s="12">
        <v>0.92032569646835327</v>
      </c>
      <c r="L142" s="12">
        <v>0.25388339161872864</v>
      </c>
      <c r="M142" s="12">
        <v>0.64623755216598511</v>
      </c>
      <c r="N142" s="12">
        <v>0.28867906332015991</v>
      </c>
      <c r="O142" s="12">
        <v>0.57363754510879517</v>
      </c>
      <c r="P142" s="12">
        <v>1</v>
      </c>
      <c r="Q142" s="12">
        <v>2020</v>
      </c>
    </row>
    <row r="143" spans="1:17" x14ac:dyDescent="0.25">
      <c r="A143" s="10" t="s">
        <v>7</v>
      </c>
      <c r="B143" t="s">
        <v>67</v>
      </c>
      <c r="C143" s="12">
        <v>1</v>
      </c>
      <c r="D143" s="12">
        <v>0.61622321605682373</v>
      </c>
      <c r="E143" s="12">
        <v>0.38377678394317627</v>
      </c>
      <c r="F143" s="12">
        <v>0</v>
      </c>
      <c r="G143" s="12">
        <v>0</v>
      </c>
      <c r="H143" s="12">
        <v>0</v>
      </c>
      <c r="I143" s="12">
        <v>0.38717702031135559</v>
      </c>
      <c r="J143" s="12">
        <v>0.38460201025009155</v>
      </c>
      <c r="K143" s="12">
        <v>0.90884071588516235</v>
      </c>
      <c r="L143" s="12">
        <v>0.23784294724464417</v>
      </c>
      <c r="M143" s="12">
        <v>0.63851803541183472</v>
      </c>
      <c r="N143" s="12">
        <v>0.28930619359016418</v>
      </c>
      <c r="O143" s="12">
        <v>0.58095085620880127</v>
      </c>
      <c r="P143" s="12">
        <v>1</v>
      </c>
      <c r="Q143" s="12">
        <v>2020</v>
      </c>
    </row>
    <row r="144" spans="1:17" x14ac:dyDescent="0.25">
      <c r="A144" s="10" t="s">
        <v>8</v>
      </c>
      <c r="B144" t="s">
        <v>66</v>
      </c>
      <c r="C144" s="12">
        <v>1</v>
      </c>
      <c r="D144" s="12">
        <v>0.88047605752944946</v>
      </c>
      <c r="E144" s="12">
        <v>0.11952392756938934</v>
      </c>
      <c r="F144" s="12">
        <v>0</v>
      </c>
      <c r="G144" s="12">
        <v>0</v>
      </c>
      <c r="H144" s="12">
        <v>0</v>
      </c>
      <c r="I144" s="12">
        <v>0.33531200885772705</v>
      </c>
      <c r="J144" s="12">
        <v>0.37429586052894592</v>
      </c>
      <c r="K144" s="12">
        <v>0.74264293909072876</v>
      </c>
      <c r="L144" s="12">
        <v>0.16905947029590607</v>
      </c>
      <c r="M144" s="12">
        <v>0.12869346141815186</v>
      </c>
      <c r="N144" s="12">
        <v>0.32702761888504028</v>
      </c>
      <c r="O144" s="12">
        <v>0.29242271184921265</v>
      </c>
      <c r="P144" s="12">
        <v>1</v>
      </c>
      <c r="Q144" s="12">
        <v>2020</v>
      </c>
    </row>
    <row r="145" spans="1:17" x14ac:dyDescent="0.25">
      <c r="A145" s="10" t="s">
        <v>8</v>
      </c>
      <c r="B145" t="s">
        <v>67</v>
      </c>
      <c r="C145" s="12">
        <v>1</v>
      </c>
      <c r="D145" s="12">
        <v>0.88745349645614624</v>
      </c>
      <c r="E145" s="12">
        <v>0.11254649609327316</v>
      </c>
      <c r="F145" s="12">
        <v>0</v>
      </c>
      <c r="G145" s="12">
        <v>0</v>
      </c>
      <c r="H145" s="12">
        <v>0</v>
      </c>
      <c r="I145" s="12">
        <v>0.32009163498878479</v>
      </c>
      <c r="J145" s="12">
        <v>0.31205275654792786</v>
      </c>
      <c r="K145" s="12">
        <v>0.69917440414428711</v>
      </c>
      <c r="L145" s="12">
        <v>0.15773628652095795</v>
      </c>
      <c r="M145" s="12">
        <v>0.12622170150279999</v>
      </c>
      <c r="N145" s="12">
        <v>0.34148111939430237</v>
      </c>
      <c r="O145" s="12">
        <v>0.3127950131893158</v>
      </c>
      <c r="P145" s="12">
        <v>1</v>
      </c>
      <c r="Q145" s="12">
        <v>2020</v>
      </c>
    </row>
    <row r="146" spans="1:17" x14ac:dyDescent="0.25">
      <c r="A146" s="5" t="s">
        <v>9</v>
      </c>
      <c r="B146" t="s">
        <v>66</v>
      </c>
      <c r="C146" s="12">
        <v>1</v>
      </c>
      <c r="D146" s="12">
        <v>0.8641132116317749</v>
      </c>
      <c r="E146" s="12">
        <v>0.13588675856590271</v>
      </c>
      <c r="F146" s="12">
        <v>0</v>
      </c>
      <c r="G146" s="12">
        <v>0</v>
      </c>
      <c r="H146" s="12">
        <v>0</v>
      </c>
      <c r="I146" s="12">
        <v>0.1867985725402832</v>
      </c>
      <c r="J146" s="12">
        <v>0.51872289180755615</v>
      </c>
      <c r="K146" s="12">
        <v>0.79045015573501587</v>
      </c>
      <c r="L146" s="12">
        <v>0.12194279581308365</v>
      </c>
      <c r="M146" s="12">
        <v>6.8886622786521912E-2</v>
      </c>
      <c r="N146" s="12">
        <v>0.39814308285713196</v>
      </c>
      <c r="O146" s="12">
        <v>0.31594669818878174</v>
      </c>
      <c r="P146" s="12">
        <v>1</v>
      </c>
      <c r="Q146" s="12">
        <v>2020</v>
      </c>
    </row>
    <row r="147" spans="1:17" x14ac:dyDescent="0.25">
      <c r="A147" s="5" t="s">
        <v>9</v>
      </c>
      <c r="B147" t="s">
        <v>67</v>
      </c>
      <c r="C147" s="12">
        <v>1</v>
      </c>
      <c r="D147" s="12">
        <v>0.86950302124023438</v>
      </c>
      <c r="E147" s="12">
        <v>0.13049696385860443</v>
      </c>
      <c r="F147" s="12">
        <v>0</v>
      </c>
      <c r="G147" s="12">
        <v>0</v>
      </c>
      <c r="H147" s="12">
        <v>0</v>
      </c>
      <c r="I147" s="12">
        <v>0.19243085384368896</v>
      </c>
      <c r="J147" s="12">
        <v>0.46607205271720886</v>
      </c>
      <c r="K147" s="12">
        <v>0.76283383369445801</v>
      </c>
      <c r="L147" s="12">
        <v>0.11768222600221634</v>
      </c>
      <c r="M147" s="12">
        <v>4.9607019871473312E-2</v>
      </c>
      <c r="N147" s="12">
        <v>0.39510565996170044</v>
      </c>
      <c r="O147" s="12">
        <v>0.33701151609420776</v>
      </c>
      <c r="P147" s="12">
        <v>1</v>
      </c>
      <c r="Q147" s="12">
        <v>2020</v>
      </c>
    </row>
    <row r="148" spans="1:17" x14ac:dyDescent="0.25">
      <c r="A148" s="10" t="s">
        <v>10</v>
      </c>
      <c r="B148" t="s">
        <v>66</v>
      </c>
      <c r="C148" s="12">
        <v>1</v>
      </c>
      <c r="D148" s="12">
        <v>0.88489508628845215</v>
      </c>
      <c r="E148" s="12">
        <v>0.11510493606328964</v>
      </c>
      <c r="F148" s="12">
        <v>0</v>
      </c>
      <c r="G148" s="12">
        <v>0</v>
      </c>
      <c r="H148" s="12">
        <v>0</v>
      </c>
      <c r="I148" s="12">
        <v>0.26577457785606384</v>
      </c>
      <c r="J148" s="12">
        <v>0.39467793703079224</v>
      </c>
      <c r="K148" s="12">
        <v>0.79572153091430664</v>
      </c>
      <c r="L148" s="12">
        <v>0.12625989317893982</v>
      </c>
      <c r="M148" s="12">
        <v>0.11073844879865646</v>
      </c>
      <c r="N148" s="12">
        <v>0.32313433289527893</v>
      </c>
      <c r="O148" s="12">
        <v>0.31013265252113342</v>
      </c>
      <c r="P148" s="12">
        <v>1</v>
      </c>
      <c r="Q148" s="12">
        <v>2020</v>
      </c>
    </row>
    <row r="149" spans="1:17" x14ac:dyDescent="0.25">
      <c r="A149" s="10" t="s">
        <v>10</v>
      </c>
      <c r="B149" t="s">
        <v>67</v>
      </c>
      <c r="C149" s="12">
        <v>1</v>
      </c>
      <c r="D149" s="12">
        <v>0.8923947811126709</v>
      </c>
      <c r="E149" s="12">
        <v>0.10760524123907089</v>
      </c>
      <c r="F149" s="12">
        <v>0</v>
      </c>
      <c r="G149" s="12">
        <v>0</v>
      </c>
      <c r="H149" s="12">
        <v>0</v>
      </c>
      <c r="I149" s="12">
        <v>0.24685844779014587</v>
      </c>
      <c r="J149" s="12">
        <v>0.32813796401023865</v>
      </c>
      <c r="K149" s="12">
        <v>0.76808345317840576</v>
      </c>
      <c r="L149" s="12">
        <v>0.11204949021339417</v>
      </c>
      <c r="M149" s="12">
        <v>9.4095803797245026E-2</v>
      </c>
      <c r="N149" s="12">
        <v>0.32761877775192261</v>
      </c>
      <c r="O149" s="12">
        <v>0.32315278053283691</v>
      </c>
      <c r="P149" s="12">
        <v>1</v>
      </c>
      <c r="Q149" s="12">
        <v>2020</v>
      </c>
    </row>
    <row r="150" spans="1:17" x14ac:dyDescent="0.25">
      <c r="A150" s="10" t="s">
        <v>11</v>
      </c>
      <c r="B150" t="s">
        <v>66</v>
      </c>
      <c r="C150" s="12">
        <v>1</v>
      </c>
      <c r="D150" s="12">
        <v>0.88604837656021118</v>
      </c>
      <c r="E150" s="12">
        <v>0.11395161598920822</v>
      </c>
      <c r="F150" s="12">
        <v>0</v>
      </c>
      <c r="G150" s="12">
        <v>0</v>
      </c>
      <c r="H150" s="12">
        <v>0</v>
      </c>
      <c r="I150" s="12">
        <v>0.34027570486068726</v>
      </c>
      <c r="J150" s="12">
        <v>0.3759823739528656</v>
      </c>
      <c r="K150" s="12">
        <v>0.76876944303512573</v>
      </c>
      <c r="L150" s="12">
        <v>0.11084911227226257</v>
      </c>
      <c r="M150" s="12">
        <v>0.1496160477399826</v>
      </c>
      <c r="N150" s="12">
        <v>0.40854433178901672</v>
      </c>
      <c r="O150" s="12">
        <v>0.2656705379486084</v>
      </c>
      <c r="P150" s="12">
        <v>1</v>
      </c>
      <c r="Q150" s="12">
        <v>2020</v>
      </c>
    </row>
    <row r="151" spans="1:17" x14ac:dyDescent="0.25">
      <c r="A151" s="10" t="s">
        <v>11</v>
      </c>
      <c r="B151" t="s">
        <v>67</v>
      </c>
      <c r="C151" s="12">
        <v>1</v>
      </c>
      <c r="D151" s="12">
        <v>0.90094268321990967</v>
      </c>
      <c r="E151" s="12">
        <v>9.9057324230670929E-2</v>
      </c>
      <c r="F151" s="12">
        <v>0</v>
      </c>
      <c r="G151" s="12">
        <v>0</v>
      </c>
      <c r="H151" s="12">
        <v>0</v>
      </c>
      <c r="I151" s="12">
        <v>0.31234642863273621</v>
      </c>
      <c r="J151" s="12">
        <v>0.32267060875892639</v>
      </c>
      <c r="K151" s="12">
        <v>0.76313960552215576</v>
      </c>
      <c r="L151" s="12">
        <v>9.8544120788574219E-2</v>
      </c>
      <c r="M151" s="12">
        <v>0.14428256452083588</v>
      </c>
      <c r="N151" s="12">
        <v>0.40562811493873596</v>
      </c>
      <c r="O151" s="12">
        <v>0.25471124053001404</v>
      </c>
      <c r="P151" s="12">
        <v>1</v>
      </c>
      <c r="Q151" s="12">
        <v>2020</v>
      </c>
    </row>
    <row r="152" spans="1:17" x14ac:dyDescent="0.25">
      <c r="A152" s="10" t="s">
        <v>12</v>
      </c>
      <c r="B152" t="s">
        <v>66</v>
      </c>
      <c r="C152" s="12">
        <v>1</v>
      </c>
      <c r="D152" s="12">
        <v>0.6185879111289978</v>
      </c>
      <c r="E152" s="12">
        <v>0.38141211867332458</v>
      </c>
      <c r="F152" s="12">
        <v>0</v>
      </c>
      <c r="G152" s="12">
        <v>0</v>
      </c>
      <c r="H152" s="12">
        <v>0</v>
      </c>
      <c r="I152" s="12">
        <v>0.30117854475975037</v>
      </c>
      <c r="J152" s="12">
        <v>0.42959526181221008</v>
      </c>
      <c r="K152" s="12">
        <v>0.89480340480804443</v>
      </c>
      <c r="L152" s="12">
        <v>0.34711307287216187</v>
      </c>
      <c r="M152" s="12">
        <v>0.68792092800140381</v>
      </c>
      <c r="N152" s="12">
        <v>0.43121948838233948</v>
      </c>
      <c r="O152" s="12">
        <v>0.50433623790740967</v>
      </c>
      <c r="P152" s="12">
        <v>1</v>
      </c>
      <c r="Q152" s="12">
        <v>2020</v>
      </c>
    </row>
    <row r="153" spans="1:17" x14ac:dyDescent="0.25">
      <c r="A153" s="10" t="s">
        <v>12</v>
      </c>
      <c r="B153" t="s">
        <v>67</v>
      </c>
      <c r="C153" s="12">
        <v>1</v>
      </c>
      <c r="D153" s="12">
        <v>0.61353135108947754</v>
      </c>
      <c r="E153" s="12">
        <v>0.38646864891052246</v>
      </c>
      <c r="F153" s="12">
        <v>0</v>
      </c>
      <c r="G153" s="12">
        <v>0</v>
      </c>
      <c r="H153" s="12">
        <v>0</v>
      </c>
      <c r="I153" s="12">
        <v>0.32953691482543945</v>
      </c>
      <c r="J153" s="12">
        <v>0.34549763798713684</v>
      </c>
      <c r="K153" s="12">
        <v>0.88034689426422119</v>
      </c>
      <c r="L153" s="12">
        <v>0.34055259823799133</v>
      </c>
      <c r="M153" s="12">
        <v>0.66391903162002563</v>
      </c>
      <c r="N153" s="12">
        <v>0.43214237689971924</v>
      </c>
      <c r="O153" s="12">
        <v>0.51850932836532593</v>
      </c>
      <c r="P153" s="12">
        <v>1</v>
      </c>
      <c r="Q153" s="12">
        <v>2020</v>
      </c>
    </row>
    <row r="154" spans="1:17" x14ac:dyDescent="0.25">
      <c r="A154" s="10" t="s">
        <v>13</v>
      </c>
      <c r="B154" t="s">
        <v>66</v>
      </c>
      <c r="C154" s="12">
        <v>1</v>
      </c>
      <c r="D154" s="12">
        <v>0.83739954233169556</v>
      </c>
      <c r="E154" s="12">
        <v>0.16260042786598206</v>
      </c>
      <c r="F154" s="12">
        <v>0</v>
      </c>
      <c r="G154" s="12">
        <v>0</v>
      </c>
      <c r="H154" s="12">
        <v>0</v>
      </c>
      <c r="I154" s="12">
        <v>0.25300818681716919</v>
      </c>
      <c r="J154" s="12">
        <v>0.36035594344139099</v>
      </c>
      <c r="K154" s="12">
        <v>0.90220201015472412</v>
      </c>
      <c r="L154" s="12">
        <v>0.12759481370449066</v>
      </c>
      <c r="M154" s="12">
        <v>0.32813775539398193</v>
      </c>
      <c r="N154" s="12">
        <v>0.41289249062538147</v>
      </c>
      <c r="O154" s="12">
        <v>0.32934433221817017</v>
      </c>
      <c r="P154" s="12">
        <v>1</v>
      </c>
      <c r="Q154" s="12">
        <v>2020</v>
      </c>
    </row>
    <row r="155" spans="1:17" x14ac:dyDescent="0.25">
      <c r="A155" s="10" t="s">
        <v>13</v>
      </c>
      <c r="B155" t="s">
        <v>67</v>
      </c>
      <c r="C155" s="12">
        <v>1</v>
      </c>
      <c r="D155" s="12">
        <v>0.84142440557479858</v>
      </c>
      <c r="E155" s="12">
        <v>0.15857560932636261</v>
      </c>
      <c r="F155" s="12">
        <v>0</v>
      </c>
      <c r="G155" s="12">
        <v>0</v>
      </c>
      <c r="H155" s="12">
        <v>0</v>
      </c>
      <c r="I155" s="12">
        <v>0.25135213136672974</v>
      </c>
      <c r="J155" s="12">
        <v>0.29765778779983521</v>
      </c>
      <c r="K155" s="12">
        <v>0.88707149028778076</v>
      </c>
      <c r="L155" s="12">
        <v>0.12193405628204346</v>
      </c>
      <c r="M155" s="12">
        <v>0.31637975573539734</v>
      </c>
      <c r="N155" s="12">
        <v>0.42573383450508118</v>
      </c>
      <c r="O155" s="12">
        <v>0.32002431154251099</v>
      </c>
      <c r="P155" s="12">
        <v>1</v>
      </c>
      <c r="Q155" s="12">
        <v>2020</v>
      </c>
    </row>
    <row r="156" spans="1:17" x14ac:dyDescent="0.25">
      <c r="A156" s="10" t="s">
        <v>14</v>
      </c>
      <c r="B156" t="s">
        <v>66</v>
      </c>
      <c r="C156" s="12">
        <v>1</v>
      </c>
      <c r="D156" s="12">
        <v>0.90603405237197876</v>
      </c>
      <c r="E156" s="12">
        <v>9.3965940177440643E-2</v>
      </c>
      <c r="F156" s="12">
        <v>0</v>
      </c>
      <c r="G156" s="12">
        <v>0</v>
      </c>
      <c r="H156" s="12">
        <v>0</v>
      </c>
      <c r="I156" s="12">
        <v>0.31394293904304504</v>
      </c>
      <c r="J156" s="12">
        <v>0.57477647066116333</v>
      </c>
      <c r="K156" s="12">
        <v>0.79874062538146973</v>
      </c>
      <c r="L156" s="12">
        <v>0.14083534479141235</v>
      </c>
      <c r="M156" s="12">
        <v>9.4682641327381134E-2</v>
      </c>
      <c r="N156" s="12">
        <v>0.2716706395149231</v>
      </c>
      <c r="O156" s="12">
        <v>0.21255157887935638</v>
      </c>
      <c r="P156" s="12">
        <v>1</v>
      </c>
      <c r="Q156" s="12">
        <v>2020</v>
      </c>
    </row>
    <row r="157" spans="1:17" x14ac:dyDescent="0.25">
      <c r="A157" s="10" t="s">
        <v>14</v>
      </c>
      <c r="B157" t="s">
        <v>67</v>
      </c>
      <c r="C157" s="12">
        <v>1</v>
      </c>
      <c r="D157" s="12">
        <v>0.90287816524505615</v>
      </c>
      <c r="E157" s="12">
        <v>9.712180495262146E-2</v>
      </c>
      <c r="F157" s="12">
        <v>0</v>
      </c>
      <c r="G157" s="12">
        <v>0</v>
      </c>
      <c r="H157" s="12">
        <v>0</v>
      </c>
      <c r="I157" s="12">
        <v>0.29653036594390869</v>
      </c>
      <c r="J157" s="12">
        <v>0.52404689788818359</v>
      </c>
      <c r="K157" s="12">
        <v>0.78356361389160156</v>
      </c>
      <c r="L157" s="12">
        <v>0.14462897181510925</v>
      </c>
      <c r="M157" s="12">
        <v>9.0844027698040009E-2</v>
      </c>
      <c r="N157" s="12">
        <v>0.28529593348503113</v>
      </c>
      <c r="O157" s="12">
        <v>0.2211681604385376</v>
      </c>
      <c r="P157" s="12">
        <v>1</v>
      </c>
      <c r="Q157" s="12">
        <v>2020</v>
      </c>
    </row>
    <row r="158" spans="1:17" x14ac:dyDescent="0.25">
      <c r="A158" s="5" t="s">
        <v>15</v>
      </c>
      <c r="B158" t="s">
        <v>66</v>
      </c>
      <c r="C158" s="12">
        <v>1</v>
      </c>
      <c r="D158" s="12">
        <v>0.82954251766204834</v>
      </c>
      <c r="E158" s="12">
        <v>0.17045749723911285</v>
      </c>
      <c r="F158" s="12">
        <v>0</v>
      </c>
      <c r="G158" s="12">
        <v>0</v>
      </c>
      <c r="H158" s="12">
        <v>0</v>
      </c>
      <c r="I158" s="12">
        <v>0.20312154293060303</v>
      </c>
      <c r="J158" s="12">
        <v>0.54786485433578491</v>
      </c>
      <c r="K158" s="12">
        <v>0.82740151882171631</v>
      </c>
      <c r="L158" s="12">
        <v>0.12754170596599579</v>
      </c>
      <c r="M158" s="12">
        <v>0.15947173535823822</v>
      </c>
      <c r="N158" s="12">
        <v>0.38935506343841553</v>
      </c>
      <c r="O158" s="12">
        <v>0.36827749013900757</v>
      </c>
      <c r="P158" s="12">
        <v>1</v>
      </c>
      <c r="Q158" s="12">
        <v>2020</v>
      </c>
    </row>
    <row r="159" spans="1:17" x14ac:dyDescent="0.25">
      <c r="A159" s="5" t="s">
        <v>15</v>
      </c>
      <c r="B159" t="s">
        <v>67</v>
      </c>
      <c r="C159" s="12">
        <v>1</v>
      </c>
      <c r="D159" s="12">
        <v>0.83424144983291626</v>
      </c>
      <c r="E159" s="12">
        <v>0.16575853526592255</v>
      </c>
      <c r="F159" s="12">
        <v>0</v>
      </c>
      <c r="G159" s="12">
        <v>0</v>
      </c>
      <c r="H159" s="12">
        <v>0</v>
      </c>
      <c r="I159" s="12">
        <v>0.22704124450683594</v>
      </c>
      <c r="J159" s="12">
        <v>0.48885557055473328</v>
      </c>
      <c r="K159" s="12">
        <v>0.7990272045135498</v>
      </c>
      <c r="L159" s="12">
        <v>0.12964469194412231</v>
      </c>
      <c r="M159" s="12">
        <v>0.14971885085105896</v>
      </c>
      <c r="N159" s="12">
        <v>0.40673607587814331</v>
      </c>
      <c r="O159" s="12">
        <v>0.37455308437347412</v>
      </c>
      <c r="P159" s="12">
        <v>1</v>
      </c>
      <c r="Q159" s="12">
        <v>2020</v>
      </c>
    </row>
    <row r="160" spans="1:17" x14ac:dyDescent="0.25">
      <c r="A160" s="5" t="s">
        <v>16</v>
      </c>
      <c r="B160" t="s">
        <v>66</v>
      </c>
      <c r="C160" s="12">
        <v>1</v>
      </c>
      <c r="D160" s="12">
        <v>0.82377398014068604</v>
      </c>
      <c r="E160" s="12">
        <v>0.17622601985931396</v>
      </c>
      <c r="F160" s="12">
        <v>0</v>
      </c>
      <c r="G160" s="12">
        <v>0</v>
      </c>
      <c r="H160" s="12">
        <v>0</v>
      </c>
      <c r="I160" s="12">
        <v>0.39225810766220093</v>
      </c>
      <c r="J160" s="12">
        <v>0.5284348726272583</v>
      </c>
      <c r="K160" s="12">
        <v>0.85874474048614502</v>
      </c>
      <c r="L160" s="12">
        <v>0.1956268846988678</v>
      </c>
      <c r="M160" s="12">
        <v>0.24944046139717102</v>
      </c>
      <c r="N160" s="12">
        <v>0.35990598797798157</v>
      </c>
      <c r="O160" s="12">
        <v>0.31208500266075134</v>
      </c>
      <c r="P160" s="12">
        <v>1</v>
      </c>
      <c r="Q160" s="12">
        <v>2020</v>
      </c>
    </row>
    <row r="161" spans="1:17" x14ac:dyDescent="0.25">
      <c r="A161" s="5" t="s">
        <v>16</v>
      </c>
      <c r="B161" t="s">
        <v>67</v>
      </c>
      <c r="C161" s="12">
        <v>1</v>
      </c>
      <c r="D161" s="12">
        <v>0.83478546142578125</v>
      </c>
      <c r="E161" s="12">
        <v>0.16521455347537994</v>
      </c>
      <c r="F161" s="12">
        <v>0</v>
      </c>
      <c r="G161" s="12">
        <v>0</v>
      </c>
      <c r="H161" s="12">
        <v>0</v>
      </c>
      <c r="I161" s="12">
        <v>0.37092989683151245</v>
      </c>
      <c r="J161" s="12">
        <v>0.46849685907363892</v>
      </c>
      <c r="K161" s="12">
        <v>0.83696651458740234</v>
      </c>
      <c r="L161" s="12">
        <v>0.19059945642948151</v>
      </c>
      <c r="M161" s="12">
        <v>0.24447751045227051</v>
      </c>
      <c r="N161" s="12">
        <v>0.33961567282676697</v>
      </c>
      <c r="O161" s="12">
        <v>0.31716671586036682</v>
      </c>
      <c r="P161" s="12">
        <v>1</v>
      </c>
      <c r="Q161" s="12">
        <v>2020</v>
      </c>
    </row>
    <row r="162" spans="1:17" x14ac:dyDescent="0.25">
      <c r="A162" s="10" t="s">
        <v>17</v>
      </c>
      <c r="B162" t="s">
        <v>66</v>
      </c>
      <c r="C162" s="12">
        <v>1</v>
      </c>
      <c r="D162" s="12">
        <v>0.8246157169342041</v>
      </c>
      <c r="E162" s="12">
        <v>0.17538429796695709</v>
      </c>
      <c r="F162" s="12">
        <v>0</v>
      </c>
      <c r="G162" s="12">
        <v>0</v>
      </c>
      <c r="H162" s="12">
        <v>0</v>
      </c>
      <c r="I162" s="12">
        <v>0.23828081786632538</v>
      </c>
      <c r="J162" s="12">
        <v>0.44714188575744629</v>
      </c>
      <c r="K162" s="12">
        <v>0.85570621490478516</v>
      </c>
      <c r="L162" s="12">
        <v>0.14102582633495331</v>
      </c>
      <c r="M162" s="12">
        <v>0.2628481388092041</v>
      </c>
      <c r="N162" s="12">
        <v>0.37878689169883728</v>
      </c>
      <c r="O162" s="12">
        <v>0.36831185221672058</v>
      </c>
      <c r="P162" s="12">
        <v>1</v>
      </c>
      <c r="Q162" s="12">
        <v>2020</v>
      </c>
    </row>
    <row r="163" spans="1:17" x14ac:dyDescent="0.25">
      <c r="A163" s="10" t="s">
        <v>17</v>
      </c>
      <c r="B163" t="s">
        <v>67</v>
      </c>
      <c r="C163" s="12">
        <v>1</v>
      </c>
      <c r="D163" s="12">
        <v>0.84295982122421265</v>
      </c>
      <c r="E163" s="12">
        <v>0.15704014897346497</v>
      </c>
      <c r="F163" s="12">
        <v>0</v>
      </c>
      <c r="G163" s="12">
        <v>0</v>
      </c>
      <c r="H163" s="12">
        <v>0</v>
      </c>
      <c r="I163" s="12">
        <v>0.2474200427532196</v>
      </c>
      <c r="J163" s="12">
        <v>0.39236989617347717</v>
      </c>
      <c r="K163" s="12">
        <v>0.82842552661895752</v>
      </c>
      <c r="L163" s="12">
        <v>0.13646446168422699</v>
      </c>
      <c r="M163" s="12">
        <v>0.2468029260635376</v>
      </c>
      <c r="N163" s="12">
        <v>0.35981118679046631</v>
      </c>
      <c r="O163" s="12">
        <v>0.36622697114944458</v>
      </c>
      <c r="P163" s="12">
        <v>1</v>
      </c>
      <c r="Q163" s="12">
        <v>2020</v>
      </c>
    </row>
    <row r="164" spans="1:17" x14ac:dyDescent="0.25">
      <c r="A164" s="10" t="s">
        <v>18</v>
      </c>
      <c r="B164" t="s">
        <v>66</v>
      </c>
      <c r="C164" s="12">
        <v>1</v>
      </c>
      <c r="D164" s="12">
        <v>0.87698584794998169</v>
      </c>
      <c r="E164" s="12">
        <v>0.12301414459943771</v>
      </c>
      <c r="F164" s="12">
        <v>0</v>
      </c>
      <c r="G164" s="12">
        <v>0</v>
      </c>
      <c r="H164" s="12">
        <v>0</v>
      </c>
      <c r="I164" s="12">
        <v>0.29190927743911743</v>
      </c>
      <c r="J164" s="12">
        <v>0.41631585359573364</v>
      </c>
      <c r="K164" s="12">
        <v>0.78443360328674316</v>
      </c>
      <c r="L164" s="12">
        <v>0.15054057538509369</v>
      </c>
      <c r="M164" s="12">
        <v>0.19537857174873352</v>
      </c>
      <c r="N164" s="12">
        <v>0.3952624499797821</v>
      </c>
      <c r="O164" s="12">
        <v>0.27287730574607849</v>
      </c>
      <c r="P164" s="12">
        <v>1</v>
      </c>
      <c r="Q164" s="12">
        <v>2020</v>
      </c>
    </row>
    <row r="165" spans="1:17" x14ac:dyDescent="0.25">
      <c r="A165" s="10" t="s">
        <v>18</v>
      </c>
      <c r="B165" t="s">
        <v>67</v>
      </c>
      <c r="C165" s="12">
        <v>1</v>
      </c>
      <c r="D165" s="12">
        <v>0.87344741821289063</v>
      </c>
      <c r="E165" s="12">
        <v>0.12655258178710938</v>
      </c>
      <c r="F165" s="12">
        <v>0</v>
      </c>
      <c r="G165" s="12">
        <v>0</v>
      </c>
      <c r="H165" s="12">
        <v>0</v>
      </c>
      <c r="I165" s="12">
        <v>0.26527923345565796</v>
      </c>
      <c r="J165" s="12">
        <v>0.33986639976501465</v>
      </c>
      <c r="K165" s="12">
        <v>0.75694894790649414</v>
      </c>
      <c r="L165" s="12">
        <v>0.15153566002845764</v>
      </c>
      <c r="M165" s="12">
        <v>0.1834033876657486</v>
      </c>
      <c r="N165" s="12">
        <v>0.40024873614311218</v>
      </c>
      <c r="O165" s="12">
        <v>0.29831713438034058</v>
      </c>
      <c r="P165" s="12">
        <v>1</v>
      </c>
      <c r="Q165" s="12">
        <v>2020</v>
      </c>
    </row>
    <row r="166" spans="1:17" x14ac:dyDescent="0.25">
      <c r="A166" s="5" t="s">
        <v>19</v>
      </c>
      <c r="B166" t="s">
        <v>66</v>
      </c>
      <c r="C166" s="12">
        <v>1</v>
      </c>
      <c r="D166" s="12">
        <v>0.91287249326705933</v>
      </c>
      <c r="E166" s="12">
        <v>8.7127476930618286E-2</v>
      </c>
      <c r="F166" s="12">
        <v>0</v>
      </c>
      <c r="G166" s="12">
        <v>0</v>
      </c>
      <c r="H166" s="12">
        <v>0</v>
      </c>
      <c r="I166" s="12">
        <v>0.29145655035972595</v>
      </c>
      <c r="J166" s="12">
        <v>0.4902624785900116</v>
      </c>
      <c r="K166" s="12">
        <v>0.69970899820327759</v>
      </c>
      <c r="L166" s="12">
        <v>0.10673872381448746</v>
      </c>
      <c r="M166" s="12">
        <v>5.01827672123909E-2</v>
      </c>
      <c r="N166" s="12">
        <v>0.3829704225063324</v>
      </c>
      <c r="O166" s="12">
        <v>0.25093391537666321</v>
      </c>
      <c r="P166" s="12">
        <v>1</v>
      </c>
      <c r="Q166" s="12">
        <v>2020</v>
      </c>
    </row>
    <row r="167" spans="1:17" x14ac:dyDescent="0.25">
      <c r="A167" s="5" t="s">
        <v>19</v>
      </c>
      <c r="B167" t="s">
        <v>67</v>
      </c>
      <c r="C167" s="12">
        <v>1</v>
      </c>
      <c r="D167" s="12">
        <v>0.9132763147354126</v>
      </c>
      <c r="E167" s="12">
        <v>8.6723692715167999E-2</v>
      </c>
      <c r="F167" s="12">
        <v>0</v>
      </c>
      <c r="G167" s="12">
        <v>0</v>
      </c>
      <c r="H167" s="12">
        <v>0</v>
      </c>
      <c r="I167" s="12">
        <v>0.28449204564094543</v>
      </c>
      <c r="J167" s="12">
        <v>0.43584021925926208</v>
      </c>
      <c r="K167" s="12">
        <v>0.66299444437026978</v>
      </c>
      <c r="L167" s="12">
        <v>9.9682964384555817E-2</v>
      </c>
      <c r="M167" s="12">
        <v>4.6645659953355789E-2</v>
      </c>
      <c r="N167" s="12">
        <v>0.36850181221961975</v>
      </c>
      <c r="O167" s="12">
        <v>0.25474458932876587</v>
      </c>
      <c r="P167" s="12">
        <v>1</v>
      </c>
      <c r="Q167" s="12">
        <v>2020</v>
      </c>
    </row>
    <row r="168" spans="1:17" x14ac:dyDescent="0.25">
      <c r="A168" s="10" t="s">
        <v>20</v>
      </c>
      <c r="B168" t="s">
        <v>66</v>
      </c>
      <c r="C168" s="12">
        <v>1</v>
      </c>
      <c r="D168" s="12">
        <v>0.66216486692428589</v>
      </c>
      <c r="E168" s="12">
        <v>0.33783513307571411</v>
      </c>
      <c r="F168" s="12">
        <v>0</v>
      </c>
      <c r="G168" s="12">
        <v>0</v>
      </c>
      <c r="H168" s="12">
        <v>0</v>
      </c>
      <c r="I168" s="12">
        <v>0.3347507119178772</v>
      </c>
      <c r="J168" s="12">
        <v>0.45783549547195435</v>
      </c>
      <c r="K168" s="12">
        <v>0.89874768257141113</v>
      </c>
      <c r="L168" s="12">
        <v>0.29826438426971436</v>
      </c>
      <c r="M168" s="12">
        <v>0.66969621181488037</v>
      </c>
      <c r="N168" s="12">
        <v>0.42627251148223877</v>
      </c>
      <c r="O168" s="12">
        <v>0.45933172106742859</v>
      </c>
      <c r="P168" s="12">
        <v>1</v>
      </c>
      <c r="Q168" s="12">
        <v>2020</v>
      </c>
    </row>
    <row r="169" spans="1:17" x14ac:dyDescent="0.25">
      <c r="A169" s="10" t="s">
        <v>20</v>
      </c>
      <c r="B169" t="s">
        <v>67</v>
      </c>
      <c r="C169" s="12">
        <v>1</v>
      </c>
      <c r="D169" s="12">
        <v>0.66778016090393066</v>
      </c>
      <c r="E169" s="12">
        <v>0.33221986889839172</v>
      </c>
      <c r="F169" s="12">
        <v>0</v>
      </c>
      <c r="G169" s="12">
        <v>0</v>
      </c>
      <c r="H169" s="12">
        <v>0</v>
      </c>
      <c r="I169" s="12">
        <v>0.37743186950683594</v>
      </c>
      <c r="J169" s="12">
        <v>0.41160404682159424</v>
      </c>
      <c r="K169" s="12">
        <v>0.8894614577293396</v>
      </c>
      <c r="L169" s="12">
        <v>0.29379862546920776</v>
      </c>
      <c r="M169" s="12">
        <v>0.65928202867507935</v>
      </c>
      <c r="N169" s="12">
        <v>0.42693367600440979</v>
      </c>
      <c r="O169" s="12">
        <v>0.46430283784866333</v>
      </c>
      <c r="P169" s="12">
        <v>1</v>
      </c>
      <c r="Q169" s="12">
        <v>2020</v>
      </c>
    </row>
    <row r="170" spans="1:17" x14ac:dyDescent="0.25">
      <c r="A170" s="10" t="s">
        <v>21</v>
      </c>
      <c r="B170" t="s">
        <v>66</v>
      </c>
      <c r="C170" s="12">
        <v>1</v>
      </c>
      <c r="D170" s="12">
        <v>0.789803147315979</v>
      </c>
      <c r="E170" s="12">
        <v>0.21019682288169861</v>
      </c>
      <c r="F170" s="12">
        <v>0</v>
      </c>
      <c r="G170" s="12">
        <v>0</v>
      </c>
      <c r="H170" s="12">
        <v>0</v>
      </c>
      <c r="I170" s="12">
        <v>0.29144954681396484</v>
      </c>
      <c r="J170" s="12">
        <v>0.41414052248001099</v>
      </c>
      <c r="K170" s="12">
        <v>0.88522392511367798</v>
      </c>
      <c r="L170" s="12">
        <v>0.15305958688259125</v>
      </c>
      <c r="M170" s="12">
        <v>0.35330075025558472</v>
      </c>
      <c r="N170" s="12">
        <v>0.41963869333267212</v>
      </c>
      <c r="O170" s="12">
        <v>0.40434232354164124</v>
      </c>
      <c r="P170" s="12">
        <v>1</v>
      </c>
      <c r="Q170" s="12">
        <v>2020</v>
      </c>
    </row>
    <row r="171" spans="1:17" x14ac:dyDescent="0.25">
      <c r="A171" s="10" t="s">
        <v>21</v>
      </c>
      <c r="B171" t="s">
        <v>67</v>
      </c>
      <c r="C171" s="12">
        <v>1</v>
      </c>
      <c r="D171" s="12">
        <v>0.80131280422210693</v>
      </c>
      <c r="E171" s="12">
        <v>0.19868722558021545</v>
      </c>
      <c r="F171" s="12">
        <v>0</v>
      </c>
      <c r="G171" s="12">
        <v>0</v>
      </c>
      <c r="H171" s="12">
        <v>0</v>
      </c>
      <c r="I171" s="12">
        <v>0.30707138776779175</v>
      </c>
      <c r="J171" s="12">
        <v>0.36740344762802124</v>
      </c>
      <c r="K171" s="12">
        <v>0.87266135215759277</v>
      </c>
      <c r="L171" s="12">
        <v>0.14412474632263184</v>
      </c>
      <c r="M171" s="12">
        <v>0.34401828050613403</v>
      </c>
      <c r="N171" s="12">
        <v>0.41104409098625183</v>
      </c>
      <c r="O171" s="12">
        <v>0.40092480182647705</v>
      </c>
      <c r="P171" s="12">
        <v>1</v>
      </c>
      <c r="Q171" s="12">
        <v>2020</v>
      </c>
    </row>
    <row r="172" spans="1:17" x14ac:dyDescent="0.25">
      <c r="A172" s="5" t="s">
        <v>22</v>
      </c>
      <c r="B172" t="s">
        <v>66</v>
      </c>
      <c r="C172" s="12">
        <v>1</v>
      </c>
      <c r="D172" s="12">
        <v>0.90444040298461914</v>
      </c>
      <c r="E172" s="12">
        <v>9.5559597015380859E-2</v>
      </c>
      <c r="F172" s="12">
        <v>0</v>
      </c>
      <c r="G172" s="12">
        <v>0</v>
      </c>
      <c r="H172" s="12">
        <v>0</v>
      </c>
      <c r="I172" s="12">
        <v>0.26748788356781006</v>
      </c>
      <c r="J172" s="12">
        <v>0.34758692979812622</v>
      </c>
      <c r="K172" s="12">
        <v>0.79042214155197144</v>
      </c>
      <c r="L172" s="12">
        <v>0.13918237388134003</v>
      </c>
      <c r="M172" s="12">
        <v>0.17802833020687103</v>
      </c>
      <c r="N172" s="12">
        <v>0.33945450186729431</v>
      </c>
      <c r="O172" s="12">
        <v>0.23445656895637512</v>
      </c>
      <c r="P172" s="12">
        <v>1</v>
      </c>
      <c r="Q172" s="12">
        <v>2020</v>
      </c>
    </row>
    <row r="173" spans="1:17" x14ac:dyDescent="0.25">
      <c r="A173" s="5" t="s">
        <v>22</v>
      </c>
      <c r="B173" t="s">
        <v>67</v>
      </c>
      <c r="C173" s="12">
        <v>1</v>
      </c>
      <c r="D173" s="12">
        <v>0.9093468189239502</v>
      </c>
      <c r="E173" s="12">
        <v>9.0653166174888611E-2</v>
      </c>
      <c r="F173" s="12">
        <v>0</v>
      </c>
      <c r="G173" s="12">
        <v>0</v>
      </c>
      <c r="H173" s="12">
        <v>0</v>
      </c>
      <c r="I173" s="12">
        <v>0.27529013156890869</v>
      </c>
      <c r="J173" s="12">
        <v>0.29543003439903259</v>
      </c>
      <c r="K173" s="12">
        <v>0.7399827241897583</v>
      </c>
      <c r="L173" s="12">
        <v>0.14352943003177643</v>
      </c>
      <c r="M173" s="12">
        <v>0.18149963021278381</v>
      </c>
      <c r="N173" s="12">
        <v>0.34248265624046326</v>
      </c>
      <c r="O173" s="12">
        <v>0.25300166010856628</v>
      </c>
      <c r="P173" s="12">
        <v>1</v>
      </c>
      <c r="Q173" s="12">
        <v>2020</v>
      </c>
    </row>
    <row r="174" spans="1:17" x14ac:dyDescent="0.25">
      <c r="A174" s="10" t="s">
        <v>23</v>
      </c>
      <c r="B174" t="s">
        <v>66</v>
      </c>
      <c r="C174" s="12">
        <v>1</v>
      </c>
      <c r="D174" s="12">
        <v>0.77060306072235107</v>
      </c>
      <c r="E174" s="12">
        <v>0.22939690947532654</v>
      </c>
      <c r="F174" s="12">
        <v>0</v>
      </c>
      <c r="G174" s="12">
        <v>0</v>
      </c>
      <c r="H174" s="12">
        <v>0</v>
      </c>
      <c r="I174" s="12">
        <v>0.23942671716213226</v>
      </c>
      <c r="J174" s="12">
        <v>0.38021820783615112</v>
      </c>
      <c r="K174" s="12">
        <v>0.74604523181915283</v>
      </c>
      <c r="L174" s="12">
        <v>0.23259951174259186</v>
      </c>
      <c r="M174" s="12">
        <v>0.36206555366516113</v>
      </c>
      <c r="N174" s="12">
        <v>0.44559332728385925</v>
      </c>
      <c r="O174" s="12">
        <v>0.44747292995452881</v>
      </c>
      <c r="P174" s="12">
        <v>1</v>
      </c>
      <c r="Q174" s="12">
        <v>2020</v>
      </c>
    </row>
    <row r="175" spans="1:17" x14ac:dyDescent="0.25">
      <c r="A175" s="10" t="s">
        <v>23</v>
      </c>
      <c r="B175" t="s">
        <v>67</v>
      </c>
      <c r="C175" s="12">
        <v>1</v>
      </c>
      <c r="D175" s="12">
        <v>0.78244900703430176</v>
      </c>
      <c r="E175" s="12">
        <v>0.21755096316337585</v>
      </c>
      <c r="F175" s="12">
        <v>0</v>
      </c>
      <c r="G175" s="12">
        <v>0</v>
      </c>
      <c r="H175" s="12">
        <v>0</v>
      </c>
      <c r="I175" s="12">
        <v>0.26546046137809753</v>
      </c>
      <c r="J175" s="12">
        <v>0.33519920706748962</v>
      </c>
      <c r="K175" s="12">
        <v>0.72657221555709839</v>
      </c>
      <c r="L175" s="12">
        <v>0.22908717393875122</v>
      </c>
      <c r="M175" s="12">
        <v>0.36061933636665344</v>
      </c>
      <c r="N175" s="12">
        <v>0.46475327014923096</v>
      </c>
      <c r="O175" s="12">
        <v>0.44952493906021118</v>
      </c>
      <c r="P175" s="12">
        <v>1</v>
      </c>
      <c r="Q175" s="12">
        <v>2020</v>
      </c>
    </row>
    <row r="176" spans="1:17" x14ac:dyDescent="0.25">
      <c r="A176" s="5" t="s">
        <v>24</v>
      </c>
      <c r="B176" t="s">
        <v>66</v>
      </c>
      <c r="C176" s="12">
        <v>1</v>
      </c>
      <c r="D176" s="12">
        <v>0.7835162878036499</v>
      </c>
      <c r="E176" s="12">
        <v>0.2164837121963501</v>
      </c>
      <c r="F176" s="12">
        <v>0</v>
      </c>
      <c r="G176" s="12">
        <v>0</v>
      </c>
      <c r="H176" s="12">
        <v>0</v>
      </c>
      <c r="I176" s="12">
        <v>0.30367809534072876</v>
      </c>
      <c r="J176" s="12">
        <v>0.31155547499656677</v>
      </c>
      <c r="K176" s="12">
        <v>0.82965975999832153</v>
      </c>
      <c r="L176" s="12">
        <v>0.17889375984668732</v>
      </c>
      <c r="M176" s="12">
        <v>0.44048371911048889</v>
      </c>
      <c r="N176" s="12">
        <v>0.30869916081428528</v>
      </c>
      <c r="O176" s="12">
        <v>0.39168491959571838</v>
      </c>
      <c r="P176" s="12">
        <v>1</v>
      </c>
      <c r="Q176" s="12">
        <v>2020</v>
      </c>
    </row>
    <row r="177" spans="1:17" x14ac:dyDescent="0.25">
      <c r="A177" s="5" t="s">
        <v>24</v>
      </c>
      <c r="B177" t="s">
        <v>67</v>
      </c>
      <c r="C177" s="12">
        <v>1</v>
      </c>
      <c r="D177" s="12">
        <v>0.80297434329986572</v>
      </c>
      <c r="E177" s="12">
        <v>0.19702567160129547</v>
      </c>
      <c r="F177" s="12">
        <v>0</v>
      </c>
      <c r="G177" s="12">
        <v>0</v>
      </c>
      <c r="H177" s="12">
        <v>0</v>
      </c>
      <c r="I177" s="12">
        <v>0.2730221152305603</v>
      </c>
      <c r="J177" s="12">
        <v>0.24106618762016296</v>
      </c>
      <c r="K177" s="12">
        <v>0.82028359174728394</v>
      </c>
      <c r="L177" s="12">
        <v>0.17267625033855438</v>
      </c>
      <c r="M177" s="12">
        <v>0.42289161682128906</v>
      </c>
      <c r="N177" s="12">
        <v>0.30337953567504883</v>
      </c>
      <c r="O177" s="12">
        <v>0.40295326709747314</v>
      </c>
      <c r="P177" s="12">
        <v>1</v>
      </c>
      <c r="Q177" s="12">
        <v>2020</v>
      </c>
    </row>
    <row r="178" spans="1:17" x14ac:dyDescent="0.25">
      <c r="A178" s="10" t="s">
        <v>25</v>
      </c>
      <c r="B178" t="s">
        <v>66</v>
      </c>
      <c r="C178" s="12">
        <v>1</v>
      </c>
      <c r="D178" s="12">
        <v>0.90984797477722168</v>
      </c>
      <c r="E178" s="12">
        <v>9.015202522277832E-2</v>
      </c>
      <c r="F178" s="12">
        <v>0</v>
      </c>
      <c r="G178" s="12">
        <v>0</v>
      </c>
      <c r="H178" s="12">
        <v>0</v>
      </c>
      <c r="I178" s="12">
        <v>0.28170457482337952</v>
      </c>
      <c r="J178" s="12">
        <v>0.36307054758071899</v>
      </c>
      <c r="K178" s="12">
        <v>0.70967322587966919</v>
      </c>
      <c r="L178" s="12">
        <v>0.16515403985977173</v>
      </c>
      <c r="M178" s="12">
        <v>0.22191669046878815</v>
      </c>
      <c r="N178" s="12">
        <v>0.41456156969070435</v>
      </c>
      <c r="O178" s="12">
        <v>0.21160851418972015</v>
      </c>
      <c r="P178" s="12">
        <v>1</v>
      </c>
      <c r="Q178" s="12">
        <v>2020</v>
      </c>
    </row>
    <row r="179" spans="1:17" x14ac:dyDescent="0.25">
      <c r="A179" s="10" t="s">
        <v>25</v>
      </c>
      <c r="B179" t="s">
        <v>67</v>
      </c>
      <c r="C179" s="12">
        <v>1</v>
      </c>
      <c r="D179" s="12">
        <v>0.91687405109405518</v>
      </c>
      <c r="E179" s="12">
        <v>8.3125926554203033E-2</v>
      </c>
      <c r="F179" s="12">
        <v>0</v>
      </c>
      <c r="G179" s="12">
        <v>0</v>
      </c>
      <c r="H179" s="12">
        <v>0</v>
      </c>
      <c r="I179" s="12">
        <v>0.24603158235549927</v>
      </c>
      <c r="J179" s="12">
        <v>0.28734612464904785</v>
      </c>
      <c r="K179" s="12">
        <v>0.6785239577293396</v>
      </c>
      <c r="L179" s="12">
        <v>0.16960267722606659</v>
      </c>
      <c r="M179" s="12">
        <v>0.20135465264320374</v>
      </c>
      <c r="N179" s="12">
        <v>0.43694320321083069</v>
      </c>
      <c r="O179" s="12">
        <v>0.20541493594646454</v>
      </c>
      <c r="P179" s="12">
        <v>1</v>
      </c>
      <c r="Q179" s="12">
        <v>2020</v>
      </c>
    </row>
    <row r="180" spans="1:17" x14ac:dyDescent="0.25">
      <c r="A180" s="10" t="s">
        <v>26</v>
      </c>
      <c r="B180" t="s">
        <v>66</v>
      </c>
      <c r="C180" s="12">
        <v>1</v>
      </c>
      <c r="D180" s="12">
        <v>0.88500469923019409</v>
      </c>
      <c r="E180" s="12">
        <v>0.11499530076980591</v>
      </c>
      <c r="F180" s="12">
        <v>0</v>
      </c>
      <c r="G180" s="12">
        <v>0</v>
      </c>
      <c r="H180" s="12">
        <v>0</v>
      </c>
      <c r="I180" s="12">
        <v>0.30066752433776855</v>
      </c>
      <c r="J180" s="12">
        <v>0.38293543457984924</v>
      </c>
      <c r="K180" s="12">
        <v>0.64104855060577393</v>
      </c>
      <c r="L180" s="12">
        <v>0.18616560101509094</v>
      </c>
      <c r="M180" s="12">
        <v>0.21711547672748566</v>
      </c>
      <c r="N180" s="12">
        <v>0.45172896981239319</v>
      </c>
      <c r="O180" s="12">
        <v>0.27726700901985168</v>
      </c>
      <c r="P180" s="12">
        <v>1</v>
      </c>
      <c r="Q180" s="12">
        <v>2020</v>
      </c>
    </row>
    <row r="181" spans="1:17" x14ac:dyDescent="0.25">
      <c r="A181" s="10" t="s">
        <v>26</v>
      </c>
      <c r="B181" t="s">
        <v>67</v>
      </c>
      <c r="C181" s="12">
        <v>1</v>
      </c>
      <c r="D181" s="12">
        <v>0.87785106897354126</v>
      </c>
      <c r="E181" s="12">
        <v>0.12214893102645874</v>
      </c>
      <c r="F181" s="12">
        <v>0</v>
      </c>
      <c r="G181" s="12">
        <v>0</v>
      </c>
      <c r="H181" s="12">
        <v>0</v>
      </c>
      <c r="I181" s="12">
        <v>0.24764366447925568</v>
      </c>
      <c r="J181" s="12">
        <v>0.34124448895454407</v>
      </c>
      <c r="K181" s="12">
        <v>0.64511388540267944</v>
      </c>
      <c r="L181" s="12">
        <v>0.20279496908187866</v>
      </c>
      <c r="M181" s="12">
        <v>0.19403830170631409</v>
      </c>
      <c r="N181" s="12">
        <v>0.46442252397537231</v>
      </c>
      <c r="O181" s="12">
        <v>0.2922520637512207</v>
      </c>
      <c r="P181" s="12">
        <v>1</v>
      </c>
      <c r="Q181" s="12">
        <v>2020</v>
      </c>
    </row>
    <row r="182" spans="1:17" x14ac:dyDescent="0.25">
      <c r="A182" s="10" t="s">
        <v>27</v>
      </c>
      <c r="B182" t="s">
        <v>66</v>
      </c>
      <c r="C182" s="12">
        <v>1</v>
      </c>
      <c r="D182" s="12">
        <v>0.75112950801849365</v>
      </c>
      <c r="E182" s="12">
        <v>0.24887046217918396</v>
      </c>
      <c r="F182" s="12">
        <v>0</v>
      </c>
      <c r="G182" s="12">
        <v>0</v>
      </c>
      <c r="H182" s="12">
        <v>0</v>
      </c>
      <c r="I182" s="12">
        <v>0.20769384503364563</v>
      </c>
      <c r="J182" s="12">
        <v>0.37734144926071167</v>
      </c>
      <c r="K182" s="12">
        <v>0.80629783868789673</v>
      </c>
      <c r="L182" s="12">
        <v>0.14321675896644592</v>
      </c>
      <c r="M182" s="12">
        <v>0.56189799308776855</v>
      </c>
      <c r="N182" s="12">
        <v>0.5796806812286377</v>
      </c>
      <c r="O182" s="12">
        <v>0.40163204073905945</v>
      </c>
      <c r="P182" s="12">
        <v>1</v>
      </c>
      <c r="Q182" s="12">
        <v>2020</v>
      </c>
    </row>
    <row r="183" spans="1:17" x14ac:dyDescent="0.25">
      <c r="A183" s="10" t="s">
        <v>27</v>
      </c>
      <c r="B183" t="s">
        <v>67</v>
      </c>
      <c r="C183" s="12">
        <v>1</v>
      </c>
      <c r="D183" s="12">
        <v>0.74635910987854004</v>
      </c>
      <c r="E183" s="12">
        <v>0.25364089012145996</v>
      </c>
      <c r="F183" s="12">
        <v>0</v>
      </c>
      <c r="G183" s="12">
        <v>0</v>
      </c>
      <c r="H183" s="12">
        <v>0</v>
      </c>
      <c r="I183" s="12">
        <v>0.22763855755329132</v>
      </c>
      <c r="J183" s="12">
        <v>0.31713980436325073</v>
      </c>
      <c r="K183" s="12">
        <v>0.79519963264465332</v>
      </c>
      <c r="L183" s="12">
        <v>0.13846877217292786</v>
      </c>
      <c r="M183" s="12">
        <v>0.54872804880142212</v>
      </c>
      <c r="N183" s="12">
        <v>0.58711826801300049</v>
      </c>
      <c r="O183" s="12">
        <v>0.40745726227760315</v>
      </c>
      <c r="P183" s="12">
        <v>1</v>
      </c>
      <c r="Q183" s="12">
        <v>2020</v>
      </c>
    </row>
    <row r="184" spans="1:17" x14ac:dyDescent="0.25">
      <c r="A184" s="10" t="s">
        <v>28</v>
      </c>
      <c r="B184" t="s">
        <v>66</v>
      </c>
      <c r="C184" s="12">
        <v>1</v>
      </c>
      <c r="D184" s="12">
        <v>0.89327913522720337</v>
      </c>
      <c r="E184" s="12">
        <v>0.10672087222337723</v>
      </c>
      <c r="F184" s="12">
        <v>0</v>
      </c>
      <c r="G184" s="12">
        <v>0</v>
      </c>
      <c r="H184" s="12">
        <v>0</v>
      </c>
      <c r="I184" s="12">
        <v>0.28006967902183533</v>
      </c>
      <c r="J184" s="12">
        <v>0.34806162118911743</v>
      </c>
      <c r="K184" s="12">
        <v>0.74368047714233398</v>
      </c>
      <c r="L184" s="12">
        <v>0.11706710606813431</v>
      </c>
      <c r="M184" s="12">
        <v>0.17718975245952606</v>
      </c>
      <c r="N184" s="12">
        <v>0.29824841022491455</v>
      </c>
      <c r="O184" s="12">
        <v>0.31633004546165466</v>
      </c>
      <c r="P184" s="12">
        <v>1</v>
      </c>
      <c r="Q184" s="12">
        <v>2020</v>
      </c>
    </row>
    <row r="185" spans="1:17" x14ac:dyDescent="0.25">
      <c r="A185" s="10" t="s">
        <v>28</v>
      </c>
      <c r="B185" t="s">
        <v>67</v>
      </c>
      <c r="C185" s="12">
        <v>1</v>
      </c>
      <c r="D185" s="12">
        <v>0.88729804754257202</v>
      </c>
      <c r="E185" s="12">
        <v>0.11270193010568619</v>
      </c>
      <c r="F185" s="12">
        <v>0</v>
      </c>
      <c r="G185" s="12">
        <v>0</v>
      </c>
      <c r="H185" s="12">
        <v>0</v>
      </c>
      <c r="I185" s="12">
        <v>0.25899586081504822</v>
      </c>
      <c r="J185" s="12">
        <v>0.32930827140808105</v>
      </c>
      <c r="K185" s="12">
        <v>0.76681369543075562</v>
      </c>
      <c r="L185" s="12">
        <v>9.776393324136734E-2</v>
      </c>
      <c r="M185" s="12">
        <v>0.14986227452754974</v>
      </c>
      <c r="N185" s="12">
        <v>0.29562669992446899</v>
      </c>
      <c r="O185" s="12">
        <v>0.32386070489883423</v>
      </c>
      <c r="P185" s="12">
        <v>1</v>
      </c>
      <c r="Q185" s="12">
        <v>2020</v>
      </c>
    </row>
    <row r="186" spans="1:17" x14ac:dyDescent="0.25">
      <c r="A186" s="10" t="s">
        <v>29</v>
      </c>
      <c r="B186" t="s">
        <v>66</v>
      </c>
      <c r="C186" s="12">
        <v>1</v>
      </c>
      <c r="D186" s="12">
        <v>0.82686209678649902</v>
      </c>
      <c r="E186" s="12">
        <v>0.17313788831233978</v>
      </c>
      <c r="F186" s="12">
        <v>0</v>
      </c>
      <c r="G186" s="12">
        <v>0</v>
      </c>
      <c r="H186" s="12">
        <v>0</v>
      </c>
      <c r="I186" s="12">
        <v>0.20483741164207458</v>
      </c>
      <c r="J186" s="12">
        <v>0.39277365803718567</v>
      </c>
      <c r="K186" s="12">
        <v>0.88019531965255737</v>
      </c>
      <c r="L186" s="12">
        <v>0.12093511968851089</v>
      </c>
      <c r="M186" s="12">
        <v>0.11298784613609314</v>
      </c>
      <c r="N186" s="12">
        <v>0.44944807887077332</v>
      </c>
      <c r="O186" s="12">
        <v>0.45011475682258606</v>
      </c>
      <c r="P186" s="12">
        <v>1</v>
      </c>
      <c r="Q186" s="12">
        <v>2020</v>
      </c>
    </row>
    <row r="187" spans="1:17" x14ac:dyDescent="0.25">
      <c r="A187" s="10" t="s">
        <v>29</v>
      </c>
      <c r="B187" t="s">
        <v>67</v>
      </c>
      <c r="C187" s="12">
        <v>1</v>
      </c>
      <c r="D187" s="12">
        <v>0.84037643671035767</v>
      </c>
      <c r="E187" s="12">
        <v>0.15962357819080353</v>
      </c>
      <c r="F187" s="12">
        <v>0</v>
      </c>
      <c r="G187" s="12">
        <v>0</v>
      </c>
      <c r="H187" s="12">
        <v>0</v>
      </c>
      <c r="I187" s="12">
        <v>0.21104086935520172</v>
      </c>
      <c r="J187" s="12">
        <v>0.33666896820068359</v>
      </c>
      <c r="K187" s="12">
        <v>0.84813344478607178</v>
      </c>
      <c r="L187" s="12">
        <v>0.12581342458724976</v>
      </c>
      <c r="M187" s="12">
        <v>0.11049418896436691</v>
      </c>
      <c r="N187" s="12">
        <v>0.45540246367454529</v>
      </c>
      <c r="O187" s="12">
        <v>0.44035884737968445</v>
      </c>
      <c r="P187" s="12">
        <v>1</v>
      </c>
      <c r="Q187" s="12">
        <v>2020</v>
      </c>
    </row>
    <row r="188" spans="1:17" x14ac:dyDescent="0.25">
      <c r="A188" s="10" t="s">
        <v>30</v>
      </c>
      <c r="B188" t="s">
        <v>66</v>
      </c>
      <c r="C188" s="12">
        <v>1</v>
      </c>
      <c r="D188" s="12">
        <v>0.75131130218505859</v>
      </c>
      <c r="E188" s="12">
        <v>0.24868868291378021</v>
      </c>
      <c r="F188" s="12">
        <v>0</v>
      </c>
      <c r="G188" s="12">
        <v>0</v>
      </c>
      <c r="H188" s="12">
        <v>0</v>
      </c>
      <c r="I188" s="12">
        <v>0.34156796336174011</v>
      </c>
      <c r="J188" s="12">
        <v>0.41477903723716736</v>
      </c>
      <c r="K188" s="12">
        <v>0.8692924976348877</v>
      </c>
      <c r="L188" s="12">
        <v>0.2144152820110321</v>
      </c>
      <c r="M188" s="12">
        <v>0.50732314586639404</v>
      </c>
      <c r="N188" s="12">
        <v>0.33849915862083435</v>
      </c>
      <c r="O188" s="12">
        <v>0.40080928802490234</v>
      </c>
      <c r="P188" s="12">
        <v>1</v>
      </c>
      <c r="Q188" s="12">
        <v>2020</v>
      </c>
    </row>
    <row r="189" spans="1:17" x14ac:dyDescent="0.25">
      <c r="A189" s="10" t="s">
        <v>30</v>
      </c>
      <c r="B189" t="s">
        <v>67</v>
      </c>
      <c r="C189" s="12">
        <v>1</v>
      </c>
      <c r="D189" s="12">
        <v>0.77198141813278198</v>
      </c>
      <c r="E189" s="12">
        <v>0.22801859676837921</v>
      </c>
      <c r="F189" s="12">
        <v>0</v>
      </c>
      <c r="G189" s="12">
        <v>0</v>
      </c>
      <c r="H189" s="12">
        <v>0</v>
      </c>
      <c r="I189" s="12">
        <v>0.37764987349510193</v>
      </c>
      <c r="J189" s="12">
        <v>0.35041594505310059</v>
      </c>
      <c r="K189" s="12">
        <v>0.84604465961456299</v>
      </c>
      <c r="L189" s="12">
        <v>0.20142892003059387</v>
      </c>
      <c r="M189" s="12">
        <v>0.49845850467681885</v>
      </c>
      <c r="N189" s="12">
        <v>0.3367469310760498</v>
      </c>
      <c r="O189" s="12">
        <v>0.39991390705108643</v>
      </c>
      <c r="P189" s="12">
        <v>1</v>
      </c>
      <c r="Q189" s="12">
        <v>2020</v>
      </c>
    </row>
    <row r="190" spans="1:17" x14ac:dyDescent="0.25">
      <c r="A190" s="5" t="s">
        <v>31</v>
      </c>
      <c r="B190" t="s">
        <v>66</v>
      </c>
      <c r="C190" s="12">
        <v>1</v>
      </c>
      <c r="D190" s="12">
        <v>0.76753038167953491</v>
      </c>
      <c r="E190" s="12">
        <v>0.2324695885181427</v>
      </c>
      <c r="F190" s="12">
        <v>0</v>
      </c>
      <c r="G190" s="12">
        <v>0</v>
      </c>
      <c r="H190" s="12">
        <v>0</v>
      </c>
      <c r="I190" s="12">
        <v>0.30632451176643372</v>
      </c>
      <c r="J190" s="12">
        <v>0.36512565612792969</v>
      </c>
      <c r="K190" s="12">
        <v>0.73406070470809937</v>
      </c>
      <c r="L190" s="12">
        <v>0.20238247513771057</v>
      </c>
      <c r="M190" s="12">
        <v>0.57340312004089355</v>
      </c>
      <c r="N190" s="12">
        <v>0.37339383363723755</v>
      </c>
      <c r="O190" s="12">
        <v>0.40065869688987732</v>
      </c>
      <c r="P190" s="12">
        <v>1</v>
      </c>
      <c r="Q190" s="12">
        <v>2020</v>
      </c>
    </row>
    <row r="191" spans="1:17" x14ac:dyDescent="0.25">
      <c r="A191" s="5" t="s">
        <v>31</v>
      </c>
      <c r="B191" t="s">
        <v>67</v>
      </c>
      <c r="C191" s="12">
        <v>1</v>
      </c>
      <c r="D191" s="12">
        <v>0.77603054046630859</v>
      </c>
      <c r="E191" s="12">
        <v>0.22396942973136902</v>
      </c>
      <c r="F191" s="12">
        <v>0</v>
      </c>
      <c r="G191" s="12">
        <v>0</v>
      </c>
      <c r="H191" s="12">
        <v>0</v>
      </c>
      <c r="I191" s="12">
        <v>0.31191045045852661</v>
      </c>
      <c r="J191" s="12">
        <v>0.32125768065452576</v>
      </c>
      <c r="K191" s="12">
        <v>0.72228235006332397</v>
      </c>
      <c r="L191" s="12">
        <v>0.193799689412117</v>
      </c>
      <c r="M191" s="12">
        <v>0.54434025287628174</v>
      </c>
      <c r="N191" s="12">
        <v>0.37839618325233459</v>
      </c>
      <c r="O191" s="12">
        <v>0.40993174910545349</v>
      </c>
      <c r="P191" s="12">
        <v>1</v>
      </c>
      <c r="Q191" s="12">
        <v>2020</v>
      </c>
    </row>
    <row r="192" spans="1:17" x14ac:dyDescent="0.25">
      <c r="A192" s="10" t="s">
        <v>32</v>
      </c>
      <c r="B192" t="s">
        <v>66</v>
      </c>
      <c r="C192" s="12">
        <v>1</v>
      </c>
      <c r="D192" s="12">
        <v>0.90251553058624268</v>
      </c>
      <c r="E192" s="12">
        <v>9.7484447062015533E-2</v>
      </c>
      <c r="F192" s="12">
        <v>0</v>
      </c>
      <c r="G192" s="12">
        <v>0</v>
      </c>
      <c r="H192" s="12">
        <v>0</v>
      </c>
      <c r="I192" s="12">
        <v>0.34545186161994934</v>
      </c>
      <c r="J192" s="12">
        <v>0.3102346658706665</v>
      </c>
      <c r="K192" s="12">
        <v>0.87462723255157471</v>
      </c>
      <c r="L192" s="12">
        <v>6.105804443359375E-2</v>
      </c>
      <c r="M192" s="12">
        <v>9.804515540599823E-2</v>
      </c>
      <c r="N192" s="12">
        <v>0.28546711802482605</v>
      </c>
      <c r="O192" s="12">
        <v>0.33719128370285034</v>
      </c>
      <c r="P192" s="12">
        <v>1</v>
      </c>
      <c r="Q192" s="12">
        <v>2020</v>
      </c>
    </row>
    <row r="193" spans="1:17" x14ac:dyDescent="0.25">
      <c r="A193" s="10" t="s">
        <v>32</v>
      </c>
      <c r="B193" t="s">
        <v>67</v>
      </c>
      <c r="C193" s="12">
        <v>1</v>
      </c>
      <c r="D193" s="12">
        <v>0.9245835542678833</v>
      </c>
      <c r="E193" s="12">
        <v>7.5416430830955505E-2</v>
      </c>
      <c r="F193" s="12">
        <v>0</v>
      </c>
      <c r="G193" s="12">
        <v>0</v>
      </c>
      <c r="H193" s="12">
        <v>0</v>
      </c>
      <c r="I193" s="12">
        <v>0.24282766878604889</v>
      </c>
      <c r="J193" s="12">
        <v>0.28491669893264771</v>
      </c>
      <c r="K193" s="12">
        <v>0.88763689994812012</v>
      </c>
      <c r="L193" s="12">
        <v>5.0562884658575058E-2</v>
      </c>
      <c r="M193" s="12">
        <v>9.0051449835300446E-2</v>
      </c>
      <c r="N193" s="12">
        <v>0.26777034997940063</v>
      </c>
      <c r="O193" s="12">
        <v>0.36251083016395569</v>
      </c>
      <c r="P193" s="12">
        <v>1</v>
      </c>
      <c r="Q193" s="12">
        <v>2020</v>
      </c>
    </row>
    <row r="194" spans="1:17" x14ac:dyDescent="0.25">
      <c r="A194" s="10" t="s">
        <v>1</v>
      </c>
      <c r="B194" t="s">
        <v>66</v>
      </c>
      <c r="C194" s="12">
        <v>1</v>
      </c>
      <c r="D194" s="12">
        <v>0.92988240718841553</v>
      </c>
      <c r="E194" s="12">
        <v>7.011760026216507E-2</v>
      </c>
      <c r="F194" s="12">
        <v>0</v>
      </c>
      <c r="G194" s="12">
        <v>0</v>
      </c>
      <c r="H194" s="12">
        <v>0</v>
      </c>
      <c r="I194" s="12">
        <v>0.31787261366844177</v>
      </c>
      <c r="J194" s="12">
        <v>0.53161442279815674</v>
      </c>
      <c r="K194" s="12">
        <v>0.68755227327346802</v>
      </c>
      <c r="L194" s="12">
        <v>9.6399396657943726E-2</v>
      </c>
      <c r="M194" s="12">
        <v>4.7243271023035049E-2</v>
      </c>
      <c r="N194" s="12">
        <v>0.38000664114952087</v>
      </c>
      <c r="O194" s="12">
        <v>0.19016017019748688</v>
      </c>
      <c r="P194" s="12">
        <v>1</v>
      </c>
      <c r="Q194" s="12">
        <v>2022</v>
      </c>
    </row>
    <row r="195" spans="1:17" x14ac:dyDescent="0.25">
      <c r="A195" s="10" t="s">
        <v>1</v>
      </c>
      <c r="B195" t="s">
        <v>67</v>
      </c>
      <c r="C195" s="12">
        <v>1</v>
      </c>
      <c r="D195" s="12">
        <v>0.92241823673248291</v>
      </c>
      <c r="E195" s="12">
        <v>7.7581793069839478E-2</v>
      </c>
      <c r="F195" s="12">
        <v>0</v>
      </c>
      <c r="G195" s="12">
        <v>0</v>
      </c>
      <c r="H195" s="12">
        <v>0</v>
      </c>
      <c r="I195" s="12">
        <v>0.28847017884254456</v>
      </c>
      <c r="J195" s="12">
        <v>0.47216400504112244</v>
      </c>
      <c r="K195" s="12">
        <v>0.65776371955871582</v>
      </c>
      <c r="L195" s="12">
        <v>8.0865621566772461E-2</v>
      </c>
      <c r="M195" s="12">
        <v>6.0201782733201981E-2</v>
      </c>
      <c r="N195" s="12">
        <v>0.40772807598114014</v>
      </c>
      <c r="O195" s="12">
        <v>0.22241874039173126</v>
      </c>
      <c r="P195" s="12">
        <v>1</v>
      </c>
      <c r="Q195" s="12">
        <v>2022</v>
      </c>
    </row>
    <row r="196" spans="1:17" x14ac:dyDescent="0.25">
      <c r="A196" s="10" t="s">
        <v>2</v>
      </c>
      <c r="B196" t="s">
        <v>66</v>
      </c>
      <c r="C196" s="12">
        <v>1</v>
      </c>
      <c r="D196" s="12">
        <v>0.89796000719070435</v>
      </c>
      <c r="E196" s="12">
        <v>0.10203997045755386</v>
      </c>
      <c r="F196" s="12">
        <v>0</v>
      </c>
      <c r="G196" s="12">
        <v>0</v>
      </c>
      <c r="H196" s="12">
        <v>0</v>
      </c>
      <c r="I196" s="12">
        <v>0.33541032671928406</v>
      </c>
      <c r="J196" s="12">
        <v>0.61781620979309082</v>
      </c>
      <c r="K196" s="12">
        <v>0.75092798471450806</v>
      </c>
      <c r="L196" s="12">
        <v>0.21245276927947998</v>
      </c>
      <c r="M196" s="12">
        <v>0.10659303516149521</v>
      </c>
      <c r="N196" s="12">
        <v>0.30204328894615173</v>
      </c>
      <c r="O196" s="12">
        <v>0.19387593865394592</v>
      </c>
      <c r="P196" s="12">
        <v>1</v>
      </c>
      <c r="Q196" s="12">
        <v>2022</v>
      </c>
    </row>
    <row r="197" spans="1:17" x14ac:dyDescent="0.25">
      <c r="A197" s="10" t="s">
        <v>2</v>
      </c>
      <c r="B197" t="s">
        <v>67</v>
      </c>
      <c r="C197" s="12">
        <v>1</v>
      </c>
      <c r="D197" s="12">
        <v>0.90624523162841797</v>
      </c>
      <c r="E197" s="12">
        <v>9.3754753470420837E-2</v>
      </c>
      <c r="F197" s="12">
        <v>0</v>
      </c>
      <c r="G197" s="12">
        <v>0</v>
      </c>
      <c r="H197" s="12">
        <v>0</v>
      </c>
      <c r="I197" s="12">
        <v>0.34505173563957214</v>
      </c>
      <c r="J197" s="12">
        <v>0.55187809467315674</v>
      </c>
      <c r="K197" s="12">
        <v>0.73437392711639404</v>
      </c>
      <c r="L197" s="12">
        <v>0.2110353410243988</v>
      </c>
      <c r="M197" s="12">
        <v>8.2462795078754425E-2</v>
      </c>
      <c r="N197" s="12">
        <v>0.27490812540054321</v>
      </c>
      <c r="O197" s="12">
        <v>0.19175557792186737</v>
      </c>
      <c r="P197" s="12">
        <v>1</v>
      </c>
      <c r="Q197" s="12">
        <v>2022</v>
      </c>
    </row>
    <row r="198" spans="1:17" x14ac:dyDescent="0.25">
      <c r="A198" s="10" t="s">
        <v>3</v>
      </c>
      <c r="B198" t="s">
        <v>66</v>
      </c>
      <c r="C198" s="12">
        <v>1</v>
      </c>
      <c r="D198" s="12">
        <v>0.9422680139541626</v>
      </c>
      <c r="E198" s="12">
        <v>5.7731959968805313E-2</v>
      </c>
      <c r="F198" s="12">
        <v>0</v>
      </c>
      <c r="G198" s="12">
        <v>0</v>
      </c>
      <c r="H198" s="12">
        <v>0</v>
      </c>
      <c r="I198" s="12">
        <v>0.2624284029006958</v>
      </c>
      <c r="J198" s="12">
        <v>0.32449409365653992</v>
      </c>
      <c r="K198" s="12">
        <v>0.66273385286331177</v>
      </c>
      <c r="L198" s="12">
        <v>0.24927453696727753</v>
      </c>
      <c r="M198" s="12">
        <v>0.18346697092056274</v>
      </c>
      <c r="N198" s="12">
        <v>0.37174493074417114</v>
      </c>
      <c r="O198" s="12">
        <v>0.18890798091888428</v>
      </c>
      <c r="P198" s="12">
        <v>1</v>
      </c>
      <c r="Q198" s="12">
        <v>2022</v>
      </c>
    </row>
    <row r="199" spans="1:17" x14ac:dyDescent="0.25">
      <c r="A199" s="10" t="s">
        <v>3</v>
      </c>
      <c r="B199" t="s">
        <v>67</v>
      </c>
      <c r="C199" s="12">
        <v>1</v>
      </c>
      <c r="D199" s="12">
        <v>0.94336527585983276</v>
      </c>
      <c r="E199" s="12">
        <v>5.6634709239006042E-2</v>
      </c>
      <c r="F199" s="12">
        <v>0</v>
      </c>
      <c r="G199" s="12">
        <v>0</v>
      </c>
      <c r="H199" s="12">
        <v>0</v>
      </c>
      <c r="I199" s="12">
        <v>0.23942176997661591</v>
      </c>
      <c r="J199" s="12">
        <v>0.28809249401092529</v>
      </c>
      <c r="K199" s="12">
        <v>0.64642202854156494</v>
      </c>
      <c r="L199" s="12">
        <v>0.22324281930923462</v>
      </c>
      <c r="M199" s="12">
        <v>0.17383593320846558</v>
      </c>
      <c r="N199" s="12">
        <v>0.41909685730934143</v>
      </c>
      <c r="O199" s="12">
        <v>0.16329535841941833</v>
      </c>
      <c r="P199" s="12">
        <v>1</v>
      </c>
      <c r="Q199" s="12">
        <v>2022</v>
      </c>
    </row>
    <row r="200" spans="1:17" x14ac:dyDescent="0.25">
      <c r="A200" s="10" t="s">
        <v>4</v>
      </c>
      <c r="B200" t="s">
        <v>66</v>
      </c>
      <c r="C200" s="12">
        <v>1</v>
      </c>
      <c r="D200" s="12">
        <v>0.77666223049163818</v>
      </c>
      <c r="E200" s="12">
        <v>0.22333778440952301</v>
      </c>
      <c r="F200" s="12">
        <v>0</v>
      </c>
      <c r="G200" s="12">
        <v>0</v>
      </c>
      <c r="H200" s="12">
        <v>0</v>
      </c>
      <c r="I200" s="12">
        <v>0.27736350893974304</v>
      </c>
      <c r="J200" s="12">
        <v>0.51695621013641357</v>
      </c>
      <c r="K200" s="12">
        <v>0.81992053985595703</v>
      </c>
      <c r="L200" s="12">
        <v>0.26978856325149536</v>
      </c>
      <c r="M200" s="12">
        <v>0.55655938386917114</v>
      </c>
      <c r="N200" s="12">
        <v>0.34310582280158997</v>
      </c>
      <c r="O200" s="12">
        <v>0.35014709830284119</v>
      </c>
      <c r="P200" s="12">
        <v>1</v>
      </c>
      <c r="Q200" s="12">
        <v>2022</v>
      </c>
    </row>
    <row r="201" spans="1:17" x14ac:dyDescent="0.25">
      <c r="A201" s="10" t="s">
        <v>4</v>
      </c>
      <c r="B201" t="s">
        <v>67</v>
      </c>
      <c r="C201" s="12">
        <v>1</v>
      </c>
      <c r="D201" s="12">
        <v>0.79574805498123169</v>
      </c>
      <c r="E201" s="12">
        <v>0.2042519748210907</v>
      </c>
      <c r="F201" s="12">
        <v>0</v>
      </c>
      <c r="G201" s="12">
        <v>0</v>
      </c>
      <c r="H201" s="12">
        <v>0</v>
      </c>
      <c r="I201" s="12">
        <v>0.27622148394584656</v>
      </c>
      <c r="J201" s="12">
        <v>0.47516539692878723</v>
      </c>
      <c r="K201" s="12">
        <v>0.79489636421203613</v>
      </c>
      <c r="L201" s="12">
        <v>0.24811133742332458</v>
      </c>
      <c r="M201" s="12">
        <v>0.52209079265594482</v>
      </c>
      <c r="N201" s="12">
        <v>0.33924600481987</v>
      </c>
      <c r="O201" s="12">
        <v>0.32750660181045532</v>
      </c>
      <c r="P201" s="12">
        <v>1</v>
      </c>
      <c r="Q201" s="12">
        <v>2022</v>
      </c>
    </row>
    <row r="202" spans="1:17" x14ac:dyDescent="0.25">
      <c r="A202" s="10" t="s">
        <v>5</v>
      </c>
      <c r="B202" t="s">
        <v>66</v>
      </c>
      <c r="C202" s="12">
        <v>1</v>
      </c>
      <c r="D202" s="12">
        <v>0.89795917272567749</v>
      </c>
      <c r="E202" s="12">
        <v>0.10204081982374191</v>
      </c>
      <c r="F202" s="12">
        <v>0</v>
      </c>
      <c r="G202" s="12">
        <v>0</v>
      </c>
      <c r="H202" s="12">
        <v>0</v>
      </c>
      <c r="I202" s="12">
        <v>0.30846568942070007</v>
      </c>
      <c r="J202" s="12">
        <v>0.52275317907333374</v>
      </c>
      <c r="K202" s="12">
        <v>0.64378350973129272</v>
      </c>
      <c r="L202" s="12">
        <v>0.10597917437553406</v>
      </c>
      <c r="M202" s="12">
        <v>0.10670261830091476</v>
      </c>
      <c r="N202" s="12">
        <v>0.38700342178344727</v>
      </c>
      <c r="O202" s="12">
        <v>0.25113368034362793</v>
      </c>
      <c r="P202" s="12">
        <v>1</v>
      </c>
      <c r="Q202" s="12">
        <v>2022</v>
      </c>
    </row>
    <row r="203" spans="1:17" x14ac:dyDescent="0.25">
      <c r="A203" s="10" t="s">
        <v>5</v>
      </c>
      <c r="B203" t="s">
        <v>67</v>
      </c>
      <c r="C203" s="12">
        <v>1</v>
      </c>
      <c r="D203" s="12">
        <v>0.90477782487869263</v>
      </c>
      <c r="E203" s="12">
        <v>9.5222160220146179E-2</v>
      </c>
      <c r="F203" s="12">
        <v>0</v>
      </c>
      <c r="G203" s="12">
        <v>0</v>
      </c>
      <c r="H203" s="12">
        <v>0</v>
      </c>
      <c r="I203" s="12">
        <v>0.29966756701469421</v>
      </c>
      <c r="J203" s="12">
        <v>0.49643519520759583</v>
      </c>
      <c r="K203" s="12">
        <v>0.62060612440109253</v>
      </c>
      <c r="L203" s="12">
        <v>0.10522021353244781</v>
      </c>
      <c r="M203" s="12">
        <v>8.2620210945606232E-2</v>
      </c>
      <c r="N203" s="12">
        <v>0.3909791111946106</v>
      </c>
      <c r="O203" s="12">
        <v>0.25048366189002991</v>
      </c>
      <c r="P203" s="12">
        <v>1</v>
      </c>
      <c r="Q203" s="12">
        <v>2022</v>
      </c>
    </row>
    <row r="204" spans="1:17" x14ac:dyDescent="0.25">
      <c r="A204" s="10" t="s">
        <v>6</v>
      </c>
      <c r="B204" t="s">
        <v>66</v>
      </c>
      <c r="C204" s="12">
        <v>1</v>
      </c>
      <c r="D204" s="12">
        <v>0.94465041160583496</v>
      </c>
      <c r="E204" s="12">
        <v>5.534961074590683E-2</v>
      </c>
      <c r="F204" s="12">
        <v>0</v>
      </c>
      <c r="G204" s="12">
        <v>0</v>
      </c>
      <c r="H204" s="12">
        <v>0</v>
      </c>
      <c r="I204" s="12">
        <v>0.31364333629608154</v>
      </c>
      <c r="J204" s="12">
        <v>0.46311816573143005</v>
      </c>
      <c r="K204" s="12">
        <v>0.75390172004699707</v>
      </c>
      <c r="L204" s="12">
        <v>0.1227872222661972</v>
      </c>
      <c r="M204" s="12">
        <v>0.11445993185043335</v>
      </c>
      <c r="N204" s="12">
        <v>0.31552368402481079</v>
      </c>
      <c r="O204" s="12">
        <v>0.18604776263237</v>
      </c>
      <c r="P204" s="12">
        <v>1</v>
      </c>
      <c r="Q204" s="12">
        <v>2022</v>
      </c>
    </row>
    <row r="205" spans="1:17" x14ac:dyDescent="0.25">
      <c r="A205" s="10" t="s">
        <v>6</v>
      </c>
      <c r="B205" t="s">
        <v>67</v>
      </c>
      <c r="C205" s="12">
        <v>1</v>
      </c>
      <c r="D205" s="12">
        <v>0.9378238320350647</v>
      </c>
      <c r="E205" s="12">
        <v>6.2176164239645004E-2</v>
      </c>
      <c r="F205" s="12">
        <v>0</v>
      </c>
      <c r="G205" s="12">
        <v>0</v>
      </c>
      <c r="H205" s="12">
        <v>0</v>
      </c>
      <c r="I205" s="12">
        <v>0.2955988347530365</v>
      </c>
      <c r="J205" s="12">
        <v>0.38452741503715515</v>
      </c>
      <c r="K205" s="12">
        <v>0.7158239483833313</v>
      </c>
      <c r="L205" s="12">
        <v>0.10555654764175415</v>
      </c>
      <c r="M205" s="12">
        <v>8.5450537502765656E-2</v>
      </c>
      <c r="N205" s="12">
        <v>0.3400154709815979</v>
      </c>
      <c r="O205" s="12">
        <v>0.20034542679786682</v>
      </c>
      <c r="P205" s="12">
        <v>1</v>
      </c>
      <c r="Q205" s="12">
        <v>2022</v>
      </c>
    </row>
    <row r="206" spans="1:17" x14ac:dyDescent="0.25">
      <c r="A206" s="10" t="s">
        <v>7</v>
      </c>
      <c r="B206" t="s">
        <v>66</v>
      </c>
      <c r="C206" s="12">
        <v>1</v>
      </c>
      <c r="D206" s="12">
        <v>0.58653700351715088</v>
      </c>
      <c r="E206" s="12">
        <v>0.41346299648284912</v>
      </c>
      <c r="F206" s="12">
        <v>0</v>
      </c>
      <c r="G206" s="12">
        <v>0</v>
      </c>
      <c r="H206" s="12">
        <v>0</v>
      </c>
      <c r="I206" s="12">
        <v>0.32502162456512451</v>
      </c>
      <c r="J206" s="12">
        <v>0.77322328090667725</v>
      </c>
      <c r="K206" s="12">
        <v>0.91134154796600342</v>
      </c>
      <c r="L206" s="12">
        <v>0.29068848490715027</v>
      </c>
      <c r="M206" s="12">
        <v>0.6095004677772522</v>
      </c>
      <c r="N206" s="12">
        <v>0.26313319802284241</v>
      </c>
      <c r="O206" s="12">
        <v>0.53353714942932129</v>
      </c>
      <c r="P206" s="12">
        <v>1</v>
      </c>
      <c r="Q206" s="12">
        <v>2022</v>
      </c>
    </row>
    <row r="207" spans="1:17" x14ac:dyDescent="0.25">
      <c r="A207" s="10" t="s">
        <v>7</v>
      </c>
      <c r="B207" t="s">
        <v>67</v>
      </c>
      <c r="C207" s="12">
        <v>1</v>
      </c>
      <c r="D207" s="12">
        <v>0.57645869255065918</v>
      </c>
      <c r="E207" s="12">
        <v>0.42354130744934082</v>
      </c>
      <c r="F207" s="12">
        <v>0</v>
      </c>
      <c r="G207" s="12">
        <v>0</v>
      </c>
      <c r="H207" s="12">
        <v>0</v>
      </c>
      <c r="I207" s="12">
        <v>0.39431664347648621</v>
      </c>
      <c r="J207" s="12">
        <v>0.75155949592590332</v>
      </c>
      <c r="K207" s="12">
        <v>0.90068036317825317</v>
      </c>
      <c r="L207" s="12">
        <v>0.27810549736022949</v>
      </c>
      <c r="M207" s="12">
        <v>0.59949052333831787</v>
      </c>
      <c r="N207" s="12">
        <v>0.25862553715705872</v>
      </c>
      <c r="O207" s="12">
        <v>0.54311603307723999</v>
      </c>
      <c r="P207" s="12">
        <v>1</v>
      </c>
      <c r="Q207" s="12">
        <v>2022</v>
      </c>
    </row>
    <row r="208" spans="1:17" x14ac:dyDescent="0.25">
      <c r="A208" s="10" t="s">
        <v>8</v>
      </c>
      <c r="B208" t="s">
        <v>66</v>
      </c>
      <c r="C208" s="12">
        <v>1</v>
      </c>
      <c r="D208" s="12">
        <v>0.8764844536781311</v>
      </c>
      <c r="E208" s="12">
        <v>0.12351552397012711</v>
      </c>
      <c r="F208" s="12">
        <v>0</v>
      </c>
      <c r="G208" s="12">
        <v>0</v>
      </c>
      <c r="H208" s="12">
        <v>0</v>
      </c>
      <c r="I208" s="12">
        <v>0.37160113453865051</v>
      </c>
      <c r="J208" s="12">
        <v>0.48335045576095581</v>
      </c>
      <c r="K208" s="12">
        <v>0.74592167139053345</v>
      </c>
      <c r="L208" s="12">
        <v>0.17838597297668457</v>
      </c>
      <c r="M208" s="12">
        <v>0.16708187758922577</v>
      </c>
      <c r="N208" s="12">
        <v>0.26058053970336914</v>
      </c>
      <c r="O208" s="12">
        <v>0.27998945116996765</v>
      </c>
      <c r="P208" s="12">
        <v>1</v>
      </c>
      <c r="Q208" s="12">
        <v>2022</v>
      </c>
    </row>
    <row r="209" spans="1:17" x14ac:dyDescent="0.25">
      <c r="A209" s="10" t="s">
        <v>8</v>
      </c>
      <c r="B209" t="s">
        <v>67</v>
      </c>
      <c r="C209" s="12">
        <v>1</v>
      </c>
      <c r="D209" s="12">
        <v>0.88501846790313721</v>
      </c>
      <c r="E209" s="12">
        <v>0.11498153954744339</v>
      </c>
      <c r="F209" s="12">
        <v>0</v>
      </c>
      <c r="G209" s="12">
        <v>0</v>
      </c>
      <c r="H209" s="12">
        <v>0</v>
      </c>
      <c r="I209" s="12">
        <v>0.35370209813117981</v>
      </c>
      <c r="J209" s="12">
        <v>0.41232562065124512</v>
      </c>
      <c r="K209" s="12">
        <v>0.72554057836532593</v>
      </c>
      <c r="L209" s="12">
        <v>0.17464584112167358</v>
      </c>
      <c r="M209" s="12">
        <v>0.17687517404556274</v>
      </c>
      <c r="N209" s="12">
        <v>0.26094761490821838</v>
      </c>
      <c r="O209" s="12">
        <v>0.27364790439605713</v>
      </c>
      <c r="P209" s="12">
        <v>1</v>
      </c>
      <c r="Q209" s="12">
        <v>2022</v>
      </c>
    </row>
    <row r="210" spans="1:17" x14ac:dyDescent="0.25">
      <c r="A210" s="5" t="s">
        <v>9</v>
      </c>
      <c r="B210" t="s">
        <v>66</v>
      </c>
      <c r="C210" s="12">
        <v>1</v>
      </c>
      <c r="D210" s="12">
        <v>0.92459630966186523</v>
      </c>
      <c r="E210" s="12">
        <v>7.5403675436973572E-2</v>
      </c>
      <c r="F210" s="12">
        <v>0</v>
      </c>
      <c r="G210" s="12">
        <v>0</v>
      </c>
      <c r="H210" s="12">
        <v>0</v>
      </c>
      <c r="I210" s="12">
        <v>0.23220694065093994</v>
      </c>
      <c r="J210" s="12">
        <v>0.60388046503067017</v>
      </c>
      <c r="K210" s="12">
        <v>0.82231014966964722</v>
      </c>
      <c r="L210" s="12">
        <v>0.12806861102581024</v>
      </c>
      <c r="M210" s="12">
        <v>7.6479889452457428E-2</v>
      </c>
      <c r="N210" s="12">
        <v>0.27808669209480286</v>
      </c>
      <c r="O210" s="12">
        <v>0.22319209575653076</v>
      </c>
      <c r="P210" s="12">
        <v>1</v>
      </c>
      <c r="Q210" s="12">
        <v>2022</v>
      </c>
    </row>
    <row r="211" spans="1:17" x14ac:dyDescent="0.25">
      <c r="A211" s="5" t="s">
        <v>9</v>
      </c>
      <c r="B211" t="s">
        <v>67</v>
      </c>
      <c r="C211" s="12">
        <v>1</v>
      </c>
      <c r="D211" s="12">
        <v>0.93205034732818604</v>
      </c>
      <c r="E211" s="12">
        <v>6.7949682474136353E-2</v>
      </c>
      <c r="F211" s="12">
        <v>0</v>
      </c>
      <c r="G211" s="12">
        <v>0</v>
      </c>
      <c r="H211" s="12">
        <v>0</v>
      </c>
      <c r="I211" s="12">
        <v>0.2268291562795639</v>
      </c>
      <c r="J211" s="12">
        <v>0.52439963817596436</v>
      </c>
      <c r="K211" s="12">
        <v>0.78490984439849854</v>
      </c>
      <c r="L211" s="12">
        <v>0.11534850299358368</v>
      </c>
      <c r="M211" s="12">
        <v>7.4369549751281738E-2</v>
      </c>
      <c r="N211" s="12">
        <v>0.29066461324691772</v>
      </c>
      <c r="O211" s="12">
        <v>0.22902555763721466</v>
      </c>
      <c r="P211" s="12">
        <v>1</v>
      </c>
      <c r="Q211" s="12">
        <v>2022</v>
      </c>
    </row>
    <row r="212" spans="1:17" x14ac:dyDescent="0.25">
      <c r="A212" s="10" t="s">
        <v>10</v>
      </c>
      <c r="B212" t="s">
        <v>66</v>
      </c>
      <c r="C212" s="12">
        <v>1</v>
      </c>
      <c r="D212" s="12">
        <v>0.81385517120361328</v>
      </c>
      <c r="E212" s="12">
        <v>0.18614484369754791</v>
      </c>
      <c r="F212" s="12">
        <v>0</v>
      </c>
      <c r="G212" s="12">
        <v>0</v>
      </c>
      <c r="H212" s="12">
        <v>0</v>
      </c>
      <c r="I212" s="12">
        <v>0.29173570871353149</v>
      </c>
      <c r="J212" s="12">
        <v>0.51405680179595947</v>
      </c>
      <c r="K212" s="12">
        <v>0.79376637935638428</v>
      </c>
      <c r="L212" s="12">
        <v>0.17912355065345764</v>
      </c>
      <c r="M212" s="12">
        <v>0.22493712604045868</v>
      </c>
      <c r="N212" s="12">
        <v>0.38489648699760437</v>
      </c>
      <c r="O212" s="12">
        <v>0.35363355278968811</v>
      </c>
      <c r="P212" s="12">
        <v>1</v>
      </c>
      <c r="Q212" s="12">
        <v>2022</v>
      </c>
    </row>
    <row r="213" spans="1:17" x14ac:dyDescent="0.25">
      <c r="A213" s="10" t="s">
        <v>10</v>
      </c>
      <c r="B213" t="s">
        <v>67</v>
      </c>
      <c r="C213" s="12">
        <v>1</v>
      </c>
      <c r="D213" s="12">
        <v>0.81874459981918335</v>
      </c>
      <c r="E213" s="12">
        <v>0.18125541508197784</v>
      </c>
      <c r="F213" s="12">
        <v>0</v>
      </c>
      <c r="G213" s="12">
        <v>0</v>
      </c>
      <c r="H213" s="12">
        <v>0</v>
      </c>
      <c r="I213" s="12">
        <v>0.28800997138023376</v>
      </c>
      <c r="J213" s="12">
        <v>0.4677632749080658</v>
      </c>
      <c r="K213" s="12">
        <v>0.76925832033157349</v>
      </c>
      <c r="L213" s="12">
        <v>0.18673641979694366</v>
      </c>
      <c r="M213" s="12">
        <v>0.19415442645549774</v>
      </c>
      <c r="N213" s="12">
        <v>0.37527722120285034</v>
      </c>
      <c r="O213" s="12">
        <v>0.36095628142356873</v>
      </c>
      <c r="P213" s="12">
        <v>1</v>
      </c>
      <c r="Q213" s="12">
        <v>2022</v>
      </c>
    </row>
    <row r="214" spans="1:17" x14ac:dyDescent="0.25">
      <c r="A214" s="10" t="s">
        <v>11</v>
      </c>
      <c r="B214" t="s">
        <v>66</v>
      </c>
      <c r="C214" s="12">
        <v>1</v>
      </c>
      <c r="D214" s="12">
        <v>0.89683187007904053</v>
      </c>
      <c r="E214" s="12">
        <v>0.10316812247037888</v>
      </c>
      <c r="F214" s="12">
        <v>0</v>
      </c>
      <c r="G214" s="12">
        <v>0</v>
      </c>
      <c r="H214" s="12">
        <v>0</v>
      </c>
      <c r="I214" s="12">
        <v>0.33108404278755188</v>
      </c>
      <c r="J214" s="12">
        <v>0.55356878042221069</v>
      </c>
      <c r="K214" s="12">
        <v>0.81281894445419312</v>
      </c>
      <c r="L214" s="12">
        <v>0.14144304394721985</v>
      </c>
      <c r="M214" s="12">
        <v>0.17854733765125275</v>
      </c>
      <c r="N214" s="12">
        <v>0.30414217710494995</v>
      </c>
      <c r="O214" s="12">
        <v>0.22823444008827209</v>
      </c>
      <c r="P214" s="12">
        <v>1</v>
      </c>
      <c r="Q214" s="12">
        <v>2022</v>
      </c>
    </row>
    <row r="215" spans="1:17" x14ac:dyDescent="0.25">
      <c r="A215" s="10" t="s">
        <v>11</v>
      </c>
      <c r="B215" t="s">
        <v>67</v>
      </c>
      <c r="C215" s="12">
        <v>1</v>
      </c>
      <c r="D215" s="12">
        <v>0.90651971101760864</v>
      </c>
      <c r="E215" s="12">
        <v>9.3480303883552551E-2</v>
      </c>
      <c r="F215" s="12">
        <v>0</v>
      </c>
      <c r="G215" s="12">
        <v>0</v>
      </c>
      <c r="H215" s="12">
        <v>0</v>
      </c>
      <c r="I215" s="12">
        <v>0.34054648876190186</v>
      </c>
      <c r="J215" s="12">
        <v>0.48918807506561279</v>
      </c>
      <c r="K215" s="12">
        <v>0.78985750675201416</v>
      </c>
      <c r="L215" s="12">
        <v>0.11987197399139404</v>
      </c>
      <c r="M215" s="12">
        <v>0.15588109195232391</v>
      </c>
      <c r="N215" s="12">
        <v>0.3010077178478241</v>
      </c>
      <c r="O215" s="12">
        <v>0.22366279363632202</v>
      </c>
      <c r="P215" s="12">
        <v>1</v>
      </c>
      <c r="Q215" s="12">
        <v>2022</v>
      </c>
    </row>
    <row r="216" spans="1:17" x14ac:dyDescent="0.25">
      <c r="A216" s="10" t="s">
        <v>12</v>
      </c>
      <c r="B216" t="s">
        <v>66</v>
      </c>
      <c r="C216" s="12">
        <v>1</v>
      </c>
      <c r="D216" s="12">
        <v>0.62370246648788452</v>
      </c>
      <c r="E216" s="12">
        <v>0.37629750370979309</v>
      </c>
      <c r="F216" s="12">
        <v>0</v>
      </c>
      <c r="G216" s="12">
        <v>0</v>
      </c>
      <c r="H216" s="12">
        <v>0</v>
      </c>
      <c r="I216" s="12">
        <v>0.33380395174026489</v>
      </c>
      <c r="J216" s="12">
        <v>0.65508782863616943</v>
      </c>
      <c r="K216" s="12">
        <v>0.87868541479110718</v>
      </c>
      <c r="L216" s="12">
        <v>0.37716728448867798</v>
      </c>
      <c r="M216" s="12">
        <v>0.67684376239776611</v>
      </c>
      <c r="N216" s="12">
        <v>0.41151317954063416</v>
      </c>
      <c r="O216" s="12">
        <v>0.45010066032409668</v>
      </c>
      <c r="P216" s="12">
        <v>1</v>
      </c>
      <c r="Q216" s="12">
        <v>2022</v>
      </c>
    </row>
    <row r="217" spans="1:17" x14ac:dyDescent="0.25">
      <c r="A217" s="10" t="s">
        <v>12</v>
      </c>
      <c r="B217" t="s">
        <v>67</v>
      </c>
      <c r="C217" s="12">
        <v>1</v>
      </c>
      <c r="D217" s="12">
        <v>0.63868385553359985</v>
      </c>
      <c r="E217" s="12">
        <v>0.36131614446640015</v>
      </c>
      <c r="F217" s="12">
        <v>0</v>
      </c>
      <c r="G217" s="12">
        <v>0</v>
      </c>
      <c r="H217" s="12">
        <v>0</v>
      </c>
      <c r="I217" s="12">
        <v>0.35761156678199768</v>
      </c>
      <c r="J217" s="12">
        <v>0.59735357761383057</v>
      </c>
      <c r="K217" s="12">
        <v>0.86536818742752075</v>
      </c>
      <c r="L217" s="12">
        <v>0.36352887749671936</v>
      </c>
      <c r="M217" s="12">
        <v>0.67642104625701904</v>
      </c>
      <c r="N217" s="12">
        <v>0.39314126968383789</v>
      </c>
      <c r="O217" s="12">
        <v>0.43978986144065857</v>
      </c>
      <c r="P217" s="12">
        <v>1</v>
      </c>
      <c r="Q217" s="12">
        <v>2022</v>
      </c>
    </row>
    <row r="218" spans="1:17" x14ac:dyDescent="0.25">
      <c r="A218" s="10" t="s">
        <v>13</v>
      </c>
      <c r="B218" t="s">
        <v>66</v>
      </c>
      <c r="C218" s="12">
        <v>1</v>
      </c>
      <c r="D218" s="12">
        <v>0.84112006425857544</v>
      </c>
      <c r="E218" s="12">
        <v>0.15887993574142456</v>
      </c>
      <c r="F218" s="12">
        <v>0</v>
      </c>
      <c r="G218" s="12">
        <v>0</v>
      </c>
      <c r="H218" s="12">
        <v>0</v>
      </c>
      <c r="I218" s="12">
        <v>0.28604936599731445</v>
      </c>
      <c r="J218" s="12">
        <v>0.68597412109375</v>
      </c>
      <c r="K218" s="12">
        <v>0.89292103052139282</v>
      </c>
      <c r="L218" s="12">
        <v>0.11687237024307251</v>
      </c>
      <c r="M218" s="12">
        <v>0.35352003574371338</v>
      </c>
      <c r="N218" s="12">
        <v>0.26354122161865234</v>
      </c>
      <c r="O218" s="12">
        <v>0.27205857634544373</v>
      </c>
      <c r="P218" s="12">
        <v>1</v>
      </c>
      <c r="Q218" s="12">
        <v>2022</v>
      </c>
    </row>
    <row r="219" spans="1:17" x14ac:dyDescent="0.25">
      <c r="A219" s="10" t="s">
        <v>13</v>
      </c>
      <c r="B219" t="s">
        <v>67</v>
      </c>
      <c r="C219" s="12">
        <v>1</v>
      </c>
      <c r="D219" s="12">
        <v>0.82915526628494263</v>
      </c>
      <c r="E219" s="12">
        <v>0.17084471881389618</v>
      </c>
      <c r="F219" s="12">
        <v>0</v>
      </c>
      <c r="G219" s="12">
        <v>0</v>
      </c>
      <c r="H219" s="12">
        <v>0</v>
      </c>
      <c r="I219" s="12">
        <v>0.30029049515724182</v>
      </c>
      <c r="J219" s="12">
        <v>0.64420229196548462</v>
      </c>
      <c r="K219" s="12">
        <v>0.88291096687316895</v>
      </c>
      <c r="L219" s="12">
        <v>0.10904967039823532</v>
      </c>
      <c r="M219" s="12">
        <v>0.36819592118263245</v>
      </c>
      <c r="N219" s="12">
        <v>0.29093030095100403</v>
      </c>
      <c r="O219" s="12">
        <v>0.29184183478355408</v>
      </c>
      <c r="P219" s="12">
        <v>1</v>
      </c>
      <c r="Q219" s="12">
        <v>2022</v>
      </c>
    </row>
    <row r="220" spans="1:17" x14ac:dyDescent="0.25">
      <c r="A220" s="10" t="s">
        <v>14</v>
      </c>
      <c r="B220" t="s">
        <v>66</v>
      </c>
      <c r="C220" s="12">
        <v>1</v>
      </c>
      <c r="D220" s="12">
        <v>0.9017026424407959</v>
      </c>
      <c r="E220" s="12">
        <v>9.8297335207462311E-2</v>
      </c>
      <c r="F220" s="12">
        <v>0</v>
      </c>
      <c r="G220" s="12">
        <v>0</v>
      </c>
      <c r="H220" s="12">
        <v>0</v>
      </c>
      <c r="I220" s="12">
        <v>0.381154865026474</v>
      </c>
      <c r="J220" s="12">
        <v>0.67634189128875732</v>
      </c>
      <c r="K220" s="12">
        <v>0.76447540521621704</v>
      </c>
      <c r="L220" s="12">
        <v>0.12126745283603668</v>
      </c>
      <c r="M220" s="12">
        <v>7.8479617834091187E-2</v>
      </c>
      <c r="N220" s="12">
        <v>0.32493644952774048</v>
      </c>
      <c r="O220" s="12">
        <v>0.1876542866230011</v>
      </c>
      <c r="P220" s="12">
        <v>1</v>
      </c>
      <c r="Q220" s="12">
        <v>2022</v>
      </c>
    </row>
    <row r="221" spans="1:17" x14ac:dyDescent="0.25">
      <c r="A221" s="10" t="s">
        <v>14</v>
      </c>
      <c r="B221" t="s">
        <v>67</v>
      </c>
      <c r="C221" s="12">
        <v>1</v>
      </c>
      <c r="D221" s="12">
        <v>0.90366816520690918</v>
      </c>
      <c r="E221" s="12">
        <v>9.6331842243671417E-2</v>
      </c>
      <c r="F221" s="12">
        <v>0</v>
      </c>
      <c r="G221" s="12">
        <v>0</v>
      </c>
      <c r="H221" s="12">
        <v>0</v>
      </c>
      <c r="I221" s="12">
        <v>0.37376663088798523</v>
      </c>
      <c r="J221" s="12">
        <v>0.61795651912689209</v>
      </c>
      <c r="K221" s="12">
        <v>0.73047435283660889</v>
      </c>
      <c r="L221" s="12">
        <v>0.1297031044960022</v>
      </c>
      <c r="M221" s="12">
        <v>6.5236054360866547E-2</v>
      </c>
      <c r="N221" s="12">
        <v>0.30446651577949524</v>
      </c>
      <c r="O221" s="12">
        <v>0.19698749482631683</v>
      </c>
      <c r="P221" s="12">
        <v>1</v>
      </c>
      <c r="Q221" s="12">
        <v>2022</v>
      </c>
    </row>
    <row r="222" spans="1:17" x14ac:dyDescent="0.25">
      <c r="A222" s="5" t="s">
        <v>15</v>
      </c>
      <c r="B222" t="s">
        <v>66</v>
      </c>
      <c r="C222" s="12">
        <v>1</v>
      </c>
      <c r="D222" s="12">
        <v>0.86434030532836914</v>
      </c>
      <c r="E222" s="12">
        <v>0.13565966486930847</v>
      </c>
      <c r="F222" s="12">
        <v>0</v>
      </c>
      <c r="G222" s="12">
        <v>0</v>
      </c>
      <c r="H222" s="12">
        <v>0</v>
      </c>
      <c r="I222" s="12">
        <v>0.24103659391403198</v>
      </c>
      <c r="J222" s="12">
        <v>0.70307010412216187</v>
      </c>
      <c r="K222" s="12">
        <v>0.82833445072174072</v>
      </c>
      <c r="L222" s="12">
        <v>0.1224890723824501</v>
      </c>
      <c r="M222" s="12">
        <v>0.14440926909446716</v>
      </c>
      <c r="N222" s="12">
        <v>0.3439662754535675</v>
      </c>
      <c r="O222" s="12">
        <v>0.26812452077865601</v>
      </c>
      <c r="P222" s="12">
        <v>1</v>
      </c>
      <c r="Q222" s="12">
        <v>2022</v>
      </c>
    </row>
    <row r="223" spans="1:17" x14ac:dyDescent="0.25">
      <c r="A223" s="5" t="s">
        <v>15</v>
      </c>
      <c r="B223" t="s">
        <v>67</v>
      </c>
      <c r="C223" s="12">
        <v>1</v>
      </c>
      <c r="D223" s="12">
        <v>0.85794484615325928</v>
      </c>
      <c r="E223" s="12">
        <v>0.14205513894557953</v>
      </c>
      <c r="F223" s="12">
        <v>0</v>
      </c>
      <c r="G223" s="12">
        <v>0</v>
      </c>
      <c r="H223" s="12">
        <v>0</v>
      </c>
      <c r="I223" s="12">
        <v>0.27437412738800049</v>
      </c>
      <c r="J223" s="12">
        <v>0.66664916276931763</v>
      </c>
      <c r="K223" s="12">
        <v>0.80526506900787354</v>
      </c>
      <c r="L223" s="12">
        <v>0.1191805973649025</v>
      </c>
      <c r="M223" s="12">
        <v>0.13749957084655762</v>
      </c>
      <c r="N223" s="12">
        <v>0.34155988693237305</v>
      </c>
      <c r="O223" s="12">
        <v>0.2771124541759491</v>
      </c>
      <c r="P223" s="12">
        <v>1</v>
      </c>
      <c r="Q223" s="12">
        <v>2022</v>
      </c>
    </row>
    <row r="224" spans="1:17" x14ac:dyDescent="0.25">
      <c r="A224" s="5" t="s">
        <v>16</v>
      </c>
      <c r="B224" t="s">
        <v>66</v>
      </c>
      <c r="C224" s="12">
        <v>1</v>
      </c>
      <c r="D224" s="12">
        <v>0.82738327980041504</v>
      </c>
      <c r="E224" s="12">
        <v>0.17261672019958496</v>
      </c>
      <c r="F224" s="12">
        <v>0</v>
      </c>
      <c r="G224" s="12">
        <v>0</v>
      </c>
      <c r="H224" s="12">
        <v>0</v>
      </c>
      <c r="I224" s="12">
        <v>0.36700072884559631</v>
      </c>
      <c r="J224" s="12">
        <v>0.70792388916015625</v>
      </c>
      <c r="K224" s="12">
        <v>0.87151646614074707</v>
      </c>
      <c r="L224" s="12">
        <v>0.18324902653694153</v>
      </c>
      <c r="M224" s="12">
        <v>0.31771314144134521</v>
      </c>
      <c r="N224" s="12">
        <v>0.33334913849830627</v>
      </c>
      <c r="O224" s="12">
        <v>0.29047739505767822</v>
      </c>
      <c r="P224" s="12">
        <v>1</v>
      </c>
      <c r="Q224" s="12">
        <v>2022</v>
      </c>
    </row>
    <row r="225" spans="1:17" x14ac:dyDescent="0.25">
      <c r="A225" s="5" t="s">
        <v>16</v>
      </c>
      <c r="B225" t="s">
        <v>67</v>
      </c>
      <c r="C225" s="12">
        <v>1</v>
      </c>
      <c r="D225" s="12">
        <v>0.81310838460922241</v>
      </c>
      <c r="E225" s="12">
        <v>0.18689163029193878</v>
      </c>
      <c r="F225" s="12">
        <v>0</v>
      </c>
      <c r="G225" s="12">
        <v>0</v>
      </c>
      <c r="H225" s="12">
        <v>0</v>
      </c>
      <c r="I225" s="12">
        <v>0.38122007250785828</v>
      </c>
      <c r="J225" s="12">
        <v>0.66513770818710327</v>
      </c>
      <c r="K225" s="12">
        <v>0.85219448804855347</v>
      </c>
      <c r="L225" s="12">
        <v>0.19019399583339691</v>
      </c>
      <c r="M225" s="12">
        <v>0.30190601944923401</v>
      </c>
      <c r="N225" s="12">
        <v>0.33487933874130249</v>
      </c>
      <c r="O225" s="12">
        <v>0.29991957545280457</v>
      </c>
      <c r="P225" s="12">
        <v>1</v>
      </c>
      <c r="Q225" s="12">
        <v>2022</v>
      </c>
    </row>
    <row r="226" spans="1:17" x14ac:dyDescent="0.25">
      <c r="A226" s="10" t="s">
        <v>17</v>
      </c>
      <c r="B226" t="s">
        <v>66</v>
      </c>
      <c r="C226" s="12">
        <v>1</v>
      </c>
      <c r="D226" s="12">
        <v>0.85289204120635986</v>
      </c>
      <c r="E226" s="12">
        <v>0.14710797369480133</v>
      </c>
      <c r="F226" s="12">
        <v>0</v>
      </c>
      <c r="G226" s="12">
        <v>0</v>
      </c>
      <c r="H226" s="12">
        <v>0</v>
      </c>
      <c r="I226" s="12">
        <v>0.25397390127182007</v>
      </c>
      <c r="J226" s="12">
        <v>0.67619985342025757</v>
      </c>
      <c r="K226" s="12">
        <v>0.82977324724197388</v>
      </c>
      <c r="L226" s="12">
        <v>0.17780628800392151</v>
      </c>
      <c r="M226" s="12">
        <v>0.26072975993156433</v>
      </c>
      <c r="N226" s="12">
        <v>0.2793235182762146</v>
      </c>
      <c r="O226" s="12">
        <v>0.26247483491897583</v>
      </c>
      <c r="P226" s="12">
        <v>1</v>
      </c>
      <c r="Q226" s="12">
        <v>2022</v>
      </c>
    </row>
    <row r="227" spans="1:17" x14ac:dyDescent="0.25">
      <c r="A227" s="10" t="s">
        <v>17</v>
      </c>
      <c r="B227" t="s">
        <v>67</v>
      </c>
      <c r="C227" s="12">
        <v>1</v>
      </c>
      <c r="D227" s="12">
        <v>0.86163556575775146</v>
      </c>
      <c r="E227" s="12">
        <v>0.13836444914340973</v>
      </c>
      <c r="F227" s="12">
        <v>0</v>
      </c>
      <c r="G227" s="12">
        <v>0</v>
      </c>
      <c r="H227" s="12">
        <v>0</v>
      </c>
      <c r="I227" s="12">
        <v>0.26579335331916809</v>
      </c>
      <c r="J227" s="12">
        <v>0.6547207236289978</v>
      </c>
      <c r="K227" s="12">
        <v>0.8313673734664917</v>
      </c>
      <c r="L227" s="12">
        <v>0.16340571641921997</v>
      </c>
      <c r="M227" s="12">
        <v>0.25859484076499939</v>
      </c>
      <c r="N227" s="12">
        <v>0.27969297766685486</v>
      </c>
      <c r="O227" s="12">
        <v>0.26126542687416077</v>
      </c>
      <c r="P227" s="12">
        <v>1</v>
      </c>
      <c r="Q227" s="12">
        <v>2022</v>
      </c>
    </row>
    <row r="228" spans="1:17" x14ac:dyDescent="0.25">
      <c r="A228" s="10" t="s">
        <v>18</v>
      </c>
      <c r="B228" t="s">
        <v>66</v>
      </c>
      <c r="C228" s="12">
        <v>1</v>
      </c>
      <c r="D228" s="12">
        <v>0.75423169136047363</v>
      </c>
      <c r="E228" s="12">
        <v>0.24576830863952637</v>
      </c>
      <c r="F228" s="12">
        <v>0</v>
      </c>
      <c r="G228" s="12">
        <v>0</v>
      </c>
      <c r="H228" s="12">
        <v>0</v>
      </c>
      <c r="I228" s="12">
        <v>0.33861953020095825</v>
      </c>
      <c r="J228" s="12">
        <v>0.5256274938583374</v>
      </c>
      <c r="K228" s="12">
        <v>0.84438705444335938</v>
      </c>
      <c r="L228" s="12">
        <v>0.28803145885467529</v>
      </c>
      <c r="M228" s="12">
        <v>0.30048772692680359</v>
      </c>
      <c r="N228" s="12">
        <v>0.35914638638496399</v>
      </c>
      <c r="O228" s="12">
        <v>0.35717394948005676</v>
      </c>
      <c r="P228" s="12">
        <v>1</v>
      </c>
      <c r="Q228" s="12">
        <v>2022</v>
      </c>
    </row>
    <row r="229" spans="1:17" x14ac:dyDescent="0.25">
      <c r="A229" s="10" t="s">
        <v>18</v>
      </c>
      <c r="B229" t="s">
        <v>67</v>
      </c>
      <c r="C229" s="12">
        <v>1</v>
      </c>
      <c r="D229" s="12">
        <v>0.80491471290588379</v>
      </c>
      <c r="E229" s="12">
        <v>0.1950853019952774</v>
      </c>
      <c r="F229" s="12">
        <v>0</v>
      </c>
      <c r="G229" s="12">
        <v>0</v>
      </c>
      <c r="H229" s="12">
        <v>0</v>
      </c>
      <c r="I229" s="12">
        <v>0.29355552792549133</v>
      </c>
      <c r="J229" s="12">
        <v>0.49076551198959351</v>
      </c>
      <c r="K229" s="12">
        <v>0.82789731025695801</v>
      </c>
      <c r="L229" s="12">
        <v>0.26032793521881104</v>
      </c>
      <c r="M229" s="12">
        <v>0.2809215784072876</v>
      </c>
      <c r="N229" s="12">
        <v>0.34489458799362183</v>
      </c>
      <c r="O229" s="12">
        <v>0.30776485800743103</v>
      </c>
      <c r="P229" s="12">
        <v>1</v>
      </c>
      <c r="Q229" s="12">
        <v>2022</v>
      </c>
    </row>
    <row r="230" spans="1:17" x14ac:dyDescent="0.25">
      <c r="A230" s="5" t="s">
        <v>19</v>
      </c>
      <c r="B230" t="s">
        <v>66</v>
      </c>
      <c r="C230" s="12">
        <v>1</v>
      </c>
      <c r="D230" s="12">
        <v>0.93377441167831421</v>
      </c>
      <c r="E230" s="12">
        <v>6.6225610673427582E-2</v>
      </c>
      <c r="F230" s="12">
        <v>0</v>
      </c>
      <c r="G230" s="12">
        <v>0</v>
      </c>
      <c r="H230" s="12">
        <v>0</v>
      </c>
      <c r="I230" s="12">
        <v>0.28781753778457642</v>
      </c>
      <c r="J230" s="12">
        <v>0.56506294012069702</v>
      </c>
      <c r="K230" s="12">
        <v>0.64928436279296875</v>
      </c>
      <c r="L230" s="12">
        <v>9.2717170715332031E-2</v>
      </c>
      <c r="M230" s="12">
        <v>0.12842279672622681</v>
      </c>
      <c r="N230" s="12">
        <v>0.3108767569065094</v>
      </c>
      <c r="O230" s="12">
        <v>0.21393246948719025</v>
      </c>
      <c r="P230" s="12">
        <v>1</v>
      </c>
      <c r="Q230" s="12">
        <v>2022</v>
      </c>
    </row>
    <row r="231" spans="1:17" x14ac:dyDescent="0.25">
      <c r="A231" s="5" t="s">
        <v>19</v>
      </c>
      <c r="B231" t="s">
        <v>67</v>
      </c>
      <c r="C231" s="12">
        <v>1</v>
      </c>
      <c r="D231" s="12">
        <v>0.9326547384262085</v>
      </c>
      <c r="E231" s="12">
        <v>6.7345261573791504E-2</v>
      </c>
      <c r="F231" s="12">
        <v>0</v>
      </c>
      <c r="G231" s="12">
        <v>0</v>
      </c>
      <c r="H231" s="12">
        <v>0</v>
      </c>
      <c r="I231" s="12">
        <v>0.30271691083908081</v>
      </c>
      <c r="J231" s="12">
        <v>0.53642416000366211</v>
      </c>
      <c r="K231" s="12">
        <v>0.65893858671188354</v>
      </c>
      <c r="L231" s="12">
        <v>7.6574184000492096E-2</v>
      </c>
      <c r="M231" s="12">
        <v>9.9441125988960266E-2</v>
      </c>
      <c r="N231" s="12">
        <v>0.33687227964401245</v>
      </c>
      <c r="O231" s="12">
        <v>0.20753496885299683</v>
      </c>
      <c r="P231" s="12">
        <v>1</v>
      </c>
      <c r="Q231" s="12">
        <v>2022</v>
      </c>
    </row>
    <row r="232" spans="1:17" x14ac:dyDescent="0.25">
      <c r="A232" s="10" t="s">
        <v>20</v>
      </c>
      <c r="B232" t="s">
        <v>66</v>
      </c>
      <c r="C232" s="12">
        <v>1</v>
      </c>
      <c r="D232" s="12">
        <v>0.64980572462081909</v>
      </c>
      <c r="E232" s="12">
        <v>0.3501943051815033</v>
      </c>
      <c r="F232" s="12">
        <v>0</v>
      </c>
      <c r="G232" s="12">
        <v>0</v>
      </c>
      <c r="H232" s="12">
        <v>0</v>
      </c>
      <c r="I232" s="12">
        <v>0.32438886165618896</v>
      </c>
      <c r="J232" s="12">
        <v>0.80178648233413696</v>
      </c>
      <c r="K232" s="12">
        <v>0.90738767385482788</v>
      </c>
      <c r="L232" s="12">
        <v>0.27840852737426758</v>
      </c>
      <c r="M232" s="12">
        <v>0.67310148477554321</v>
      </c>
      <c r="N232" s="12">
        <v>0.36403352022171021</v>
      </c>
      <c r="O232" s="12">
        <v>0.42668458819389343</v>
      </c>
      <c r="P232" s="12">
        <v>1</v>
      </c>
      <c r="Q232" s="12">
        <v>2022</v>
      </c>
    </row>
    <row r="233" spans="1:17" x14ac:dyDescent="0.25">
      <c r="A233" s="10" t="s">
        <v>20</v>
      </c>
      <c r="B233" t="s">
        <v>67</v>
      </c>
      <c r="C233" s="12">
        <v>1</v>
      </c>
      <c r="D233" s="12">
        <v>0.65716135501861572</v>
      </c>
      <c r="E233" s="12">
        <v>0.34283864498138428</v>
      </c>
      <c r="F233" s="12">
        <v>0</v>
      </c>
      <c r="G233" s="12">
        <v>0</v>
      </c>
      <c r="H233" s="12">
        <v>0</v>
      </c>
      <c r="I233" s="12">
        <v>0.37298181653022766</v>
      </c>
      <c r="J233" s="12">
        <v>0.76869910955429077</v>
      </c>
      <c r="K233" s="12">
        <v>0.89014893770217896</v>
      </c>
      <c r="L233" s="12">
        <v>0.27286675572395325</v>
      </c>
      <c r="M233" s="12">
        <v>0.66250133514404297</v>
      </c>
      <c r="N233" s="12">
        <v>0.36148855090141296</v>
      </c>
      <c r="O233" s="12">
        <v>0.42055538296699524</v>
      </c>
      <c r="P233" s="12">
        <v>1</v>
      </c>
      <c r="Q233" s="12">
        <v>2022</v>
      </c>
    </row>
    <row r="234" spans="1:17" x14ac:dyDescent="0.25">
      <c r="A234" s="10" t="s">
        <v>21</v>
      </c>
      <c r="B234" t="s">
        <v>66</v>
      </c>
      <c r="C234" s="12">
        <v>1</v>
      </c>
      <c r="D234" s="12">
        <v>0.7905423641204834</v>
      </c>
      <c r="E234" s="12">
        <v>0.20945760607719421</v>
      </c>
      <c r="F234" s="12">
        <v>0</v>
      </c>
      <c r="G234" s="12">
        <v>0</v>
      </c>
      <c r="H234" s="12">
        <v>0</v>
      </c>
      <c r="I234" s="12">
        <v>0.28604468703269958</v>
      </c>
      <c r="J234" s="12">
        <v>0.65112394094467163</v>
      </c>
      <c r="K234" s="12">
        <v>0.89506763219833374</v>
      </c>
      <c r="L234" s="12">
        <v>0.17161917686462402</v>
      </c>
      <c r="M234" s="12">
        <v>0.38729923963546753</v>
      </c>
      <c r="N234" s="12">
        <v>0.30485987663269043</v>
      </c>
      <c r="O234" s="12">
        <v>0.33821460604667664</v>
      </c>
      <c r="P234" s="12">
        <v>1</v>
      </c>
      <c r="Q234" s="12">
        <v>2022</v>
      </c>
    </row>
    <row r="235" spans="1:17" x14ac:dyDescent="0.25">
      <c r="A235" s="10" t="s">
        <v>21</v>
      </c>
      <c r="B235" t="s">
        <v>67</v>
      </c>
      <c r="C235" s="12">
        <v>1</v>
      </c>
      <c r="D235" s="12">
        <v>0.78753501176834106</v>
      </c>
      <c r="E235" s="12">
        <v>0.21246495842933655</v>
      </c>
      <c r="F235" s="12">
        <v>0</v>
      </c>
      <c r="G235" s="12">
        <v>0</v>
      </c>
      <c r="H235" s="12">
        <v>0</v>
      </c>
      <c r="I235" s="12">
        <v>0.28423276543617249</v>
      </c>
      <c r="J235" s="12">
        <v>0.60003173351287842</v>
      </c>
      <c r="K235" s="12">
        <v>0.87564021348953247</v>
      </c>
      <c r="L235" s="12">
        <v>0.168739914894104</v>
      </c>
      <c r="M235" s="12">
        <v>0.38295939564704895</v>
      </c>
      <c r="N235" s="12">
        <v>0.30883172154426575</v>
      </c>
      <c r="O235" s="12">
        <v>0.34234115481376648</v>
      </c>
      <c r="P235" s="12">
        <v>1</v>
      </c>
      <c r="Q235" s="12">
        <v>2022</v>
      </c>
    </row>
    <row r="236" spans="1:17" x14ac:dyDescent="0.25">
      <c r="A236" s="5" t="s">
        <v>22</v>
      </c>
      <c r="B236" t="s">
        <v>66</v>
      </c>
      <c r="C236" s="12">
        <v>1</v>
      </c>
      <c r="D236" s="12">
        <v>0.91004848480224609</v>
      </c>
      <c r="E236" s="12">
        <v>8.99515300989151E-2</v>
      </c>
      <c r="F236" s="12">
        <v>0</v>
      </c>
      <c r="G236" s="12">
        <v>0</v>
      </c>
      <c r="H236" s="12">
        <v>0</v>
      </c>
      <c r="I236" s="12">
        <v>0.3243790864944458</v>
      </c>
      <c r="J236" s="12">
        <v>0.59548509120941162</v>
      </c>
      <c r="K236" s="12">
        <v>0.81184649467468262</v>
      </c>
      <c r="L236" s="12">
        <v>0.12350756675004959</v>
      </c>
      <c r="M236" s="12">
        <v>0.15750791132450104</v>
      </c>
      <c r="N236" s="12">
        <v>0.24407613277435303</v>
      </c>
      <c r="O236" s="12">
        <v>0.19352602958679199</v>
      </c>
      <c r="P236" s="12">
        <v>1</v>
      </c>
      <c r="Q236" s="12">
        <v>2022</v>
      </c>
    </row>
    <row r="237" spans="1:17" x14ac:dyDescent="0.25">
      <c r="A237" s="5" t="s">
        <v>22</v>
      </c>
      <c r="B237" t="s">
        <v>67</v>
      </c>
      <c r="C237" s="12">
        <v>1</v>
      </c>
      <c r="D237" s="12">
        <v>0.92984670400619507</v>
      </c>
      <c r="E237" s="12">
        <v>7.0153288543224335E-2</v>
      </c>
      <c r="F237" s="12">
        <v>0</v>
      </c>
      <c r="G237" s="12">
        <v>0</v>
      </c>
      <c r="H237" s="12">
        <v>0</v>
      </c>
      <c r="I237" s="12">
        <v>0.31859913468360901</v>
      </c>
      <c r="J237" s="12">
        <v>0.51681786775588989</v>
      </c>
      <c r="K237" s="12">
        <v>0.77769011259078979</v>
      </c>
      <c r="L237" s="12">
        <v>0.10322290658950806</v>
      </c>
      <c r="M237" s="12">
        <v>0.15287365019321442</v>
      </c>
      <c r="N237" s="12">
        <v>0.23963208496570587</v>
      </c>
      <c r="O237" s="12">
        <v>0.19412918388843536</v>
      </c>
      <c r="P237" s="12">
        <v>1</v>
      </c>
      <c r="Q237" s="12">
        <v>2022</v>
      </c>
    </row>
    <row r="238" spans="1:17" x14ac:dyDescent="0.25">
      <c r="A238" s="10" t="s">
        <v>23</v>
      </c>
      <c r="B238" t="s">
        <v>66</v>
      </c>
      <c r="C238" s="12">
        <v>1</v>
      </c>
      <c r="D238" s="12">
        <v>0.8572583794593811</v>
      </c>
      <c r="E238" s="12">
        <v>0.14274163544178009</v>
      </c>
      <c r="F238" s="12">
        <v>0</v>
      </c>
      <c r="G238" s="12">
        <v>0</v>
      </c>
      <c r="H238" s="12">
        <v>0</v>
      </c>
      <c r="I238" s="12">
        <v>0.24728915095329285</v>
      </c>
      <c r="J238" s="12">
        <v>0.55582821369171143</v>
      </c>
      <c r="K238" s="12">
        <v>0.72978717088699341</v>
      </c>
      <c r="L238" s="12">
        <v>0.29844012856483459</v>
      </c>
      <c r="M238" s="12">
        <v>0.43241977691650391</v>
      </c>
      <c r="N238" s="12">
        <v>0.29023051261901855</v>
      </c>
      <c r="O238" s="12">
        <v>0.22757565975189209</v>
      </c>
      <c r="P238" s="12">
        <v>1</v>
      </c>
      <c r="Q238" s="12">
        <v>2022</v>
      </c>
    </row>
    <row r="239" spans="1:17" x14ac:dyDescent="0.25">
      <c r="A239" s="10" t="s">
        <v>23</v>
      </c>
      <c r="B239" t="s">
        <v>67</v>
      </c>
      <c r="C239" s="12">
        <v>1</v>
      </c>
      <c r="D239" s="12">
        <v>0.83556342124938965</v>
      </c>
      <c r="E239" s="12">
        <v>0.16443659365177155</v>
      </c>
      <c r="F239" s="12">
        <v>0</v>
      </c>
      <c r="G239" s="12">
        <v>0</v>
      </c>
      <c r="H239" s="12">
        <v>0</v>
      </c>
      <c r="I239" s="12">
        <v>0.28315350413322449</v>
      </c>
      <c r="J239" s="12">
        <v>0.49379646778106689</v>
      </c>
      <c r="K239" s="12">
        <v>0.70969575643539429</v>
      </c>
      <c r="L239" s="12">
        <v>0.29780685901641846</v>
      </c>
      <c r="M239" s="12">
        <v>0.44225138425827026</v>
      </c>
      <c r="N239" s="12">
        <v>0.30425372719764709</v>
      </c>
      <c r="O239" s="12">
        <v>0.2631165087223053</v>
      </c>
      <c r="P239" s="12">
        <v>1</v>
      </c>
      <c r="Q239" s="12">
        <v>2022</v>
      </c>
    </row>
    <row r="240" spans="1:17" x14ac:dyDescent="0.25">
      <c r="A240" s="5" t="s">
        <v>24</v>
      </c>
      <c r="B240" t="s">
        <v>66</v>
      </c>
      <c r="C240" s="12">
        <v>1</v>
      </c>
      <c r="D240" s="12">
        <v>0.78453803062438965</v>
      </c>
      <c r="E240" s="12">
        <v>0.21546196937561035</v>
      </c>
      <c r="F240" s="12">
        <v>0</v>
      </c>
      <c r="G240" s="12">
        <v>0</v>
      </c>
      <c r="H240" s="12">
        <v>0</v>
      </c>
      <c r="I240" s="12">
        <v>0.33019727468490601</v>
      </c>
      <c r="J240" s="12">
        <v>0.59719491004943848</v>
      </c>
      <c r="K240" s="12">
        <v>0.81369161605834961</v>
      </c>
      <c r="L240" s="12">
        <v>0.19857543706893921</v>
      </c>
      <c r="M240" s="12">
        <v>0.46728077530860901</v>
      </c>
      <c r="N240" s="12">
        <v>0.26023876667022705</v>
      </c>
      <c r="O240" s="12">
        <v>0.35001671314239502</v>
      </c>
      <c r="P240" s="12">
        <v>1</v>
      </c>
      <c r="Q240" s="12">
        <v>2022</v>
      </c>
    </row>
    <row r="241" spans="1:17" x14ac:dyDescent="0.25">
      <c r="A241" s="5" t="s">
        <v>24</v>
      </c>
      <c r="B241" t="s">
        <v>67</v>
      </c>
      <c r="C241" s="12">
        <v>1</v>
      </c>
      <c r="D241" s="12">
        <v>0.79718106985092163</v>
      </c>
      <c r="E241" s="12">
        <v>0.20281894505023956</v>
      </c>
      <c r="F241" s="12">
        <v>0</v>
      </c>
      <c r="G241" s="12">
        <v>0</v>
      </c>
      <c r="H241" s="12">
        <v>0</v>
      </c>
      <c r="I241" s="12">
        <v>0.32485935091972351</v>
      </c>
      <c r="J241" s="12">
        <v>0.57590991258621216</v>
      </c>
      <c r="K241" s="12">
        <v>0.82361799478530884</v>
      </c>
      <c r="L241" s="12">
        <v>0.18695348501205444</v>
      </c>
      <c r="M241" s="12">
        <v>0.43544289469718933</v>
      </c>
      <c r="N241" s="12">
        <v>0.26616939902305603</v>
      </c>
      <c r="O241" s="12">
        <v>0.343941330909729</v>
      </c>
      <c r="P241" s="12">
        <v>1</v>
      </c>
      <c r="Q241" s="12">
        <v>2022</v>
      </c>
    </row>
    <row r="242" spans="1:17" x14ac:dyDescent="0.25">
      <c r="A242" s="10" t="s">
        <v>25</v>
      </c>
      <c r="B242" t="s">
        <v>66</v>
      </c>
      <c r="C242" s="12">
        <v>1</v>
      </c>
      <c r="D242" s="12">
        <v>0.91280770301818848</v>
      </c>
      <c r="E242" s="12">
        <v>8.7192311882972717E-2</v>
      </c>
      <c r="F242" s="12">
        <v>0</v>
      </c>
      <c r="G242" s="12">
        <v>0</v>
      </c>
      <c r="H242" s="12">
        <v>0</v>
      </c>
      <c r="I242" s="12">
        <v>0.31318646669387817</v>
      </c>
      <c r="J242" s="12">
        <v>0.48700106143951416</v>
      </c>
      <c r="K242" s="12">
        <v>0.73031777143478394</v>
      </c>
      <c r="L242" s="12">
        <v>0.21457451581954956</v>
      </c>
      <c r="M242" s="12">
        <v>0.24420763552188873</v>
      </c>
      <c r="N242" s="12">
        <v>0.4324665367603302</v>
      </c>
      <c r="O242" s="12">
        <v>0.18664531409740448</v>
      </c>
      <c r="P242" s="12">
        <v>1</v>
      </c>
      <c r="Q242" s="12">
        <v>2022</v>
      </c>
    </row>
    <row r="243" spans="1:17" x14ac:dyDescent="0.25">
      <c r="A243" s="10" t="s">
        <v>25</v>
      </c>
      <c r="B243" t="s">
        <v>67</v>
      </c>
      <c r="C243" s="12">
        <v>1</v>
      </c>
      <c r="D243" s="12">
        <v>0.91981357336044312</v>
      </c>
      <c r="E243" s="12">
        <v>8.0186426639556885E-2</v>
      </c>
      <c r="F243" s="12">
        <v>0</v>
      </c>
      <c r="G243" s="12">
        <v>0</v>
      </c>
      <c r="H243" s="12">
        <v>0</v>
      </c>
      <c r="I243" s="12">
        <v>0.27746957540512085</v>
      </c>
      <c r="J243" s="12">
        <v>0.44558510184288025</v>
      </c>
      <c r="K243" s="12">
        <v>0.72408586740493774</v>
      </c>
      <c r="L243" s="12">
        <v>0.19872049987316132</v>
      </c>
      <c r="M243" s="12">
        <v>0.22477719187736511</v>
      </c>
      <c r="N243" s="12">
        <v>0.42045015096664429</v>
      </c>
      <c r="O243" s="12">
        <v>0.1784074455499649</v>
      </c>
      <c r="P243" s="12">
        <v>1</v>
      </c>
      <c r="Q243" s="12">
        <v>2022</v>
      </c>
    </row>
    <row r="244" spans="1:17" x14ac:dyDescent="0.25">
      <c r="A244" s="10" t="s">
        <v>26</v>
      </c>
      <c r="B244" t="s">
        <v>66</v>
      </c>
      <c r="C244" s="12">
        <v>1</v>
      </c>
      <c r="D244" s="12">
        <v>0.91643375158309937</v>
      </c>
      <c r="E244" s="12">
        <v>8.3566278219223022E-2</v>
      </c>
      <c r="F244" s="12">
        <v>0</v>
      </c>
      <c r="G244" s="12">
        <v>0</v>
      </c>
      <c r="H244" s="12">
        <v>0</v>
      </c>
      <c r="I244" s="12">
        <v>0.26728382706642151</v>
      </c>
      <c r="J244" s="12">
        <v>0.46692648530006409</v>
      </c>
      <c r="K244" s="12">
        <v>0.6350177526473999</v>
      </c>
      <c r="L244" s="12">
        <v>0.21276000142097473</v>
      </c>
      <c r="M244" s="12">
        <v>0.23283445835113525</v>
      </c>
      <c r="N244" s="12">
        <v>0.48993632197380066</v>
      </c>
      <c r="O244" s="12">
        <v>0.20831802487373352</v>
      </c>
      <c r="P244" s="12">
        <v>1</v>
      </c>
      <c r="Q244" s="12">
        <v>2022</v>
      </c>
    </row>
    <row r="245" spans="1:17" x14ac:dyDescent="0.25">
      <c r="A245" s="10" t="s">
        <v>26</v>
      </c>
      <c r="B245" t="s">
        <v>67</v>
      </c>
      <c r="C245" s="12">
        <v>1</v>
      </c>
      <c r="D245" s="12">
        <v>0.9260561466217041</v>
      </c>
      <c r="E245" s="12">
        <v>7.3943875730037689E-2</v>
      </c>
      <c r="F245" s="12">
        <v>0</v>
      </c>
      <c r="G245" s="12">
        <v>0</v>
      </c>
      <c r="H245" s="12">
        <v>0</v>
      </c>
      <c r="I245" s="12">
        <v>0.23055164515972137</v>
      </c>
      <c r="J245" s="12">
        <v>0.40007230639457703</v>
      </c>
      <c r="K245" s="12">
        <v>0.60607117414474487</v>
      </c>
      <c r="L245" s="12">
        <v>0.21650239825248718</v>
      </c>
      <c r="M245" s="12">
        <v>0.19154857099056244</v>
      </c>
      <c r="N245" s="12">
        <v>0.47428357601165771</v>
      </c>
      <c r="O245" s="12">
        <v>0.21731667220592499</v>
      </c>
      <c r="P245" s="12">
        <v>1</v>
      </c>
      <c r="Q245" s="12">
        <v>2022</v>
      </c>
    </row>
    <row r="246" spans="1:17" x14ac:dyDescent="0.25">
      <c r="A246" s="10" t="s">
        <v>27</v>
      </c>
      <c r="B246" t="s">
        <v>66</v>
      </c>
      <c r="C246" s="12">
        <v>1</v>
      </c>
      <c r="D246" s="12">
        <v>0.75968307256698608</v>
      </c>
      <c r="E246" s="12">
        <v>0.24031692743301392</v>
      </c>
      <c r="F246" s="12">
        <v>0</v>
      </c>
      <c r="G246" s="12">
        <v>0</v>
      </c>
      <c r="H246" s="12">
        <v>0</v>
      </c>
      <c r="I246" s="12">
        <v>0.21314102411270142</v>
      </c>
      <c r="J246" s="12">
        <v>0.64292317628860474</v>
      </c>
      <c r="K246" s="12">
        <v>0.82136189937591553</v>
      </c>
      <c r="L246" s="12">
        <v>0.20537832379341125</v>
      </c>
      <c r="M246" s="12">
        <v>0.60675698518753052</v>
      </c>
      <c r="N246" s="12">
        <v>0.54911547899246216</v>
      </c>
      <c r="O246" s="12">
        <v>0.32842588424682617</v>
      </c>
      <c r="P246" s="12">
        <v>1</v>
      </c>
      <c r="Q246" s="12">
        <v>2022</v>
      </c>
    </row>
    <row r="247" spans="1:17" x14ac:dyDescent="0.25">
      <c r="A247" s="10" t="s">
        <v>27</v>
      </c>
      <c r="B247" t="s">
        <v>67</v>
      </c>
      <c r="C247" s="12">
        <v>1</v>
      </c>
      <c r="D247" s="12">
        <v>0.76017314195632935</v>
      </c>
      <c r="E247" s="12">
        <v>0.23982687294483185</v>
      </c>
      <c r="F247" s="12">
        <v>0</v>
      </c>
      <c r="G247" s="12">
        <v>0</v>
      </c>
      <c r="H247" s="12">
        <v>0</v>
      </c>
      <c r="I247" s="12">
        <v>0.23967856168746948</v>
      </c>
      <c r="J247" s="12">
        <v>0.58287996053695679</v>
      </c>
      <c r="K247" s="12">
        <v>0.79672795534133911</v>
      </c>
      <c r="L247" s="12">
        <v>0.1895814836025238</v>
      </c>
      <c r="M247" s="12">
        <v>0.58493787050247192</v>
      </c>
      <c r="N247" s="12">
        <v>0.54104477167129517</v>
      </c>
      <c r="O247" s="12">
        <v>0.3404272198677063</v>
      </c>
      <c r="P247" s="12">
        <v>1</v>
      </c>
      <c r="Q247" s="12">
        <v>2022</v>
      </c>
    </row>
    <row r="248" spans="1:17" x14ac:dyDescent="0.25">
      <c r="A248" s="10" t="s">
        <v>28</v>
      </c>
      <c r="B248" t="s">
        <v>66</v>
      </c>
      <c r="C248" s="12">
        <v>1</v>
      </c>
      <c r="D248" s="12">
        <v>0.89730453491210938</v>
      </c>
      <c r="E248" s="12">
        <v>0.10269547998905182</v>
      </c>
      <c r="F248" s="12">
        <v>0</v>
      </c>
      <c r="G248" s="12">
        <v>0</v>
      </c>
      <c r="H248" s="12">
        <v>0</v>
      </c>
      <c r="I248" s="12">
        <v>0.31441611051559448</v>
      </c>
      <c r="J248" s="12">
        <v>0.53213018178939819</v>
      </c>
      <c r="K248" s="12">
        <v>0.78922975063323975</v>
      </c>
      <c r="L248" s="12">
        <v>0.15683597326278687</v>
      </c>
      <c r="M248" s="12">
        <v>0.16635735332965851</v>
      </c>
      <c r="N248" s="12">
        <v>0.24773508310317993</v>
      </c>
      <c r="O248" s="12">
        <v>0.26205077767372131</v>
      </c>
      <c r="P248" s="12">
        <v>1</v>
      </c>
      <c r="Q248" s="12">
        <v>2022</v>
      </c>
    </row>
    <row r="249" spans="1:17" x14ac:dyDescent="0.25">
      <c r="A249" s="10" t="s">
        <v>28</v>
      </c>
      <c r="B249" t="s">
        <v>67</v>
      </c>
      <c r="C249" s="12">
        <v>1</v>
      </c>
      <c r="D249" s="12">
        <v>0.88999176025390625</v>
      </c>
      <c r="E249" s="12">
        <v>0.11000820994377136</v>
      </c>
      <c r="F249" s="12">
        <v>0</v>
      </c>
      <c r="G249" s="12">
        <v>0</v>
      </c>
      <c r="H249" s="12">
        <v>0</v>
      </c>
      <c r="I249" s="12">
        <v>0.3078332245349884</v>
      </c>
      <c r="J249" s="12">
        <v>0.50620818138122559</v>
      </c>
      <c r="K249" s="12">
        <v>0.76559209823608398</v>
      </c>
      <c r="L249" s="12">
        <v>0.14534018933773041</v>
      </c>
      <c r="M249" s="12">
        <v>0.14762324094772339</v>
      </c>
      <c r="N249" s="12">
        <v>0.28224337100982666</v>
      </c>
      <c r="O249" s="12">
        <v>0.26736971735954285</v>
      </c>
      <c r="P249" s="12">
        <v>1</v>
      </c>
      <c r="Q249" s="12">
        <v>2022</v>
      </c>
    </row>
    <row r="250" spans="1:17" x14ac:dyDescent="0.25">
      <c r="A250" s="10" t="s">
        <v>29</v>
      </c>
      <c r="B250" t="s">
        <v>66</v>
      </c>
      <c r="C250" s="12">
        <v>1</v>
      </c>
      <c r="D250" s="12">
        <v>0.87177401781082153</v>
      </c>
      <c r="E250" s="12">
        <v>0.12822596728801727</v>
      </c>
      <c r="F250" s="12">
        <v>0</v>
      </c>
      <c r="G250" s="12">
        <v>0</v>
      </c>
      <c r="H250" s="12">
        <v>0</v>
      </c>
      <c r="I250" s="12">
        <v>0.2109968513250351</v>
      </c>
      <c r="J250" s="12">
        <v>0.65028506517410278</v>
      </c>
      <c r="K250" s="12">
        <v>0.87740141153335571</v>
      </c>
      <c r="L250" s="12">
        <v>0.13856497406959534</v>
      </c>
      <c r="M250" s="12">
        <v>0.14085008203983307</v>
      </c>
      <c r="N250" s="12">
        <v>0.34296265244483948</v>
      </c>
      <c r="O250" s="12">
        <v>0.29305806756019592</v>
      </c>
      <c r="P250" s="12">
        <v>1</v>
      </c>
      <c r="Q250" s="12">
        <v>2022</v>
      </c>
    </row>
    <row r="251" spans="1:17" x14ac:dyDescent="0.25">
      <c r="A251" s="10" t="s">
        <v>29</v>
      </c>
      <c r="B251" t="s">
        <v>67</v>
      </c>
      <c r="C251" s="12">
        <v>1</v>
      </c>
      <c r="D251" s="12">
        <v>0.8710816502571106</v>
      </c>
      <c r="E251" s="12">
        <v>0.12891831994056702</v>
      </c>
      <c r="F251" s="12">
        <v>0</v>
      </c>
      <c r="G251" s="12">
        <v>0</v>
      </c>
      <c r="H251" s="12">
        <v>0</v>
      </c>
      <c r="I251" s="12">
        <v>0.23220762610435486</v>
      </c>
      <c r="J251" s="12">
        <v>0.60484230518341064</v>
      </c>
      <c r="K251" s="12">
        <v>0.86520636081695557</v>
      </c>
      <c r="L251" s="12">
        <v>0.12649349868297577</v>
      </c>
      <c r="M251" s="12">
        <v>0.12951532006263733</v>
      </c>
      <c r="N251" s="12">
        <v>0.34481227397918701</v>
      </c>
      <c r="O251" s="12">
        <v>0.29611843824386597</v>
      </c>
      <c r="P251" s="12">
        <v>1</v>
      </c>
      <c r="Q251" s="12">
        <v>2022</v>
      </c>
    </row>
    <row r="252" spans="1:17" x14ac:dyDescent="0.25">
      <c r="A252" s="10" t="s">
        <v>30</v>
      </c>
      <c r="B252" t="s">
        <v>66</v>
      </c>
      <c r="C252" s="12">
        <v>1</v>
      </c>
      <c r="D252" s="12">
        <v>0.73915642499923706</v>
      </c>
      <c r="E252" s="12">
        <v>0.26084354519844055</v>
      </c>
      <c r="F252" s="12">
        <v>0</v>
      </c>
      <c r="G252" s="12">
        <v>0</v>
      </c>
      <c r="H252" s="12">
        <v>0</v>
      </c>
      <c r="I252" s="12">
        <v>0.33846122026443481</v>
      </c>
      <c r="J252" s="12">
        <v>0.68907594680786133</v>
      </c>
      <c r="K252" s="12">
        <v>0.8448110818862915</v>
      </c>
      <c r="L252" s="12">
        <v>0.20816679298877716</v>
      </c>
      <c r="M252" s="12">
        <v>0.5352325439453125</v>
      </c>
      <c r="N252" s="12">
        <v>0.31198221445083618</v>
      </c>
      <c r="O252" s="12">
        <v>0.3520912230014801</v>
      </c>
      <c r="P252" s="12">
        <v>1</v>
      </c>
      <c r="Q252" s="12">
        <v>2022</v>
      </c>
    </row>
    <row r="253" spans="1:17" x14ac:dyDescent="0.25">
      <c r="A253" s="10" t="s">
        <v>30</v>
      </c>
      <c r="B253" t="s">
        <v>67</v>
      </c>
      <c r="C253" s="12">
        <v>1</v>
      </c>
      <c r="D253" s="12">
        <v>0.75184577703475952</v>
      </c>
      <c r="E253" s="12">
        <v>0.24815425276756287</v>
      </c>
      <c r="F253" s="12">
        <v>0</v>
      </c>
      <c r="G253" s="12">
        <v>0</v>
      </c>
      <c r="H253" s="12">
        <v>0</v>
      </c>
      <c r="I253" s="12">
        <v>0.34143957495689392</v>
      </c>
      <c r="J253" s="12">
        <v>0.64052426815032959</v>
      </c>
      <c r="K253" s="12">
        <v>0.82051342725753784</v>
      </c>
      <c r="L253" s="12">
        <v>0.19621764123439789</v>
      </c>
      <c r="M253" s="12">
        <v>0.50156563520431519</v>
      </c>
      <c r="N253" s="12">
        <v>0.31773436069488525</v>
      </c>
      <c r="O253" s="12">
        <v>0.35131180286407471</v>
      </c>
      <c r="P253" s="12">
        <v>1</v>
      </c>
      <c r="Q253" s="12">
        <v>2022</v>
      </c>
    </row>
    <row r="254" spans="1:17" x14ac:dyDescent="0.25">
      <c r="A254" s="5" t="s">
        <v>31</v>
      </c>
      <c r="B254" t="s">
        <v>66</v>
      </c>
      <c r="C254" s="12">
        <v>1</v>
      </c>
      <c r="D254" s="12">
        <v>0.85359632968902588</v>
      </c>
      <c r="E254" s="12">
        <v>0.14640365540981293</v>
      </c>
      <c r="F254" s="12">
        <v>0</v>
      </c>
      <c r="G254" s="12">
        <v>0</v>
      </c>
      <c r="H254" s="12">
        <v>0</v>
      </c>
      <c r="I254" s="12">
        <v>0.29946878552436829</v>
      </c>
      <c r="J254" s="12">
        <v>0.55603474378585815</v>
      </c>
      <c r="K254" s="12">
        <v>0.71522855758666992</v>
      </c>
      <c r="L254" s="12">
        <v>0.23777073621749878</v>
      </c>
      <c r="M254" s="12">
        <v>0.57590937614440918</v>
      </c>
      <c r="N254" s="12">
        <v>0.25461307168006897</v>
      </c>
      <c r="O254" s="12">
        <v>0.24507936835289001</v>
      </c>
      <c r="P254" s="12">
        <v>1</v>
      </c>
      <c r="Q254" s="12">
        <v>2022</v>
      </c>
    </row>
    <row r="255" spans="1:17" x14ac:dyDescent="0.25">
      <c r="A255" s="5" t="s">
        <v>31</v>
      </c>
      <c r="B255" t="s">
        <v>67</v>
      </c>
      <c r="C255" s="12">
        <v>1</v>
      </c>
      <c r="D255" s="12">
        <v>0.85715585947036743</v>
      </c>
      <c r="E255" s="12">
        <v>0.14284412562847137</v>
      </c>
      <c r="F255" s="12">
        <v>0</v>
      </c>
      <c r="G255" s="12">
        <v>0</v>
      </c>
      <c r="H255" s="12">
        <v>0</v>
      </c>
      <c r="I255" s="12">
        <v>0.31611087918281555</v>
      </c>
      <c r="J255" s="12">
        <v>0.4884788990020752</v>
      </c>
      <c r="K255" s="12">
        <v>0.6763719916343689</v>
      </c>
      <c r="L255" s="12">
        <v>0.22369159758090973</v>
      </c>
      <c r="M255" s="12">
        <v>0.55814385414123535</v>
      </c>
      <c r="N255" s="12">
        <v>0.25091063976287842</v>
      </c>
      <c r="O255" s="12">
        <v>0.23843386769294739</v>
      </c>
      <c r="P255" s="12">
        <v>1</v>
      </c>
      <c r="Q255" s="12">
        <v>2022</v>
      </c>
    </row>
    <row r="256" spans="1:17" x14ac:dyDescent="0.25">
      <c r="A256" s="10" t="s">
        <v>32</v>
      </c>
      <c r="B256" t="s">
        <v>66</v>
      </c>
      <c r="C256" s="12">
        <v>1</v>
      </c>
      <c r="D256" s="12">
        <v>0.87565016746520996</v>
      </c>
      <c r="E256" s="12">
        <v>0.12434983253479004</v>
      </c>
      <c r="F256" s="12">
        <v>0</v>
      </c>
      <c r="G256" s="12">
        <v>0</v>
      </c>
      <c r="H256" s="12">
        <v>0</v>
      </c>
      <c r="I256" s="12">
        <v>0.32334598898887634</v>
      </c>
      <c r="J256" s="12">
        <v>0.54013490676879883</v>
      </c>
      <c r="K256" s="12">
        <v>0.87090271711349487</v>
      </c>
      <c r="L256" s="12">
        <v>7.2772793471813202E-2</v>
      </c>
      <c r="M256" s="12">
        <v>0.10077745467424393</v>
      </c>
      <c r="N256" s="12">
        <v>0.25564154982566833</v>
      </c>
      <c r="O256" s="12">
        <v>0.33348849415779114</v>
      </c>
      <c r="P256" s="12">
        <v>1</v>
      </c>
      <c r="Q256" s="12">
        <v>2022</v>
      </c>
    </row>
    <row r="257" spans="1:17" x14ac:dyDescent="0.25">
      <c r="A257" s="10" t="s">
        <v>32</v>
      </c>
      <c r="B257" t="s">
        <v>67</v>
      </c>
      <c r="C257" s="12">
        <v>1</v>
      </c>
      <c r="D257" s="12">
        <v>0.89176404476165771</v>
      </c>
      <c r="E257" s="12">
        <v>0.10823598504066467</v>
      </c>
      <c r="F257" s="12">
        <v>0</v>
      </c>
      <c r="G257" s="12">
        <v>0</v>
      </c>
      <c r="H257" s="12">
        <v>0</v>
      </c>
      <c r="I257" s="12">
        <v>0.26593628525733948</v>
      </c>
      <c r="J257" s="12">
        <v>0.49912455677986145</v>
      </c>
      <c r="K257" s="12">
        <v>0.84123075008392334</v>
      </c>
      <c r="L257" s="12">
        <v>7.4471645057201385E-2</v>
      </c>
      <c r="M257" s="12">
        <v>9.7412116825580597E-2</v>
      </c>
      <c r="N257" s="12">
        <v>0.27260807156562805</v>
      </c>
      <c r="O257" s="12">
        <v>0.33381253480911255</v>
      </c>
      <c r="P257" s="12">
        <v>1</v>
      </c>
      <c r="Q257" s="12">
        <v>2022</v>
      </c>
    </row>
    <row r="258" spans="1:17" x14ac:dyDescent="0.25">
      <c r="A258" s="10" t="s">
        <v>1</v>
      </c>
      <c r="B258" t="s">
        <v>66</v>
      </c>
      <c r="C258" s="12">
        <v>1</v>
      </c>
      <c r="D258" s="12">
        <v>0.96407300233840942</v>
      </c>
      <c r="E258" s="12">
        <v>3.592701256275177E-2</v>
      </c>
      <c r="F258" s="12">
        <v>0</v>
      </c>
      <c r="G258" s="12">
        <v>0</v>
      </c>
      <c r="H258" s="12">
        <v>0</v>
      </c>
      <c r="I258" s="12">
        <v>0.3118000328540802</v>
      </c>
      <c r="J258" s="12">
        <v>0.5597909688949585</v>
      </c>
      <c r="K258" s="12">
        <v>0.6962706446647644</v>
      </c>
      <c r="L258" s="12">
        <v>9.9435307085514069E-2</v>
      </c>
      <c r="M258" s="12">
        <v>3.3786863088607788E-2</v>
      </c>
      <c r="N258" s="12">
        <v>0.24461309611797333</v>
      </c>
      <c r="O258" s="12">
        <v>0.14337284862995148</v>
      </c>
      <c r="P258" s="12">
        <v>1</v>
      </c>
      <c r="Q258" s="12">
        <v>2024</v>
      </c>
    </row>
    <row r="259" spans="1:17" x14ac:dyDescent="0.25">
      <c r="A259" s="10" t="s">
        <v>1</v>
      </c>
      <c r="B259" t="s">
        <v>67</v>
      </c>
      <c r="C259" s="12">
        <v>1</v>
      </c>
      <c r="D259" s="12">
        <v>0.96774029731750488</v>
      </c>
      <c r="E259" s="12">
        <v>3.2259687781333923E-2</v>
      </c>
      <c r="F259" s="12">
        <v>0</v>
      </c>
      <c r="G259" s="12">
        <v>0</v>
      </c>
      <c r="H259" s="12">
        <v>0</v>
      </c>
      <c r="I259" s="12">
        <v>0.28865483403205872</v>
      </c>
      <c r="J259" s="12">
        <v>0.54447478055953979</v>
      </c>
      <c r="K259" s="12">
        <v>0.7227550745010376</v>
      </c>
      <c r="L259" s="12">
        <v>8.4326691925525665E-2</v>
      </c>
      <c r="M259" s="12">
        <v>4.1383277624845505E-2</v>
      </c>
      <c r="N259" s="12">
        <v>0.20779351890087128</v>
      </c>
      <c r="O259" s="12">
        <v>0.15775397419929504</v>
      </c>
      <c r="P259" s="12">
        <v>1</v>
      </c>
      <c r="Q259" s="12">
        <v>2024</v>
      </c>
    </row>
    <row r="260" spans="1:17" x14ac:dyDescent="0.25">
      <c r="A260" s="10" t="s">
        <v>2</v>
      </c>
      <c r="B260" t="s">
        <v>66</v>
      </c>
      <c r="C260" s="12">
        <v>1</v>
      </c>
      <c r="D260" s="12">
        <v>0.96380376815795898</v>
      </c>
      <c r="E260" s="12">
        <v>3.6196254193782806E-2</v>
      </c>
      <c r="F260" s="12">
        <v>0</v>
      </c>
      <c r="G260" s="12">
        <v>0</v>
      </c>
      <c r="H260" s="12">
        <v>0</v>
      </c>
      <c r="I260" s="12">
        <v>0.27270525693893433</v>
      </c>
      <c r="J260" s="12">
        <v>0.57855093479156494</v>
      </c>
      <c r="K260" s="12">
        <v>0.76648074388504028</v>
      </c>
      <c r="L260" s="12">
        <v>0.17279389500617981</v>
      </c>
      <c r="M260" s="12">
        <v>0.11885189265012741</v>
      </c>
      <c r="N260" s="12">
        <v>0.2202608734369278</v>
      </c>
      <c r="O260" s="12">
        <v>0.1269291490316391</v>
      </c>
      <c r="P260" s="12">
        <v>1</v>
      </c>
      <c r="Q260" s="12">
        <v>2024</v>
      </c>
    </row>
    <row r="261" spans="1:17" x14ac:dyDescent="0.25">
      <c r="A261" s="10" t="s">
        <v>2</v>
      </c>
      <c r="B261" t="s">
        <v>67</v>
      </c>
      <c r="C261" s="12">
        <v>1</v>
      </c>
      <c r="D261" s="12">
        <v>0.96421515941619873</v>
      </c>
      <c r="E261" s="12">
        <v>3.578486293554306E-2</v>
      </c>
      <c r="F261" s="12">
        <v>0</v>
      </c>
      <c r="G261" s="12">
        <v>0</v>
      </c>
      <c r="H261" s="12">
        <v>0</v>
      </c>
      <c r="I261" s="12">
        <v>0.31700602173805237</v>
      </c>
      <c r="J261" s="12">
        <v>0.54151260852813721</v>
      </c>
      <c r="K261" s="12">
        <v>0.74229997396469116</v>
      </c>
      <c r="L261" s="12">
        <v>0.15799984335899353</v>
      </c>
      <c r="M261" s="12">
        <v>9.0022683143615723E-2</v>
      </c>
      <c r="N261" s="12">
        <v>0.20143389701843262</v>
      </c>
      <c r="O261" s="12">
        <v>9.9397763609886169E-2</v>
      </c>
      <c r="P261" s="12">
        <v>1</v>
      </c>
      <c r="Q261" s="12">
        <v>2024</v>
      </c>
    </row>
    <row r="262" spans="1:17" x14ac:dyDescent="0.25">
      <c r="A262" s="10" t="s">
        <v>3</v>
      </c>
      <c r="B262" t="s">
        <v>66</v>
      </c>
      <c r="C262" s="12">
        <v>1</v>
      </c>
      <c r="D262" s="12">
        <v>0.89467579126358032</v>
      </c>
      <c r="E262" s="12">
        <v>0.10532423108816147</v>
      </c>
      <c r="F262" s="12">
        <v>0</v>
      </c>
      <c r="G262" s="12">
        <v>0</v>
      </c>
      <c r="H262" s="12">
        <v>0</v>
      </c>
      <c r="I262" s="12">
        <v>0.31283277273178101</v>
      </c>
      <c r="J262" s="12">
        <v>0.52109217643737793</v>
      </c>
      <c r="K262" s="12">
        <v>0.79540389776229858</v>
      </c>
      <c r="L262" s="12">
        <v>0.26250284910202026</v>
      </c>
      <c r="M262" s="12">
        <v>0.24298065900802612</v>
      </c>
      <c r="N262" s="12">
        <v>0.22941979765892029</v>
      </c>
      <c r="O262" s="12">
        <v>0.21670079231262207</v>
      </c>
      <c r="P262" s="12">
        <v>1</v>
      </c>
      <c r="Q262" s="12">
        <v>2024</v>
      </c>
    </row>
    <row r="263" spans="1:17" x14ac:dyDescent="0.25">
      <c r="A263" s="10" t="s">
        <v>3</v>
      </c>
      <c r="B263" t="s">
        <v>67</v>
      </c>
      <c r="C263" s="12">
        <v>1</v>
      </c>
      <c r="D263" s="12">
        <v>0.86594730615615845</v>
      </c>
      <c r="E263" s="12">
        <v>0.13405269384384155</v>
      </c>
      <c r="F263" s="12">
        <v>0</v>
      </c>
      <c r="G263" s="12">
        <v>0</v>
      </c>
      <c r="H263" s="12">
        <v>0</v>
      </c>
      <c r="I263" s="12">
        <v>0.2691425085067749</v>
      </c>
      <c r="J263" s="12">
        <v>0.48431086540222168</v>
      </c>
      <c r="K263" s="12">
        <v>0.7515556812286377</v>
      </c>
      <c r="L263" s="12">
        <v>0.24784854054450989</v>
      </c>
      <c r="M263" s="12">
        <v>0.21311619877815247</v>
      </c>
      <c r="N263" s="12">
        <v>0.23231387138366699</v>
      </c>
      <c r="O263" s="12">
        <v>0.25243833661079407</v>
      </c>
      <c r="P263" s="12">
        <v>1</v>
      </c>
      <c r="Q263" s="12">
        <v>2024</v>
      </c>
    </row>
    <row r="264" spans="1:17" x14ac:dyDescent="0.25">
      <c r="A264" s="10" t="s">
        <v>4</v>
      </c>
      <c r="B264" t="s">
        <v>66</v>
      </c>
      <c r="C264" s="12">
        <v>1</v>
      </c>
      <c r="D264" s="12">
        <v>0.84726381301879883</v>
      </c>
      <c r="E264" s="12">
        <v>0.15273615717887878</v>
      </c>
      <c r="F264" s="12">
        <v>0</v>
      </c>
      <c r="G264" s="12">
        <v>0</v>
      </c>
      <c r="H264" s="12">
        <v>0</v>
      </c>
      <c r="I264" s="12">
        <v>0.28376868367195129</v>
      </c>
      <c r="J264" s="12">
        <v>0.45041185617446899</v>
      </c>
      <c r="K264" s="12">
        <v>0.82102441787719727</v>
      </c>
      <c r="L264" s="12">
        <v>0.25546702742576599</v>
      </c>
      <c r="M264" s="12">
        <v>0.48898369073867798</v>
      </c>
      <c r="N264" s="12">
        <v>0.26349279284477234</v>
      </c>
      <c r="O264" s="12">
        <v>0.28056663274765015</v>
      </c>
      <c r="P264" s="12">
        <v>1</v>
      </c>
      <c r="Q264" s="12">
        <v>2024</v>
      </c>
    </row>
    <row r="265" spans="1:17" x14ac:dyDescent="0.25">
      <c r="A265" s="10" t="s">
        <v>4</v>
      </c>
      <c r="B265" t="s">
        <v>67</v>
      </c>
      <c r="C265" s="12">
        <v>1</v>
      </c>
      <c r="D265" s="12">
        <v>0.83480775356292725</v>
      </c>
      <c r="E265" s="12">
        <v>0.16519227623939514</v>
      </c>
      <c r="F265" s="12">
        <v>0</v>
      </c>
      <c r="G265" s="12">
        <v>0</v>
      </c>
      <c r="H265" s="12">
        <v>0</v>
      </c>
      <c r="I265" s="12">
        <v>0.30312895774841309</v>
      </c>
      <c r="J265" s="12">
        <v>0.4046759307384491</v>
      </c>
      <c r="K265" s="12">
        <v>0.80383419990539551</v>
      </c>
      <c r="L265" s="12">
        <v>0.25862634181976318</v>
      </c>
      <c r="M265" s="12">
        <v>0.45243388414382935</v>
      </c>
      <c r="N265" s="12">
        <v>0.2727590799331665</v>
      </c>
      <c r="O265" s="12">
        <v>0.30684125423431396</v>
      </c>
      <c r="P265" s="12">
        <v>1</v>
      </c>
      <c r="Q265" s="12">
        <v>2024</v>
      </c>
    </row>
    <row r="266" spans="1:17" x14ac:dyDescent="0.25">
      <c r="A266" s="10" t="s">
        <v>5</v>
      </c>
      <c r="B266" t="s">
        <v>66</v>
      </c>
      <c r="C266" s="12">
        <v>1</v>
      </c>
      <c r="D266" s="12">
        <v>0.92783147096633911</v>
      </c>
      <c r="E266" s="12">
        <v>7.2168521583080292E-2</v>
      </c>
      <c r="F266" s="12">
        <v>0</v>
      </c>
      <c r="G266" s="12">
        <v>0</v>
      </c>
      <c r="H266" s="12">
        <v>0</v>
      </c>
      <c r="I266" s="12">
        <v>0.30907988548278809</v>
      </c>
      <c r="J266" s="12">
        <v>0.63916701078414917</v>
      </c>
      <c r="K266" s="12">
        <v>0.72416317462921143</v>
      </c>
      <c r="L266" s="12">
        <v>6.7823685705661774E-2</v>
      </c>
      <c r="M266" s="12">
        <v>5.6800410151481628E-2</v>
      </c>
      <c r="N266" s="12">
        <v>0.29778715968132019</v>
      </c>
      <c r="O266" s="12">
        <v>0.17645898461341858</v>
      </c>
      <c r="P266" s="12">
        <v>1</v>
      </c>
      <c r="Q266" s="12">
        <v>2024</v>
      </c>
    </row>
    <row r="267" spans="1:17" x14ac:dyDescent="0.25">
      <c r="A267" s="10" t="s">
        <v>5</v>
      </c>
      <c r="B267" t="s">
        <v>67</v>
      </c>
      <c r="C267" s="12">
        <v>1</v>
      </c>
      <c r="D267" s="12">
        <v>0.95058745145797729</v>
      </c>
      <c r="E267" s="12">
        <v>4.9412544816732407E-2</v>
      </c>
      <c r="F267" s="12">
        <v>0</v>
      </c>
      <c r="G267" s="12">
        <v>0</v>
      </c>
      <c r="H267" s="12">
        <v>0</v>
      </c>
      <c r="I267" s="12">
        <v>0.33580249547958374</v>
      </c>
      <c r="J267" s="12">
        <v>0.60339576005935669</v>
      </c>
      <c r="K267" s="12">
        <v>0.67458665370941162</v>
      </c>
      <c r="L267" s="12">
        <v>6.6386573016643524E-2</v>
      </c>
      <c r="M267" s="12">
        <v>5.1160421222448349E-2</v>
      </c>
      <c r="N267" s="12">
        <v>0.27093479037284851</v>
      </c>
      <c r="O267" s="12">
        <v>0.18217633664608002</v>
      </c>
      <c r="P267" s="12">
        <v>1</v>
      </c>
      <c r="Q267" s="12">
        <v>2024</v>
      </c>
    </row>
    <row r="268" spans="1:17" x14ac:dyDescent="0.25">
      <c r="A268" s="10" t="s">
        <v>6</v>
      </c>
      <c r="B268" t="s">
        <v>66</v>
      </c>
      <c r="C268" s="12">
        <v>1</v>
      </c>
      <c r="D268" s="12">
        <v>0.92330652475357056</v>
      </c>
      <c r="E268" s="12">
        <v>7.6693475246429443E-2</v>
      </c>
      <c r="F268" s="12">
        <v>0</v>
      </c>
      <c r="G268" s="12">
        <v>0</v>
      </c>
      <c r="H268" s="12">
        <v>0</v>
      </c>
      <c r="I268" s="12">
        <v>0.31297174096107483</v>
      </c>
      <c r="J268" s="12">
        <v>0.51128345727920532</v>
      </c>
      <c r="K268" s="12">
        <v>0.82925528287887573</v>
      </c>
      <c r="L268" s="12">
        <v>0.17602996528148651</v>
      </c>
      <c r="M268" s="12">
        <v>0.14718911051750183</v>
      </c>
      <c r="N268" s="12">
        <v>0.20958572626113892</v>
      </c>
      <c r="O268" s="12">
        <v>0.20222817361354828</v>
      </c>
      <c r="P268" s="12">
        <v>1</v>
      </c>
      <c r="Q268" s="12">
        <v>2024</v>
      </c>
    </row>
    <row r="269" spans="1:17" x14ac:dyDescent="0.25">
      <c r="A269" s="10" t="s">
        <v>6</v>
      </c>
      <c r="B269" t="s">
        <v>67</v>
      </c>
      <c r="C269" s="12">
        <v>1</v>
      </c>
      <c r="D269" s="12">
        <v>0.94869327545166016</v>
      </c>
      <c r="E269" s="12">
        <v>5.1306702196598053E-2</v>
      </c>
      <c r="F269" s="12">
        <v>0</v>
      </c>
      <c r="G269" s="12">
        <v>0</v>
      </c>
      <c r="H269" s="12">
        <v>0</v>
      </c>
      <c r="I269" s="12">
        <v>0.27773624658584595</v>
      </c>
      <c r="J269" s="12">
        <v>0.4716762900352478</v>
      </c>
      <c r="K269" s="12">
        <v>0.82914978265762329</v>
      </c>
      <c r="L269" s="12">
        <v>0.14047923684120178</v>
      </c>
      <c r="M269" s="12">
        <v>0.122890405356884</v>
      </c>
      <c r="N269" s="12">
        <v>0.21053193509578705</v>
      </c>
      <c r="O269" s="12">
        <v>0.17236346006393433</v>
      </c>
      <c r="P269" s="12">
        <v>1</v>
      </c>
      <c r="Q269" s="12">
        <v>2024</v>
      </c>
    </row>
    <row r="270" spans="1:17" x14ac:dyDescent="0.25">
      <c r="A270" s="10" t="s">
        <v>7</v>
      </c>
      <c r="B270" t="s">
        <v>66</v>
      </c>
      <c r="C270" s="12">
        <v>1</v>
      </c>
      <c r="D270" s="12">
        <v>0.59907644987106323</v>
      </c>
      <c r="E270" s="12">
        <v>0.40092355012893677</v>
      </c>
      <c r="F270" s="12">
        <v>0</v>
      </c>
      <c r="G270" s="12">
        <v>0</v>
      </c>
      <c r="H270" s="12">
        <v>0</v>
      </c>
      <c r="I270" s="12">
        <v>0.37470078468322754</v>
      </c>
      <c r="J270" s="12">
        <v>0.76168704032897949</v>
      </c>
      <c r="K270" s="12">
        <v>0.9305959939956665</v>
      </c>
      <c r="L270" s="12">
        <v>0.25875765085220337</v>
      </c>
      <c r="M270" s="12">
        <v>0.61996239423751831</v>
      </c>
      <c r="N270" s="12">
        <v>0.26327258348464966</v>
      </c>
      <c r="O270" s="12">
        <v>0.51239073276519775</v>
      </c>
      <c r="P270" s="12">
        <v>1</v>
      </c>
      <c r="Q270" s="12">
        <v>2024</v>
      </c>
    </row>
    <row r="271" spans="1:17" x14ac:dyDescent="0.25">
      <c r="A271" s="10" t="s">
        <v>7</v>
      </c>
      <c r="B271" t="s">
        <v>67</v>
      </c>
      <c r="C271" s="12">
        <v>1</v>
      </c>
      <c r="D271" s="12">
        <v>0.57938182353973389</v>
      </c>
      <c r="E271" s="12">
        <v>0.42061817646026611</v>
      </c>
      <c r="F271" s="12">
        <v>0</v>
      </c>
      <c r="G271" s="12">
        <v>0</v>
      </c>
      <c r="H271" s="12">
        <v>0</v>
      </c>
      <c r="I271" s="12">
        <v>0.44513532519340515</v>
      </c>
      <c r="J271" s="12">
        <v>0.74847835302352905</v>
      </c>
      <c r="K271" s="12">
        <v>0.92375659942626953</v>
      </c>
      <c r="L271" s="12">
        <v>0.25385946035385132</v>
      </c>
      <c r="M271" s="12">
        <v>0.60045713186264038</v>
      </c>
      <c r="N271" s="12">
        <v>0.26381045579910278</v>
      </c>
      <c r="O271" s="12">
        <v>0.53484976291656494</v>
      </c>
      <c r="P271" s="12">
        <v>1</v>
      </c>
      <c r="Q271" s="12">
        <v>2024</v>
      </c>
    </row>
    <row r="272" spans="1:17" x14ac:dyDescent="0.25">
      <c r="A272" s="10" t="s">
        <v>8</v>
      </c>
      <c r="B272" t="s">
        <v>66</v>
      </c>
      <c r="C272" s="12">
        <v>1</v>
      </c>
      <c r="D272" s="12">
        <v>0.83982229232788086</v>
      </c>
      <c r="E272" s="12">
        <v>0.16017767786979675</v>
      </c>
      <c r="F272" s="12">
        <v>0</v>
      </c>
      <c r="G272" s="12">
        <v>0</v>
      </c>
      <c r="H272" s="12">
        <v>0</v>
      </c>
      <c r="I272" s="12">
        <v>0.37395232915878296</v>
      </c>
      <c r="J272" s="12">
        <v>0.53768789768218994</v>
      </c>
      <c r="K272" s="12">
        <v>0.80579745769500732</v>
      </c>
      <c r="L272" s="12">
        <v>0.19507595896720886</v>
      </c>
      <c r="M272" s="12">
        <v>0.16582472622394562</v>
      </c>
      <c r="N272" s="12">
        <v>0.29337149858474731</v>
      </c>
      <c r="O272" s="12">
        <v>0.29708272218704224</v>
      </c>
      <c r="P272" s="12">
        <v>1</v>
      </c>
      <c r="Q272" s="12">
        <v>2024</v>
      </c>
    </row>
    <row r="273" spans="1:17" x14ac:dyDescent="0.25">
      <c r="A273" s="10" t="s">
        <v>8</v>
      </c>
      <c r="B273" t="s">
        <v>67</v>
      </c>
      <c r="C273" s="12">
        <v>1</v>
      </c>
      <c r="D273" s="12">
        <v>0.86311572790145874</v>
      </c>
      <c r="E273" s="12">
        <v>0.13688427209854126</v>
      </c>
      <c r="F273" s="12">
        <v>0</v>
      </c>
      <c r="G273" s="12">
        <v>0</v>
      </c>
      <c r="H273" s="12">
        <v>0</v>
      </c>
      <c r="I273" s="12">
        <v>0.35418784618377686</v>
      </c>
      <c r="J273" s="12">
        <v>0.45767492055892944</v>
      </c>
      <c r="K273" s="12">
        <v>0.74593859910964966</v>
      </c>
      <c r="L273" s="12">
        <v>0.19868184626102448</v>
      </c>
      <c r="M273" s="12">
        <v>0.15983793139457703</v>
      </c>
      <c r="N273" s="12">
        <v>0.28811702132225037</v>
      </c>
      <c r="O273" s="12">
        <v>0.27885669469833374</v>
      </c>
      <c r="P273" s="12">
        <v>1</v>
      </c>
      <c r="Q273" s="12">
        <v>2024</v>
      </c>
    </row>
    <row r="274" spans="1:17" x14ac:dyDescent="0.25">
      <c r="A274" s="5" t="s">
        <v>9</v>
      </c>
      <c r="B274" t="s">
        <v>66</v>
      </c>
      <c r="C274" s="12">
        <v>1</v>
      </c>
      <c r="D274" s="12">
        <v>0.89504843950271606</v>
      </c>
      <c r="E274" s="12">
        <v>0.10495153814554214</v>
      </c>
      <c r="F274" s="12">
        <v>0</v>
      </c>
      <c r="G274" s="12">
        <v>0</v>
      </c>
      <c r="H274" s="12">
        <v>0</v>
      </c>
      <c r="I274" s="12">
        <v>0.22321800887584686</v>
      </c>
      <c r="J274" s="12">
        <v>0.48727375268936157</v>
      </c>
      <c r="K274" s="12">
        <v>0.85745495557785034</v>
      </c>
      <c r="L274" s="12">
        <v>0.12614445388317108</v>
      </c>
      <c r="M274" s="12">
        <v>4.6091668307781219E-2</v>
      </c>
      <c r="N274" s="12">
        <v>0.27225431799888611</v>
      </c>
      <c r="O274" s="12">
        <v>0.23170450329780579</v>
      </c>
      <c r="P274" s="12">
        <v>1</v>
      </c>
      <c r="Q274" s="12">
        <v>2024</v>
      </c>
    </row>
    <row r="275" spans="1:17" x14ac:dyDescent="0.25">
      <c r="A275" s="5" t="s">
        <v>9</v>
      </c>
      <c r="B275" t="s">
        <v>67</v>
      </c>
      <c r="C275" s="12">
        <v>1</v>
      </c>
      <c r="D275" s="12">
        <v>0.91932868957519531</v>
      </c>
      <c r="E275" s="12">
        <v>8.0671295523643494E-2</v>
      </c>
      <c r="F275" s="12">
        <v>0</v>
      </c>
      <c r="G275" s="12">
        <v>0</v>
      </c>
      <c r="H275" s="12">
        <v>0</v>
      </c>
      <c r="I275" s="12">
        <v>0.20614926517009735</v>
      </c>
      <c r="J275" s="12">
        <v>0.46340543031692505</v>
      </c>
      <c r="K275" s="12">
        <v>0.8278120756149292</v>
      </c>
      <c r="L275" s="12">
        <v>0.12657366693019867</v>
      </c>
      <c r="M275" s="12">
        <v>3.913748636841774E-2</v>
      </c>
      <c r="N275" s="12">
        <v>0.27488055825233459</v>
      </c>
      <c r="O275" s="12">
        <v>0.19330228865146637</v>
      </c>
      <c r="P275" s="12">
        <v>1</v>
      </c>
      <c r="Q275" s="12">
        <v>2024</v>
      </c>
    </row>
    <row r="276" spans="1:17" x14ac:dyDescent="0.25">
      <c r="A276" s="10" t="s">
        <v>10</v>
      </c>
      <c r="B276" t="s">
        <v>66</v>
      </c>
      <c r="C276" s="12">
        <v>1</v>
      </c>
      <c r="D276" s="12">
        <v>0.84815049171447754</v>
      </c>
      <c r="E276" s="12">
        <v>0.15184950828552246</v>
      </c>
      <c r="F276" s="12">
        <v>0</v>
      </c>
      <c r="G276" s="12">
        <v>0</v>
      </c>
      <c r="H276" s="12">
        <v>0</v>
      </c>
      <c r="I276" s="12">
        <v>0.30862009525299072</v>
      </c>
      <c r="J276" s="12">
        <v>0.5711749792098999</v>
      </c>
      <c r="K276" s="12">
        <v>0.79677867889404297</v>
      </c>
      <c r="L276" s="12">
        <v>0.17022188007831573</v>
      </c>
      <c r="M276" s="12">
        <v>0.14600957930088043</v>
      </c>
      <c r="N276" s="12">
        <v>0.30325126647949219</v>
      </c>
      <c r="O276" s="12">
        <v>0.31201505661010742</v>
      </c>
      <c r="P276" s="12">
        <v>1</v>
      </c>
      <c r="Q276" s="12">
        <v>2024</v>
      </c>
    </row>
    <row r="277" spans="1:17" x14ac:dyDescent="0.25">
      <c r="A277" s="10" t="s">
        <v>10</v>
      </c>
      <c r="B277" t="s">
        <v>67</v>
      </c>
      <c r="C277" s="12">
        <v>1</v>
      </c>
      <c r="D277" s="12">
        <v>0.84082049131393433</v>
      </c>
      <c r="E277" s="12">
        <v>0.15917952358722687</v>
      </c>
      <c r="F277" s="12">
        <v>0</v>
      </c>
      <c r="G277" s="12">
        <v>0</v>
      </c>
      <c r="H277" s="12">
        <v>0</v>
      </c>
      <c r="I277" s="12">
        <v>0.27519631385803223</v>
      </c>
      <c r="J277" s="12">
        <v>0.55137008428573608</v>
      </c>
      <c r="K277" s="12">
        <v>0.79344660043716431</v>
      </c>
      <c r="L277" s="12">
        <v>0.18543873727321625</v>
      </c>
      <c r="M277" s="12">
        <v>0.15866874158382416</v>
      </c>
      <c r="N277" s="12">
        <v>0.30353906750679016</v>
      </c>
      <c r="O277" s="12">
        <v>0.33103299140930176</v>
      </c>
      <c r="P277" s="12">
        <v>1</v>
      </c>
      <c r="Q277" s="12">
        <v>2024</v>
      </c>
    </row>
    <row r="278" spans="1:17" x14ac:dyDescent="0.25">
      <c r="A278" s="10" t="s">
        <v>11</v>
      </c>
      <c r="B278" t="s">
        <v>66</v>
      </c>
      <c r="C278" s="12">
        <v>1</v>
      </c>
      <c r="D278" s="12">
        <v>0.93922370672225952</v>
      </c>
      <c r="E278" s="12">
        <v>6.0776297003030777E-2</v>
      </c>
      <c r="F278" s="12">
        <v>0</v>
      </c>
      <c r="G278" s="12">
        <v>0</v>
      </c>
      <c r="H278" s="12">
        <v>0</v>
      </c>
      <c r="I278" s="12">
        <v>0.32288724184036255</v>
      </c>
      <c r="J278" s="12">
        <v>0.54528129100799561</v>
      </c>
      <c r="K278" s="12">
        <v>0.7620842456817627</v>
      </c>
      <c r="L278" s="12">
        <v>9.6954382956027985E-2</v>
      </c>
      <c r="M278" s="12">
        <v>8.5259750485420227E-2</v>
      </c>
      <c r="N278" s="12">
        <v>0.3296126127243042</v>
      </c>
      <c r="O278" s="12">
        <v>0.17340312898159027</v>
      </c>
      <c r="P278" s="12">
        <v>1</v>
      </c>
      <c r="Q278" s="12">
        <v>2024</v>
      </c>
    </row>
    <row r="279" spans="1:17" x14ac:dyDescent="0.25">
      <c r="A279" s="10" t="s">
        <v>11</v>
      </c>
      <c r="B279" t="s">
        <v>67</v>
      </c>
      <c r="C279" s="12">
        <v>1</v>
      </c>
      <c r="D279" s="12">
        <v>0.92886549234390259</v>
      </c>
      <c r="E279" s="12">
        <v>7.1134522557258606E-2</v>
      </c>
      <c r="F279" s="12">
        <v>0</v>
      </c>
      <c r="G279" s="12">
        <v>0</v>
      </c>
      <c r="H279" s="12">
        <v>0</v>
      </c>
      <c r="I279" s="12">
        <v>0.31613591313362122</v>
      </c>
      <c r="J279" s="12">
        <v>0.52552247047424316</v>
      </c>
      <c r="K279" s="12">
        <v>0.76655495166778564</v>
      </c>
      <c r="L279" s="12">
        <v>0.11168976873159409</v>
      </c>
      <c r="M279" s="12">
        <v>9.0110450983047485E-2</v>
      </c>
      <c r="N279" s="12">
        <v>0.35840025544166565</v>
      </c>
      <c r="O279" s="12">
        <v>0.18021641671657562</v>
      </c>
      <c r="P279" s="12">
        <v>1</v>
      </c>
      <c r="Q279" s="12">
        <v>2024</v>
      </c>
    </row>
    <row r="280" spans="1:17" x14ac:dyDescent="0.25">
      <c r="A280" s="10" t="s">
        <v>12</v>
      </c>
      <c r="B280" t="s">
        <v>66</v>
      </c>
      <c r="C280" s="12">
        <v>1</v>
      </c>
      <c r="D280" s="12">
        <v>0.61945772171020508</v>
      </c>
      <c r="E280" s="12">
        <v>0.38054224848747253</v>
      </c>
      <c r="F280" s="12">
        <v>0</v>
      </c>
      <c r="G280" s="12">
        <v>0</v>
      </c>
      <c r="H280" s="12">
        <v>0</v>
      </c>
      <c r="I280" s="12">
        <v>0.31520417332649231</v>
      </c>
      <c r="J280" s="12">
        <v>0.49362358450889587</v>
      </c>
      <c r="K280" s="12">
        <v>0.91400551795959473</v>
      </c>
      <c r="L280" s="12">
        <v>0.38369619846343994</v>
      </c>
      <c r="M280" s="12">
        <v>0.63753223419189453</v>
      </c>
      <c r="N280" s="12">
        <v>0.36300241947174072</v>
      </c>
      <c r="O280" s="12">
        <v>0.50695055723190308</v>
      </c>
      <c r="P280" s="12">
        <v>1</v>
      </c>
      <c r="Q280" s="12">
        <v>2024</v>
      </c>
    </row>
    <row r="281" spans="1:17" x14ac:dyDescent="0.25">
      <c r="A281" s="10" t="s">
        <v>12</v>
      </c>
      <c r="B281" t="s">
        <v>67</v>
      </c>
      <c r="C281" s="12">
        <v>1</v>
      </c>
      <c r="D281" s="12">
        <v>0.64366042613983154</v>
      </c>
      <c r="E281" s="12">
        <v>0.35633957386016846</v>
      </c>
      <c r="F281" s="12">
        <v>0</v>
      </c>
      <c r="G281" s="12">
        <v>0</v>
      </c>
      <c r="H281" s="12">
        <v>0</v>
      </c>
      <c r="I281" s="12">
        <v>0.37780871987342834</v>
      </c>
      <c r="J281" s="12">
        <v>0.42197152972221375</v>
      </c>
      <c r="K281" s="12">
        <v>0.89094281196594238</v>
      </c>
      <c r="L281" s="12">
        <v>0.37382158637046814</v>
      </c>
      <c r="M281" s="12">
        <v>0.61619514226913452</v>
      </c>
      <c r="N281" s="12">
        <v>0.3532131016254425</v>
      </c>
      <c r="O281" s="12">
        <v>0.48180919885635376</v>
      </c>
      <c r="P281" s="12">
        <v>1</v>
      </c>
      <c r="Q281" s="12">
        <v>2024</v>
      </c>
    </row>
    <row r="282" spans="1:17" x14ac:dyDescent="0.25">
      <c r="A282" s="10" t="s">
        <v>13</v>
      </c>
      <c r="B282" t="s">
        <v>66</v>
      </c>
      <c r="C282" s="12">
        <v>1</v>
      </c>
      <c r="D282" s="12">
        <v>0.83455222845077515</v>
      </c>
      <c r="E282" s="12">
        <v>0.16544774174690247</v>
      </c>
      <c r="F282" s="12">
        <v>0</v>
      </c>
      <c r="G282" s="12">
        <v>0</v>
      </c>
      <c r="H282" s="12">
        <v>0</v>
      </c>
      <c r="I282" s="12">
        <v>0.26456460356712341</v>
      </c>
      <c r="J282" s="12">
        <v>0.62377947568893433</v>
      </c>
      <c r="K282" s="12">
        <v>0.90013718605041504</v>
      </c>
      <c r="L282" s="12">
        <v>0.1214573010802269</v>
      </c>
      <c r="M282" s="12">
        <v>0.35268431901931763</v>
      </c>
      <c r="N282" s="12">
        <v>0.249099001288414</v>
      </c>
      <c r="O282" s="12">
        <v>0.27972292900085449</v>
      </c>
      <c r="P282" s="12">
        <v>1</v>
      </c>
      <c r="Q282" s="12">
        <v>2024</v>
      </c>
    </row>
    <row r="283" spans="1:17" x14ac:dyDescent="0.25">
      <c r="A283" s="10" t="s">
        <v>13</v>
      </c>
      <c r="B283" t="s">
        <v>67</v>
      </c>
      <c r="C283" s="12">
        <v>1</v>
      </c>
      <c r="D283" s="12">
        <v>0.84472393989562988</v>
      </c>
      <c r="E283" s="12">
        <v>0.15527604520320892</v>
      </c>
      <c r="F283" s="12">
        <v>0</v>
      </c>
      <c r="G283" s="12">
        <v>0</v>
      </c>
      <c r="H283" s="12">
        <v>0</v>
      </c>
      <c r="I283" s="12">
        <v>0.28780028223991394</v>
      </c>
      <c r="J283" s="12">
        <v>0.59966516494750977</v>
      </c>
      <c r="K283" s="12">
        <v>0.90532767772674561</v>
      </c>
      <c r="L283" s="12">
        <v>0.11385899782180786</v>
      </c>
      <c r="M283" s="12">
        <v>0.33498817682266235</v>
      </c>
      <c r="N283" s="12">
        <v>0.24580514430999756</v>
      </c>
      <c r="O283" s="12">
        <v>0.2737630307674408</v>
      </c>
      <c r="P283" s="12">
        <v>1</v>
      </c>
      <c r="Q283" s="12">
        <v>2024</v>
      </c>
    </row>
    <row r="284" spans="1:17" x14ac:dyDescent="0.25">
      <c r="A284" s="10" t="s">
        <v>14</v>
      </c>
      <c r="B284" t="s">
        <v>66</v>
      </c>
      <c r="C284" s="12">
        <v>1</v>
      </c>
      <c r="D284" s="12">
        <v>0.94031959772109985</v>
      </c>
      <c r="E284" s="12">
        <v>5.9680428355932236E-2</v>
      </c>
      <c r="F284" s="12">
        <v>0</v>
      </c>
      <c r="G284" s="12">
        <v>0</v>
      </c>
      <c r="H284" s="12">
        <v>0</v>
      </c>
      <c r="I284" s="12">
        <v>0.3257414698600769</v>
      </c>
      <c r="J284" s="12">
        <v>0.65343677997589111</v>
      </c>
      <c r="K284" s="12">
        <v>0.79890197515487671</v>
      </c>
      <c r="L284" s="12">
        <v>0.10170411318540573</v>
      </c>
      <c r="M284" s="12">
        <v>5.6339181959629059E-2</v>
      </c>
      <c r="N284" s="12">
        <v>0.17150899767875671</v>
      </c>
      <c r="O284" s="12">
        <v>0.17651583254337311</v>
      </c>
      <c r="P284" s="12">
        <v>1</v>
      </c>
      <c r="Q284" s="12">
        <v>2024</v>
      </c>
    </row>
    <row r="285" spans="1:17" x14ac:dyDescent="0.25">
      <c r="A285" s="10" t="s">
        <v>14</v>
      </c>
      <c r="B285" t="s">
        <v>67</v>
      </c>
      <c r="C285" s="12">
        <v>1</v>
      </c>
      <c r="D285" s="12">
        <v>0.91977196931838989</v>
      </c>
      <c r="E285" s="12">
        <v>8.0228045582771301E-2</v>
      </c>
      <c r="F285" s="12">
        <v>0</v>
      </c>
      <c r="G285" s="12">
        <v>0</v>
      </c>
      <c r="H285" s="12">
        <v>0</v>
      </c>
      <c r="I285" s="12">
        <v>0.33828264474868774</v>
      </c>
      <c r="J285" s="12">
        <v>0.63233399391174316</v>
      </c>
      <c r="K285" s="12">
        <v>0.78576451539993286</v>
      </c>
      <c r="L285" s="12">
        <v>8.881833404302597E-2</v>
      </c>
      <c r="M285" s="12">
        <v>7.240690290927887E-2</v>
      </c>
      <c r="N285" s="12">
        <v>0.1559194028377533</v>
      </c>
      <c r="O285" s="12">
        <v>0.18471150100231171</v>
      </c>
      <c r="P285" s="12">
        <v>1</v>
      </c>
      <c r="Q285" s="12">
        <v>2024</v>
      </c>
    </row>
    <row r="286" spans="1:17" x14ac:dyDescent="0.25">
      <c r="A286" s="5" t="s">
        <v>15</v>
      </c>
      <c r="B286" t="s">
        <v>66</v>
      </c>
      <c r="C286" s="12">
        <v>1</v>
      </c>
      <c r="D286" s="12">
        <v>0.88926869630813599</v>
      </c>
      <c r="E286" s="12">
        <v>0.11073129624128342</v>
      </c>
      <c r="F286" s="12">
        <v>0</v>
      </c>
      <c r="G286" s="12">
        <v>0</v>
      </c>
      <c r="H286" s="12">
        <v>0</v>
      </c>
      <c r="I286" s="12">
        <v>0.22745370864868164</v>
      </c>
      <c r="J286" s="12">
        <v>0.71878629922866821</v>
      </c>
      <c r="K286" s="12">
        <v>0.85401070117950439</v>
      </c>
      <c r="L286" s="12">
        <v>9.3980409204959869E-2</v>
      </c>
      <c r="M286" s="12">
        <v>0.14216268062591553</v>
      </c>
      <c r="N286" s="12">
        <v>0.288636714220047</v>
      </c>
      <c r="O286" s="12">
        <v>0.21492083370685577</v>
      </c>
      <c r="P286" s="12">
        <v>1</v>
      </c>
      <c r="Q286" s="12">
        <v>2024</v>
      </c>
    </row>
    <row r="287" spans="1:17" x14ac:dyDescent="0.25">
      <c r="A287" s="5" t="s">
        <v>15</v>
      </c>
      <c r="B287" t="s">
        <v>67</v>
      </c>
      <c r="C287" s="12">
        <v>1</v>
      </c>
      <c r="D287" s="12">
        <v>0.87425535917282104</v>
      </c>
      <c r="E287" s="12">
        <v>0.12574464082717896</v>
      </c>
      <c r="F287" s="12">
        <v>0</v>
      </c>
      <c r="G287" s="12">
        <v>0</v>
      </c>
      <c r="H287" s="12">
        <v>0</v>
      </c>
      <c r="I287" s="12">
        <v>0.23831552267074585</v>
      </c>
      <c r="J287" s="12">
        <v>0.68180745840072632</v>
      </c>
      <c r="K287" s="12">
        <v>0.82393628358840942</v>
      </c>
      <c r="L287" s="12">
        <v>0.11719239503145218</v>
      </c>
      <c r="M287" s="12">
        <v>0.15826606750488281</v>
      </c>
      <c r="N287" s="12">
        <v>0.27906006574630737</v>
      </c>
      <c r="O287" s="12">
        <v>0.22674946486949921</v>
      </c>
      <c r="P287" s="12">
        <v>1</v>
      </c>
      <c r="Q287" s="12">
        <v>2024</v>
      </c>
    </row>
    <row r="288" spans="1:17" x14ac:dyDescent="0.25">
      <c r="A288" s="5" t="s">
        <v>16</v>
      </c>
      <c r="B288" t="s">
        <v>66</v>
      </c>
      <c r="C288" s="12">
        <v>1</v>
      </c>
      <c r="D288" s="12">
        <v>0.83837175369262695</v>
      </c>
      <c r="E288" s="12">
        <v>0.16162824630737305</v>
      </c>
      <c r="F288" s="12">
        <v>0</v>
      </c>
      <c r="G288" s="12">
        <v>0</v>
      </c>
      <c r="H288" s="12">
        <v>0</v>
      </c>
      <c r="I288" s="12">
        <v>0.36170640587806702</v>
      </c>
      <c r="J288" s="12">
        <v>0.6359713077545166</v>
      </c>
      <c r="K288" s="12">
        <v>0.87001591920852661</v>
      </c>
      <c r="L288" s="12">
        <v>0.21264651417732239</v>
      </c>
      <c r="M288" s="12">
        <v>0.27677878737449646</v>
      </c>
      <c r="N288" s="12">
        <v>0.32388213276863098</v>
      </c>
      <c r="O288" s="12">
        <v>0.26745277643203735</v>
      </c>
      <c r="P288" s="12">
        <v>1</v>
      </c>
      <c r="Q288" s="12">
        <v>2024</v>
      </c>
    </row>
    <row r="289" spans="1:17" x14ac:dyDescent="0.25">
      <c r="A289" s="5" t="s">
        <v>16</v>
      </c>
      <c r="B289" t="s">
        <v>67</v>
      </c>
      <c r="C289" s="12">
        <v>1</v>
      </c>
      <c r="D289" s="12">
        <v>0.84365200996398926</v>
      </c>
      <c r="E289" s="12">
        <v>0.15634799003601074</v>
      </c>
      <c r="F289" s="12">
        <v>0</v>
      </c>
      <c r="G289" s="12">
        <v>0</v>
      </c>
      <c r="H289" s="12">
        <v>0</v>
      </c>
      <c r="I289" s="12">
        <v>0.33431196212768555</v>
      </c>
      <c r="J289" s="12">
        <v>0.61586147546768188</v>
      </c>
      <c r="K289" s="12">
        <v>0.84265869855880737</v>
      </c>
      <c r="L289" s="12">
        <v>0.21698528528213501</v>
      </c>
      <c r="M289" s="12">
        <v>0.263763427734375</v>
      </c>
      <c r="N289" s="12">
        <v>0.31798601150512695</v>
      </c>
      <c r="O289" s="12">
        <v>0.265848308801651</v>
      </c>
      <c r="P289" s="12">
        <v>1</v>
      </c>
      <c r="Q289" s="12">
        <v>2024</v>
      </c>
    </row>
    <row r="290" spans="1:17" x14ac:dyDescent="0.25">
      <c r="A290" s="10" t="s">
        <v>17</v>
      </c>
      <c r="B290" t="s">
        <v>66</v>
      </c>
      <c r="C290" s="12">
        <v>1</v>
      </c>
      <c r="D290" s="12">
        <v>0.86322051286697388</v>
      </c>
      <c r="E290" s="12">
        <v>0.13677950203418732</v>
      </c>
      <c r="F290" s="12">
        <v>0</v>
      </c>
      <c r="G290" s="12">
        <v>0</v>
      </c>
      <c r="H290" s="12">
        <v>0</v>
      </c>
      <c r="I290" s="12">
        <v>0.28579482436180115</v>
      </c>
      <c r="J290" s="12">
        <v>0.65168803930282593</v>
      </c>
      <c r="K290" s="12">
        <v>0.83022099733352661</v>
      </c>
      <c r="L290" s="12">
        <v>0.18175996840000153</v>
      </c>
      <c r="M290" s="12">
        <v>0.25626763701438904</v>
      </c>
      <c r="N290" s="12">
        <v>0.30414381623268127</v>
      </c>
      <c r="O290" s="12">
        <v>0.23648834228515625</v>
      </c>
      <c r="P290" s="12">
        <v>1</v>
      </c>
      <c r="Q290" s="12">
        <v>2024</v>
      </c>
    </row>
    <row r="291" spans="1:17" x14ac:dyDescent="0.25">
      <c r="A291" s="10" t="s">
        <v>17</v>
      </c>
      <c r="B291" t="s">
        <v>67</v>
      </c>
      <c r="C291" s="12">
        <v>1</v>
      </c>
      <c r="D291" s="12">
        <v>0.86052346229553223</v>
      </c>
      <c r="E291" s="12">
        <v>0.13947652280330658</v>
      </c>
      <c r="F291" s="12">
        <v>0</v>
      </c>
      <c r="G291" s="12">
        <v>0</v>
      </c>
      <c r="H291" s="12">
        <v>0</v>
      </c>
      <c r="I291" s="12">
        <v>0.2674587070941925</v>
      </c>
      <c r="J291" s="12">
        <v>0.6372838020324707</v>
      </c>
      <c r="K291" s="12">
        <v>0.84375154972076416</v>
      </c>
      <c r="L291" s="12">
        <v>0.17597874999046326</v>
      </c>
      <c r="M291" s="12">
        <v>0.20166754722595215</v>
      </c>
      <c r="N291" s="12">
        <v>0.29436838626861572</v>
      </c>
      <c r="O291" s="12">
        <v>0.24282124638557434</v>
      </c>
      <c r="P291" s="12">
        <v>1</v>
      </c>
      <c r="Q291" s="12">
        <v>2024</v>
      </c>
    </row>
    <row r="292" spans="1:17" x14ac:dyDescent="0.25">
      <c r="A292" s="10" t="s">
        <v>18</v>
      </c>
      <c r="B292" t="s">
        <v>66</v>
      </c>
      <c r="C292" s="12">
        <v>1</v>
      </c>
      <c r="D292" s="12">
        <v>0.85024702548980713</v>
      </c>
      <c r="E292" s="12">
        <v>0.14975298941135406</v>
      </c>
      <c r="F292" s="12">
        <v>0</v>
      </c>
      <c r="G292" s="12">
        <v>0</v>
      </c>
      <c r="H292" s="12">
        <v>0</v>
      </c>
      <c r="I292" s="12">
        <v>0.30077996850013733</v>
      </c>
      <c r="J292" s="12">
        <v>0.41785457730293274</v>
      </c>
      <c r="K292" s="12">
        <v>0.85723990201950073</v>
      </c>
      <c r="L292" s="12">
        <v>0.16920997202396393</v>
      </c>
      <c r="M292" s="12">
        <v>0.25897824764251709</v>
      </c>
      <c r="N292" s="12">
        <v>0.29804086685180664</v>
      </c>
      <c r="O292" s="12">
        <v>0.27901560068130493</v>
      </c>
      <c r="P292" s="12">
        <v>1</v>
      </c>
      <c r="Q292" s="12">
        <v>2024</v>
      </c>
    </row>
    <row r="293" spans="1:17" x14ac:dyDescent="0.25">
      <c r="A293" s="10" t="s">
        <v>18</v>
      </c>
      <c r="B293" t="s">
        <v>67</v>
      </c>
      <c r="C293" s="12">
        <v>1</v>
      </c>
      <c r="D293" s="12">
        <v>0.83395558595657349</v>
      </c>
      <c r="E293" s="12">
        <v>0.16604439914226532</v>
      </c>
      <c r="F293" s="12">
        <v>0</v>
      </c>
      <c r="G293" s="12">
        <v>0</v>
      </c>
      <c r="H293" s="12">
        <v>0</v>
      </c>
      <c r="I293" s="12">
        <v>0.31626555323600769</v>
      </c>
      <c r="J293" s="12">
        <v>0.38109701871871948</v>
      </c>
      <c r="K293" s="12">
        <v>0.84186059236526489</v>
      </c>
      <c r="L293" s="12">
        <v>0.19234569370746613</v>
      </c>
      <c r="M293" s="12">
        <v>0.25027355551719666</v>
      </c>
      <c r="N293" s="12">
        <v>0.29625773429870605</v>
      </c>
      <c r="O293" s="12">
        <v>0.29973936080932617</v>
      </c>
      <c r="P293" s="12">
        <v>1</v>
      </c>
      <c r="Q293" s="12">
        <v>2024</v>
      </c>
    </row>
    <row r="294" spans="1:17" x14ac:dyDescent="0.25">
      <c r="A294" s="5" t="s">
        <v>19</v>
      </c>
      <c r="B294" t="s">
        <v>66</v>
      </c>
      <c r="C294" s="12">
        <v>1</v>
      </c>
      <c r="D294" s="12">
        <v>0.94438385963439941</v>
      </c>
      <c r="E294" s="12">
        <v>5.5616118013858795E-2</v>
      </c>
      <c r="F294" s="12">
        <v>0</v>
      </c>
      <c r="G294" s="12">
        <v>0</v>
      </c>
      <c r="H294" s="12">
        <v>0</v>
      </c>
      <c r="I294" s="12">
        <v>0.30593302845954895</v>
      </c>
      <c r="J294" s="12">
        <v>0.38070538640022278</v>
      </c>
      <c r="K294" s="12">
        <v>0.71344363689422607</v>
      </c>
      <c r="L294" s="12">
        <v>8.8251501321792603E-2</v>
      </c>
      <c r="M294" s="12">
        <v>9.827055037021637E-2</v>
      </c>
      <c r="N294" s="12">
        <v>0.27832859754562378</v>
      </c>
      <c r="O294" s="12">
        <v>0.1779758632183075</v>
      </c>
      <c r="P294" s="12">
        <v>1</v>
      </c>
      <c r="Q294" s="12">
        <v>2024</v>
      </c>
    </row>
    <row r="295" spans="1:17" x14ac:dyDescent="0.25">
      <c r="A295" s="5" t="s">
        <v>19</v>
      </c>
      <c r="B295" t="s">
        <v>67</v>
      </c>
      <c r="C295" s="12">
        <v>1</v>
      </c>
      <c r="D295" s="12">
        <v>0.96454876661300659</v>
      </c>
      <c r="E295" s="12">
        <v>3.5451211035251617E-2</v>
      </c>
      <c r="F295" s="12">
        <v>0</v>
      </c>
      <c r="G295" s="12">
        <v>0</v>
      </c>
      <c r="H295" s="12">
        <v>0</v>
      </c>
      <c r="I295" s="12">
        <v>0.32472449541091919</v>
      </c>
      <c r="J295" s="12">
        <v>0.35992717742919922</v>
      </c>
      <c r="K295" s="12">
        <v>0.68073093891143799</v>
      </c>
      <c r="L295" s="12">
        <v>9.3895532190799713E-2</v>
      </c>
      <c r="M295" s="12">
        <v>8.7734833359718323E-2</v>
      </c>
      <c r="N295" s="12">
        <v>0.2801518440246582</v>
      </c>
      <c r="O295" s="12">
        <v>0.15332780778408051</v>
      </c>
      <c r="P295" s="12">
        <v>1</v>
      </c>
      <c r="Q295" s="12">
        <v>2024</v>
      </c>
    </row>
    <row r="296" spans="1:17" x14ac:dyDescent="0.25">
      <c r="A296" s="10" t="s">
        <v>20</v>
      </c>
      <c r="B296" t="s">
        <v>66</v>
      </c>
      <c r="C296" s="12">
        <v>1</v>
      </c>
      <c r="D296" s="12">
        <v>0.67077934741973877</v>
      </c>
      <c r="E296" s="12">
        <v>0.32922062277793884</v>
      </c>
      <c r="F296" s="12">
        <v>0</v>
      </c>
      <c r="G296" s="12">
        <v>0</v>
      </c>
      <c r="H296" s="12">
        <v>0</v>
      </c>
      <c r="I296" s="12">
        <v>0.36591053009033203</v>
      </c>
      <c r="J296" s="12">
        <v>0.52724730968475342</v>
      </c>
      <c r="K296" s="12">
        <v>0.93532329797744751</v>
      </c>
      <c r="L296" s="12">
        <v>0.3006720244884491</v>
      </c>
      <c r="M296" s="12">
        <v>0.66103488206863403</v>
      </c>
      <c r="N296" s="12">
        <v>0.33684921264648438</v>
      </c>
      <c r="O296" s="12">
        <v>0.43844112753868103</v>
      </c>
      <c r="P296" s="12">
        <v>1</v>
      </c>
      <c r="Q296" s="12">
        <v>2024</v>
      </c>
    </row>
    <row r="297" spans="1:17" x14ac:dyDescent="0.25">
      <c r="A297" s="10" t="s">
        <v>20</v>
      </c>
      <c r="B297" t="s">
        <v>67</v>
      </c>
      <c r="C297" s="12">
        <v>1</v>
      </c>
      <c r="D297" s="12">
        <v>0.69639819860458374</v>
      </c>
      <c r="E297" s="12">
        <v>0.30360180139541626</v>
      </c>
      <c r="F297" s="12">
        <v>0</v>
      </c>
      <c r="G297" s="12">
        <v>0</v>
      </c>
      <c r="H297" s="12">
        <v>0</v>
      </c>
      <c r="I297" s="12">
        <v>0.39525973796844482</v>
      </c>
      <c r="J297" s="12">
        <v>0.50338417291641235</v>
      </c>
      <c r="K297" s="12">
        <v>0.92904466390609741</v>
      </c>
      <c r="L297" s="12">
        <v>0.27911534905433655</v>
      </c>
      <c r="M297" s="12">
        <v>0.62676501274108887</v>
      </c>
      <c r="N297" s="12">
        <v>0.34156271815299988</v>
      </c>
      <c r="O297" s="12">
        <v>0.42505213618278503</v>
      </c>
      <c r="P297" s="12">
        <v>1</v>
      </c>
      <c r="Q297" s="12">
        <v>2024</v>
      </c>
    </row>
    <row r="298" spans="1:17" x14ac:dyDescent="0.25">
      <c r="A298" s="10" t="s">
        <v>21</v>
      </c>
      <c r="B298" t="s">
        <v>66</v>
      </c>
      <c r="C298" s="12">
        <v>1</v>
      </c>
      <c r="D298" s="12">
        <v>0.83261507749557495</v>
      </c>
      <c r="E298" s="12">
        <v>0.16738493740558624</v>
      </c>
      <c r="F298" s="12">
        <v>0</v>
      </c>
      <c r="G298" s="12">
        <v>0</v>
      </c>
      <c r="H298" s="12">
        <v>0</v>
      </c>
      <c r="I298" s="12">
        <v>0.29683268070220947</v>
      </c>
      <c r="J298" s="12">
        <v>0.62877386808395386</v>
      </c>
      <c r="K298" s="12">
        <v>0.9319838285446167</v>
      </c>
      <c r="L298" s="12">
        <v>0.18939253687858582</v>
      </c>
      <c r="M298" s="12">
        <v>0.2667955756187439</v>
      </c>
      <c r="N298" s="12">
        <v>0.24655051529407501</v>
      </c>
      <c r="O298" s="12">
        <v>0.30472615361213684</v>
      </c>
      <c r="P298" s="12">
        <v>1</v>
      </c>
      <c r="Q298" s="12">
        <v>2024</v>
      </c>
    </row>
    <row r="299" spans="1:17" x14ac:dyDescent="0.25">
      <c r="A299" s="10" t="s">
        <v>21</v>
      </c>
      <c r="B299" t="s">
        <v>67</v>
      </c>
      <c r="C299" s="12">
        <v>1</v>
      </c>
      <c r="D299" s="12">
        <v>0.8315163254737854</v>
      </c>
      <c r="E299" s="12">
        <v>0.16848368942737579</v>
      </c>
      <c r="F299" s="12">
        <v>0</v>
      </c>
      <c r="G299" s="12">
        <v>0</v>
      </c>
      <c r="H299" s="12">
        <v>0</v>
      </c>
      <c r="I299" s="12">
        <v>0.31836110353469849</v>
      </c>
      <c r="J299" s="12">
        <v>0.59399610757827759</v>
      </c>
      <c r="K299" s="12">
        <v>0.93274217844009399</v>
      </c>
      <c r="L299" s="12">
        <v>0.18708996474742889</v>
      </c>
      <c r="M299" s="12">
        <v>0.2710796594619751</v>
      </c>
      <c r="N299" s="12">
        <v>0.25740882754325867</v>
      </c>
      <c r="O299" s="12">
        <v>0.30075481534004211</v>
      </c>
      <c r="P299" s="12">
        <v>1</v>
      </c>
      <c r="Q299" s="12">
        <v>2024</v>
      </c>
    </row>
    <row r="300" spans="1:17" x14ac:dyDescent="0.25">
      <c r="A300" s="5" t="s">
        <v>22</v>
      </c>
      <c r="B300" t="s">
        <v>66</v>
      </c>
      <c r="C300" s="12">
        <v>1</v>
      </c>
      <c r="D300" s="12">
        <v>0.93165570497512817</v>
      </c>
      <c r="E300" s="12">
        <v>6.8344317376613617E-2</v>
      </c>
      <c r="F300" s="12">
        <v>0</v>
      </c>
      <c r="G300" s="12">
        <v>0</v>
      </c>
      <c r="H300" s="12">
        <v>0</v>
      </c>
      <c r="I300" s="12">
        <v>0.30552351474761963</v>
      </c>
      <c r="J300" s="12">
        <v>0.50760579109191895</v>
      </c>
      <c r="K300" s="12">
        <v>0.80782866477966309</v>
      </c>
      <c r="L300" s="12">
        <v>0.14526659250259399</v>
      </c>
      <c r="M300" s="12">
        <v>0.15449261665344238</v>
      </c>
      <c r="N300" s="12">
        <v>0.2444082647562027</v>
      </c>
      <c r="O300" s="12">
        <v>0.19637598097324371</v>
      </c>
      <c r="P300" s="12">
        <v>1</v>
      </c>
      <c r="Q300" s="12">
        <v>2024</v>
      </c>
    </row>
    <row r="301" spans="1:17" x14ac:dyDescent="0.25">
      <c r="A301" s="5" t="s">
        <v>22</v>
      </c>
      <c r="B301" t="s">
        <v>67</v>
      </c>
      <c r="C301" s="12">
        <v>1</v>
      </c>
      <c r="D301" s="12">
        <v>0.93181455135345459</v>
      </c>
      <c r="E301" s="12">
        <v>6.8185470998287201E-2</v>
      </c>
      <c r="F301" s="12">
        <v>0</v>
      </c>
      <c r="G301" s="12">
        <v>0</v>
      </c>
      <c r="H301" s="12">
        <v>0</v>
      </c>
      <c r="I301" s="12">
        <v>0.27692094445228577</v>
      </c>
      <c r="J301" s="12">
        <v>0.44738015532493591</v>
      </c>
      <c r="K301" s="12">
        <v>0.74878686666488647</v>
      </c>
      <c r="L301" s="12">
        <v>0.17685939371585846</v>
      </c>
      <c r="M301" s="12">
        <v>0.15456800162792206</v>
      </c>
      <c r="N301" s="12">
        <v>0.25656521320343018</v>
      </c>
      <c r="O301" s="12">
        <v>0.19036448001861572</v>
      </c>
      <c r="P301" s="12">
        <v>1</v>
      </c>
      <c r="Q301" s="12">
        <v>2024</v>
      </c>
    </row>
    <row r="302" spans="1:17" x14ac:dyDescent="0.25">
      <c r="A302" s="10" t="s">
        <v>23</v>
      </c>
      <c r="B302" t="s">
        <v>66</v>
      </c>
      <c r="C302" s="12">
        <v>1</v>
      </c>
      <c r="D302" s="12">
        <v>0.86036223173141479</v>
      </c>
      <c r="E302" s="12">
        <v>0.13963779807090759</v>
      </c>
      <c r="F302" s="12">
        <v>0</v>
      </c>
      <c r="G302" s="12">
        <v>0</v>
      </c>
      <c r="H302" s="12">
        <v>0</v>
      </c>
      <c r="I302" s="12">
        <v>0.26962530612945557</v>
      </c>
      <c r="J302" s="12">
        <v>0.60110872983932495</v>
      </c>
      <c r="K302" s="12">
        <v>0.80962145328521729</v>
      </c>
      <c r="L302" s="12">
        <v>0.28666514158248901</v>
      </c>
      <c r="M302" s="12">
        <v>0.36129415035247803</v>
      </c>
      <c r="N302" s="12">
        <v>0.25999903678894043</v>
      </c>
      <c r="O302" s="12">
        <v>0.23759590089321136</v>
      </c>
      <c r="P302" s="12">
        <v>1</v>
      </c>
      <c r="Q302" s="12">
        <v>2024</v>
      </c>
    </row>
    <row r="303" spans="1:17" x14ac:dyDescent="0.25">
      <c r="A303" s="10" t="s">
        <v>23</v>
      </c>
      <c r="B303" t="s">
        <v>67</v>
      </c>
      <c r="C303" s="12">
        <v>1</v>
      </c>
      <c r="D303" s="12">
        <v>0.84550970792770386</v>
      </c>
      <c r="E303" s="12">
        <v>0.15449029207229614</v>
      </c>
      <c r="F303" s="12">
        <v>0</v>
      </c>
      <c r="G303" s="12">
        <v>0</v>
      </c>
      <c r="H303" s="12">
        <v>0</v>
      </c>
      <c r="I303" s="12">
        <v>0.29090186953544617</v>
      </c>
      <c r="J303" s="12">
        <v>0.57236385345458984</v>
      </c>
      <c r="K303" s="12">
        <v>0.78153401613235474</v>
      </c>
      <c r="L303" s="12">
        <v>0.2691117525100708</v>
      </c>
      <c r="M303" s="12">
        <v>0.35474500060081482</v>
      </c>
      <c r="N303" s="12">
        <v>0.25915893912315369</v>
      </c>
      <c r="O303" s="12">
        <v>0.23509816825389862</v>
      </c>
      <c r="P303" s="12">
        <v>1</v>
      </c>
      <c r="Q303" s="12">
        <v>2024</v>
      </c>
    </row>
    <row r="304" spans="1:17" x14ac:dyDescent="0.25">
      <c r="A304" s="5" t="s">
        <v>24</v>
      </c>
      <c r="B304" t="s">
        <v>66</v>
      </c>
      <c r="C304" s="12">
        <v>1</v>
      </c>
      <c r="D304" s="12">
        <v>0.82988357543945313</v>
      </c>
      <c r="E304" s="12">
        <v>0.17011642456054688</v>
      </c>
      <c r="F304" s="12">
        <v>0</v>
      </c>
      <c r="G304" s="12">
        <v>0</v>
      </c>
      <c r="H304" s="12">
        <v>0</v>
      </c>
      <c r="I304" s="12">
        <v>0.2957521378993988</v>
      </c>
      <c r="J304" s="12">
        <v>0.53789699077606201</v>
      </c>
      <c r="K304" s="12">
        <v>0.8756868839263916</v>
      </c>
      <c r="L304" s="12">
        <v>0.16136983036994934</v>
      </c>
      <c r="M304" s="12">
        <v>0.40632793307304382</v>
      </c>
      <c r="N304" s="12">
        <v>0.21920304000377655</v>
      </c>
      <c r="O304" s="12">
        <v>0.31486505270004272</v>
      </c>
      <c r="P304" s="12">
        <v>1</v>
      </c>
      <c r="Q304" s="12">
        <v>2024</v>
      </c>
    </row>
    <row r="305" spans="1:17" x14ac:dyDescent="0.25">
      <c r="A305" s="5" t="s">
        <v>24</v>
      </c>
      <c r="B305" t="s">
        <v>67</v>
      </c>
      <c r="C305" s="12">
        <v>1</v>
      </c>
      <c r="D305" s="12">
        <v>0.83657342195510864</v>
      </c>
      <c r="E305" s="12">
        <v>0.16342657804489136</v>
      </c>
      <c r="F305" s="12">
        <v>0</v>
      </c>
      <c r="G305" s="12">
        <v>0</v>
      </c>
      <c r="H305" s="12">
        <v>0</v>
      </c>
      <c r="I305" s="12">
        <v>0.26445868611335754</v>
      </c>
      <c r="J305" s="12">
        <v>0.5238451361656189</v>
      </c>
      <c r="K305" s="12">
        <v>0.87073111534118652</v>
      </c>
      <c r="L305" s="12">
        <v>0.15420816838741302</v>
      </c>
      <c r="M305" s="12">
        <v>0.41559332609176636</v>
      </c>
      <c r="N305" s="12">
        <v>0.21213126182556152</v>
      </c>
      <c r="O305" s="12">
        <v>0.31136924028396606</v>
      </c>
      <c r="P305" s="12">
        <v>1</v>
      </c>
      <c r="Q305" s="12">
        <v>2024</v>
      </c>
    </row>
    <row r="306" spans="1:17" x14ac:dyDescent="0.25">
      <c r="A306" s="10" t="s">
        <v>25</v>
      </c>
      <c r="B306" t="s">
        <v>66</v>
      </c>
      <c r="C306" s="12">
        <v>1</v>
      </c>
      <c r="D306" s="12">
        <v>0.90503329038619995</v>
      </c>
      <c r="E306" s="12">
        <v>9.4966687262058258E-2</v>
      </c>
      <c r="F306" s="12">
        <v>0</v>
      </c>
      <c r="G306" s="12">
        <v>0</v>
      </c>
      <c r="H306" s="12">
        <v>0</v>
      </c>
      <c r="I306" s="12">
        <v>0.32938328385353088</v>
      </c>
      <c r="J306" s="12">
        <v>0.51518112421035767</v>
      </c>
      <c r="K306" s="12">
        <v>0.77875316143035889</v>
      </c>
      <c r="L306" s="12">
        <v>0.17207543551921844</v>
      </c>
      <c r="M306" s="12">
        <v>0.16184940934181213</v>
      </c>
      <c r="N306" s="12">
        <v>0.31719100475311279</v>
      </c>
      <c r="O306" s="12">
        <v>0.20905829966068268</v>
      </c>
      <c r="P306" s="12">
        <v>1</v>
      </c>
      <c r="Q306" s="12">
        <v>2024</v>
      </c>
    </row>
    <row r="307" spans="1:17" x14ac:dyDescent="0.25">
      <c r="A307" s="10" t="s">
        <v>25</v>
      </c>
      <c r="B307" t="s">
        <v>67</v>
      </c>
      <c r="C307" s="12">
        <v>1</v>
      </c>
      <c r="D307" s="12">
        <v>0.92366331815719604</v>
      </c>
      <c r="E307" s="12">
        <v>7.6336704194545746E-2</v>
      </c>
      <c r="F307" s="12">
        <v>0</v>
      </c>
      <c r="G307" s="12">
        <v>0</v>
      </c>
      <c r="H307" s="12">
        <v>0</v>
      </c>
      <c r="I307" s="12">
        <v>0.26602345705032349</v>
      </c>
      <c r="J307" s="12">
        <v>0.46631324291229248</v>
      </c>
      <c r="K307" s="12">
        <v>0.75493180751800537</v>
      </c>
      <c r="L307" s="12">
        <v>0.16493131220340729</v>
      </c>
      <c r="M307" s="12">
        <v>0.14110815525054932</v>
      </c>
      <c r="N307" s="12">
        <v>0.35340499877929688</v>
      </c>
      <c r="O307" s="12">
        <v>0.20780402421951294</v>
      </c>
      <c r="P307" s="12">
        <v>1</v>
      </c>
      <c r="Q307" s="12">
        <v>2024</v>
      </c>
    </row>
    <row r="308" spans="1:17" x14ac:dyDescent="0.25">
      <c r="A308" s="10" t="s">
        <v>26</v>
      </c>
      <c r="B308" t="s">
        <v>66</v>
      </c>
      <c r="C308" s="12">
        <v>1</v>
      </c>
      <c r="D308" s="12">
        <v>0.89107102155685425</v>
      </c>
      <c r="E308" s="12">
        <v>0.10892895609140396</v>
      </c>
      <c r="F308" s="12">
        <v>0</v>
      </c>
      <c r="G308" s="12">
        <v>0</v>
      </c>
      <c r="H308" s="12">
        <v>0</v>
      </c>
      <c r="I308" s="12">
        <v>0.28155544400215149</v>
      </c>
      <c r="J308" s="12">
        <v>0.58081555366516113</v>
      </c>
      <c r="K308" s="12">
        <v>0.70246392488479614</v>
      </c>
      <c r="L308" s="12">
        <v>0.20623040199279785</v>
      </c>
      <c r="M308" s="12">
        <v>0.16390106081962585</v>
      </c>
      <c r="N308" s="12">
        <v>0.41036802530288696</v>
      </c>
      <c r="O308" s="12">
        <v>0.22631515562534332</v>
      </c>
      <c r="P308" s="12">
        <v>1</v>
      </c>
      <c r="Q308" s="12">
        <v>2024</v>
      </c>
    </row>
    <row r="309" spans="1:17" x14ac:dyDescent="0.25">
      <c r="A309" s="10" t="s">
        <v>26</v>
      </c>
      <c r="B309" t="s">
        <v>67</v>
      </c>
      <c r="C309" s="12">
        <v>1</v>
      </c>
      <c r="D309" s="12">
        <v>0.89934170246124268</v>
      </c>
      <c r="E309" s="12">
        <v>0.10065828263759613</v>
      </c>
      <c r="F309" s="12">
        <v>0</v>
      </c>
      <c r="G309" s="12">
        <v>0</v>
      </c>
      <c r="H309" s="12">
        <v>0</v>
      </c>
      <c r="I309" s="12">
        <v>0.2837655246257782</v>
      </c>
      <c r="J309" s="12">
        <v>0.50950175523757935</v>
      </c>
      <c r="K309" s="12">
        <v>0.67934465408325195</v>
      </c>
      <c r="L309" s="12">
        <v>0.21682006120681763</v>
      </c>
      <c r="M309" s="12">
        <v>0.16030746698379517</v>
      </c>
      <c r="N309" s="12">
        <v>0.4027542769908905</v>
      </c>
      <c r="O309" s="12">
        <v>0.2024204283952713</v>
      </c>
      <c r="P309" s="12">
        <v>1</v>
      </c>
      <c r="Q309" s="12">
        <v>2024</v>
      </c>
    </row>
    <row r="310" spans="1:17" x14ac:dyDescent="0.25">
      <c r="A310" s="10" t="s">
        <v>27</v>
      </c>
      <c r="B310" t="s">
        <v>66</v>
      </c>
      <c r="C310" s="12">
        <v>1</v>
      </c>
      <c r="D310" s="12">
        <v>0.80982792377471924</v>
      </c>
      <c r="E310" s="12">
        <v>0.19017209112644196</v>
      </c>
      <c r="F310" s="12">
        <v>0</v>
      </c>
      <c r="G310" s="12">
        <v>0</v>
      </c>
      <c r="H310" s="12">
        <v>0</v>
      </c>
      <c r="I310" s="12">
        <v>0.24950908124446869</v>
      </c>
      <c r="J310" s="12">
        <v>0.54906105995178223</v>
      </c>
      <c r="K310" s="12">
        <v>0.82403963804244995</v>
      </c>
      <c r="L310" s="12">
        <v>0.15777790546417236</v>
      </c>
      <c r="M310" s="12">
        <v>0.53830325603485107</v>
      </c>
      <c r="N310" s="12">
        <v>0.49038827419281006</v>
      </c>
      <c r="O310" s="12">
        <v>0.26517722010612488</v>
      </c>
      <c r="P310" s="12">
        <v>1</v>
      </c>
      <c r="Q310" s="12">
        <v>2024</v>
      </c>
    </row>
    <row r="311" spans="1:17" x14ac:dyDescent="0.25">
      <c r="A311" s="10" t="s">
        <v>27</v>
      </c>
      <c r="B311" t="s">
        <v>67</v>
      </c>
      <c r="C311" s="12">
        <v>1</v>
      </c>
      <c r="D311" s="12">
        <v>0.817252516746521</v>
      </c>
      <c r="E311" s="12">
        <v>0.18274751305580139</v>
      </c>
      <c r="F311" s="12">
        <v>0</v>
      </c>
      <c r="G311" s="12">
        <v>0</v>
      </c>
      <c r="H311" s="12">
        <v>0</v>
      </c>
      <c r="I311" s="12">
        <v>0.26338204741477966</v>
      </c>
      <c r="J311" s="12">
        <v>0.49528118968009949</v>
      </c>
      <c r="K311" s="12">
        <v>0.82209110260009766</v>
      </c>
      <c r="L311" s="12">
        <v>0.15412028133869171</v>
      </c>
      <c r="M311" s="12">
        <v>0.52825504541397095</v>
      </c>
      <c r="N311" s="12">
        <v>0.51548260450363159</v>
      </c>
      <c r="O311" s="12">
        <v>0.26907411217689514</v>
      </c>
      <c r="P311" s="12">
        <v>1</v>
      </c>
      <c r="Q311" s="12">
        <v>2024</v>
      </c>
    </row>
    <row r="312" spans="1:17" x14ac:dyDescent="0.25">
      <c r="A312" s="10" t="s">
        <v>28</v>
      </c>
      <c r="B312" t="s">
        <v>66</v>
      </c>
      <c r="C312" s="12">
        <v>1</v>
      </c>
      <c r="D312" s="12">
        <v>0.92592507600784302</v>
      </c>
      <c r="E312" s="12">
        <v>7.4074946343898773E-2</v>
      </c>
      <c r="F312" s="12">
        <v>0</v>
      </c>
      <c r="G312" s="12">
        <v>0</v>
      </c>
      <c r="H312" s="12">
        <v>0</v>
      </c>
      <c r="I312" s="12">
        <v>0.27239638566970825</v>
      </c>
      <c r="J312" s="12">
        <v>0.51287049055099487</v>
      </c>
      <c r="K312" s="12">
        <v>0.81187659502029419</v>
      </c>
      <c r="L312" s="12">
        <v>0.11342708021402359</v>
      </c>
      <c r="M312" s="12">
        <v>0.10818817466497421</v>
      </c>
      <c r="N312" s="12">
        <v>0.24284473061561584</v>
      </c>
      <c r="O312" s="12">
        <v>0.22423028945922852</v>
      </c>
      <c r="P312" s="12">
        <v>1</v>
      </c>
      <c r="Q312" s="12">
        <v>2024</v>
      </c>
    </row>
    <row r="313" spans="1:17" x14ac:dyDescent="0.25">
      <c r="A313" s="10" t="s">
        <v>28</v>
      </c>
      <c r="B313" t="s">
        <v>67</v>
      </c>
      <c r="C313" s="12">
        <v>1</v>
      </c>
      <c r="D313" s="12">
        <v>0.92855829000473022</v>
      </c>
      <c r="E313" s="12">
        <v>7.1441702544689178E-2</v>
      </c>
      <c r="F313" s="12">
        <v>0</v>
      </c>
      <c r="G313" s="12">
        <v>0</v>
      </c>
      <c r="H313" s="12">
        <v>0</v>
      </c>
      <c r="I313" s="12">
        <v>0.29312887787818909</v>
      </c>
      <c r="J313" s="12">
        <v>0.42097041010856628</v>
      </c>
      <c r="K313" s="12">
        <v>0.74965471029281616</v>
      </c>
      <c r="L313" s="12">
        <v>0.11925853788852692</v>
      </c>
      <c r="M313" s="12">
        <v>0.11511014401912689</v>
      </c>
      <c r="N313" s="12">
        <v>0.23149630427360535</v>
      </c>
      <c r="O313" s="12">
        <v>0.21433296799659729</v>
      </c>
      <c r="P313" s="12">
        <v>1</v>
      </c>
      <c r="Q313" s="12">
        <v>2024</v>
      </c>
    </row>
    <row r="314" spans="1:17" x14ac:dyDescent="0.25">
      <c r="A314" s="10" t="s">
        <v>29</v>
      </c>
      <c r="B314" t="s">
        <v>66</v>
      </c>
      <c r="C314" s="12">
        <v>1</v>
      </c>
      <c r="D314" s="12">
        <v>0.89386463165283203</v>
      </c>
      <c r="E314" s="12">
        <v>0.10613534599542618</v>
      </c>
      <c r="F314" s="12">
        <v>0</v>
      </c>
      <c r="G314" s="12">
        <v>0</v>
      </c>
      <c r="H314" s="12">
        <v>0</v>
      </c>
      <c r="I314" s="12">
        <v>0.1809733510017395</v>
      </c>
      <c r="J314" s="12">
        <v>0.62112200260162354</v>
      </c>
      <c r="K314" s="12">
        <v>0.88520830869674683</v>
      </c>
      <c r="L314" s="12">
        <v>0.10371042042970657</v>
      </c>
      <c r="M314" s="12">
        <v>0.10174601525068283</v>
      </c>
      <c r="N314" s="12">
        <v>0.33263537287712097</v>
      </c>
      <c r="O314" s="12">
        <v>0.27800622582435608</v>
      </c>
      <c r="P314" s="12">
        <v>1</v>
      </c>
      <c r="Q314" s="12">
        <v>2024</v>
      </c>
    </row>
    <row r="315" spans="1:17" x14ac:dyDescent="0.25">
      <c r="A315" s="10" t="s">
        <v>29</v>
      </c>
      <c r="B315" t="s">
        <v>67</v>
      </c>
      <c r="C315" s="12">
        <v>1</v>
      </c>
      <c r="D315" s="12">
        <v>0.89278441667556763</v>
      </c>
      <c r="E315" s="12">
        <v>0.10721556842327118</v>
      </c>
      <c r="F315" s="12">
        <v>0</v>
      </c>
      <c r="G315" s="12">
        <v>0</v>
      </c>
      <c r="H315" s="12">
        <v>0</v>
      </c>
      <c r="I315" s="12">
        <v>0.21943211555480957</v>
      </c>
      <c r="J315" s="12">
        <v>0.5662645697593689</v>
      </c>
      <c r="K315" s="12">
        <v>0.86790108680725098</v>
      </c>
      <c r="L315" s="12">
        <v>0.1069754958152771</v>
      </c>
      <c r="M315" s="12">
        <v>9.4603992998600006E-2</v>
      </c>
      <c r="N315" s="12">
        <v>0.32644191384315491</v>
      </c>
      <c r="O315" s="12">
        <v>0.26617446541786194</v>
      </c>
      <c r="P315" s="12">
        <v>1</v>
      </c>
      <c r="Q315" s="12">
        <v>2024</v>
      </c>
    </row>
    <row r="316" spans="1:17" x14ac:dyDescent="0.25">
      <c r="A316" s="10" t="s">
        <v>30</v>
      </c>
      <c r="B316" t="s">
        <v>66</v>
      </c>
      <c r="C316" s="12">
        <v>1</v>
      </c>
      <c r="D316" s="12">
        <v>0.80550843477249146</v>
      </c>
      <c r="E316" s="12">
        <v>0.19449159502983093</v>
      </c>
      <c r="F316" s="12">
        <v>0</v>
      </c>
      <c r="G316" s="12">
        <v>0</v>
      </c>
      <c r="H316" s="12">
        <v>0</v>
      </c>
      <c r="I316" s="12">
        <v>0.35592645406723022</v>
      </c>
      <c r="J316" s="12">
        <v>0.58174294233322144</v>
      </c>
      <c r="K316" s="12">
        <v>0.86941951513290405</v>
      </c>
      <c r="L316" s="12">
        <v>0.20275063812732697</v>
      </c>
      <c r="M316" s="12">
        <v>0.46214401721954346</v>
      </c>
      <c r="N316" s="12">
        <v>0.21544770896434784</v>
      </c>
      <c r="O316" s="12">
        <v>0.31162473559379578</v>
      </c>
      <c r="P316" s="12">
        <v>1</v>
      </c>
      <c r="Q316" s="12">
        <v>2024</v>
      </c>
    </row>
    <row r="317" spans="1:17" x14ac:dyDescent="0.25">
      <c r="A317" s="10" t="s">
        <v>30</v>
      </c>
      <c r="B317" t="s">
        <v>67</v>
      </c>
      <c r="C317" s="12">
        <v>1</v>
      </c>
      <c r="D317" s="12">
        <v>0.79863625764846802</v>
      </c>
      <c r="E317" s="12">
        <v>0.20136374235153198</v>
      </c>
      <c r="F317" s="12">
        <v>0</v>
      </c>
      <c r="G317" s="12">
        <v>0</v>
      </c>
      <c r="H317" s="12">
        <v>0</v>
      </c>
      <c r="I317" s="12">
        <v>0.39053988456726074</v>
      </c>
      <c r="J317" s="12">
        <v>0.56699776649475098</v>
      </c>
      <c r="K317" s="12">
        <v>0.85598242282867432</v>
      </c>
      <c r="L317" s="12">
        <v>0.2062583863735199</v>
      </c>
      <c r="M317" s="12">
        <v>0.43367281556129456</v>
      </c>
      <c r="N317" s="12">
        <v>0.21506020426750183</v>
      </c>
      <c r="O317" s="12">
        <v>0.32210221886634827</v>
      </c>
      <c r="P317" s="12">
        <v>1</v>
      </c>
      <c r="Q317" s="12">
        <v>2024</v>
      </c>
    </row>
    <row r="318" spans="1:17" x14ac:dyDescent="0.25">
      <c r="A318" s="5" t="s">
        <v>31</v>
      </c>
      <c r="B318" t="s">
        <v>66</v>
      </c>
      <c r="C318" s="12">
        <v>1</v>
      </c>
      <c r="D318" s="12">
        <v>0.86675751209259033</v>
      </c>
      <c r="E318" s="12">
        <v>0.13324251770973206</v>
      </c>
      <c r="F318" s="12">
        <v>0</v>
      </c>
      <c r="G318" s="12">
        <v>0</v>
      </c>
      <c r="H318" s="12">
        <v>0</v>
      </c>
      <c r="I318" s="12">
        <v>0.31691861152648926</v>
      </c>
      <c r="J318" s="12">
        <v>0.45291611552238464</v>
      </c>
      <c r="K318" s="12">
        <v>0.75829291343688965</v>
      </c>
      <c r="L318" s="12">
        <v>0.24710184335708618</v>
      </c>
      <c r="M318" s="12">
        <v>0.59509456157684326</v>
      </c>
      <c r="N318" s="12">
        <v>0.30652555823326111</v>
      </c>
      <c r="O318" s="12">
        <v>0.21827781200408936</v>
      </c>
      <c r="P318" s="12">
        <v>1</v>
      </c>
      <c r="Q318" s="12">
        <v>2024</v>
      </c>
    </row>
    <row r="319" spans="1:17" x14ac:dyDescent="0.25">
      <c r="A319" s="5" t="s">
        <v>31</v>
      </c>
      <c r="B319" t="s">
        <v>67</v>
      </c>
      <c r="C319" s="12">
        <v>1</v>
      </c>
      <c r="D319" s="12">
        <v>0.86418861150741577</v>
      </c>
      <c r="E319" s="12">
        <v>0.13581140339374542</v>
      </c>
      <c r="F319" s="12">
        <v>0</v>
      </c>
      <c r="G319" s="12">
        <v>0</v>
      </c>
      <c r="H319" s="12">
        <v>0</v>
      </c>
      <c r="I319" s="12">
        <v>0.32778701186180115</v>
      </c>
      <c r="J319" s="12">
        <v>0.43107375502586365</v>
      </c>
      <c r="K319" s="12">
        <v>0.75667786598205566</v>
      </c>
      <c r="L319" s="12">
        <v>0.21849514544010162</v>
      </c>
      <c r="M319" s="12">
        <v>0.56424444913864136</v>
      </c>
      <c r="N319" s="12">
        <v>0.26849764585494995</v>
      </c>
      <c r="O319" s="12">
        <v>0.23587845265865326</v>
      </c>
      <c r="P319" s="12">
        <v>1</v>
      </c>
      <c r="Q319" s="12">
        <v>2024</v>
      </c>
    </row>
    <row r="320" spans="1:17" x14ac:dyDescent="0.25">
      <c r="A320" s="10" t="s">
        <v>32</v>
      </c>
      <c r="B320" t="s">
        <v>66</v>
      </c>
      <c r="C320" s="12">
        <v>1</v>
      </c>
      <c r="D320" s="12">
        <v>0.89635354280471802</v>
      </c>
      <c r="E320" s="12">
        <v>0.10364647954702377</v>
      </c>
      <c r="F320" s="12">
        <v>0</v>
      </c>
      <c r="G320" s="12">
        <v>0</v>
      </c>
      <c r="H320" s="12">
        <v>0</v>
      </c>
      <c r="I320" s="12">
        <v>0.29282522201538086</v>
      </c>
      <c r="J320" s="12">
        <v>0.56099319458007813</v>
      </c>
      <c r="K320" s="12">
        <v>0.869576096534729</v>
      </c>
      <c r="L320" s="12">
        <v>4.9468535929918289E-2</v>
      </c>
      <c r="M320" s="12">
        <v>8.609452098608017E-2</v>
      </c>
      <c r="N320" s="12">
        <v>0.206279456615448</v>
      </c>
      <c r="O320" s="12">
        <v>0.32841262221336365</v>
      </c>
      <c r="P320" s="12">
        <v>1</v>
      </c>
      <c r="Q320" s="12">
        <v>2024</v>
      </c>
    </row>
    <row r="321" spans="1:17" x14ac:dyDescent="0.25">
      <c r="A321" s="10" t="s">
        <v>32</v>
      </c>
      <c r="B321" t="s">
        <v>67</v>
      </c>
      <c r="C321" s="12">
        <v>1</v>
      </c>
      <c r="D321" s="12">
        <v>0.90919071435928345</v>
      </c>
      <c r="E321" s="12">
        <v>9.0809285640716553E-2</v>
      </c>
      <c r="F321" s="12">
        <v>0</v>
      </c>
      <c r="G321" s="12">
        <v>0</v>
      </c>
      <c r="H321" s="12">
        <v>0</v>
      </c>
      <c r="I321" s="12">
        <v>0.24942579865455627</v>
      </c>
      <c r="J321" s="12">
        <v>0.5455242395401001</v>
      </c>
      <c r="K321" s="12">
        <v>0.85350549221038818</v>
      </c>
      <c r="L321" s="12">
        <v>4.0677580982446671E-2</v>
      </c>
      <c r="M321" s="12">
        <v>8.7227575480937958E-2</v>
      </c>
      <c r="N321" s="12">
        <v>0.20445813238620758</v>
      </c>
      <c r="O321" s="12">
        <v>0.3200511634349823</v>
      </c>
      <c r="P321" s="12">
        <v>1</v>
      </c>
      <c r="Q321" s="12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AF62-6604-4040-8CC9-367F31578FBF}">
  <dimension ref="C2:BP76"/>
  <sheetViews>
    <sheetView topLeftCell="AF1" zoomScale="80" zoomScaleNormal="80" workbookViewId="0">
      <selection activeCell="AF77" sqref="A41:XFD77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x14ac:dyDescent="0.3">
      <c r="D2" s="13" t="s">
        <v>34</v>
      </c>
      <c r="E2" s="13"/>
      <c r="F2" s="13"/>
      <c r="G2" s="13"/>
      <c r="H2" s="13"/>
      <c r="I2" s="13"/>
      <c r="J2" s="13"/>
      <c r="K2" s="13"/>
      <c r="L2" s="13"/>
      <c r="M2" s="13"/>
      <c r="N2" s="13"/>
      <c r="P2" s="13" t="s">
        <v>34</v>
      </c>
      <c r="Q2" s="13"/>
      <c r="R2" s="13"/>
      <c r="S2" s="13"/>
      <c r="T2" s="13"/>
      <c r="U2" s="13"/>
      <c r="V2" s="13"/>
      <c r="W2" s="13"/>
      <c r="X2" s="13"/>
      <c r="Y2" s="13"/>
      <c r="Z2" s="13"/>
      <c r="AB2" s="13" t="s">
        <v>34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 t="s">
        <v>34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13" t="s">
        <v>34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3:62" ht="21" customHeight="1" x14ac:dyDescent="0.25">
      <c r="D3" s="15" t="s">
        <v>43</v>
      </c>
      <c r="E3" s="15"/>
      <c r="F3" s="15"/>
      <c r="G3" s="15"/>
      <c r="H3" s="15"/>
      <c r="I3" s="15"/>
      <c r="J3" s="15"/>
      <c r="K3" s="15"/>
      <c r="L3" s="15"/>
      <c r="M3" s="15"/>
      <c r="N3" s="15"/>
      <c r="P3" s="15" t="s">
        <v>41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B3" s="15" t="s">
        <v>42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 t="s">
        <v>44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Z3" s="15" t="s">
        <v>45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6" t="s">
        <v>40</v>
      </c>
      <c r="W4" s="16"/>
      <c r="X4" s="16"/>
      <c r="Y4" s="16"/>
      <c r="Z4" s="16"/>
      <c r="AB4" s="16" t="s">
        <v>39</v>
      </c>
      <c r="AC4" s="16"/>
      <c r="AD4" s="16"/>
      <c r="AE4" s="16"/>
      <c r="AF4" s="16"/>
      <c r="AH4" s="16" t="s">
        <v>40</v>
      </c>
      <c r="AI4" s="16"/>
      <c r="AJ4" s="16"/>
      <c r="AK4" s="16"/>
      <c r="AL4" s="16"/>
      <c r="AN4" s="14" t="s">
        <v>39</v>
      </c>
      <c r="AO4" s="14"/>
      <c r="AP4" s="14"/>
      <c r="AQ4" s="14"/>
      <c r="AR4" s="14"/>
      <c r="AT4" s="16" t="s">
        <v>40</v>
      </c>
      <c r="AU4" s="16"/>
      <c r="AV4" s="16"/>
      <c r="AW4" s="16"/>
      <c r="AX4" s="16"/>
      <c r="AZ4" s="16" t="s">
        <v>39</v>
      </c>
      <c r="BA4" s="16"/>
      <c r="BB4" s="16"/>
      <c r="BC4" s="16"/>
      <c r="BD4" s="16"/>
      <c r="BF4" s="16" t="s">
        <v>40</v>
      </c>
      <c r="BG4" s="16"/>
      <c r="BH4" s="16"/>
      <c r="BI4" s="16"/>
      <c r="BJ4" s="16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SUMIFS(EntPop!$I:$I,EntPop!$S:$S,D$5)/1000</f>
        <v>10174.508</v>
      </c>
      <c r="E6" s="6">
        <f>SUMIFS(EntPop!$I:$I,EntPop!$S:$S,E$5)/1000</f>
        <v>10575.64</v>
      </c>
      <c r="F6" s="6">
        <f>SUMIFS(EntPop!$I:$I,EntPop!$S:$S,F$5)/1000</f>
        <v>23148.672999999999</v>
      </c>
      <c r="G6" s="6">
        <f>SUMIFS(EntPop!$I:$I,EntPop!$S:$S,G$5)/1000</f>
        <v>29418.186000000002</v>
      </c>
      <c r="H6" s="6">
        <f>SUMIFS(EntPop!$I:$I,EntPop!$S:$S,H$5)/1000</f>
        <v>22608.027999999998</v>
      </c>
      <c r="I6" s="4"/>
      <c r="J6" s="7"/>
      <c r="K6" s="7"/>
      <c r="L6" s="7"/>
      <c r="M6" s="7"/>
      <c r="N6" s="7"/>
      <c r="O6" s="4"/>
      <c r="P6" s="6">
        <f>SUMIFS(RuralPop!$I:$I,RuralPop!$S:$S,P$5)/1000</f>
        <v>2215.623</v>
      </c>
      <c r="Q6" s="6">
        <f>SUMIFS(RuralPop!$I:$I,RuralPop!$S:$S,Q$5)/1000</f>
        <v>2379.3820000000001</v>
      </c>
      <c r="R6" s="6">
        <f>SUMIFS(RuralPop!$I:$I,RuralPop!$S:$S,R$5)/1000</f>
        <v>5711.4009999999998</v>
      </c>
      <c r="S6" s="6">
        <f>SUMIFS(RuralPop!$I:$I,RuralPop!$S:$S,S$5)/1000</f>
        <v>10294.022000000001</v>
      </c>
      <c r="T6" s="6">
        <f>SUMIFS(RuralPop!$I:$I,RuralPop!$S:$S,T$5)/1000</f>
        <v>7589.7439999999997</v>
      </c>
      <c r="U6" s="4"/>
      <c r="V6" s="7"/>
      <c r="W6" s="7"/>
      <c r="X6" s="7"/>
      <c r="Y6" s="7"/>
      <c r="Z6" s="7"/>
      <c r="AB6" s="6">
        <f>SUMIFS(UrbanPop!$I:$I,UrbanPop!$S:$S,AB$5)/1000</f>
        <v>7958.8850000000002</v>
      </c>
      <c r="AC6" s="6">
        <f>SUMIFS(UrbanPop!$I:$I,UrbanPop!$S:$S,AC$5)/1000</f>
        <v>8196.2579999999998</v>
      </c>
      <c r="AD6" s="6">
        <f>SUMIFS(UrbanPop!$I:$I,UrbanPop!$S:$S,AD$5)/1000</f>
        <v>17437.272000000001</v>
      </c>
      <c r="AE6" s="6">
        <f>SUMIFS(UrbanPop!$I:$I,UrbanPop!$S:$S,AE$5)/1000</f>
        <v>19124.164000000001</v>
      </c>
      <c r="AF6" s="6">
        <f>SUMIFS(UrbanPop!$I:$I,UrbanPop!$S:$S,AF$5)/1000</f>
        <v>15018.284</v>
      </c>
      <c r="AG6" s="4"/>
      <c r="AH6" s="7"/>
      <c r="AI6" s="7"/>
      <c r="AJ6" s="7"/>
      <c r="AK6" s="7"/>
      <c r="AL6" s="7"/>
      <c r="AN6" s="6">
        <f>SUMIFS(SexoPop!$J:$J,SexoPop!$T:$T,AN$5,SexoPop!$B:$B,2)/1000</f>
        <v>4576.0770000000002</v>
      </c>
      <c r="AO6" s="6">
        <f>SUMIFS(SexoPop!$J:$J,SexoPop!$T:$T,AO$5,SexoPop!$B:$B,2)/1000</f>
        <v>4865.3990000000003</v>
      </c>
      <c r="AP6" s="6">
        <f>SUMIFS(SexoPop!$J:$J,SexoPop!$T:$T,AP$5,SexoPop!$B:$B,2)/1000</f>
        <v>11278.474</v>
      </c>
      <c r="AQ6" s="6">
        <f>SUMIFS(SexoPop!$J:$J,SexoPop!$T:$T,AQ$5,SexoPop!$B:$B,2)/1000</f>
        <v>15060.495999999999</v>
      </c>
      <c r="AR6" s="6">
        <f>SUMIFS(SexoPop!$J:$J,SexoPop!$T:$T,AR$5,SexoPop!$B:$B,2)/1000</f>
        <v>11711.983</v>
      </c>
      <c r="AS6" s="4"/>
      <c r="AT6" s="7"/>
      <c r="AU6" s="7"/>
      <c r="AV6" s="7"/>
      <c r="AW6" s="7"/>
      <c r="AX6" s="7"/>
      <c r="AZ6" s="6">
        <f>SUMIFS(SexoPop!$J:$J,SexoPop!$T:$T,AZ$5,SexoPop!$B:$B,1)/1000</f>
        <v>5598.4309999999996</v>
      </c>
      <c r="BA6" s="6">
        <f>SUMIFS(SexoPop!$J:$J,SexoPop!$T:$T,BA$5,SexoPop!$B:$B,1)/1000</f>
        <v>5710.241</v>
      </c>
      <c r="BB6" s="6">
        <f>SUMIFS(SexoPop!$J:$J,SexoPop!$T:$T,BB$5,SexoPop!$B:$B,1)/1000</f>
        <v>11870.199000000001</v>
      </c>
      <c r="BC6" s="6">
        <f>SUMIFS(SexoPop!$J:$J,SexoPop!$T:$T,BC$5,SexoPop!$B:$B,1)/1000</f>
        <v>14357.69</v>
      </c>
      <c r="BD6" s="6">
        <f>SUMIFS(SexoPop!$J:$J,SexoPop!$T:$T,BD$5,SexoPop!$B:$B,1)/1000</f>
        <v>10896.045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SUMIFS(EntPop!$I:$I,EntPop!$S:$S,D$5,EntPop!$A:$A,$C7)/1000</f>
        <v>71.828000000000003</v>
      </c>
      <c r="E7" s="6">
        <f>SUMIFS(EntPop!$I:$I,EntPop!$S:$S,E$5,EntPop!$A:$A,$C7)/1000</f>
        <v>69.712000000000003</v>
      </c>
      <c r="F7" s="6">
        <f>SUMIFS(EntPop!$I:$I,EntPop!$S:$S,F$5,EntPop!$A:$A,$C7)/1000</f>
        <v>147.01</v>
      </c>
      <c r="G7" s="6">
        <f>SUMIFS(EntPop!$I:$I,EntPop!$S:$S,G$5,EntPop!$A:$A,$C7)/1000</f>
        <v>175.86600000000001</v>
      </c>
      <c r="H7" s="6">
        <f>SUMIFS(EntPop!$I:$I,EntPop!$S:$S,H$5,EntPop!$A:$A,$C7)/1000</f>
        <v>140.86099999999999</v>
      </c>
      <c r="I7" s="5"/>
      <c r="J7" s="7">
        <f>SUMIFS(EntPorc!$I:$I,EntPorc!$P:$P,V$5,EntPorc!$A:$A,$C7)*100</f>
        <v>18.833708763122559</v>
      </c>
      <c r="K7" s="7">
        <f>SUMIFS(EntPorc!$I:$I,EntPorc!$P:$P,W$5,EntPorc!$A:$A,$C7)*100</f>
        <v>19.319312274456024</v>
      </c>
      <c r="L7" s="7">
        <f>SUMIFS(EntPorc!$I:$I,EntPorc!$P:$P,X$5,EntPorc!$A:$A,$C7)*100</f>
        <v>37.080571055412292</v>
      </c>
      <c r="M7" s="7">
        <f>SUMIFS(EntPorc!$I:$I,EntPorc!$P:$P,Y$5,EntPorc!$A:$A,$C7)*100</f>
        <v>49.962356686592102</v>
      </c>
      <c r="N7" s="7">
        <f>SUMIFS(EntPorc!$I:$I,EntPorc!$P:$P,Z$5,EntPorc!$A:$A,$C7)*100</f>
        <v>55.145102739334106</v>
      </c>
      <c r="O7" s="5"/>
      <c r="P7" s="6">
        <f>SUMIFS(RuralPop!$I:$I,RuralPop!$S:$S,P$5,RuralPop!$A:$A,$C7)/1000</f>
        <v>10.313000000000001</v>
      </c>
      <c r="Q7" s="6">
        <f>SUMIFS(RuralPop!$I:$I,RuralPop!$S:$S,Q$5,RuralPop!$A:$A,$C7)/1000</f>
        <v>10.558999999999999</v>
      </c>
      <c r="R7" s="6">
        <f>SUMIFS(RuralPop!$I:$I,RuralPop!$S:$S,R$5,RuralPop!$A:$A,$C7)/1000</f>
        <v>25.167000000000002</v>
      </c>
      <c r="S7" s="6">
        <f>SUMIFS(RuralPop!$I:$I,RuralPop!$S:$S,S$5,RuralPop!$A:$A,$C7)/1000</f>
        <v>52.691000000000003</v>
      </c>
      <c r="T7" s="6">
        <f>SUMIFS(RuralPop!$I:$I,RuralPop!$S:$S,T$5,RuralPop!$A:$A,$C7)/1000</f>
        <v>26.08</v>
      </c>
      <c r="U7" s="5"/>
      <c r="V7" s="7">
        <f>SUMIFS(RuralPorc!$I:$I,RuralPorc!$P:$P,V$5,RuralPorc!$A:$A,$C7)*100</f>
        <v>13.328249752521515</v>
      </c>
      <c r="W7" s="7">
        <f>SUMIFS(RuralPorc!$I:$I,RuralPorc!$P:$P,W$5,RuralPorc!$A:$A,$C7)*100</f>
        <v>14.014387130737305</v>
      </c>
      <c r="X7" s="7">
        <f>SUMIFS(RuralPorc!$I:$I,RuralPorc!$P:$P,X$5,RuralPorc!$A:$A,$C7)*100</f>
        <v>31.050437688827515</v>
      </c>
      <c r="Y7" s="7">
        <f>SUMIFS(RuralPorc!$I:$I,RuralPorc!$P:$P,Y$5,RuralPorc!$A:$A,$C7)*100</f>
        <v>52.604204416275024</v>
      </c>
      <c r="Z7" s="7">
        <f>SUMIFS(RuralPorc!$I:$I,RuralPorc!$P:$P,Z$5,RuralPorc!$A:$A,$C7)*100</f>
        <v>66.639411449432373</v>
      </c>
      <c r="AA7" s="9"/>
      <c r="AB7" s="6">
        <f>SUMIFS(UrbanPop!$I:$I,UrbanPop!$S:$S,AB$5,UrbanPop!$A:$A,$C7)/1000</f>
        <v>61.515000000000001</v>
      </c>
      <c r="AC7" s="6">
        <f>SUMIFS(UrbanPop!$I:$I,UrbanPop!$S:$S,AC$5,UrbanPop!$A:$A,$C7)/1000</f>
        <v>59.152999999999999</v>
      </c>
      <c r="AD7" s="6">
        <f>SUMIFS(UrbanPop!$I:$I,UrbanPop!$S:$S,AD$5,UrbanPop!$A:$A,$C7)/1000</f>
        <v>121.843</v>
      </c>
      <c r="AE7" s="6">
        <f>SUMIFS(UrbanPop!$I:$I,UrbanPop!$S:$S,AE$5,UrbanPop!$A:$A,$C7)/1000</f>
        <v>123.175</v>
      </c>
      <c r="AF7" s="6">
        <f>SUMIFS(UrbanPop!$I:$I,UrbanPop!$S:$S,AF$5,UrbanPop!$A:$A,$C7)/1000</f>
        <v>114.78100000000001</v>
      </c>
      <c r="AG7" s="5"/>
      <c r="AH7" s="7">
        <f>SUMIFS(UrbanPorc!$I:$I,UrbanPorc!$P:$P,AH$5,UrbanPorc!$A:$A,$C7)*100</f>
        <v>20.234997570514679</v>
      </c>
      <c r="AI7" s="7">
        <f>SUMIFS(UrbanPorc!$I:$I,UrbanPorc!$P:$P,AI$5,UrbanPorc!$A:$A,$C7)*100</f>
        <v>20.719307661056519</v>
      </c>
      <c r="AJ7" s="7">
        <f>SUMIFS(UrbanPorc!$I:$I,UrbanPorc!$P:$P,AJ$5,UrbanPorc!$A:$A,$C7)*100</f>
        <v>38.630160689353943</v>
      </c>
      <c r="AK7" s="7">
        <f>SUMIFS(UrbanPorc!$I:$I,UrbanPorc!$P:$P,AK$5,UrbanPorc!$A:$A,$C7)*100</f>
        <v>48.911574482917786</v>
      </c>
      <c r="AL7" s="7">
        <f>SUMIFS(UrbanPorc!$I:$I,UrbanPorc!$P:$P,AL$5,UrbanPorc!$A:$A,$C7)*100</f>
        <v>53.065401315689087</v>
      </c>
      <c r="AN7" s="6">
        <f>SUMIFS(SexoPop!$J:$J,SexoPop!$T:$T,AN$5,SexoPop!$A:$A,$C7,SexoPop!$B:$B,2)/1000</f>
        <v>34.225999999999999</v>
      </c>
      <c r="AO7" s="6">
        <f>SUMIFS(SexoPop!$J:$J,SexoPop!$T:$T,AO$5,SexoPop!$A:$A,$C7,SexoPop!$B:$B,2)/1000</f>
        <v>31.21</v>
      </c>
      <c r="AP7" s="6">
        <f>SUMIFS(SexoPop!$J:$J,SexoPop!$T:$T,AP$5,SexoPop!$A:$A,$C7,SexoPop!$B:$B,2)/1000</f>
        <v>70.16</v>
      </c>
      <c r="AQ7" s="6">
        <f>SUMIFS(SexoPop!$J:$J,SexoPop!$T:$T,AQ$5,SexoPop!$A:$A,$C7,SexoPop!$B:$B,2)/1000</f>
        <v>89.433999999999997</v>
      </c>
      <c r="AR7" s="6">
        <f>SUMIFS(SexoPop!$J:$J,SexoPop!$T:$T,AR$5,SexoPop!$A:$A,$C7,SexoPop!$B:$B,2)/1000</f>
        <v>75.730999999999995</v>
      </c>
      <c r="AS7" s="5"/>
      <c r="AT7" s="7">
        <f>SUMIFS(SexoPorc!$J:$J,SexoPorc!$Q:$Q,AT$5,SexoPorc!$A:$A,$C7,SexoPorc!$B:$B,2)*100</f>
        <v>16.945996880531311</v>
      </c>
      <c r="AU7" s="7">
        <f>SUMIFS(SexoPorc!$J:$J,SexoPorc!$Q:$Q,AU$5,SexoPorc!$A:$A,$C7,SexoPorc!$B:$B,2)*100</f>
        <v>16.392581164836884</v>
      </c>
      <c r="AV7" s="7">
        <f>SUMIFS(SexoPorc!$J:$J,SexoPorc!$Q:$Q,AV$5,SexoPorc!$A:$A,$C7,SexoPorc!$B:$B,2)*100</f>
        <v>33.38790237903595</v>
      </c>
      <c r="AW7" s="7">
        <f>SUMIFS(SexoPorc!$J:$J,SexoPorc!$Q:$Q,AW$5,SexoPorc!$A:$A,$C7,SexoPorc!$B:$B,2)*100</f>
        <v>47.216400504112244</v>
      </c>
      <c r="AX7" s="7">
        <f>SUMIFS(SexoPorc!$J:$J,SexoPorc!$Q:$Q,AX$5,SexoPorc!$A:$A,$C7,SexoPorc!$B:$B,2)*100</f>
        <v>54.447478055953979</v>
      </c>
      <c r="AZ7" s="6">
        <f>SUMIFS(SexoPop!$J:$J,SexoPop!$T:$T,AZ$5,SexoPop!$A:$A,$C7,SexoPop!$B:$B,1)/1000</f>
        <v>37.601999999999997</v>
      </c>
      <c r="BA7" s="6">
        <f>SUMIFS(SexoPop!$J:$J,SexoPop!$T:$T,BA$5,SexoPop!$A:$A,$C7,SexoPop!$B:$B,1)/1000</f>
        <v>38.502000000000002</v>
      </c>
      <c r="BB7" s="6">
        <f>SUMIFS(SexoPop!$J:$J,SexoPop!$T:$T,BB$5,SexoPop!$A:$A,$C7,SexoPop!$B:$B,1)/1000</f>
        <v>76.849999999999994</v>
      </c>
      <c r="BC7" s="6">
        <f>SUMIFS(SexoPop!$J:$J,SexoPop!$T:$T,BC$5,SexoPop!$A:$A,$C7,SexoPop!$B:$B,1)/1000</f>
        <v>86.432000000000002</v>
      </c>
      <c r="BD7" s="6">
        <f>SUMIFS(SexoPop!$J:$J,SexoPop!$T:$T,BD$5,SexoPop!$A:$A,$C7,SexoPop!$B:$B,1)/1000</f>
        <v>65.13</v>
      </c>
      <c r="BE7" s="5"/>
      <c r="BF7" s="7">
        <f>SUMIFS(SexoPorc!$J:$J,SexoPorc!$Q:$Q,BF$5,SexoPorc!$A:$A,$C7,SexoPorc!$B:$B,1)*100</f>
        <v>20.958815515041351</v>
      </c>
      <c r="BG7" s="7">
        <f>SUMIFS(SexoPorc!$J:$J,SexoPorc!$Q:$Q,BG$5,SexoPorc!$A:$A,$C7,SexoPorc!$B:$B,1)*100</f>
        <v>22.588442265987396</v>
      </c>
      <c r="BH7" s="7">
        <f>SUMIFS(SexoPorc!$J:$J,SexoPorc!$Q:$Q,BH$5,SexoPorc!$A:$A,$C7,SexoPorc!$B:$B,1)*100</f>
        <v>41.24513566493988</v>
      </c>
      <c r="BI7" s="7">
        <f>SUMIFS(SexoPorc!$J:$J,SexoPorc!$Q:$Q,BI$5,SexoPorc!$A:$A,$C7,SexoPorc!$B:$B,1)*100</f>
        <v>53.161442279815674</v>
      </c>
      <c r="BJ7" s="7">
        <f>SUMIFS(SexoPorc!$J:$J,SexoPorc!$Q:$Q,BJ$5,SexoPorc!$A:$A,$C7,SexoPorc!$B:$B,1)*100</f>
        <v>55.97909688949585</v>
      </c>
    </row>
    <row r="8" spans="3:62" x14ac:dyDescent="0.25">
      <c r="C8" s="5" t="s">
        <v>2</v>
      </c>
      <c r="D8" s="6">
        <f>SUMIFS(EntPop!$I:$I,EntPop!$S:$S,D$5,EntPop!$A:$A,$C8)/1000</f>
        <v>210.608</v>
      </c>
      <c r="E8" s="6">
        <f>SUMIFS(EntPop!$I:$I,EntPop!$S:$S,E$5,EntPop!$A:$A,$C8)/1000</f>
        <v>206.52099999999999</v>
      </c>
      <c r="F8" s="6">
        <f>SUMIFS(EntPop!$I:$I,EntPop!$S:$S,F$5,EntPop!$A:$A,$C8)/1000</f>
        <v>331.31400000000002</v>
      </c>
      <c r="G8" s="6">
        <f>SUMIFS(EntPop!$I:$I,EntPop!$S:$S,G$5,EntPop!$A:$A,$C8)/1000</f>
        <v>297.94600000000003</v>
      </c>
      <c r="H8" s="6">
        <f>SUMIFS(EntPop!$I:$I,EntPop!$S:$S,H$5,EntPop!$A:$A,$C8)/1000</f>
        <v>208.93100000000001</v>
      </c>
      <c r="I8" s="5"/>
      <c r="J8" s="7">
        <f>SUMIFS(EntPorc!$I:$I,EntPorc!$P:$P,V$5,EntPorc!$A:$A,$C8)*100</f>
        <v>25.700420141220093</v>
      </c>
      <c r="K8" s="7">
        <f>SUMIFS(EntPorc!$I:$I,EntPorc!$P:$P,W$5,EntPorc!$A:$A,$C8)*100</f>
        <v>23.357109725475311</v>
      </c>
      <c r="L8" s="7">
        <f>SUMIFS(EntPorc!$I:$I,EntPorc!$P:$P,X$5,EntPorc!$A:$A,$C8)*100</f>
        <v>38.900315761566162</v>
      </c>
      <c r="M8" s="7">
        <f>SUMIFS(EntPorc!$I:$I,EntPorc!$P:$P,Y$5,EntPorc!$A:$A,$C8)*100</f>
        <v>58.30223560333252</v>
      </c>
      <c r="N8" s="7">
        <f>SUMIFS(EntPorc!$I:$I,EntPorc!$P:$P,Z$5,EntPorc!$A:$A,$C8)*100</f>
        <v>55.95276951789856</v>
      </c>
      <c r="O8" s="5"/>
      <c r="P8" s="6">
        <f>SUMIFS(RuralPop!$I:$I,RuralPop!$S:$S,P$5,RuralPop!$A:$A,$C8)/1000</f>
        <v>14.249000000000001</v>
      </c>
      <c r="Q8" s="6">
        <f>SUMIFS(RuralPop!$I:$I,RuralPop!$S:$S,Q$5,RuralPop!$A:$A,$C8)/1000</f>
        <v>16.878</v>
      </c>
      <c r="R8" s="6">
        <f>SUMIFS(RuralPop!$I:$I,RuralPop!$S:$S,R$5,RuralPop!$A:$A,$C8)/1000</f>
        <v>20.170000000000002</v>
      </c>
      <c r="S8" s="6">
        <f>SUMIFS(RuralPop!$I:$I,RuralPop!$S:$S,S$5,RuralPop!$A:$A,$C8)/1000</f>
        <v>28.177</v>
      </c>
      <c r="T8" s="6">
        <f>SUMIFS(RuralPop!$I:$I,RuralPop!$S:$S,T$5,RuralPop!$A:$A,$C8)/1000</f>
        <v>9.0090000000000003</v>
      </c>
      <c r="U8" s="5"/>
      <c r="V8" s="7">
        <f>SUMIFS(RuralPorc!$I:$I,RuralPorc!$P:$P,V$5,RuralPorc!$A:$A,$C8)*100</f>
        <v>20.991146564483643</v>
      </c>
      <c r="W8" s="7">
        <f>SUMIFS(RuralPorc!$I:$I,RuralPorc!$P:$P,W$5,RuralPorc!$A:$A,$C8)*100</f>
        <v>19.267342984676361</v>
      </c>
      <c r="X8" s="7">
        <f>SUMIFS(RuralPorc!$I:$I,RuralPorc!$P:$P,X$5,RuralPorc!$A:$A,$C8)*100</f>
        <v>36.972540616989136</v>
      </c>
      <c r="Y8" s="7">
        <f>SUMIFS(RuralPorc!$I:$I,RuralPorc!$P:$P,Y$5,RuralPorc!$A:$A,$C8)*100</f>
        <v>54.069042205810547</v>
      </c>
      <c r="Z8" s="7">
        <f>SUMIFS(RuralPorc!$I:$I,RuralPorc!$P:$P,Z$5,RuralPorc!$A:$A,$C8)*100</f>
        <v>41.489362716674805</v>
      </c>
      <c r="AA8" s="9"/>
      <c r="AB8" s="6">
        <f>SUMIFS(UrbanPop!$I:$I,UrbanPop!$S:$S,AB$5,UrbanPop!$A:$A,$C8)/1000</f>
        <v>196.35900000000001</v>
      </c>
      <c r="AC8" s="6">
        <f>SUMIFS(UrbanPop!$I:$I,UrbanPop!$S:$S,AC$5,UrbanPop!$A:$A,$C8)/1000</f>
        <v>189.643</v>
      </c>
      <c r="AD8" s="6">
        <f>SUMIFS(UrbanPop!$I:$I,UrbanPop!$S:$S,AD$5,UrbanPop!$A:$A,$C8)/1000</f>
        <v>311.14400000000001</v>
      </c>
      <c r="AE8" s="6">
        <f>SUMIFS(UrbanPop!$I:$I,UrbanPop!$S:$S,AE$5,UrbanPop!$A:$A,$C8)/1000</f>
        <v>269.76900000000001</v>
      </c>
      <c r="AF8" s="6">
        <f>SUMIFS(UrbanPop!$I:$I,UrbanPop!$S:$S,AF$5,UrbanPop!$A:$A,$C8)/1000</f>
        <v>199.922</v>
      </c>
      <c r="AG8" s="5"/>
      <c r="AH8" s="7">
        <f>SUMIFS(UrbanPorc!$I:$I,UrbanPorc!$P:$P,AH$5,UrbanPorc!$A:$A,$C8)*100</f>
        <v>26.125743985176086</v>
      </c>
      <c r="AI8" s="7">
        <f>SUMIFS(UrbanPorc!$I:$I,UrbanPorc!$P:$P,AI$5,UrbanPorc!$A:$A,$C8)*100</f>
        <v>23.806852102279663</v>
      </c>
      <c r="AJ8" s="7">
        <f>SUMIFS(UrbanPorc!$I:$I,UrbanPorc!$P:$P,AJ$5,UrbanPorc!$A:$A,$C8)*100</f>
        <v>39.03224766254425</v>
      </c>
      <c r="AK8" s="7">
        <f>SUMIFS(UrbanPorc!$I:$I,UrbanPorc!$P:$P,AK$5,UrbanPorc!$A:$A,$C8)*100</f>
        <v>58.78293514251709</v>
      </c>
      <c r="AL8" s="7">
        <f>SUMIFS(UrbanPorc!$I:$I,UrbanPorc!$P:$P,AL$5,UrbanPorc!$A:$A,$C8)*100</f>
        <v>56.845760345458984</v>
      </c>
      <c r="AN8" s="6">
        <f>SUMIFS(SexoPop!$J:$J,SexoPop!$T:$T,AN$5,SexoPop!$A:$A,$C8,SexoPop!$B:$B,2)/1000</f>
        <v>95.843000000000004</v>
      </c>
      <c r="AO8" s="6">
        <f>SUMIFS(SexoPop!$J:$J,SexoPop!$T:$T,AO$5,SexoPop!$A:$A,$C8,SexoPop!$B:$B,2)/1000</f>
        <v>91.769000000000005</v>
      </c>
      <c r="AP8" s="6">
        <f>SUMIFS(SexoPop!$J:$J,SexoPop!$T:$T,AP$5,SexoPop!$A:$A,$C8,SexoPop!$B:$B,2)/1000</f>
        <v>155.078</v>
      </c>
      <c r="AQ8" s="6">
        <f>SUMIFS(SexoPop!$J:$J,SexoPop!$T:$T,AQ$5,SexoPop!$A:$A,$C8,SexoPop!$B:$B,2)/1000</f>
        <v>148.82</v>
      </c>
      <c r="AR8" s="6">
        <f>SUMIFS(SexoPop!$J:$J,SexoPop!$T:$T,AR$5,SexoPop!$A:$A,$C8,SexoPop!$B:$B,2)/1000</f>
        <v>103.854</v>
      </c>
      <c r="AS8" s="5"/>
      <c r="AT8" s="7">
        <f>SUMIFS(SexoPorc!$J:$J,SexoPorc!$Q:$Q,AT$5,SexoPorc!$A:$A,$C8,SexoPorc!$B:$B,2)*100</f>
        <v>22.25620299577713</v>
      </c>
      <c r="AU8" s="7">
        <f>SUMIFS(SexoPorc!$J:$J,SexoPorc!$Q:$Q,AU$5,SexoPorc!$A:$A,$C8,SexoPorc!$B:$B,2)*100</f>
        <v>20.473915338516235</v>
      </c>
      <c r="AV8" s="7">
        <f>SUMIFS(SexoPorc!$J:$J,SexoPorc!$Q:$Q,AV$5,SexoPorc!$A:$A,$C8,SexoPorc!$B:$B,2)*100</f>
        <v>34.459328651428223</v>
      </c>
      <c r="AW8" s="7">
        <f>SUMIFS(SexoPorc!$J:$J,SexoPorc!$Q:$Q,AW$5,SexoPorc!$A:$A,$C8,SexoPorc!$B:$B,2)*100</f>
        <v>55.187809467315674</v>
      </c>
      <c r="AX8" s="7">
        <f>SUMIFS(SexoPorc!$J:$J,SexoPorc!$Q:$Q,AX$5,SexoPorc!$A:$A,$C8,SexoPorc!$B:$B,2)*100</f>
        <v>54.151260852813721</v>
      </c>
      <c r="AZ8" s="6">
        <f>SUMIFS(SexoPop!$J:$J,SexoPop!$T:$T,AZ$5,SexoPop!$A:$A,$C8,SexoPop!$B:$B,1)/1000</f>
        <v>114.765</v>
      </c>
      <c r="BA8" s="6">
        <f>SUMIFS(SexoPop!$J:$J,SexoPop!$T:$T,BA$5,SexoPop!$A:$A,$C8,SexoPop!$B:$B,1)/1000</f>
        <v>114.752</v>
      </c>
      <c r="BB8" s="6">
        <f>SUMIFS(SexoPop!$J:$J,SexoPop!$T:$T,BB$5,SexoPop!$A:$A,$C8,SexoPop!$B:$B,1)/1000</f>
        <v>176.23599999999999</v>
      </c>
      <c r="BC8" s="6">
        <f>SUMIFS(SexoPop!$J:$J,SexoPop!$T:$T,BC$5,SexoPop!$A:$A,$C8,SexoPop!$B:$B,1)/1000</f>
        <v>149.126</v>
      </c>
      <c r="BD8" s="6">
        <f>SUMIFS(SexoPop!$J:$J,SexoPop!$T:$T,BD$5,SexoPop!$A:$A,$C8,SexoPop!$B:$B,1)/1000</f>
        <v>105.077</v>
      </c>
      <c r="BE8" s="5"/>
      <c r="BF8" s="7">
        <f>SUMIFS(SexoPorc!$J:$J,SexoPorc!$Q:$Q,BF$5,SexoPorc!$A:$A,$C8,SexoPorc!$B:$B,1)*100</f>
        <v>29.514861106872559</v>
      </c>
      <c r="BG8" s="7">
        <f>SUMIFS(SexoPorc!$J:$J,SexoPorc!$Q:$Q,BG$5,SexoPorc!$A:$A,$C8,SexoPorc!$B:$B,1)*100</f>
        <v>26.321378350257874</v>
      </c>
      <c r="BH8" s="7">
        <f>SUMIFS(SexoPorc!$J:$J,SexoPorc!$Q:$Q,BH$5,SexoPorc!$A:$A,$C8,SexoPorc!$B:$B,1)*100</f>
        <v>43.876037001609802</v>
      </c>
      <c r="BI8" s="7">
        <f>SUMIFS(SexoPorc!$J:$J,SexoPorc!$Q:$Q,BI$5,SexoPorc!$A:$A,$C8,SexoPorc!$B:$B,1)*100</f>
        <v>61.781620979309082</v>
      </c>
      <c r="BJ8" s="7">
        <f>SUMIFS(SexoPorc!$J:$J,SexoPorc!$Q:$Q,BJ$5,SexoPorc!$A:$A,$C8,SexoPorc!$B:$B,1)*100</f>
        <v>57.855093479156494</v>
      </c>
    </row>
    <row r="9" spans="3:62" x14ac:dyDescent="0.25">
      <c r="C9" s="5" t="s">
        <v>3</v>
      </c>
      <c r="D9" s="6">
        <f>SUMIFS(EntPop!$I:$I,EntPop!$S:$S,D$5,EntPop!$A:$A,$C9)/1000</f>
        <v>33.963999999999999</v>
      </c>
      <c r="E9" s="6">
        <f>SUMIFS(EntPop!$I:$I,EntPop!$S:$S,E$5,EntPop!$A:$A,$C9)/1000</f>
        <v>25.381</v>
      </c>
      <c r="F9" s="6">
        <f>SUMIFS(EntPop!$I:$I,EntPop!$S:$S,F$5,EntPop!$A:$A,$C9)/1000</f>
        <v>69.397999999999996</v>
      </c>
      <c r="G9" s="6">
        <f>SUMIFS(EntPop!$I:$I,EntPop!$S:$S,G$5,EntPop!$A:$A,$C9)/1000</f>
        <v>34.216000000000001</v>
      </c>
      <c r="H9" s="6">
        <f>SUMIFS(EntPop!$I:$I,EntPop!$S:$S,H$5,EntPop!$A:$A,$C9)/1000</f>
        <v>44.85</v>
      </c>
      <c r="I9" s="5"/>
      <c r="J9" s="7">
        <f>SUMIFS(EntPorc!$I:$I,EntPorc!$P:$P,V$5,EntPorc!$A:$A,$C9)*100</f>
        <v>20.55509090423584</v>
      </c>
      <c r="K9" s="7">
        <f>SUMIFS(EntPorc!$I:$I,EntPorc!$P:$P,W$5,EntPorc!$A:$A,$C9)*100</f>
        <v>17.954231798648834</v>
      </c>
      <c r="L9" s="7">
        <f>SUMIFS(EntPorc!$I:$I,EntPorc!$P:$P,X$5,EntPorc!$A:$A,$C9)*100</f>
        <v>31.060010194778442</v>
      </c>
      <c r="M9" s="7">
        <f>SUMIFS(EntPorc!$I:$I,EntPorc!$P:$P,Y$5,EntPorc!$A:$A,$C9)*100</f>
        <v>30.509412288665771</v>
      </c>
      <c r="N9" s="7">
        <f>SUMIFS(EntPorc!$I:$I,EntPorc!$P:$P,Z$5,EntPorc!$A:$A,$C9)*100</f>
        <v>50.241965055465698</v>
      </c>
      <c r="O9" s="5"/>
      <c r="P9" s="6">
        <f>SUMIFS(RuralPop!$I:$I,RuralPop!$S:$S,P$5,RuralPop!$A:$A,$C9)/1000</f>
        <v>3.202</v>
      </c>
      <c r="Q9" s="6">
        <f>SUMIFS(RuralPop!$I:$I,RuralPop!$S:$S,Q$5,RuralPop!$A:$A,$C9)/1000</f>
        <v>3.133</v>
      </c>
      <c r="R9" s="6">
        <f>SUMIFS(RuralPop!$I:$I,RuralPop!$S:$S,R$5,RuralPop!$A:$A,$C9)/1000</f>
        <v>6.44</v>
      </c>
      <c r="S9" s="6">
        <f>SUMIFS(RuralPop!$I:$I,RuralPop!$S:$S,S$5,RuralPop!$A:$A,$C9)/1000</f>
        <v>4.4889999999999999</v>
      </c>
      <c r="T9" s="6">
        <f>SUMIFS(RuralPop!$I:$I,RuralPop!$S:$S,T$5,RuralPop!$A:$A,$C9)/1000</f>
        <v>5.085</v>
      </c>
      <c r="U9" s="5"/>
      <c r="V9" s="7">
        <f>SUMIFS(RuralPorc!$I:$I,RuralPorc!$P:$P,V$5,RuralPorc!$A:$A,$C9)*100</f>
        <v>13.964848220348358</v>
      </c>
      <c r="W9" s="7">
        <f>SUMIFS(RuralPorc!$I:$I,RuralPorc!$P:$P,W$5,RuralPorc!$A:$A,$C9)*100</f>
        <v>11.13678365945816</v>
      </c>
      <c r="X9" s="7">
        <f>SUMIFS(RuralPorc!$I:$I,RuralPorc!$P:$P,X$5,RuralPorc!$A:$A,$C9)*100</f>
        <v>23.244062066078186</v>
      </c>
      <c r="Y9" s="7">
        <f>SUMIFS(RuralPorc!$I:$I,RuralPorc!$P:$P,Y$5,RuralPorc!$A:$A,$C9)*100</f>
        <v>28.608757257461548</v>
      </c>
      <c r="Z9" s="7">
        <f>SUMIFS(RuralPorc!$I:$I,RuralPorc!$P:$P,Z$5,RuralPorc!$A:$A,$C9)*100</f>
        <v>48.354887962341309</v>
      </c>
      <c r="AA9" s="9"/>
      <c r="AB9" s="6">
        <f>SUMIFS(UrbanPop!$I:$I,UrbanPop!$S:$S,AB$5,UrbanPop!$A:$A,$C9)/1000</f>
        <v>30.762</v>
      </c>
      <c r="AC9" s="6">
        <f>SUMIFS(UrbanPop!$I:$I,UrbanPop!$S:$S,AC$5,UrbanPop!$A:$A,$C9)/1000</f>
        <v>22.248000000000001</v>
      </c>
      <c r="AD9" s="6">
        <f>SUMIFS(UrbanPop!$I:$I,UrbanPop!$S:$S,AD$5,UrbanPop!$A:$A,$C9)/1000</f>
        <v>62.957999999999998</v>
      </c>
      <c r="AE9" s="6">
        <f>SUMIFS(UrbanPop!$I:$I,UrbanPop!$S:$S,AE$5,UrbanPop!$A:$A,$C9)/1000</f>
        <v>29.727</v>
      </c>
      <c r="AF9" s="6">
        <f>SUMIFS(UrbanPop!$I:$I,UrbanPop!$S:$S,AF$5,UrbanPop!$A:$A,$C9)/1000</f>
        <v>39.765000000000001</v>
      </c>
      <c r="AG9" s="5"/>
      <c r="AH9" s="7">
        <f>SUMIFS(UrbanPorc!$I:$I,UrbanPorc!$P:$P,AH$5,UrbanPorc!$A:$A,$C9)*100</f>
        <v>21.616949141025543</v>
      </c>
      <c r="AI9" s="7">
        <f>SUMIFS(UrbanPorc!$I:$I,UrbanPorc!$P:$P,AI$5,UrbanPorc!$A:$A,$C9)*100</f>
        <v>19.647982716560364</v>
      </c>
      <c r="AJ9" s="7">
        <f>SUMIFS(UrbanPorc!$I:$I,UrbanPorc!$P:$P,AJ$5,UrbanPorc!$A:$A,$C9)*100</f>
        <v>32.166394591331482</v>
      </c>
      <c r="AK9" s="7">
        <f>SUMIFS(UrbanPorc!$I:$I,UrbanPorc!$P:$P,AK$5,UrbanPorc!$A:$A,$C9)*100</f>
        <v>30.818593502044678</v>
      </c>
      <c r="AL9" s="7">
        <f>SUMIFS(UrbanPorc!$I:$I,UrbanPorc!$P:$P,AL$5,UrbanPorc!$A:$A,$C9)*100</f>
        <v>50.493955612182617</v>
      </c>
      <c r="AN9" s="6">
        <f>SUMIFS(SexoPop!$J:$J,SexoPop!$T:$T,AN$5,SexoPop!$A:$A,$C9,SexoPop!$B:$B,2)/1000</f>
        <v>14.14</v>
      </c>
      <c r="AO9" s="6">
        <f>SUMIFS(SexoPop!$J:$J,SexoPop!$T:$T,AO$5,SexoPop!$A:$A,$C9,SexoPop!$B:$B,2)/1000</f>
        <v>10.257999999999999</v>
      </c>
      <c r="AP9" s="6">
        <f>SUMIFS(SexoPop!$J:$J,SexoPop!$T:$T,AP$5,SexoPop!$A:$A,$C9,SexoPop!$B:$B,2)/1000</f>
        <v>30.986999999999998</v>
      </c>
      <c r="AQ9" s="6">
        <f>SUMIFS(SexoPop!$J:$J,SexoPop!$T:$T,AQ$5,SexoPop!$A:$A,$C9,SexoPop!$B:$B,2)/1000</f>
        <v>17.219000000000001</v>
      </c>
      <c r="AR9" s="6">
        <f>SUMIFS(SexoPop!$J:$J,SexoPop!$T:$T,AR$5,SexoPop!$A:$A,$C9,SexoPop!$B:$B,2)/1000</f>
        <v>21.948</v>
      </c>
      <c r="AS9" s="5"/>
      <c r="AT9" s="7">
        <f>SUMIFS(SexoPorc!$J:$J,SexoPorc!$Q:$Q,AT$5,SexoPorc!$A:$A,$C9,SexoPorc!$B:$B,2)*100</f>
        <v>17.094843089580536</v>
      </c>
      <c r="AU9" s="7">
        <f>SUMIFS(SexoPorc!$J:$J,SexoPorc!$Q:$Q,AU$5,SexoPorc!$A:$A,$C9,SexoPorc!$B:$B,2)*100</f>
        <v>14.780554175376892</v>
      </c>
      <c r="AV9" s="7">
        <f>SUMIFS(SexoPorc!$J:$J,SexoPorc!$Q:$Q,AV$5,SexoPorc!$A:$A,$C9,SexoPorc!$B:$B,2)*100</f>
        <v>28.261721134185791</v>
      </c>
      <c r="AW9" s="7">
        <f>SUMIFS(SexoPorc!$J:$J,SexoPorc!$Q:$Q,AW$5,SexoPorc!$A:$A,$C9,SexoPorc!$B:$B,2)*100</f>
        <v>28.809249401092529</v>
      </c>
      <c r="AX9" s="7">
        <f>SUMIFS(SexoPorc!$J:$J,SexoPorc!$Q:$Q,AX$5,SexoPorc!$A:$A,$C9,SexoPorc!$B:$B,2)*100</f>
        <v>48.431086540222168</v>
      </c>
      <c r="AZ9" s="6">
        <f>SUMIFS(SexoPop!$J:$J,SexoPop!$T:$T,AZ$5,SexoPop!$A:$A,$C9,SexoPop!$B:$B,1)/1000</f>
        <v>19.824000000000002</v>
      </c>
      <c r="BA9" s="6">
        <f>SUMIFS(SexoPop!$J:$J,SexoPop!$T:$T,BA$5,SexoPop!$A:$A,$C9,SexoPop!$B:$B,1)/1000</f>
        <v>15.122999999999999</v>
      </c>
      <c r="BB9" s="6">
        <f>SUMIFS(SexoPop!$J:$J,SexoPop!$T:$T,BB$5,SexoPop!$A:$A,$C9,SexoPop!$B:$B,1)/1000</f>
        <v>38.411000000000001</v>
      </c>
      <c r="BC9" s="6">
        <f>SUMIFS(SexoPop!$J:$J,SexoPop!$T:$T,BC$5,SexoPop!$A:$A,$C9,SexoPop!$B:$B,1)/1000</f>
        <v>16.997</v>
      </c>
      <c r="BD9" s="6">
        <f>SUMIFS(SexoPop!$J:$J,SexoPop!$T:$T,BD$5,SexoPop!$A:$A,$C9,SexoPop!$B:$B,1)/1000</f>
        <v>22.902000000000001</v>
      </c>
      <c r="BE9" s="5"/>
      <c r="BF9" s="7">
        <f>SUMIFS(SexoPorc!$J:$J,SexoPorc!$Q:$Q,BF$5,SexoPorc!$A:$A,$C9,SexoPorc!$B:$B,1)*100</f>
        <v>24.02355819940567</v>
      </c>
      <c r="BG9" s="7">
        <f>SUMIFS(SexoPorc!$J:$J,SexoPorc!$Q:$Q,BG$5,SexoPorc!$A:$A,$C9,SexoPorc!$B:$B,1)*100</f>
        <v>21.014966070652008</v>
      </c>
      <c r="BH9" s="7">
        <f>SUMIFS(SexoPorc!$J:$J,SexoPorc!$Q:$Q,BH$5,SexoPorc!$A:$A,$C9,SexoPorc!$B:$B,1)*100</f>
        <v>33.756339550018311</v>
      </c>
      <c r="BI9" s="7">
        <f>SUMIFS(SexoPorc!$J:$J,SexoPorc!$Q:$Q,BI$5,SexoPorc!$A:$A,$C9,SexoPorc!$B:$B,1)*100</f>
        <v>32.449409365653992</v>
      </c>
      <c r="BJ9" s="7">
        <f>SUMIFS(SexoPorc!$J:$J,SexoPorc!$Q:$Q,BJ$5,SexoPorc!$A:$A,$C9,SexoPorc!$B:$B,1)*100</f>
        <v>52.109217643737793</v>
      </c>
    </row>
    <row r="10" spans="3:62" x14ac:dyDescent="0.25">
      <c r="C10" s="5" t="s">
        <v>4</v>
      </c>
      <c r="D10" s="6">
        <f>SUMIFS(EntPop!$I:$I,EntPop!$S:$S,D$5,EntPop!$A:$A,$C10)/1000</f>
        <v>50.204000000000001</v>
      </c>
      <c r="E10" s="6">
        <f>SUMIFS(EntPop!$I:$I,EntPop!$S:$S,E$5,EntPop!$A:$A,$C10)/1000</f>
        <v>55.884999999999998</v>
      </c>
      <c r="F10" s="6">
        <f>SUMIFS(EntPop!$I:$I,EntPop!$S:$S,F$5,EntPop!$A:$A,$C10)/1000</f>
        <v>131.857</v>
      </c>
      <c r="G10" s="6">
        <f>SUMIFS(EntPop!$I:$I,EntPop!$S:$S,G$5,EntPop!$A:$A,$C10)/1000</f>
        <v>212.68</v>
      </c>
      <c r="H10" s="6">
        <f>SUMIFS(EntPop!$I:$I,EntPop!$S:$S,H$5,EntPop!$A:$A,$C10)/1000</f>
        <v>148.38900000000001</v>
      </c>
      <c r="I10" s="5"/>
      <c r="J10" s="7">
        <f>SUMIFS(EntPorc!$I:$I,EntPorc!$P:$P,V$5,EntPorc!$A:$A,$C10)*100</f>
        <v>12.824678421020508</v>
      </c>
      <c r="K10" s="7">
        <f>SUMIFS(EntPorc!$I:$I,EntPorc!$P:$P,W$5,EntPorc!$A:$A,$C10)*100</f>
        <v>12.970781326293945</v>
      </c>
      <c r="L10" s="7">
        <f>SUMIFS(EntPorc!$I:$I,EntPorc!$P:$P,X$5,EntPorc!$A:$A,$C10)*100</f>
        <v>27.909314632415771</v>
      </c>
      <c r="M10" s="7">
        <f>SUMIFS(EntPorc!$I:$I,EntPorc!$P:$P,Y$5,EntPorc!$A:$A,$C10)*100</f>
        <v>49.579456448554993</v>
      </c>
      <c r="N10" s="7">
        <f>SUMIFS(EntPorc!$I:$I,EntPorc!$P:$P,Z$5,EntPorc!$A:$A,$C10)*100</f>
        <v>42.708015441894531</v>
      </c>
      <c r="O10" s="5"/>
      <c r="P10" s="6">
        <f>SUMIFS(RuralPop!$I:$I,RuralPop!$S:$S,P$5,RuralPop!$A:$A,$C10)/1000</f>
        <v>7.944</v>
      </c>
      <c r="Q10" s="6">
        <f>SUMIFS(RuralPop!$I:$I,RuralPop!$S:$S,Q$5,RuralPop!$A:$A,$C10)/1000</f>
        <v>15.69</v>
      </c>
      <c r="R10" s="6">
        <f>SUMIFS(RuralPop!$I:$I,RuralPop!$S:$S,R$5,RuralPop!$A:$A,$C10)/1000</f>
        <v>36.203000000000003</v>
      </c>
      <c r="S10" s="6">
        <f>SUMIFS(RuralPop!$I:$I,RuralPop!$S:$S,S$5,RuralPop!$A:$A,$C10)/1000</f>
        <v>93.454999999999998</v>
      </c>
      <c r="T10" s="6">
        <f>SUMIFS(RuralPop!$I:$I,RuralPop!$S:$S,T$5,RuralPop!$A:$A,$C10)/1000</f>
        <v>47.033999999999999</v>
      </c>
      <c r="U10" s="5"/>
      <c r="V10" s="7">
        <f>SUMIFS(RuralPorc!$I:$I,RuralPorc!$P:$P,V$5,RuralPorc!$A:$A,$C10)*100</f>
        <v>6.2185898423194885</v>
      </c>
      <c r="W10" s="7">
        <f>SUMIFS(RuralPorc!$I:$I,RuralPorc!$P:$P,W$5,RuralPorc!$A:$A,$C10)*100</f>
        <v>10.22149845957756</v>
      </c>
      <c r="X10" s="7">
        <f>SUMIFS(RuralPorc!$I:$I,RuralPorc!$P:$P,X$5,RuralPorc!$A:$A,$C10)*100</f>
        <v>22.527052462100983</v>
      </c>
      <c r="Y10" s="7">
        <f>SUMIFS(RuralPorc!$I:$I,RuralPorc!$P:$P,Y$5,RuralPorc!$A:$A,$C10)*100</f>
        <v>54.157346487045288</v>
      </c>
      <c r="Z10" s="7">
        <f>SUMIFS(RuralPorc!$I:$I,RuralPorc!$P:$P,Z$5,RuralPorc!$A:$A,$C10)*100</f>
        <v>40.62640368938446</v>
      </c>
      <c r="AA10" s="9"/>
      <c r="AB10" s="6">
        <f>SUMIFS(UrbanPop!$I:$I,UrbanPop!$S:$S,AB$5,UrbanPop!$A:$A,$C10)/1000</f>
        <v>42.26</v>
      </c>
      <c r="AC10" s="6">
        <f>SUMIFS(UrbanPop!$I:$I,UrbanPop!$S:$S,AC$5,UrbanPop!$A:$A,$C10)/1000</f>
        <v>40.195</v>
      </c>
      <c r="AD10" s="6">
        <f>SUMIFS(UrbanPop!$I:$I,UrbanPop!$S:$S,AD$5,UrbanPop!$A:$A,$C10)/1000</f>
        <v>95.653999999999996</v>
      </c>
      <c r="AE10" s="6">
        <f>SUMIFS(UrbanPop!$I:$I,UrbanPop!$S:$S,AE$5,UrbanPop!$A:$A,$C10)/1000</f>
        <v>119.22499999999999</v>
      </c>
      <c r="AF10" s="6">
        <f>SUMIFS(UrbanPop!$I:$I,UrbanPop!$S:$S,AF$5,UrbanPop!$A:$A,$C10)/1000</f>
        <v>101.355</v>
      </c>
      <c r="AG10" s="5"/>
      <c r="AH10" s="7">
        <f>SUMIFS(UrbanPorc!$I:$I,UrbanPorc!$P:$P,AH$5,UrbanPorc!$A:$A,$C10)*100</f>
        <v>16.024692356586456</v>
      </c>
      <c r="AI10" s="7">
        <f>SUMIFS(UrbanPorc!$I:$I,UrbanPorc!$P:$P,AI$5,UrbanPorc!$A:$A,$C10)*100</f>
        <v>14.49236124753952</v>
      </c>
      <c r="AJ10" s="7">
        <f>SUMIFS(UrbanPorc!$I:$I,UrbanPorc!$P:$P,AJ$5,UrbanPorc!$A:$A,$C10)*100</f>
        <v>30.684000253677368</v>
      </c>
      <c r="AK10" s="7">
        <f>SUMIFS(UrbanPorc!$I:$I,UrbanPorc!$P:$P,AK$5,UrbanPorc!$A:$A,$C10)*100</f>
        <v>46.498522162437439</v>
      </c>
      <c r="AL10" s="7">
        <f>SUMIFS(UrbanPorc!$I:$I,UrbanPorc!$P:$P,AL$5,UrbanPorc!$A:$A,$C10)*100</f>
        <v>43.748220801353455</v>
      </c>
      <c r="AN10" s="6">
        <f>SUMIFS(SexoPop!$J:$J,SexoPop!$T:$T,AN$5,SexoPop!$A:$A,$C10,SexoPop!$B:$B,2)/1000</f>
        <v>18.462</v>
      </c>
      <c r="AO10" s="6">
        <f>SUMIFS(SexoPop!$J:$J,SexoPop!$T:$T,AO$5,SexoPop!$A:$A,$C10,SexoPop!$B:$B,2)/1000</f>
        <v>23.86</v>
      </c>
      <c r="AP10" s="6">
        <f>SUMIFS(SexoPop!$J:$J,SexoPop!$T:$T,AP$5,SexoPop!$A:$A,$C10,SexoPop!$B:$B,2)/1000</f>
        <v>60.954000000000001</v>
      </c>
      <c r="AQ10" s="6">
        <f>SUMIFS(SexoPop!$J:$J,SexoPop!$T:$T,AQ$5,SexoPop!$A:$A,$C10,SexoPop!$B:$B,2)/1000</f>
        <v>103.214</v>
      </c>
      <c r="AR10" s="6">
        <f>SUMIFS(SexoPop!$J:$J,SexoPop!$T:$T,AR$5,SexoPop!$A:$A,$C10,SexoPop!$B:$B,2)/1000</f>
        <v>71.727999999999994</v>
      </c>
      <c r="AS10" s="5"/>
      <c r="AT10" s="7">
        <f>SUMIFS(SexoPorc!$J:$J,SexoPorc!$Q:$Q,AT$5,SexoPorc!$A:$A,$C10,SexoPorc!$B:$B,2)*100</f>
        <v>9.30338054895401</v>
      </c>
      <c r="AU10" s="7">
        <f>SUMIFS(SexoPorc!$J:$J,SexoPorc!$Q:$Q,AU$5,SexoPorc!$A:$A,$C10,SexoPorc!$B:$B,2)*100</f>
        <v>10.646890103816986</v>
      </c>
      <c r="AV10" s="7">
        <f>SUMIFS(SexoPorc!$J:$J,SexoPorc!$Q:$Q,AV$5,SexoPorc!$A:$A,$C10,SexoPorc!$B:$B,2)*100</f>
        <v>25.301879644393921</v>
      </c>
      <c r="AW10" s="7">
        <f>SUMIFS(SexoPorc!$J:$J,SexoPorc!$Q:$Q,AW$5,SexoPorc!$A:$A,$C10,SexoPorc!$B:$B,2)*100</f>
        <v>47.516539692878723</v>
      </c>
      <c r="AX10" s="7">
        <f>SUMIFS(SexoPorc!$J:$J,SexoPorc!$Q:$Q,AX$5,SexoPorc!$A:$A,$C10,SexoPorc!$B:$B,2)*100</f>
        <v>40.46759307384491</v>
      </c>
      <c r="AZ10" s="6">
        <f>SUMIFS(SexoPop!$J:$J,SexoPop!$T:$T,AZ$5,SexoPop!$A:$A,$C10,SexoPop!$B:$B,1)/1000</f>
        <v>31.742000000000001</v>
      </c>
      <c r="BA10" s="6">
        <f>SUMIFS(SexoPop!$J:$J,SexoPop!$T:$T,BA$5,SexoPop!$A:$A,$C10,SexoPop!$B:$B,1)/1000</f>
        <v>32.024999999999999</v>
      </c>
      <c r="BB10" s="6">
        <f>SUMIFS(SexoPop!$J:$J,SexoPop!$T:$T,BB$5,SexoPop!$A:$A,$C10,SexoPop!$B:$B,1)/1000</f>
        <v>70.903000000000006</v>
      </c>
      <c r="BC10" s="6">
        <f>SUMIFS(SexoPop!$J:$J,SexoPop!$T:$T,BC$5,SexoPop!$A:$A,$C10,SexoPop!$B:$B,1)/1000</f>
        <v>109.46599999999999</v>
      </c>
      <c r="BD10" s="6">
        <f>SUMIFS(SexoPop!$J:$J,SexoPop!$T:$T,BD$5,SexoPop!$A:$A,$C10,SexoPop!$B:$B,1)/1000</f>
        <v>76.661000000000001</v>
      </c>
      <c r="BE10" s="5"/>
      <c r="BF10" s="7">
        <f>SUMIFS(SexoPorc!$J:$J,SexoPorc!$Q:$Q,BF$5,SexoPorc!$A:$A,$C10,SexoPorc!$B:$B,1)*100</f>
        <v>16.444927453994751</v>
      </c>
      <c r="BG10" s="7">
        <f>SUMIFS(SexoPorc!$J:$J,SexoPorc!$Q:$Q,BG$5,SexoPorc!$A:$A,$C10,SexoPorc!$B:$B,1)*100</f>
        <v>15.489721298217773</v>
      </c>
      <c r="BH10" s="7">
        <f>SUMIFS(SexoPorc!$J:$J,SexoPorc!$Q:$Q,BH$5,SexoPorc!$A:$A,$C10,SexoPorc!$B:$B,1)*100</f>
        <v>30.622223019599915</v>
      </c>
      <c r="BI10" s="7">
        <f>SUMIFS(SexoPorc!$J:$J,SexoPorc!$Q:$Q,BI$5,SexoPorc!$A:$A,$C10,SexoPorc!$B:$B,1)*100</f>
        <v>51.695621013641357</v>
      </c>
      <c r="BJ10" s="7">
        <f>SUMIFS(SexoPorc!$J:$J,SexoPorc!$Q:$Q,BJ$5,SexoPorc!$A:$A,$C10,SexoPorc!$B:$B,1)*100</f>
        <v>45.041185617446899</v>
      </c>
    </row>
    <row r="11" spans="3:62" x14ac:dyDescent="0.25">
      <c r="C11" s="5" t="s">
        <v>5</v>
      </c>
      <c r="D11" s="6">
        <f>SUMIFS(EntPop!$I:$I,EntPop!$S:$S,D$5,EntPop!$A:$A,$C11)/1000</f>
        <v>211.465</v>
      </c>
      <c r="E11" s="6">
        <f>SUMIFS(EntPop!$I:$I,EntPop!$S:$S,E$5,EntPop!$A:$A,$C11)/1000</f>
        <v>211.56</v>
      </c>
      <c r="F11" s="6">
        <f>SUMIFS(EntPop!$I:$I,EntPop!$S:$S,F$5,EntPop!$A:$A,$C11)/1000</f>
        <v>393.39600000000002</v>
      </c>
      <c r="G11" s="6">
        <f>SUMIFS(EntPop!$I:$I,EntPop!$S:$S,G$5,EntPop!$A:$A,$C11)/1000</f>
        <v>303.89299999999997</v>
      </c>
      <c r="H11" s="6">
        <f>SUMIFS(EntPop!$I:$I,EntPop!$S:$S,H$5,EntPop!$A:$A,$C11)/1000</f>
        <v>261.95100000000002</v>
      </c>
      <c r="I11" s="5"/>
      <c r="J11" s="7">
        <f>SUMIFS(EntPorc!$I:$I,EntPorc!$P:$P,V$5,EntPorc!$A:$A,$C11)*100</f>
        <v>26.440989971160889</v>
      </c>
      <c r="K11" s="7">
        <f>SUMIFS(EntPorc!$I:$I,EntPorc!$P:$P,W$5,EntPorc!$A:$A,$C11)*100</f>
        <v>27.190706133842468</v>
      </c>
      <c r="L11" s="7">
        <f>SUMIFS(EntPorc!$I:$I,EntPorc!$P:$P,X$5,EntPorc!$A:$A,$C11)*100</f>
        <v>48.439133167266846</v>
      </c>
      <c r="M11" s="7">
        <f>SUMIFS(EntPorc!$I:$I,EntPorc!$P:$P,Y$5,EntPorc!$A:$A,$C11)*100</f>
        <v>50.892436504364014</v>
      </c>
      <c r="N11" s="7">
        <f>SUMIFS(EntPorc!$I:$I,EntPorc!$P:$P,Z$5,EntPorc!$A:$A,$C11)*100</f>
        <v>62.102097272872925</v>
      </c>
      <c r="O11" s="5"/>
      <c r="P11" s="6">
        <f>SUMIFS(RuralPop!$I:$I,RuralPop!$S:$S,P$5,RuralPop!$A:$A,$C11)/1000</f>
        <v>19.123999999999999</v>
      </c>
      <c r="Q11" s="6">
        <f>SUMIFS(RuralPop!$I:$I,RuralPop!$S:$S,Q$5,RuralPop!$A:$A,$C11)/1000</f>
        <v>23.28</v>
      </c>
      <c r="R11" s="6">
        <f>SUMIFS(RuralPop!$I:$I,RuralPop!$S:$S,R$5,RuralPop!$A:$A,$C11)/1000</f>
        <v>48.889000000000003</v>
      </c>
      <c r="S11" s="6">
        <f>SUMIFS(RuralPop!$I:$I,RuralPop!$S:$S,S$5,RuralPop!$A:$A,$C11)/1000</f>
        <v>45.195</v>
      </c>
      <c r="T11" s="6">
        <f>SUMIFS(RuralPop!$I:$I,RuralPop!$S:$S,T$5,RuralPop!$A:$A,$C11)/1000</f>
        <v>24.991</v>
      </c>
      <c r="U11" s="5"/>
      <c r="V11" s="7">
        <f>SUMIFS(RuralPorc!$I:$I,RuralPorc!$P:$P,V$5,RuralPorc!$A:$A,$C11)*100</f>
        <v>17.055356502532959</v>
      </c>
      <c r="W11" s="7">
        <f>SUMIFS(RuralPorc!$I:$I,RuralPorc!$P:$P,W$5,RuralPorc!$A:$A,$C11)*100</f>
        <v>20.349828898906708</v>
      </c>
      <c r="X11" s="7">
        <f>SUMIFS(RuralPorc!$I:$I,RuralPorc!$P:$P,X$5,RuralPorc!$A:$A,$C11)*100</f>
        <v>46.318331360816956</v>
      </c>
      <c r="Y11" s="7">
        <f>SUMIFS(RuralPorc!$I:$I,RuralPorc!$P:$P,Y$5,RuralPorc!$A:$A,$C11)*100</f>
        <v>45.837178826332092</v>
      </c>
      <c r="Z11" s="7">
        <f>SUMIFS(RuralPorc!$I:$I,RuralPorc!$P:$P,Z$5,RuralPorc!$A:$A,$C11)*100</f>
        <v>54.27398681640625</v>
      </c>
      <c r="AA11" s="9"/>
      <c r="AB11" s="6">
        <f>SUMIFS(UrbanPop!$I:$I,UrbanPop!$S:$S,AB$5,UrbanPop!$A:$A,$C11)/1000</f>
        <v>192.34100000000001</v>
      </c>
      <c r="AC11" s="6">
        <f>SUMIFS(UrbanPop!$I:$I,UrbanPop!$S:$S,AC$5,UrbanPop!$A:$A,$C11)/1000</f>
        <v>188.28</v>
      </c>
      <c r="AD11" s="6">
        <f>SUMIFS(UrbanPop!$I:$I,UrbanPop!$S:$S,AD$5,UrbanPop!$A:$A,$C11)/1000</f>
        <v>344.50700000000001</v>
      </c>
      <c r="AE11" s="6">
        <f>SUMIFS(UrbanPop!$I:$I,UrbanPop!$S:$S,AE$5,UrbanPop!$A:$A,$C11)/1000</f>
        <v>258.69799999999998</v>
      </c>
      <c r="AF11" s="6">
        <f>SUMIFS(UrbanPop!$I:$I,UrbanPop!$S:$S,AF$5,UrbanPop!$A:$A,$C11)/1000</f>
        <v>236.96</v>
      </c>
      <c r="AG11" s="5"/>
      <c r="AH11" s="7">
        <f>SUMIFS(UrbanPorc!$I:$I,UrbanPorc!$P:$P,AH$5,UrbanPorc!$A:$A,$C11)*100</f>
        <v>27.971461415290833</v>
      </c>
      <c r="AI11" s="7">
        <f>SUMIFS(UrbanPorc!$I:$I,UrbanPorc!$P:$P,AI$5,UrbanPorc!$A:$A,$C11)*100</f>
        <v>28.369906544685364</v>
      </c>
      <c r="AJ11" s="7">
        <f>SUMIFS(UrbanPorc!$I:$I,UrbanPorc!$P:$P,AJ$5,UrbanPorc!$A:$A,$C11)*100</f>
        <v>48.755934834480286</v>
      </c>
      <c r="AK11" s="7">
        <f>SUMIFS(UrbanPorc!$I:$I,UrbanPorc!$P:$P,AK$5,UrbanPorc!$A:$A,$C11)*100</f>
        <v>51.892268657684326</v>
      </c>
      <c r="AL11" s="7">
        <f>SUMIFS(UrbanPorc!$I:$I,UrbanPorc!$P:$P,AL$5,UrbanPorc!$A:$A,$C11)*100</f>
        <v>63.061362504959106</v>
      </c>
      <c r="AN11" s="6">
        <f>SUMIFS(SexoPop!$J:$J,SexoPop!$T:$T,AN$5,SexoPop!$A:$A,$C11,SexoPop!$B:$B,2)/1000</f>
        <v>91.456000000000003</v>
      </c>
      <c r="AO11" s="6">
        <f>SUMIFS(SexoPop!$J:$J,SexoPop!$T:$T,AO$5,SexoPop!$A:$A,$C11,SexoPop!$B:$B,2)/1000</f>
        <v>101.392</v>
      </c>
      <c r="AP11" s="6">
        <f>SUMIFS(SexoPop!$J:$J,SexoPop!$T:$T,AP$5,SexoPop!$A:$A,$C11,SexoPop!$B:$B,2)/1000</f>
        <v>193.191</v>
      </c>
      <c r="AQ11" s="6">
        <f>SUMIFS(SexoPop!$J:$J,SexoPop!$T:$T,AQ$5,SexoPop!$A:$A,$C11,SexoPop!$B:$B,2)/1000</f>
        <v>155.762</v>
      </c>
      <c r="AR11" s="6">
        <f>SUMIFS(SexoPop!$J:$J,SexoPop!$T:$T,AR$5,SexoPop!$A:$A,$C11,SexoPop!$B:$B,2)/1000</f>
        <v>129.11099999999999</v>
      </c>
      <c r="AS11" s="5"/>
      <c r="AT11" s="7">
        <f>SUMIFS(SexoPorc!$J:$J,SexoPorc!$Q:$Q,AT$5,SexoPorc!$A:$A,$C11,SexoPorc!$B:$B,2)*100</f>
        <v>22.135359048843384</v>
      </c>
      <c r="AU11" s="7">
        <f>SUMIFS(SexoPorc!$J:$J,SexoPorc!$Q:$Q,AU$5,SexoPorc!$A:$A,$C11,SexoPorc!$B:$B,2)*100</f>
        <v>24.881593883037567</v>
      </c>
      <c r="AV11" s="7">
        <f>SUMIFS(SexoPorc!$J:$J,SexoPorc!$Q:$Q,AV$5,SexoPorc!$A:$A,$C11,SexoPorc!$B:$B,2)*100</f>
        <v>45.991945266723633</v>
      </c>
      <c r="AW11" s="7">
        <f>SUMIFS(SexoPorc!$J:$J,SexoPorc!$Q:$Q,AW$5,SexoPorc!$A:$A,$C11,SexoPorc!$B:$B,2)*100</f>
        <v>49.643519520759583</v>
      </c>
      <c r="AX11" s="7">
        <f>SUMIFS(SexoPorc!$J:$J,SexoPorc!$Q:$Q,AX$5,SexoPorc!$A:$A,$C11,SexoPorc!$B:$B,2)*100</f>
        <v>60.339576005935669</v>
      </c>
      <c r="AZ11" s="6">
        <f>SUMIFS(SexoPop!$J:$J,SexoPop!$T:$T,AZ$5,SexoPop!$A:$A,$C11,SexoPop!$B:$B,1)/1000</f>
        <v>120.009</v>
      </c>
      <c r="BA11" s="6">
        <f>SUMIFS(SexoPop!$J:$J,SexoPop!$T:$T,BA$5,SexoPop!$A:$A,$C11,SexoPop!$B:$B,1)/1000</f>
        <v>110.16800000000001</v>
      </c>
      <c r="BB11" s="6">
        <f>SUMIFS(SexoPop!$J:$J,SexoPop!$T:$T,BB$5,SexoPop!$A:$A,$C11,SexoPop!$B:$B,1)/1000</f>
        <v>200.20500000000001</v>
      </c>
      <c r="BC11" s="6">
        <f>SUMIFS(SexoPop!$J:$J,SexoPop!$T:$T,BC$5,SexoPop!$A:$A,$C11,SexoPop!$B:$B,1)/1000</f>
        <v>148.131</v>
      </c>
      <c r="BD11" s="6">
        <f>SUMIFS(SexoPop!$J:$J,SexoPop!$T:$T,BD$5,SexoPop!$A:$A,$C11,SexoPop!$B:$B,1)/1000</f>
        <v>132.84</v>
      </c>
      <c r="BE11" s="5"/>
      <c r="BF11" s="7">
        <f>SUMIFS(SexoPorc!$J:$J,SexoPorc!$Q:$Q,BF$5,SexoPorc!$A:$A,$C11,SexoPorc!$B:$B,1)*100</f>
        <v>31.042563915252686</v>
      </c>
      <c r="BG11" s="7">
        <f>SUMIFS(SexoPorc!$J:$J,SexoPorc!$Q:$Q,BG$5,SexoPorc!$A:$A,$C11,SexoPorc!$B:$B,1)*100</f>
        <v>29.729977250099182</v>
      </c>
      <c r="BH11" s="7">
        <f>SUMIFS(SexoPorc!$J:$J,SexoPorc!$Q:$Q,BH$5,SexoPorc!$A:$A,$C11,SexoPorc!$B:$B,1)*100</f>
        <v>51.06084942817688</v>
      </c>
      <c r="BI11" s="7">
        <f>SUMIFS(SexoPorc!$J:$J,SexoPorc!$Q:$Q,BI$5,SexoPorc!$A:$A,$C11,SexoPorc!$B:$B,1)*100</f>
        <v>52.275317907333374</v>
      </c>
      <c r="BJ11" s="7">
        <f>SUMIFS(SexoPorc!$J:$J,SexoPorc!$Q:$Q,BJ$5,SexoPorc!$A:$A,$C11,SexoPorc!$B:$B,1)*100</f>
        <v>63.916701078414917</v>
      </c>
    </row>
    <row r="12" spans="3:62" x14ac:dyDescent="0.25">
      <c r="C12" s="5" t="s">
        <v>6</v>
      </c>
      <c r="D12" s="6">
        <f>SUMIFS(EntPop!$I:$I,EntPop!$S:$S,D$5,EntPop!$A:$A,$C12)/1000</f>
        <v>35.493000000000002</v>
      </c>
      <c r="E12" s="6">
        <f>SUMIFS(EntPop!$I:$I,EntPop!$S:$S,E$5,EntPop!$A:$A,$C12)/1000</f>
        <v>30.609000000000002</v>
      </c>
      <c r="F12" s="6">
        <f>SUMIFS(EntPop!$I:$I,EntPop!$S:$S,F$5,EntPop!$A:$A,$C12)/1000</f>
        <v>58.167999999999999</v>
      </c>
      <c r="G12" s="6">
        <f>SUMIFS(EntPop!$I:$I,EntPop!$S:$S,G$5,EntPop!$A:$A,$C12)/1000</f>
        <v>66.763999999999996</v>
      </c>
      <c r="H12" s="6">
        <f>SUMIFS(EntPop!$I:$I,EntPop!$S:$S,H$5,EntPop!$A:$A,$C12)/1000</f>
        <v>53.387999999999998</v>
      </c>
      <c r="I12" s="5"/>
      <c r="J12" s="7">
        <f>SUMIFS(EntPorc!$I:$I,EntPorc!$P:$P,V$5,EntPorc!$A:$A,$C12)*100</f>
        <v>15.599192678928375</v>
      </c>
      <c r="K12" s="7">
        <f>SUMIFS(EntPorc!$I:$I,EntPorc!$P:$P,W$5,EntPorc!$A:$A,$C12)*100</f>
        <v>13.926221430301666</v>
      </c>
      <c r="L12" s="7">
        <f>SUMIFS(EntPorc!$I:$I,EntPorc!$P:$P,X$5,EntPorc!$A:$A,$C12)*100</f>
        <v>29.67073917388916</v>
      </c>
      <c r="M12" s="7">
        <f>SUMIFS(EntPorc!$I:$I,EntPorc!$P:$P,Y$5,EntPorc!$A:$A,$C12)*100</f>
        <v>42.146596312522888</v>
      </c>
      <c r="N12" s="7">
        <f>SUMIFS(EntPorc!$I:$I,EntPorc!$P:$P,Z$5,EntPorc!$A:$A,$C12)*100</f>
        <v>49.082934856414795</v>
      </c>
      <c r="O12" s="5"/>
      <c r="P12" s="6">
        <f>SUMIFS(RuralPop!$I:$I,RuralPop!$S:$S,P$5,RuralPop!$A:$A,$C12)/1000</f>
        <v>2.5619999999999998</v>
      </c>
      <c r="Q12" s="6">
        <f>SUMIFS(RuralPop!$I:$I,RuralPop!$S:$S,Q$5,RuralPop!$A:$A,$C12)/1000</f>
        <v>3.2389999999999999</v>
      </c>
      <c r="R12" s="6">
        <f>SUMIFS(RuralPop!$I:$I,RuralPop!$S:$S,R$5,RuralPop!$A:$A,$C12)/1000</f>
        <v>5.8250000000000002</v>
      </c>
      <c r="S12" s="6">
        <f>SUMIFS(RuralPop!$I:$I,RuralPop!$S:$S,S$5,RuralPop!$A:$A,$C12)/1000</f>
        <v>8.0690000000000008</v>
      </c>
      <c r="T12" s="6">
        <f>SUMIFS(RuralPop!$I:$I,RuralPop!$S:$S,T$5,RuralPop!$A:$A,$C12)/1000</f>
        <v>5.3879999999999999</v>
      </c>
      <c r="U12" s="5"/>
      <c r="V12" s="7">
        <f>SUMIFS(RuralPorc!$I:$I,RuralPorc!$P:$P,V$5,RuralPorc!$A:$A,$C12)*100</f>
        <v>9.556492418050766</v>
      </c>
      <c r="W12" s="7">
        <f>SUMIFS(RuralPorc!$I:$I,RuralPorc!$P:$P,W$5,RuralPorc!$A:$A,$C12)*100</f>
        <v>10.250972956418991</v>
      </c>
      <c r="X12" s="7">
        <f>SUMIFS(RuralPorc!$I:$I,RuralPorc!$P:$P,X$5,RuralPorc!$A:$A,$C12)*100</f>
        <v>28.552523255348206</v>
      </c>
      <c r="Y12" s="7">
        <f>SUMIFS(RuralPorc!$I:$I,RuralPorc!$P:$P,Y$5,RuralPorc!$A:$A,$C12)*100</f>
        <v>52.477890253067017</v>
      </c>
      <c r="Z12" s="7">
        <f>SUMIFS(RuralPorc!$I:$I,RuralPorc!$P:$P,Z$5,RuralPorc!$A:$A,$C12)*100</f>
        <v>38.139733672142029</v>
      </c>
      <c r="AA12" s="9"/>
      <c r="AB12" s="6">
        <f>SUMIFS(UrbanPop!$I:$I,UrbanPop!$S:$S,AB$5,UrbanPop!$A:$A,$C12)/1000</f>
        <v>32.930999999999997</v>
      </c>
      <c r="AC12" s="6">
        <f>SUMIFS(UrbanPop!$I:$I,UrbanPop!$S:$S,AC$5,UrbanPop!$A:$A,$C12)/1000</f>
        <v>27.37</v>
      </c>
      <c r="AD12" s="6">
        <f>SUMIFS(UrbanPop!$I:$I,UrbanPop!$S:$S,AD$5,UrbanPop!$A:$A,$C12)/1000</f>
        <v>52.343000000000004</v>
      </c>
      <c r="AE12" s="6">
        <f>SUMIFS(UrbanPop!$I:$I,UrbanPop!$S:$S,AE$5,UrbanPop!$A:$A,$C12)/1000</f>
        <v>58.695</v>
      </c>
      <c r="AF12" s="6">
        <f>SUMIFS(UrbanPop!$I:$I,UrbanPop!$S:$S,AF$5,UrbanPop!$A:$A,$C12)/1000</f>
        <v>48</v>
      </c>
      <c r="AG12" s="5"/>
      <c r="AH12" s="7">
        <f>SUMIFS(UrbanPorc!$I:$I,UrbanPorc!$P:$P,AH$5,UrbanPorc!$A:$A,$C12)*100</f>
        <v>16.40627384185791</v>
      </c>
      <c r="AI12" s="7">
        <f>SUMIFS(UrbanPorc!$I:$I,UrbanPorc!$P:$P,AI$5,UrbanPorc!$A:$A,$C12)*100</f>
        <v>14.543271064758301</v>
      </c>
      <c r="AJ12" s="7">
        <f>SUMIFS(UrbanPorc!$I:$I,UrbanPorc!$P:$P,AJ$5,UrbanPorc!$A:$A,$C12)*100</f>
        <v>29.800620675086975</v>
      </c>
      <c r="AK12" s="7">
        <f>SUMIFS(UrbanPorc!$I:$I,UrbanPorc!$P:$P,AK$5,UrbanPorc!$A:$A,$C12)*100</f>
        <v>41.035985946655273</v>
      </c>
      <c r="AL12" s="7">
        <f>SUMIFS(UrbanPorc!$I:$I,UrbanPorc!$P:$P,AL$5,UrbanPorc!$A:$A,$C12)*100</f>
        <v>50.716370344161987</v>
      </c>
      <c r="AN12" s="6">
        <f>SUMIFS(SexoPop!$J:$J,SexoPop!$T:$T,AN$5,SexoPop!$A:$A,$C12,SexoPop!$B:$B,2)/1000</f>
        <v>15.914999999999999</v>
      </c>
      <c r="AO12" s="6">
        <f>SUMIFS(SexoPop!$J:$J,SexoPop!$T:$T,AO$5,SexoPop!$A:$A,$C12,SexoPop!$B:$B,2)/1000</f>
        <v>12.097</v>
      </c>
      <c r="AP12" s="6">
        <f>SUMIFS(SexoPop!$J:$J,SexoPop!$T:$T,AP$5,SexoPop!$A:$A,$C12,SexoPop!$B:$B,2)/1000</f>
        <v>26.547000000000001</v>
      </c>
      <c r="AQ12" s="6">
        <f>SUMIFS(SexoPop!$J:$J,SexoPop!$T:$T,AQ$5,SexoPop!$A:$A,$C12,SexoPop!$B:$B,2)/1000</f>
        <v>32.283000000000001</v>
      </c>
      <c r="AR12" s="6">
        <f>SUMIFS(SexoPop!$J:$J,SexoPop!$T:$T,AR$5,SexoPop!$A:$A,$C12,SexoPop!$B:$B,2)/1000</f>
        <v>26.495000000000001</v>
      </c>
      <c r="AS12" s="5"/>
      <c r="AT12" s="7">
        <f>SUMIFS(SexoPorc!$J:$J,SexoPorc!$Q:$Q,AT$5,SexoPorc!$A:$A,$C12,SexoPorc!$B:$B,2)*100</f>
        <v>13.095639646053314</v>
      </c>
      <c r="AU12" s="7">
        <f>SUMIFS(SexoPorc!$J:$J,SexoPorc!$Q:$Q,AU$5,SexoPorc!$A:$A,$C12,SexoPorc!$B:$B,2)*100</f>
        <v>10.543334484100342</v>
      </c>
      <c r="AV12" s="7">
        <f>SUMIFS(SexoPorc!$J:$J,SexoPorc!$Q:$Q,AV$5,SexoPorc!$A:$A,$C12,SexoPorc!$B:$B,2)*100</f>
        <v>25.849327445030212</v>
      </c>
      <c r="AW12" s="7">
        <f>SUMIFS(SexoPorc!$J:$J,SexoPorc!$Q:$Q,AW$5,SexoPorc!$A:$A,$C12,SexoPorc!$B:$B,2)*100</f>
        <v>38.452741503715515</v>
      </c>
      <c r="AX12" s="7">
        <f>SUMIFS(SexoPorc!$J:$J,SexoPorc!$Q:$Q,AX$5,SexoPorc!$A:$A,$C12,SexoPorc!$B:$B,2)*100</f>
        <v>47.16762900352478</v>
      </c>
      <c r="AZ12" s="6">
        <f>SUMIFS(SexoPop!$J:$J,SexoPop!$T:$T,AZ$5,SexoPop!$A:$A,$C12,SexoPop!$B:$B,1)/1000</f>
        <v>19.577999999999999</v>
      </c>
      <c r="BA12" s="6">
        <f>SUMIFS(SexoPop!$J:$J,SexoPop!$T:$T,BA$5,SexoPop!$A:$A,$C12,SexoPop!$B:$B,1)/1000</f>
        <v>18.512</v>
      </c>
      <c r="BB12" s="6">
        <f>SUMIFS(SexoPop!$J:$J,SexoPop!$T:$T,BB$5,SexoPop!$A:$A,$C12,SexoPop!$B:$B,1)/1000</f>
        <v>31.620999999999999</v>
      </c>
      <c r="BC12" s="6">
        <f>SUMIFS(SexoPop!$J:$J,SexoPop!$T:$T,BC$5,SexoPop!$A:$A,$C12,SexoPop!$B:$B,1)/1000</f>
        <v>34.481000000000002</v>
      </c>
      <c r="BD12" s="6">
        <f>SUMIFS(SexoPop!$J:$J,SexoPop!$T:$T,BD$5,SexoPop!$A:$A,$C12,SexoPop!$B:$B,1)/1000</f>
        <v>26.893000000000001</v>
      </c>
      <c r="BE12" s="5"/>
      <c r="BF12" s="7">
        <f>SUMIFS(SexoPorc!$J:$J,SexoPorc!$Q:$Q,BF$5,SexoPorc!$A:$A,$C12,SexoPorc!$B:$B,1)*100</f>
        <v>18.469463288784027</v>
      </c>
      <c r="BG12" s="7">
        <f>SUMIFS(SexoPorc!$J:$J,SexoPorc!$Q:$Q,BG$5,SexoPorc!$A:$A,$C12,SexoPorc!$B:$B,1)*100</f>
        <v>17.620742321014404</v>
      </c>
      <c r="BH12" s="7">
        <f>SUMIFS(SexoPorc!$J:$J,SexoPorc!$Q:$Q,BH$5,SexoPorc!$A:$A,$C12,SexoPorc!$B:$B,1)*100</f>
        <v>33.87504518032074</v>
      </c>
      <c r="BI12" s="7">
        <f>SUMIFS(SexoPorc!$J:$J,SexoPorc!$Q:$Q,BI$5,SexoPorc!$A:$A,$C12,SexoPorc!$B:$B,1)*100</f>
        <v>46.311816573143005</v>
      </c>
      <c r="BJ12" s="7">
        <f>SUMIFS(SexoPorc!$J:$J,SexoPorc!$Q:$Q,BJ$5,SexoPorc!$A:$A,$C12,SexoPorc!$B:$B,1)*100</f>
        <v>51.128345727920532</v>
      </c>
    </row>
    <row r="13" spans="3:62" x14ac:dyDescent="0.25">
      <c r="C13" s="5" t="s">
        <v>7</v>
      </c>
      <c r="D13" s="6">
        <f>SUMIFS(EntPop!$I:$I,EntPop!$S:$S,D$5,EntPop!$A:$A,$C13)/1000</f>
        <v>636.99800000000005</v>
      </c>
      <c r="E13" s="6">
        <f>SUMIFS(EntPop!$I:$I,EntPop!$S:$S,E$5,EntPop!$A:$A,$C13)/1000</f>
        <v>742.47900000000004</v>
      </c>
      <c r="F13" s="6">
        <f>SUMIFS(EntPop!$I:$I,EntPop!$S:$S,F$5,EntPop!$A:$A,$C13)/1000</f>
        <v>1760.7170000000001</v>
      </c>
      <c r="G13" s="6">
        <f>SUMIFS(EntPop!$I:$I,EntPop!$S:$S,G$5,EntPop!$A:$A,$C13)/1000</f>
        <v>2924.4380000000001</v>
      </c>
      <c r="H13" s="6">
        <f>SUMIFS(EntPop!$I:$I,EntPop!$S:$S,H$5,EntPop!$A:$A,$C13)/1000</f>
        <v>2917.9969999999998</v>
      </c>
      <c r="I13" s="5"/>
      <c r="J13" s="7">
        <f>SUMIFS(EntPorc!$I:$I,EntPorc!$P:$P,V$5,EntPorc!$A:$A,$C13)*100</f>
        <v>15.780068933963776</v>
      </c>
      <c r="K13" s="7">
        <f>SUMIFS(EntPorc!$I:$I,EntPorc!$P:$P,W$5,EntPorc!$A:$A,$C13)*100</f>
        <v>17.822450399398804</v>
      </c>
      <c r="L13" s="7">
        <f>SUMIFS(EntPorc!$I:$I,EntPorc!$P:$P,X$5,EntPorc!$A:$A,$C13)*100</f>
        <v>41.742676496505737</v>
      </c>
      <c r="M13" s="7">
        <f>SUMIFS(EntPorc!$I:$I,EntPorc!$P:$P,Y$5,EntPorc!$A:$A,$C13)*100</f>
        <v>76.182931661605835</v>
      </c>
      <c r="N13" s="7">
        <f>SUMIFS(EntPorc!$I:$I,EntPorc!$P:$P,Z$5,EntPorc!$A:$A,$C13)*100</f>
        <v>75.478881597518921</v>
      </c>
      <c r="O13" s="5"/>
      <c r="P13" s="6">
        <f>SUMIFS(RuralPop!$I:$I,RuralPop!$S:$S,P$5,RuralPop!$A:$A,$C13)/1000</f>
        <v>308.80399999999997</v>
      </c>
      <c r="Q13" s="6">
        <f>SUMIFS(RuralPop!$I:$I,RuralPop!$S:$S,Q$5,RuralPop!$A:$A,$C13)/1000</f>
        <v>393.12299999999999</v>
      </c>
      <c r="R13" s="6">
        <f>SUMIFS(RuralPop!$I:$I,RuralPop!$S:$S,R$5,RuralPop!$A:$A,$C13)/1000</f>
        <v>871.19299999999998</v>
      </c>
      <c r="S13" s="6">
        <f>SUMIFS(RuralPop!$I:$I,RuralPop!$S:$S,S$5,RuralPop!$A:$A,$C13)/1000</f>
        <v>1746.665</v>
      </c>
      <c r="T13" s="6">
        <f>SUMIFS(RuralPop!$I:$I,RuralPop!$S:$S,T$5,RuralPop!$A:$A,$C13)/1000</f>
        <v>1757.0229999999999</v>
      </c>
      <c r="U13" s="5"/>
      <c r="V13" s="7">
        <f>SUMIFS(RuralPorc!$I:$I,RuralPorc!$P:$P,V$5,RuralPorc!$A:$A,$C13)*100</f>
        <v>12.983053922653198</v>
      </c>
      <c r="W13" s="7">
        <f>SUMIFS(RuralPorc!$I:$I,RuralPorc!$P:$P,W$5,RuralPorc!$A:$A,$C13)*100</f>
        <v>15.963511168956757</v>
      </c>
      <c r="X13" s="7">
        <f>SUMIFS(RuralPorc!$I:$I,RuralPorc!$P:$P,X$5,RuralPorc!$A:$A,$C13)*100</f>
        <v>36.600440740585327</v>
      </c>
      <c r="Y13" s="7">
        <f>SUMIFS(RuralPorc!$I:$I,RuralPorc!$P:$P,Y$5,RuralPorc!$A:$A,$C13)*100</f>
        <v>76.68570876121521</v>
      </c>
      <c r="Z13" s="7">
        <f>SUMIFS(RuralPorc!$I:$I,RuralPorc!$P:$P,Z$5,RuralPorc!$A:$A,$C13)*100</f>
        <v>76.780915260314941</v>
      </c>
      <c r="AA13" s="9"/>
      <c r="AB13" s="6">
        <f>SUMIFS(UrbanPop!$I:$I,UrbanPop!$S:$S,AB$5,UrbanPop!$A:$A,$C13)/1000</f>
        <v>328.19400000000002</v>
      </c>
      <c r="AC13" s="6">
        <f>SUMIFS(UrbanPop!$I:$I,UrbanPop!$S:$S,AC$5,UrbanPop!$A:$A,$C13)/1000</f>
        <v>349.35599999999999</v>
      </c>
      <c r="AD13" s="6">
        <f>SUMIFS(UrbanPop!$I:$I,UrbanPop!$S:$S,AD$5,UrbanPop!$A:$A,$C13)/1000</f>
        <v>889.524</v>
      </c>
      <c r="AE13" s="6">
        <f>SUMIFS(UrbanPop!$I:$I,UrbanPop!$S:$S,AE$5,UrbanPop!$A:$A,$C13)/1000</f>
        <v>1177.7729999999999</v>
      </c>
      <c r="AF13" s="6">
        <f>SUMIFS(UrbanPop!$I:$I,UrbanPop!$S:$S,AF$5,UrbanPop!$A:$A,$C13)/1000</f>
        <v>1160.9739999999999</v>
      </c>
      <c r="AG13" s="5"/>
      <c r="AH13" s="7">
        <f>SUMIFS(UrbanPorc!$I:$I,UrbanPorc!$P:$P,AH$5,UrbanPorc!$A:$A,$C13)*100</f>
        <v>19.792076945304871</v>
      </c>
      <c r="AI13" s="7">
        <f>SUMIFS(UrbanPorc!$I:$I,UrbanPorc!$P:$P,AI$5,UrbanPorc!$A:$A,$C13)*100</f>
        <v>20.510044693946838</v>
      </c>
      <c r="AJ13" s="7">
        <f>SUMIFS(UrbanPorc!$I:$I,UrbanPorc!$P:$P,AJ$5,UrbanPorc!$A:$A,$C13)*100</f>
        <v>48.402988910675049</v>
      </c>
      <c r="AK13" s="7">
        <f>SUMIFS(UrbanPorc!$I:$I,UrbanPorc!$P:$P,AK$5,UrbanPorc!$A:$A,$C13)*100</f>
        <v>75.449323654174805</v>
      </c>
      <c r="AL13" s="7">
        <f>SUMIFS(UrbanPorc!$I:$I,UrbanPorc!$P:$P,AL$5,UrbanPorc!$A:$A,$C13)*100</f>
        <v>73.590266704559326</v>
      </c>
      <c r="AN13" s="6">
        <f>SUMIFS(SexoPop!$J:$J,SexoPop!$T:$T,AN$5,SexoPop!$A:$A,$C13,SexoPop!$B:$B,2)/1000</f>
        <v>281.29300000000001</v>
      </c>
      <c r="AO13" s="6">
        <f>SUMIFS(SexoPop!$J:$J,SexoPop!$T:$T,AO$5,SexoPop!$A:$A,$C13,SexoPop!$B:$B,2)/1000</f>
        <v>320.935</v>
      </c>
      <c r="AP13" s="6">
        <f>SUMIFS(SexoPop!$J:$J,SexoPop!$T:$T,AP$5,SexoPop!$A:$A,$C13,SexoPop!$B:$B,2)/1000</f>
        <v>851.94500000000005</v>
      </c>
      <c r="AQ13" s="6">
        <f>SUMIFS(SexoPop!$J:$J,SexoPop!$T:$T,AQ$5,SexoPop!$A:$A,$C13,SexoPop!$B:$B,2)/1000</f>
        <v>1517.3579999999999</v>
      </c>
      <c r="AR13" s="6">
        <f>SUMIFS(SexoPop!$J:$J,SexoPop!$T:$T,AR$5,SexoPop!$A:$A,$C13,SexoPop!$B:$B,2)/1000</f>
        <v>1511.174</v>
      </c>
      <c r="AS13" s="5"/>
      <c r="AT13" s="7">
        <f>SUMIFS(SexoPorc!$J:$J,SexoPorc!$Q:$Q,AT$5,SexoPorc!$A:$A,$C13,SexoPorc!$B:$B,2)*100</f>
        <v>13.453215360641479</v>
      </c>
      <c r="AU13" s="7">
        <f>SUMIFS(SexoPorc!$J:$J,SexoPorc!$Q:$Q,AU$5,SexoPorc!$A:$A,$C13,SexoPorc!$B:$B,2)*100</f>
        <v>15.122435986995697</v>
      </c>
      <c r="AV13" s="7">
        <f>SUMIFS(SexoPorc!$J:$J,SexoPorc!$Q:$Q,AV$5,SexoPorc!$A:$A,$C13,SexoPorc!$B:$B,2)*100</f>
        <v>38.460201025009155</v>
      </c>
      <c r="AW13" s="7">
        <f>SUMIFS(SexoPorc!$J:$J,SexoPorc!$Q:$Q,AW$5,SexoPorc!$A:$A,$C13,SexoPorc!$B:$B,2)*100</f>
        <v>75.155949592590332</v>
      </c>
      <c r="AX13" s="7">
        <f>SUMIFS(SexoPorc!$J:$J,SexoPorc!$Q:$Q,AX$5,SexoPorc!$A:$A,$C13,SexoPorc!$B:$B,2)*100</f>
        <v>74.847835302352905</v>
      </c>
      <c r="AZ13" s="6">
        <f>SUMIFS(SexoPop!$J:$J,SexoPop!$T:$T,AZ$5,SexoPop!$A:$A,$C13,SexoPop!$B:$B,1)/1000</f>
        <v>355.70499999999998</v>
      </c>
      <c r="BA13" s="6">
        <f>SUMIFS(SexoPop!$J:$J,SexoPop!$T:$T,BA$5,SexoPop!$A:$A,$C13,SexoPop!$B:$B,1)/1000</f>
        <v>421.54399999999998</v>
      </c>
      <c r="BB13" s="6">
        <f>SUMIFS(SexoPop!$J:$J,SexoPop!$T:$T,BB$5,SexoPop!$A:$A,$C13,SexoPop!$B:$B,1)/1000</f>
        <v>908.77200000000005</v>
      </c>
      <c r="BC13" s="6">
        <f>SUMIFS(SexoPop!$J:$J,SexoPop!$T:$T,BC$5,SexoPop!$A:$A,$C13,SexoPop!$B:$B,1)/1000</f>
        <v>1407.08</v>
      </c>
      <c r="BD13" s="6">
        <f>SUMIFS(SexoPop!$J:$J,SexoPop!$T:$T,BD$5,SexoPop!$A:$A,$C13,SexoPop!$B:$B,1)/1000</f>
        <v>1406.8230000000001</v>
      </c>
      <c r="BE13" s="5"/>
      <c r="BF13" s="7">
        <f>SUMIFS(SexoPorc!$J:$J,SexoPorc!$Q:$Q,BF$5,SexoPorc!$A:$A,$C13,SexoPorc!$B:$B,1)*100</f>
        <v>18.280401825904846</v>
      </c>
      <c r="BG13" s="7">
        <f>SUMIFS(SexoPorc!$J:$J,SexoPorc!$Q:$Q,BG$5,SexoPorc!$A:$A,$C13,SexoPorc!$B:$B,1)*100</f>
        <v>20.626187324523926</v>
      </c>
      <c r="BH13" s="7">
        <f>SUMIFS(SexoPorc!$J:$J,SexoPorc!$Q:$Q,BH$5,SexoPorc!$A:$A,$C13,SexoPorc!$B:$B,1)*100</f>
        <v>45.372989773750305</v>
      </c>
      <c r="BI13" s="7">
        <f>SUMIFS(SexoPorc!$J:$J,SexoPorc!$Q:$Q,BI$5,SexoPorc!$A:$A,$C13,SexoPorc!$B:$B,1)*100</f>
        <v>77.322328090667725</v>
      </c>
      <c r="BJ13" s="7">
        <f>SUMIFS(SexoPorc!$J:$J,SexoPorc!$Q:$Q,BJ$5,SexoPorc!$A:$A,$C13,SexoPorc!$B:$B,1)*100</f>
        <v>76.168704032897949</v>
      </c>
    </row>
    <row r="14" spans="3:62" x14ac:dyDescent="0.25">
      <c r="C14" s="5" t="s">
        <v>8</v>
      </c>
      <c r="D14" s="6">
        <f>SUMIFS(EntPop!$I:$I,EntPop!$S:$S,D$5,EntPop!$A:$A,$C14)/1000</f>
        <v>222.101</v>
      </c>
      <c r="E14" s="6">
        <f>SUMIFS(EntPop!$I:$I,EntPop!$S:$S,E$5,EntPop!$A:$A,$C14)/1000</f>
        <v>158.22999999999999</v>
      </c>
      <c r="F14" s="6">
        <f>SUMIFS(EntPop!$I:$I,EntPop!$S:$S,F$5,EntPop!$A:$A,$C14)/1000</f>
        <v>326.40699999999998</v>
      </c>
      <c r="G14" s="6">
        <f>SUMIFS(EntPop!$I:$I,EntPop!$S:$S,G$5,EntPop!$A:$A,$C14)/1000</f>
        <v>299.84899999999999</v>
      </c>
      <c r="H14" s="6">
        <f>SUMIFS(EntPop!$I:$I,EntPop!$S:$S,H$5,EntPop!$A:$A,$C14)/1000</f>
        <v>291.233</v>
      </c>
      <c r="I14" s="5"/>
      <c r="J14" s="7">
        <f>SUMIFS(EntPorc!$I:$I,EntPorc!$P:$P,V$5,EntPorc!$A:$A,$C14)*100</f>
        <v>20.118263363838196</v>
      </c>
      <c r="K14" s="7">
        <f>SUMIFS(EntPorc!$I:$I,EntPorc!$P:$P,W$5,EntPorc!$A:$A,$C14)*100</f>
        <v>16.130445897579193</v>
      </c>
      <c r="L14" s="7">
        <f>SUMIFS(EntPorc!$I:$I,EntPorc!$P:$P,X$5,EntPorc!$A:$A,$C14)*100</f>
        <v>34.269025921821594</v>
      </c>
      <c r="M14" s="7">
        <f>SUMIFS(EntPorc!$I:$I,EntPorc!$P:$P,Y$5,EntPorc!$A:$A,$C14)*100</f>
        <v>44.816124439239502</v>
      </c>
      <c r="N14" s="7">
        <f>SUMIFS(EntPorc!$I:$I,EntPorc!$P:$P,Z$5,EntPorc!$A:$A,$C14)*100</f>
        <v>49.589046835899353</v>
      </c>
      <c r="O14" s="5"/>
      <c r="P14" s="6">
        <f>SUMIFS(RuralPop!$I:$I,RuralPop!$S:$S,P$5,RuralPop!$A:$A,$C14)/1000</f>
        <v>34.709000000000003</v>
      </c>
      <c r="Q14" s="6">
        <f>SUMIFS(RuralPop!$I:$I,RuralPop!$S:$S,Q$5,RuralPop!$A:$A,$C14)/1000</f>
        <v>27.021999999999998</v>
      </c>
      <c r="R14" s="6">
        <f>SUMIFS(RuralPop!$I:$I,RuralPop!$S:$S,R$5,RuralPop!$A:$A,$C14)/1000</f>
        <v>50.347000000000001</v>
      </c>
      <c r="S14" s="6">
        <f>SUMIFS(RuralPop!$I:$I,RuralPop!$S:$S,S$5,RuralPop!$A:$A,$C14)/1000</f>
        <v>79.584000000000003</v>
      </c>
      <c r="T14" s="6">
        <f>SUMIFS(RuralPop!$I:$I,RuralPop!$S:$S,T$5,RuralPop!$A:$A,$C14)/1000</f>
        <v>59.906999999999996</v>
      </c>
      <c r="U14" s="5"/>
      <c r="V14" s="7">
        <f>SUMIFS(RuralPorc!$I:$I,RuralPorc!$P:$P,V$5,RuralPorc!$A:$A,$C14)*100</f>
        <v>15.515661239624023</v>
      </c>
      <c r="W14" s="7">
        <f>SUMIFS(RuralPorc!$I:$I,RuralPorc!$P:$P,W$5,RuralPorc!$A:$A,$C14)*100</f>
        <v>11.69646829366684</v>
      </c>
      <c r="X14" s="7">
        <f>SUMIFS(RuralPorc!$I:$I,RuralPorc!$P:$P,X$5,RuralPorc!$A:$A,$C14)*100</f>
        <v>22.883856296539307</v>
      </c>
      <c r="Y14" s="7">
        <f>SUMIFS(RuralPorc!$I:$I,RuralPorc!$P:$P,Y$5,RuralPorc!$A:$A,$C14)*100</f>
        <v>44.118478894233704</v>
      </c>
      <c r="Z14" s="7">
        <f>SUMIFS(RuralPorc!$I:$I,RuralPorc!$P:$P,Z$5,RuralPorc!$A:$A,$C14)*100</f>
        <v>39.935868978500366</v>
      </c>
      <c r="AA14" s="9"/>
      <c r="AB14" s="6">
        <f>SUMIFS(UrbanPop!$I:$I,UrbanPop!$S:$S,AB$5,UrbanPop!$A:$A,$C14)/1000</f>
        <v>187.392</v>
      </c>
      <c r="AC14" s="6">
        <f>SUMIFS(UrbanPop!$I:$I,UrbanPop!$S:$S,AC$5,UrbanPop!$A:$A,$C14)/1000</f>
        <v>131.208</v>
      </c>
      <c r="AD14" s="6">
        <f>SUMIFS(UrbanPop!$I:$I,UrbanPop!$S:$S,AD$5,UrbanPop!$A:$A,$C14)/1000</f>
        <v>276.06</v>
      </c>
      <c r="AE14" s="6">
        <f>SUMIFS(UrbanPop!$I:$I,UrbanPop!$S:$S,AE$5,UrbanPop!$A:$A,$C14)/1000</f>
        <v>220.26499999999999</v>
      </c>
      <c r="AF14" s="6">
        <f>SUMIFS(UrbanPop!$I:$I,UrbanPop!$S:$S,AF$5,UrbanPop!$A:$A,$C14)/1000</f>
        <v>231.32599999999999</v>
      </c>
      <c r="AG14" s="5"/>
      <c r="AH14" s="7">
        <f>SUMIFS(UrbanPorc!$I:$I,UrbanPorc!$P:$P,AH$5,UrbanPorc!$A:$A,$C14)*100</f>
        <v>21.287916600704193</v>
      </c>
      <c r="AI14" s="7">
        <f>SUMIFS(UrbanPorc!$I:$I,UrbanPorc!$P:$P,AI$5,UrbanPorc!$A:$A,$C14)*100</f>
        <v>17.49642938375473</v>
      </c>
      <c r="AJ14" s="7">
        <f>SUMIFS(UrbanPorc!$I:$I,UrbanPorc!$P:$P,AJ$5,UrbanPorc!$A:$A,$C14)*100</f>
        <v>37.688761949539185</v>
      </c>
      <c r="AK14" s="7">
        <f>SUMIFS(UrbanPorc!$I:$I,UrbanPorc!$P:$P,AK$5,UrbanPorc!$A:$A,$C14)*100</f>
        <v>45.073646306991577</v>
      </c>
      <c r="AL14" s="7">
        <f>SUMIFS(UrbanPorc!$I:$I,UrbanPorc!$P:$P,AL$5,UrbanPorc!$A:$A,$C14)*100</f>
        <v>52.900511026382446</v>
      </c>
      <c r="AN14" s="6">
        <f>SUMIFS(SexoPop!$J:$J,SexoPop!$T:$T,AN$5,SexoPop!$A:$A,$C14,SexoPop!$B:$B,2)/1000</f>
        <v>94.376000000000005</v>
      </c>
      <c r="AO14" s="6">
        <f>SUMIFS(SexoPop!$J:$J,SexoPop!$T:$T,AO$5,SexoPop!$A:$A,$C14,SexoPop!$B:$B,2)/1000</f>
        <v>66.899000000000001</v>
      </c>
      <c r="AP14" s="6">
        <f>SUMIFS(SexoPop!$J:$J,SexoPop!$T:$T,AP$5,SexoPop!$A:$A,$C14,SexoPop!$B:$B,2)/1000</f>
        <v>150.92400000000001</v>
      </c>
      <c r="AQ14" s="6">
        <f>SUMIFS(SexoPop!$J:$J,SexoPop!$T:$T,AQ$5,SexoPop!$A:$A,$C14,SexoPop!$B:$B,2)/1000</f>
        <v>136.68100000000001</v>
      </c>
      <c r="AR14" s="6">
        <f>SUMIFS(SexoPop!$J:$J,SexoPop!$T:$T,AR$5,SexoPop!$A:$A,$C14,SexoPop!$B:$B,2)/1000</f>
        <v>140.411</v>
      </c>
      <c r="AS14" s="5"/>
      <c r="AT14" s="7">
        <f>SUMIFS(SexoPorc!$J:$J,SexoPorc!$Q:$Q,AT$5,SexoPorc!$A:$A,$C14,SexoPorc!$B:$B,2)*100</f>
        <v>16.043001413345337</v>
      </c>
      <c r="AU14" s="7">
        <f>SUMIFS(SexoPorc!$J:$J,SexoPorc!$Q:$Q,AU$5,SexoPorc!$A:$A,$C14,SexoPorc!$B:$B,2)*100</f>
        <v>13.149318099021912</v>
      </c>
      <c r="AV14" s="7">
        <f>SUMIFS(SexoPorc!$J:$J,SexoPorc!$Q:$Q,AV$5,SexoPorc!$A:$A,$C14,SexoPorc!$B:$B,2)*100</f>
        <v>31.205275654792786</v>
      </c>
      <c r="AW14" s="7">
        <f>SUMIFS(SexoPorc!$J:$J,SexoPorc!$Q:$Q,AW$5,SexoPorc!$A:$A,$C14,SexoPorc!$B:$B,2)*100</f>
        <v>41.232562065124512</v>
      </c>
      <c r="AX14" s="7">
        <f>SUMIFS(SexoPorc!$J:$J,SexoPorc!$Q:$Q,AX$5,SexoPorc!$A:$A,$C14,SexoPorc!$B:$B,2)*100</f>
        <v>45.767492055892944</v>
      </c>
      <c r="AZ14" s="6">
        <f>SUMIFS(SexoPop!$J:$J,SexoPop!$T:$T,AZ$5,SexoPop!$A:$A,$C14,SexoPop!$B:$B,1)/1000</f>
        <v>127.72499999999999</v>
      </c>
      <c r="BA14" s="6">
        <f>SUMIFS(SexoPop!$J:$J,SexoPop!$T:$T,BA$5,SexoPop!$A:$A,$C14,SexoPop!$B:$B,1)/1000</f>
        <v>91.331000000000003</v>
      </c>
      <c r="BB14" s="6">
        <f>SUMIFS(SexoPop!$J:$J,SexoPop!$T:$T,BB$5,SexoPop!$A:$A,$C14,SexoPop!$B:$B,1)/1000</f>
        <v>175.483</v>
      </c>
      <c r="BC14" s="6">
        <f>SUMIFS(SexoPop!$J:$J,SexoPop!$T:$T,BC$5,SexoPop!$A:$A,$C14,SexoPop!$B:$B,1)/1000</f>
        <v>163.16800000000001</v>
      </c>
      <c r="BD14" s="6">
        <f>SUMIFS(SexoPop!$J:$J,SexoPop!$T:$T,BD$5,SexoPop!$A:$A,$C14,SexoPop!$B:$B,1)/1000</f>
        <v>150.822</v>
      </c>
      <c r="BE14" s="5"/>
      <c r="BF14" s="7">
        <f>SUMIFS(SexoPorc!$J:$J,SexoPorc!$Q:$Q,BF$5,SexoPorc!$A:$A,$C14,SexoPorc!$B:$B,1)*100</f>
        <v>24.766921997070313</v>
      </c>
      <c r="BG14" s="7">
        <f>SUMIFS(SexoPorc!$J:$J,SexoPorc!$Q:$Q,BG$5,SexoPorc!$A:$A,$C14,SexoPorc!$B:$B,1)*100</f>
        <v>19.342575967311859</v>
      </c>
      <c r="BH14" s="7">
        <f>SUMIFS(SexoPorc!$J:$J,SexoPorc!$Q:$Q,BH$5,SexoPorc!$A:$A,$C14,SexoPorc!$B:$B,1)*100</f>
        <v>37.429586052894592</v>
      </c>
      <c r="BI14" s="7">
        <f>SUMIFS(SexoPorc!$J:$J,SexoPorc!$Q:$Q,BI$5,SexoPorc!$A:$A,$C14,SexoPorc!$B:$B,1)*100</f>
        <v>48.335045576095581</v>
      </c>
      <c r="BJ14" s="7">
        <f>SUMIFS(SexoPorc!$J:$J,SexoPorc!$Q:$Q,BJ$5,SexoPorc!$A:$A,$C14,SexoPorc!$B:$B,1)*100</f>
        <v>53.768789768218994</v>
      </c>
    </row>
    <row r="15" spans="3:62" x14ac:dyDescent="0.25">
      <c r="C15" s="5" t="s">
        <v>9</v>
      </c>
      <c r="D15" s="6">
        <f>SUMIFS(EntPop!$I:$I,EntPop!$S:$S,D$5,EntPop!$A:$A,$C15)/1000</f>
        <v>720.11099999999999</v>
      </c>
      <c r="E15" s="6">
        <f>SUMIFS(EntPop!$I:$I,EntPop!$S:$S,E$5,EntPop!$A:$A,$C15)/1000</f>
        <v>893.45500000000004</v>
      </c>
      <c r="F15" s="6">
        <f>SUMIFS(EntPop!$I:$I,EntPop!$S:$S,F$5,EntPop!$A:$A,$C15)/1000</f>
        <v>1477.7270000000001</v>
      </c>
      <c r="G15" s="6">
        <f>SUMIFS(EntPop!$I:$I,EntPop!$S:$S,G$5,EntPop!$A:$A,$C15)/1000</f>
        <v>1252.826</v>
      </c>
      <c r="H15" s="6">
        <f>SUMIFS(EntPop!$I:$I,EntPop!$S:$S,H$5,EntPop!$A:$A,$C15)/1000</f>
        <v>874.76900000000001</v>
      </c>
      <c r="I15" s="5"/>
      <c r="J15" s="7">
        <f>SUMIFS(EntPorc!$I:$I,EntPorc!$P:$P,V$5,EntPorc!$A:$A,$C15)*100</f>
        <v>29.699462652206421</v>
      </c>
      <c r="K15" s="7">
        <f>SUMIFS(EntPorc!$I:$I,EntPorc!$P:$P,W$5,EntPorc!$A:$A,$C15)*100</f>
        <v>32.419505715370178</v>
      </c>
      <c r="L15" s="7">
        <f>SUMIFS(EntPorc!$I:$I,EntPorc!$P:$P,X$5,EntPorc!$A:$A,$C15)*100</f>
        <v>49.103805422782898</v>
      </c>
      <c r="M15" s="7">
        <f>SUMIFS(EntPorc!$I:$I,EntPorc!$P:$P,Y$5,EntPorc!$A:$A,$C15)*100</f>
        <v>56.178826093673706</v>
      </c>
      <c r="N15" s="7">
        <f>SUMIFS(EntPorc!$I:$I,EntPorc!$P:$P,Z$5,EntPorc!$A:$A,$C15)*100</f>
        <v>47.451198101043701</v>
      </c>
      <c r="O15" s="5"/>
      <c r="P15" s="6">
        <f>SUMIFS(RuralPop!$I:$I,RuralPop!$S:$S,P$5,RuralPop!$A:$A,$C15)/1000</f>
        <v>6.3</v>
      </c>
      <c r="Q15" s="6">
        <f>SUMIFS(RuralPop!$I:$I,RuralPop!$S:$S,Q$5,RuralPop!$A:$A,$C15)/1000</f>
        <v>3.919</v>
      </c>
      <c r="R15" s="6">
        <f>SUMIFS(RuralPop!$I:$I,RuralPop!$S:$S,R$5,RuralPop!$A:$A,$C15)/1000</f>
        <v>8.7370000000000001</v>
      </c>
      <c r="S15" s="6">
        <f>SUMIFS(RuralPop!$I:$I,RuralPop!$S:$S,S$5,RuralPop!$A:$A,$C15)/1000</f>
        <v>9.9130000000000003</v>
      </c>
      <c r="T15" s="6">
        <f>SUMIFS(RuralPop!$I:$I,RuralPop!$S:$S,T$5,RuralPop!$A:$A,$C15)/1000</f>
        <v>4.8019999999999996</v>
      </c>
      <c r="U15" s="5"/>
      <c r="V15" s="7">
        <f>SUMIFS(RuralPorc!$I:$I,RuralPorc!$P:$P,V$5,RuralPorc!$A:$A,$C15)*100</f>
        <v>30.821916460990906</v>
      </c>
      <c r="W15" s="7">
        <f>SUMIFS(RuralPorc!$I:$I,RuralPorc!$P:$P,W$5,RuralPorc!$A:$A,$C15)*100</f>
        <v>21.518778800964355</v>
      </c>
      <c r="X15" s="7">
        <f>SUMIFS(RuralPorc!$I:$I,RuralPorc!$P:$P,X$5,RuralPorc!$A:$A,$C15)*100</f>
        <v>41.926196217536926</v>
      </c>
      <c r="Y15" s="7">
        <f>SUMIFS(RuralPorc!$I:$I,RuralPorc!$P:$P,Y$5,RuralPorc!$A:$A,$C15)*100</f>
        <v>53.410559892654419</v>
      </c>
      <c r="Z15" s="7">
        <f>SUMIFS(RuralPorc!$I:$I,RuralPorc!$P:$P,Z$5,RuralPorc!$A:$A,$C15)*100</f>
        <v>36.365014314651489</v>
      </c>
      <c r="AA15" s="9"/>
      <c r="AB15" s="6">
        <f>SUMIFS(UrbanPop!$I:$I,UrbanPop!$S:$S,AB$5,UrbanPop!$A:$A,$C15)/1000</f>
        <v>713.81100000000004</v>
      </c>
      <c r="AC15" s="6">
        <f>SUMIFS(UrbanPop!$I:$I,UrbanPop!$S:$S,AC$5,UrbanPop!$A:$A,$C15)/1000</f>
        <v>889.53599999999994</v>
      </c>
      <c r="AD15" s="6">
        <f>SUMIFS(UrbanPop!$I:$I,UrbanPop!$S:$S,AD$5,UrbanPop!$A:$A,$C15)/1000</f>
        <v>1468.99</v>
      </c>
      <c r="AE15" s="6">
        <f>SUMIFS(UrbanPop!$I:$I,UrbanPop!$S:$S,AE$5,UrbanPop!$A:$A,$C15)/1000</f>
        <v>1242.913</v>
      </c>
      <c r="AF15" s="6">
        <f>SUMIFS(UrbanPop!$I:$I,UrbanPop!$S:$S,AF$5,UrbanPop!$A:$A,$C15)/1000</f>
        <v>869.96699999999998</v>
      </c>
      <c r="AG15" s="5"/>
      <c r="AH15" s="7">
        <f>SUMIFS(UrbanPorc!$I:$I,UrbanPorc!$P:$P,AH$5,UrbanPorc!$A:$A,$C15)*100</f>
        <v>29.689919948577881</v>
      </c>
      <c r="AI15" s="7">
        <f>SUMIFS(UrbanPorc!$I:$I,UrbanPorc!$P:$P,AI$5,UrbanPorc!$A:$A,$C15)*100</f>
        <v>32.492020726203918</v>
      </c>
      <c r="AJ15" s="7">
        <f>SUMIFS(UrbanPorc!$I:$I,UrbanPorc!$P:$P,AJ$5,UrbanPorc!$A:$A,$C15)*100</f>
        <v>49.153855443000793</v>
      </c>
      <c r="AK15" s="7">
        <f>SUMIFS(UrbanPorc!$I:$I,UrbanPorc!$P:$P,AK$5,UrbanPorc!$A:$A,$C15)*100</f>
        <v>56.202059984207153</v>
      </c>
      <c r="AL15" s="7">
        <f>SUMIFS(UrbanPorc!$I:$I,UrbanPorc!$P:$P,AL$5,UrbanPorc!$A:$A,$C15)*100</f>
        <v>47.531181573867798</v>
      </c>
      <c r="AN15" s="6">
        <f>SUMIFS(SexoPop!$J:$J,SexoPop!$T:$T,AN$5,SexoPop!$A:$A,$C15,SexoPop!$B:$B,2)/1000</f>
        <v>326.26799999999997</v>
      </c>
      <c r="AO15" s="6">
        <f>SUMIFS(SexoPop!$J:$J,SexoPop!$T:$T,AO$5,SexoPop!$A:$A,$C15,SexoPop!$B:$B,2)/1000</f>
        <v>460.27199999999999</v>
      </c>
      <c r="AP15" s="6">
        <f>SUMIFS(SexoPop!$J:$J,SexoPop!$T:$T,AP$5,SexoPop!$A:$A,$C15,SexoPop!$B:$B,2)/1000</f>
        <v>737.51099999999997</v>
      </c>
      <c r="AQ15" s="6">
        <f>SUMIFS(SexoPop!$J:$J,SexoPop!$T:$T,AQ$5,SexoPop!$A:$A,$C15,SexoPop!$B:$B,2)/1000</f>
        <v>619.327</v>
      </c>
      <c r="AR15" s="6">
        <f>SUMIFS(SexoPop!$J:$J,SexoPop!$T:$T,AR$5,SexoPop!$A:$A,$C15,SexoPop!$B:$B,2)/1000</f>
        <v>456.76900000000001</v>
      </c>
      <c r="AS15" s="5"/>
      <c r="AT15" s="7">
        <f>SUMIFS(SexoPorc!$J:$J,SexoPorc!$Q:$Q,AT$5,SexoPorc!$A:$A,$C15,SexoPorc!$B:$B,2)*100</f>
        <v>25.644618272781372</v>
      </c>
      <c r="AU15" s="7">
        <f>SUMIFS(SexoPorc!$J:$J,SexoPorc!$Q:$Q,AU$5,SexoPorc!$A:$A,$C15,SexoPorc!$B:$B,2)*100</f>
        <v>30.808979272842407</v>
      </c>
      <c r="AV15" s="7">
        <f>SUMIFS(SexoPorc!$J:$J,SexoPorc!$Q:$Q,AV$5,SexoPorc!$A:$A,$C15,SexoPorc!$B:$B,2)*100</f>
        <v>46.607205271720886</v>
      </c>
      <c r="AW15" s="7">
        <f>SUMIFS(SexoPorc!$J:$J,SexoPorc!$Q:$Q,AW$5,SexoPorc!$A:$A,$C15,SexoPorc!$B:$B,2)*100</f>
        <v>52.439963817596436</v>
      </c>
      <c r="AX15" s="7">
        <f>SUMIFS(SexoPorc!$J:$J,SexoPorc!$Q:$Q,AX$5,SexoPorc!$A:$A,$C15,SexoPorc!$B:$B,2)*100</f>
        <v>46.340543031692505</v>
      </c>
      <c r="AZ15" s="6">
        <f>SUMIFS(SexoPop!$J:$J,SexoPop!$T:$T,AZ$5,SexoPop!$A:$A,$C15,SexoPop!$B:$B,1)/1000</f>
        <v>393.84300000000002</v>
      </c>
      <c r="BA15" s="6">
        <f>SUMIFS(SexoPop!$J:$J,SexoPop!$T:$T,BA$5,SexoPop!$A:$A,$C15,SexoPop!$B:$B,1)/1000</f>
        <v>433.18299999999999</v>
      </c>
      <c r="BB15" s="6">
        <f>SUMIFS(SexoPop!$J:$J,SexoPop!$T:$T,BB$5,SexoPop!$A:$A,$C15,SexoPop!$B:$B,1)/1000</f>
        <v>740.21600000000001</v>
      </c>
      <c r="BC15" s="6">
        <f>SUMIFS(SexoPop!$J:$J,SexoPop!$T:$T,BC$5,SexoPop!$A:$A,$C15,SexoPop!$B:$B,1)/1000</f>
        <v>633.49900000000002</v>
      </c>
      <c r="BD15" s="6">
        <f>SUMIFS(SexoPop!$J:$J,SexoPop!$T:$T,BD$5,SexoPop!$A:$A,$C15,SexoPop!$B:$B,1)/1000</f>
        <v>418</v>
      </c>
      <c r="BE15" s="5"/>
      <c r="BF15" s="7">
        <f>SUMIFS(SexoPorc!$J:$J,SexoPorc!$Q:$Q,BF$5,SexoPorc!$A:$A,$C15,SexoPorc!$B:$B,1)*100</f>
        <v>34.17610228061676</v>
      </c>
      <c r="BG15" s="7">
        <f>SUMIFS(SexoPorc!$J:$J,SexoPorc!$Q:$Q,BG$5,SexoPorc!$A:$A,$C15,SexoPorc!$B:$B,1)*100</f>
        <v>34.326097369194031</v>
      </c>
      <c r="BH15" s="7">
        <f>SUMIFS(SexoPorc!$J:$J,SexoPorc!$Q:$Q,BH$5,SexoPorc!$A:$A,$C15,SexoPorc!$B:$B,1)*100</f>
        <v>51.872289180755615</v>
      </c>
      <c r="BI15" s="7">
        <f>SUMIFS(SexoPorc!$J:$J,SexoPorc!$Q:$Q,BI$5,SexoPorc!$A:$A,$C15,SexoPorc!$B:$B,1)*100</f>
        <v>60.388046503067017</v>
      </c>
      <c r="BJ15" s="7">
        <f>SUMIFS(SexoPorc!$J:$J,SexoPorc!$Q:$Q,BJ$5,SexoPorc!$A:$A,$C15,SexoPorc!$B:$B,1)*100</f>
        <v>48.727375268936157</v>
      </c>
    </row>
    <row r="16" spans="3:62" x14ac:dyDescent="0.25">
      <c r="C16" s="5" t="s">
        <v>10</v>
      </c>
      <c r="D16" s="6">
        <f>SUMIFS(EntPop!$I:$I,EntPop!$S:$S,D$5,EntPop!$A:$A,$C16)/1000</f>
        <v>126.617</v>
      </c>
      <c r="E16" s="6">
        <f>SUMIFS(EntPop!$I:$I,EntPop!$S:$S,E$5,EntPop!$A:$A,$C16)/1000</f>
        <v>126.37</v>
      </c>
      <c r="F16" s="6">
        <f>SUMIFS(EntPop!$I:$I,EntPop!$S:$S,F$5,EntPop!$A:$A,$C16)/1000</f>
        <v>257.928</v>
      </c>
      <c r="G16" s="6">
        <f>SUMIFS(EntPop!$I:$I,EntPop!$S:$S,G$5,EntPop!$A:$A,$C16)/1000</f>
        <v>314.55500000000001</v>
      </c>
      <c r="H16" s="6">
        <f>SUMIFS(EntPop!$I:$I,EntPop!$S:$S,H$5,EntPop!$A:$A,$C16)/1000</f>
        <v>296.75400000000002</v>
      </c>
      <c r="I16" s="5"/>
      <c r="J16" s="7">
        <f>SUMIFS(EntPorc!$I:$I,EntPorc!$P:$P,V$5,EntPorc!$A:$A,$C16)*100</f>
        <v>19.450393319129944</v>
      </c>
      <c r="K16" s="7">
        <f>SUMIFS(EntPorc!$I:$I,EntPorc!$P:$P,W$5,EntPorc!$A:$A,$C16)*100</f>
        <v>18.195720016956329</v>
      </c>
      <c r="L16" s="7">
        <f>SUMIFS(EntPorc!$I:$I,EntPorc!$P:$P,X$5,EntPorc!$A:$A,$C16)*100</f>
        <v>36.046671867370605</v>
      </c>
      <c r="M16" s="7">
        <f>SUMIFS(EntPorc!$I:$I,EntPorc!$P:$P,Y$5,EntPorc!$A:$A,$C16)*100</f>
        <v>49.064582586288452</v>
      </c>
      <c r="N16" s="7">
        <f>SUMIFS(EntPorc!$I:$I,EntPorc!$P:$P,Z$5,EntPorc!$A:$A,$C16)*100</f>
        <v>56.098651885986328</v>
      </c>
      <c r="O16" s="5"/>
      <c r="P16" s="6">
        <f>SUMIFS(RuralPop!$I:$I,RuralPop!$S:$S,P$5,RuralPop!$A:$A,$C16)/1000</f>
        <v>39.43</v>
      </c>
      <c r="Q16" s="6">
        <f>SUMIFS(RuralPop!$I:$I,RuralPop!$S:$S,Q$5,RuralPop!$A:$A,$C16)/1000</f>
        <v>32.31</v>
      </c>
      <c r="R16" s="6">
        <f>SUMIFS(RuralPop!$I:$I,RuralPop!$S:$S,R$5,RuralPop!$A:$A,$C16)/1000</f>
        <v>86.412000000000006</v>
      </c>
      <c r="S16" s="6">
        <f>SUMIFS(RuralPop!$I:$I,RuralPop!$S:$S,S$5,RuralPop!$A:$A,$C16)/1000</f>
        <v>139.00399999999999</v>
      </c>
      <c r="T16" s="6">
        <f>SUMIFS(RuralPop!$I:$I,RuralPop!$S:$S,T$5,RuralPop!$A:$A,$C16)/1000</f>
        <v>111.017</v>
      </c>
      <c r="U16" s="5"/>
      <c r="V16" s="7">
        <f>SUMIFS(RuralPorc!$I:$I,RuralPorc!$P:$P,V$5,RuralPorc!$A:$A,$C16)*100</f>
        <v>17.489930987358093</v>
      </c>
      <c r="W16" s="7">
        <f>SUMIFS(RuralPorc!$I:$I,RuralPorc!$P:$P,W$5,RuralPorc!$A:$A,$C16)*100</f>
        <v>13.331188261508942</v>
      </c>
      <c r="X16" s="7">
        <f>SUMIFS(RuralPorc!$I:$I,RuralPorc!$P:$P,X$5,RuralPorc!$A:$A,$C16)*100</f>
        <v>32.069772481918335</v>
      </c>
      <c r="Y16" s="7">
        <f>SUMIFS(RuralPorc!$I:$I,RuralPorc!$P:$P,Y$5,RuralPorc!$A:$A,$C16)*100</f>
        <v>52.538597583770752</v>
      </c>
      <c r="Z16" s="7">
        <f>SUMIFS(RuralPorc!$I:$I,RuralPorc!$P:$P,Z$5,RuralPorc!$A:$A,$C16)*100</f>
        <v>54.499441385269165</v>
      </c>
      <c r="AA16" s="9"/>
      <c r="AB16" s="6">
        <f>SUMIFS(UrbanPop!$I:$I,UrbanPop!$S:$S,AB$5,UrbanPop!$A:$A,$C16)/1000</f>
        <v>87.186999999999998</v>
      </c>
      <c r="AC16" s="6">
        <f>SUMIFS(UrbanPop!$I:$I,UrbanPop!$S:$S,AC$5,UrbanPop!$A:$A,$C16)/1000</f>
        <v>94.06</v>
      </c>
      <c r="AD16" s="6">
        <f>SUMIFS(UrbanPop!$I:$I,UrbanPop!$S:$S,AD$5,UrbanPop!$A:$A,$C16)/1000</f>
        <v>171.51599999999999</v>
      </c>
      <c r="AE16" s="6">
        <f>SUMIFS(UrbanPop!$I:$I,UrbanPop!$S:$S,AE$5,UrbanPop!$A:$A,$C16)/1000</f>
        <v>175.55099999999999</v>
      </c>
      <c r="AF16" s="6">
        <f>SUMIFS(UrbanPop!$I:$I,UrbanPop!$S:$S,AF$5,UrbanPop!$A:$A,$C16)/1000</f>
        <v>185.73699999999999</v>
      </c>
      <c r="AG16" s="5"/>
      <c r="AH16" s="7">
        <f>SUMIFS(UrbanPorc!$I:$I,UrbanPorc!$P:$P,AH$5,UrbanPorc!$A:$A,$C16)*100</f>
        <v>20.489037036895752</v>
      </c>
      <c r="AI16" s="7">
        <f>SUMIFS(UrbanPorc!$I:$I,UrbanPorc!$P:$P,AI$5,UrbanPorc!$A:$A,$C16)*100</f>
        <v>20.803290605545044</v>
      </c>
      <c r="AJ16" s="7">
        <f>SUMIFS(UrbanPorc!$I:$I,UrbanPorc!$P:$P,AJ$5,UrbanPorc!$A:$A,$C16)*100</f>
        <v>38.448828458786011</v>
      </c>
      <c r="AK16" s="7">
        <f>SUMIFS(UrbanPorc!$I:$I,UrbanPorc!$P:$P,AK$5,UrbanPorc!$A:$A,$C16)*100</f>
        <v>46.623501181602478</v>
      </c>
      <c r="AL16" s="7">
        <f>SUMIFS(UrbanPorc!$I:$I,UrbanPorc!$P:$P,AL$5,UrbanPorc!$A:$A,$C16)*100</f>
        <v>57.100123167037964</v>
      </c>
      <c r="AN16" s="6">
        <f>SUMIFS(SexoPop!$J:$J,SexoPop!$T:$T,AN$5,SexoPop!$A:$A,$C16,SexoPop!$B:$B,2)/1000</f>
        <v>54.923000000000002</v>
      </c>
      <c r="AO16" s="6">
        <f>SUMIFS(SexoPop!$J:$J,SexoPop!$T:$T,AO$5,SexoPop!$A:$A,$C16,SexoPop!$B:$B,2)/1000</f>
        <v>53.186999999999998</v>
      </c>
      <c r="AP16" s="6">
        <f>SUMIFS(SexoPop!$J:$J,SexoPop!$T:$T,AP$5,SexoPop!$A:$A,$C16,SexoPop!$B:$B,2)/1000</f>
        <v>120.71899999999999</v>
      </c>
      <c r="AQ16" s="6">
        <f>SUMIFS(SexoPop!$J:$J,SexoPop!$T:$T,AQ$5,SexoPop!$A:$A,$C16,SexoPop!$B:$B,2)/1000</f>
        <v>151.654</v>
      </c>
      <c r="AR16" s="6">
        <f>SUMIFS(SexoPop!$J:$J,SexoPop!$T:$T,AR$5,SexoPop!$A:$A,$C16,SexoPop!$B:$B,2)/1000</f>
        <v>150.04599999999999</v>
      </c>
      <c r="AS16" s="5"/>
      <c r="AT16" s="7">
        <f>SUMIFS(SexoPorc!$J:$J,SexoPorc!$Q:$Q,AT$5,SexoPorc!$A:$A,$C16,SexoPorc!$B:$B,2)*100</f>
        <v>16.180902719497681</v>
      </c>
      <c r="AU16" s="7">
        <f>SUMIFS(SexoPorc!$J:$J,SexoPorc!$Q:$Q,AU$5,SexoPorc!$A:$A,$C16,SexoPorc!$B:$B,2)*100</f>
        <v>14.832136034965515</v>
      </c>
      <c r="AV16" s="7">
        <f>SUMIFS(SexoPorc!$J:$J,SexoPorc!$Q:$Q,AV$5,SexoPorc!$A:$A,$C16,SexoPorc!$B:$B,2)*100</f>
        <v>32.813796401023865</v>
      </c>
      <c r="AW16" s="7">
        <f>SUMIFS(SexoPorc!$J:$J,SexoPorc!$Q:$Q,AW$5,SexoPorc!$A:$A,$C16,SexoPorc!$B:$B,2)*100</f>
        <v>46.77632749080658</v>
      </c>
      <c r="AX16" s="7">
        <f>SUMIFS(SexoPorc!$J:$J,SexoPorc!$Q:$Q,AX$5,SexoPorc!$A:$A,$C16,SexoPorc!$B:$B,2)*100</f>
        <v>55.137008428573608</v>
      </c>
      <c r="AZ16" s="6">
        <f>SUMIFS(SexoPop!$J:$J,SexoPop!$T:$T,AZ$5,SexoPop!$A:$A,$C16,SexoPop!$B:$B,1)/1000</f>
        <v>71.694000000000003</v>
      </c>
      <c r="BA16" s="6">
        <f>SUMIFS(SexoPop!$J:$J,SexoPop!$T:$T,BA$5,SexoPop!$A:$A,$C16,SexoPop!$B:$B,1)/1000</f>
        <v>73.183000000000007</v>
      </c>
      <c r="BB16" s="6">
        <f>SUMIFS(SexoPop!$J:$J,SexoPop!$T:$T,BB$5,SexoPop!$A:$A,$C16,SexoPop!$B:$B,1)/1000</f>
        <v>137.209</v>
      </c>
      <c r="BC16" s="6">
        <f>SUMIFS(SexoPop!$J:$J,SexoPop!$T:$T,BC$5,SexoPop!$A:$A,$C16,SexoPop!$B:$B,1)/1000</f>
        <v>162.90100000000001</v>
      </c>
      <c r="BD16" s="6">
        <f>SUMIFS(SexoPop!$J:$J,SexoPop!$T:$T,BD$5,SexoPop!$A:$A,$C16,SexoPop!$B:$B,1)/1000</f>
        <v>146.708</v>
      </c>
      <c r="BE16" s="5"/>
      <c r="BF16" s="7">
        <f>SUMIFS(SexoPorc!$J:$J,SexoPorc!$Q:$Q,BF$5,SexoPorc!$A:$A,$C16,SexoPorc!$B:$B,1)*100</f>
        <v>23.012553155422211</v>
      </c>
      <c r="BG16" s="7">
        <f>SUMIFS(SexoPorc!$J:$J,SexoPorc!$Q:$Q,BG$5,SexoPorc!$A:$A,$C16,SexoPorc!$B:$B,1)*100</f>
        <v>21.78642600774765</v>
      </c>
      <c r="BH16" s="7">
        <f>SUMIFS(SexoPorc!$J:$J,SexoPorc!$Q:$Q,BH$5,SexoPorc!$A:$A,$C16,SexoPorc!$B:$B,1)*100</f>
        <v>39.467793703079224</v>
      </c>
      <c r="BI16" s="7">
        <f>SUMIFS(SexoPorc!$J:$J,SexoPorc!$Q:$Q,BI$5,SexoPorc!$A:$A,$C16,SexoPorc!$B:$B,1)*100</f>
        <v>51.405680179595947</v>
      </c>
      <c r="BJ16" s="7">
        <f>SUMIFS(SexoPorc!$J:$J,SexoPorc!$Q:$Q,BJ$5,SexoPorc!$A:$A,$C16,SexoPorc!$B:$B,1)*100</f>
        <v>57.11749792098999</v>
      </c>
    </row>
    <row r="17" spans="3:62" x14ac:dyDescent="0.25">
      <c r="C17" s="5" t="s">
        <v>11</v>
      </c>
      <c r="D17" s="6">
        <f>SUMIFS(EntPop!$I:$I,EntPop!$S:$S,D$5,EntPop!$A:$A,$C17)/1000</f>
        <v>382.34899999999999</v>
      </c>
      <c r="E17" s="6">
        <f>SUMIFS(EntPop!$I:$I,EntPop!$S:$S,E$5,EntPop!$A:$A,$C17)/1000</f>
        <v>409.63099999999997</v>
      </c>
      <c r="F17" s="6">
        <f>SUMIFS(EntPop!$I:$I,EntPop!$S:$S,F$5,EntPop!$A:$A,$C17)/1000</f>
        <v>921.84</v>
      </c>
      <c r="G17" s="6">
        <f>SUMIFS(EntPop!$I:$I,EntPop!$S:$S,G$5,EntPop!$A:$A,$C17)/1000</f>
        <v>1077.8989999999999</v>
      </c>
      <c r="H17" s="6">
        <f>SUMIFS(EntPop!$I:$I,EntPop!$S:$S,H$5,EntPop!$A:$A,$C17)/1000</f>
        <v>878.16300000000001</v>
      </c>
      <c r="I17" s="5"/>
      <c r="J17" s="7">
        <f>SUMIFS(EntPorc!$I:$I,EntPorc!$P:$P,V$5,EntPorc!$A:$A,$C17)*100</f>
        <v>16.346916556358337</v>
      </c>
      <c r="K17" s="7">
        <f>SUMIFS(EntPorc!$I:$I,EntPorc!$P:$P,W$5,EntPorc!$A:$A,$C17)*100</f>
        <v>16.256843507289886</v>
      </c>
      <c r="L17" s="7">
        <f>SUMIFS(EntPorc!$I:$I,EntPorc!$P:$P,X$5,EntPorc!$A:$A,$C17)*100</f>
        <v>34.791103005409241</v>
      </c>
      <c r="M17" s="7">
        <f>SUMIFS(EntPorc!$I:$I,EntPorc!$P:$P,Y$5,EntPorc!$A:$A,$C17)*100</f>
        <v>51.979303359985352</v>
      </c>
      <c r="N17" s="7">
        <f>SUMIFS(EntPorc!$I:$I,EntPorc!$P:$P,Z$5,EntPorc!$A:$A,$C17)*100</f>
        <v>53.453564643859863</v>
      </c>
      <c r="O17" s="5"/>
      <c r="P17" s="6">
        <f>SUMIFS(RuralPop!$I:$I,RuralPop!$S:$S,P$5,RuralPop!$A:$A,$C17)/1000</f>
        <v>91.682000000000002</v>
      </c>
      <c r="Q17" s="6">
        <f>SUMIFS(RuralPop!$I:$I,RuralPop!$S:$S,Q$5,RuralPop!$A:$A,$C17)/1000</f>
        <v>105.752</v>
      </c>
      <c r="R17" s="6">
        <f>SUMIFS(RuralPop!$I:$I,RuralPop!$S:$S,R$5,RuralPop!$A:$A,$C17)/1000</f>
        <v>219.65299999999999</v>
      </c>
      <c r="S17" s="6">
        <f>SUMIFS(RuralPop!$I:$I,RuralPop!$S:$S,S$5,RuralPop!$A:$A,$C17)/1000</f>
        <v>335.68599999999998</v>
      </c>
      <c r="T17" s="6">
        <f>SUMIFS(RuralPop!$I:$I,RuralPop!$S:$S,T$5,RuralPop!$A:$A,$C17)/1000</f>
        <v>259.40100000000001</v>
      </c>
      <c r="U17" s="5"/>
      <c r="V17" s="7">
        <f>SUMIFS(RuralPorc!$I:$I,RuralPorc!$P:$P,V$5,RuralPorc!$A:$A,$C17)*100</f>
        <v>12.110300362110138</v>
      </c>
      <c r="W17" s="7">
        <f>SUMIFS(RuralPorc!$I:$I,RuralPorc!$P:$P,W$5,RuralPorc!$A:$A,$C17)*100</f>
        <v>11.94249615073204</v>
      </c>
      <c r="X17" s="7">
        <f>SUMIFS(RuralPorc!$I:$I,RuralPorc!$P:$P,X$5,RuralPorc!$A:$A,$C17)*100</f>
        <v>27.61242687702179</v>
      </c>
      <c r="Y17" s="7">
        <f>SUMIFS(RuralPorc!$I:$I,RuralPorc!$P:$P,Y$5,RuralPorc!$A:$A,$C17)*100</f>
        <v>48.379221558570862</v>
      </c>
      <c r="Z17" s="7">
        <f>SUMIFS(RuralPorc!$I:$I,RuralPorc!$P:$P,Z$5,RuralPorc!$A:$A,$C17)*100</f>
        <v>55.491948127746582</v>
      </c>
      <c r="AA17" s="9"/>
      <c r="AB17" s="6">
        <f>SUMIFS(UrbanPop!$I:$I,UrbanPop!$S:$S,AB$5,UrbanPop!$A:$A,$C17)/1000</f>
        <v>290.66699999999997</v>
      </c>
      <c r="AC17" s="6">
        <f>SUMIFS(UrbanPop!$I:$I,UrbanPop!$S:$S,AC$5,UrbanPop!$A:$A,$C17)/1000</f>
        <v>303.87900000000002</v>
      </c>
      <c r="AD17" s="6">
        <f>SUMIFS(UrbanPop!$I:$I,UrbanPop!$S:$S,AD$5,UrbanPop!$A:$A,$C17)/1000</f>
        <v>702.18700000000001</v>
      </c>
      <c r="AE17" s="6">
        <f>SUMIFS(UrbanPop!$I:$I,UrbanPop!$S:$S,AE$5,UrbanPop!$A:$A,$C17)/1000</f>
        <v>742.21299999999997</v>
      </c>
      <c r="AF17" s="6">
        <f>SUMIFS(UrbanPop!$I:$I,UrbanPop!$S:$S,AF$5,UrbanPop!$A:$A,$C17)/1000</f>
        <v>618.76199999999994</v>
      </c>
      <c r="AG17" s="5"/>
      <c r="AH17" s="7">
        <f>SUMIFS(UrbanPorc!$I:$I,UrbanPorc!$P:$P,AH$5,UrbanPorc!$A:$A,$C17)*100</f>
        <v>18.374444544315338</v>
      </c>
      <c r="AI17" s="7">
        <f>SUMIFS(UrbanPorc!$I:$I,UrbanPorc!$P:$P,AI$5,UrbanPorc!$A:$A,$C17)*100</f>
        <v>18.594571948051453</v>
      </c>
      <c r="AJ17" s="7">
        <f>SUMIFS(UrbanPorc!$I:$I,UrbanPorc!$P:$P,AJ$5,UrbanPorc!$A:$A,$C17)*100</f>
        <v>37.87095844745636</v>
      </c>
      <c r="AK17" s="7">
        <f>SUMIFS(UrbanPorc!$I:$I,UrbanPorc!$P:$P,AK$5,UrbanPorc!$A:$A,$C17)*100</f>
        <v>53.789633512496948</v>
      </c>
      <c r="AL17" s="7">
        <f>SUMIFS(UrbanPorc!$I:$I,UrbanPorc!$P:$P,AL$5,UrbanPorc!$A:$A,$C17)*100</f>
        <v>52.642899751663208</v>
      </c>
      <c r="AN17" s="6">
        <f>SUMIFS(SexoPop!$J:$J,SexoPop!$T:$T,AN$5,SexoPop!$A:$A,$C17,SexoPop!$B:$B,2)/1000</f>
        <v>175.90100000000001</v>
      </c>
      <c r="AO17" s="6">
        <f>SUMIFS(SexoPop!$J:$J,SexoPop!$T:$T,AO$5,SexoPop!$A:$A,$C17,SexoPop!$B:$B,2)/1000</f>
        <v>193.625</v>
      </c>
      <c r="AP17" s="6">
        <f>SUMIFS(SexoPop!$J:$J,SexoPop!$T:$T,AP$5,SexoPop!$A:$A,$C17,SexoPop!$B:$B,2)/1000</f>
        <v>450.18099999999998</v>
      </c>
      <c r="AQ17" s="6">
        <f>SUMIFS(SexoPop!$J:$J,SexoPop!$T:$T,AQ$5,SexoPop!$A:$A,$C17,SexoPop!$B:$B,2)/1000</f>
        <v>532.197</v>
      </c>
      <c r="AR17" s="6">
        <f>SUMIFS(SexoPop!$J:$J,SexoPop!$T:$T,AR$5,SexoPop!$A:$A,$C17,SexoPop!$B:$B,2)/1000</f>
        <v>469.52699999999999</v>
      </c>
      <c r="AS17" s="5"/>
      <c r="AT17" s="7">
        <f>SUMIFS(SexoPorc!$J:$J,SexoPorc!$Q:$Q,AT$5,SexoPorc!$A:$A,$C17,SexoPorc!$B:$B,2)*100</f>
        <v>14.217495918273926</v>
      </c>
      <c r="AU17" s="7">
        <f>SUMIFS(SexoPorc!$J:$J,SexoPorc!$Q:$Q,AU$5,SexoPorc!$A:$A,$C17,SexoPorc!$B:$B,2)*100</f>
        <v>14.229860901832581</v>
      </c>
      <c r="AV17" s="7">
        <f>SUMIFS(SexoPorc!$J:$J,SexoPorc!$Q:$Q,AV$5,SexoPorc!$A:$A,$C17,SexoPorc!$B:$B,2)*100</f>
        <v>32.267060875892639</v>
      </c>
      <c r="AW17" s="7">
        <f>SUMIFS(SexoPorc!$J:$J,SexoPorc!$Q:$Q,AW$5,SexoPorc!$A:$A,$C17,SexoPorc!$B:$B,2)*100</f>
        <v>48.918807506561279</v>
      </c>
      <c r="AX17" s="7">
        <f>SUMIFS(SexoPorc!$J:$J,SexoPorc!$Q:$Q,AX$5,SexoPorc!$A:$A,$C17,SexoPorc!$B:$B,2)*100</f>
        <v>52.552247047424316</v>
      </c>
      <c r="AZ17" s="6">
        <f>SUMIFS(SexoPop!$J:$J,SexoPop!$T:$T,AZ$5,SexoPop!$A:$A,$C17,SexoPop!$B:$B,1)/1000</f>
        <v>206.44800000000001</v>
      </c>
      <c r="BA17" s="6">
        <f>SUMIFS(SexoPop!$J:$J,SexoPop!$T:$T,BA$5,SexoPop!$A:$A,$C17,SexoPop!$B:$B,1)/1000</f>
        <v>216.006</v>
      </c>
      <c r="BB17" s="6">
        <f>SUMIFS(SexoPop!$J:$J,SexoPop!$T:$T,BB$5,SexoPop!$A:$A,$C17,SexoPop!$B:$B,1)/1000</f>
        <v>471.65899999999999</v>
      </c>
      <c r="BC17" s="6">
        <f>SUMIFS(SexoPop!$J:$J,SexoPop!$T:$T,BC$5,SexoPop!$A:$A,$C17,SexoPop!$B:$B,1)/1000</f>
        <v>545.702</v>
      </c>
      <c r="BD17" s="6">
        <f>SUMIFS(SexoPop!$J:$J,SexoPop!$T:$T,BD$5,SexoPop!$A:$A,$C17,SexoPop!$B:$B,1)/1000</f>
        <v>408.63600000000002</v>
      </c>
      <c r="BE17" s="5"/>
      <c r="BF17" s="7">
        <f>SUMIFS(SexoPorc!$J:$J,SexoPorc!$Q:$Q,BF$5,SexoPorc!$A:$A,$C17,SexoPorc!$B:$B,1)*100</f>
        <v>18.73815506696701</v>
      </c>
      <c r="BG17" s="7">
        <f>SUMIFS(SexoPorc!$J:$J,SexoPorc!$Q:$Q,BG$5,SexoPorc!$A:$A,$C17,SexoPorc!$B:$B,1)*100</f>
        <v>18.636469542980194</v>
      </c>
      <c r="BH17" s="7">
        <f>SUMIFS(SexoPorc!$J:$J,SexoPorc!$Q:$Q,BH$5,SexoPorc!$A:$A,$C17,SexoPorc!$B:$B,1)*100</f>
        <v>37.59823739528656</v>
      </c>
      <c r="BI17" s="7">
        <f>SUMIFS(SexoPorc!$J:$J,SexoPorc!$Q:$Q,BI$5,SexoPorc!$A:$A,$C17,SexoPorc!$B:$B,1)*100</f>
        <v>55.356878042221069</v>
      </c>
      <c r="BJ17" s="7">
        <f>SUMIFS(SexoPorc!$J:$J,SexoPorc!$Q:$Q,BJ$5,SexoPorc!$A:$A,$C17,SexoPorc!$B:$B,1)*100</f>
        <v>54.528129100799561</v>
      </c>
    </row>
    <row r="18" spans="3:62" x14ac:dyDescent="0.25">
      <c r="C18" s="5" t="s">
        <v>12</v>
      </c>
      <c r="D18" s="6">
        <f>SUMIFS(EntPop!$I:$I,EntPop!$S:$S,D$5,EntPop!$A:$A,$C18)/1000</f>
        <v>330.95299999999997</v>
      </c>
      <c r="E18" s="6">
        <f>SUMIFS(EntPop!$I:$I,EntPop!$S:$S,E$5,EntPop!$A:$A,$C18)/1000</f>
        <v>341.08199999999999</v>
      </c>
      <c r="F18" s="6">
        <f>SUMIFS(EntPop!$I:$I,EntPop!$S:$S,F$5,EntPop!$A:$A,$C18)/1000</f>
        <v>910.76099999999997</v>
      </c>
      <c r="G18" s="6">
        <f>SUMIFS(EntPop!$I:$I,EntPop!$S:$S,G$5,EntPop!$A:$A,$C18)/1000</f>
        <v>1356.9159999999999</v>
      </c>
      <c r="H18" s="6">
        <f>SUMIFS(EntPop!$I:$I,EntPop!$S:$S,H$5,EntPop!$A:$A,$C18)/1000</f>
        <v>952.04600000000005</v>
      </c>
      <c r="I18" s="5"/>
      <c r="J18" s="7">
        <f>SUMIFS(EntPorc!$I:$I,EntPorc!$P:$P,V$5,EntPorc!$A:$A,$C18)*100</f>
        <v>14.275375008583069</v>
      </c>
      <c r="K18" s="7">
        <f>SUMIFS(EntPorc!$I:$I,EntPorc!$P:$P,W$5,EntPorc!$A:$A,$C18)*100</f>
        <v>14.340208470821381</v>
      </c>
      <c r="L18" s="7">
        <f>SUMIFS(EntPorc!$I:$I,EntPorc!$P:$P,X$5,EntPorc!$A:$A,$C18)*100</f>
        <v>38.539507985115051</v>
      </c>
      <c r="M18" s="7">
        <f>SUMIFS(EntPorc!$I:$I,EntPorc!$P:$P,Y$5,EntPorc!$A:$A,$C18)*100</f>
        <v>62.435340881347656</v>
      </c>
      <c r="N18" s="7">
        <f>SUMIFS(EntPorc!$I:$I,EntPorc!$P:$P,Z$5,EntPorc!$A:$A,$C18)*100</f>
        <v>45.495298504829407</v>
      </c>
      <c r="O18" s="5"/>
      <c r="P18" s="6">
        <f>SUMIFS(RuralPop!$I:$I,RuralPop!$S:$S,P$5,RuralPop!$A:$A,$C18)/1000</f>
        <v>119.995</v>
      </c>
      <c r="Q18" s="6">
        <f>SUMIFS(RuralPop!$I:$I,RuralPop!$S:$S,Q$5,RuralPop!$A:$A,$C18)/1000</f>
        <v>141.88300000000001</v>
      </c>
      <c r="R18" s="6">
        <f>SUMIFS(RuralPop!$I:$I,RuralPop!$S:$S,R$5,RuralPop!$A:$A,$C18)/1000</f>
        <v>409.56900000000002</v>
      </c>
      <c r="S18" s="6">
        <f>SUMIFS(RuralPop!$I:$I,RuralPop!$S:$S,S$5,RuralPop!$A:$A,$C18)/1000</f>
        <v>702.53099999999995</v>
      </c>
      <c r="T18" s="6">
        <f>SUMIFS(RuralPop!$I:$I,RuralPop!$S:$S,T$5,RuralPop!$A:$A,$C18)/1000</f>
        <v>461.589</v>
      </c>
      <c r="U18" s="5"/>
      <c r="V18" s="7">
        <f>SUMIFS(RuralPorc!$I:$I,RuralPorc!$P:$P,V$5,RuralPorc!$A:$A,$C18)*100</f>
        <v>11.038113385438919</v>
      </c>
      <c r="W18" s="7">
        <f>SUMIFS(RuralPorc!$I:$I,RuralPorc!$P:$P,W$5,RuralPorc!$A:$A,$C18)*100</f>
        <v>11.553501337766647</v>
      </c>
      <c r="X18" s="7">
        <f>SUMIFS(RuralPorc!$I:$I,RuralPorc!$P:$P,X$5,RuralPorc!$A:$A,$C18)*100</f>
        <v>37.740087509155273</v>
      </c>
      <c r="Y18" s="7">
        <f>SUMIFS(RuralPorc!$I:$I,RuralPorc!$P:$P,Y$5,RuralPorc!$A:$A,$C18)*100</f>
        <v>63.797205686569214</v>
      </c>
      <c r="Z18" s="7">
        <f>SUMIFS(RuralPorc!$I:$I,RuralPorc!$P:$P,Z$5,RuralPorc!$A:$A,$C18)*100</f>
        <v>45.837169885635376</v>
      </c>
      <c r="AA18" s="9"/>
      <c r="AB18" s="6">
        <f>SUMIFS(UrbanPop!$I:$I,UrbanPop!$S:$S,AB$5,UrbanPop!$A:$A,$C18)/1000</f>
        <v>210.958</v>
      </c>
      <c r="AC18" s="6">
        <f>SUMIFS(UrbanPop!$I:$I,UrbanPop!$S:$S,AC$5,UrbanPop!$A:$A,$C18)/1000</f>
        <v>199.19900000000001</v>
      </c>
      <c r="AD18" s="6">
        <f>SUMIFS(UrbanPop!$I:$I,UrbanPop!$S:$S,AD$5,UrbanPop!$A:$A,$C18)/1000</f>
        <v>501.19200000000001</v>
      </c>
      <c r="AE18" s="6">
        <f>SUMIFS(UrbanPop!$I:$I,UrbanPop!$S:$S,AE$5,UrbanPop!$A:$A,$C18)/1000</f>
        <v>654.38499999999999</v>
      </c>
      <c r="AF18" s="6">
        <f>SUMIFS(UrbanPop!$I:$I,UrbanPop!$S:$S,AF$5,UrbanPop!$A:$A,$C18)/1000</f>
        <v>490.45699999999999</v>
      </c>
      <c r="AG18" s="5"/>
      <c r="AH18" s="7">
        <f>SUMIFS(UrbanPorc!$I:$I,UrbanPorc!$P:$P,AH$5,UrbanPorc!$A:$A,$C18)*100</f>
        <v>17.133617401123047</v>
      </c>
      <c r="AI18" s="7">
        <f>SUMIFS(UrbanPorc!$I:$I,UrbanPorc!$P:$P,AI$5,UrbanPorc!$A:$A,$C18)*100</f>
        <v>17.314891517162323</v>
      </c>
      <c r="AJ18" s="7">
        <f>SUMIFS(UrbanPorc!$I:$I,UrbanPorc!$P:$P,AJ$5,UrbanPorc!$A:$A,$C18)*100</f>
        <v>39.218375086784363</v>
      </c>
      <c r="AK18" s="7">
        <f>SUMIFS(UrbanPorc!$I:$I,UrbanPorc!$P:$P,AK$5,UrbanPorc!$A:$A,$C18)*100</f>
        <v>61.036545038223267</v>
      </c>
      <c r="AL18" s="7">
        <f>SUMIFS(UrbanPorc!$I:$I,UrbanPorc!$P:$P,AL$5,UrbanPorc!$A:$A,$C18)*100</f>
        <v>45.178177952766418</v>
      </c>
      <c r="AN18" s="6">
        <f>SUMIFS(SexoPop!$J:$J,SexoPop!$T:$T,AN$5,SexoPop!$A:$A,$C18,SexoPop!$B:$B,2)/1000</f>
        <v>142.52000000000001</v>
      </c>
      <c r="AO18" s="6">
        <f>SUMIFS(SexoPop!$J:$J,SexoPop!$T:$T,AO$5,SexoPop!$A:$A,$C18,SexoPop!$B:$B,2)/1000</f>
        <v>140.66300000000001</v>
      </c>
      <c r="AP18" s="6">
        <f>SUMIFS(SexoPop!$J:$J,SexoPop!$T:$T,AP$5,SexoPop!$A:$A,$C18,SexoPop!$B:$B,2)/1000</f>
        <v>429.125</v>
      </c>
      <c r="AQ18" s="6">
        <f>SUMIFS(SexoPop!$J:$J,SexoPop!$T:$T,AQ$5,SexoPop!$A:$A,$C18,SexoPop!$B:$B,2)/1000</f>
        <v>691.10699999999997</v>
      </c>
      <c r="AR18" s="6">
        <f>SUMIFS(SexoPop!$J:$J,SexoPop!$T:$T,AR$5,SexoPop!$A:$A,$C18,SexoPop!$B:$B,2)/1000</f>
        <v>476.57</v>
      </c>
      <c r="AS18" s="5"/>
      <c r="AT18" s="7">
        <f>SUMIFS(SexoPorc!$J:$J,SexoPorc!$Q:$Q,AT$5,SexoPorc!$A:$A,$C18,SexoPorc!$B:$B,2)*100</f>
        <v>11.753926426172256</v>
      </c>
      <c r="AU18" s="7">
        <f>SUMIFS(SexoPorc!$J:$J,SexoPorc!$Q:$Q,AU$5,SexoPorc!$A:$A,$C18,SexoPorc!$B:$B,2)*100</f>
        <v>11.293289065361023</v>
      </c>
      <c r="AV18" s="7">
        <f>SUMIFS(SexoPorc!$J:$J,SexoPorc!$Q:$Q,AV$5,SexoPorc!$A:$A,$C18,SexoPorc!$B:$B,2)*100</f>
        <v>34.549763798713684</v>
      </c>
      <c r="AW18" s="7">
        <f>SUMIFS(SexoPorc!$J:$J,SexoPorc!$Q:$Q,AW$5,SexoPorc!$A:$A,$C18,SexoPorc!$B:$B,2)*100</f>
        <v>59.735357761383057</v>
      </c>
      <c r="AX18" s="7">
        <f>SUMIFS(SexoPorc!$J:$J,SexoPorc!$Q:$Q,AX$5,SexoPorc!$A:$A,$C18,SexoPorc!$B:$B,2)*100</f>
        <v>42.197152972221375</v>
      </c>
      <c r="AZ18" s="6">
        <f>SUMIFS(SexoPop!$J:$J,SexoPop!$T:$T,AZ$5,SexoPop!$A:$A,$C18,SexoPop!$B:$B,1)/1000</f>
        <v>188.43299999999999</v>
      </c>
      <c r="BA18" s="6">
        <f>SUMIFS(SexoPop!$J:$J,SexoPop!$T:$T,BA$5,SexoPop!$A:$A,$C18,SexoPop!$B:$B,1)/1000</f>
        <v>200.41900000000001</v>
      </c>
      <c r="BB18" s="6">
        <f>SUMIFS(SexoPop!$J:$J,SexoPop!$T:$T,BB$5,SexoPop!$A:$A,$C18,SexoPop!$B:$B,1)/1000</f>
        <v>481.63600000000002</v>
      </c>
      <c r="BC18" s="6">
        <f>SUMIFS(SexoPop!$J:$J,SexoPop!$T:$T,BC$5,SexoPop!$A:$A,$C18,SexoPop!$B:$B,1)/1000</f>
        <v>665.80899999999997</v>
      </c>
      <c r="BD18" s="6">
        <f>SUMIFS(SexoPop!$J:$J,SexoPop!$T:$T,BD$5,SexoPop!$A:$A,$C18,SexoPop!$B:$B,1)/1000</f>
        <v>475.476</v>
      </c>
      <c r="BE18" s="5"/>
      <c r="BF18" s="7">
        <f>SUMIFS(SexoPorc!$J:$J,SexoPorc!$Q:$Q,BF$5,SexoPorc!$A:$A,$C18,SexoPorc!$B:$B,1)*100</f>
        <v>17.040145397186279</v>
      </c>
      <c r="BG18" s="7">
        <f>SUMIFS(SexoPorc!$J:$J,SexoPorc!$Q:$Q,BG$5,SexoPorc!$A:$A,$C18,SexoPorc!$B:$B,1)*100</f>
        <v>17.689919471740723</v>
      </c>
      <c r="BH18" s="7">
        <f>SUMIFS(SexoPorc!$J:$J,SexoPorc!$Q:$Q,BH$5,SexoPorc!$A:$A,$C18,SexoPorc!$B:$B,1)*100</f>
        <v>42.959526181221008</v>
      </c>
      <c r="BI18" s="7">
        <f>SUMIFS(SexoPorc!$J:$J,SexoPorc!$Q:$Q,BI$5,SexoPorc!$A:$A,$C18,SexoPorc!$B:$B,1)*100</f>
        <v>65.508782863616943</v>
      </c>
      <c r="BJ18" s="7">
        <f>SUMIFS(SexoPorc!$J:$J,SexoPorc!$Q:$Q,BJ$5,SexoPorc!$A:$A,$C18,SexoPorc!$B:$B,1)*100</f>
        <v>49.362358450889587</v>
      </c>
    </row>
    <row r="19" spans="3:62" x14ac:dyDescent="0.25">
      <c r="C19" s="5" t="s">
        <v>13</v>
      </c>
      <c r="D19" s="6">
        <f>SUMIFS(EntPop!$I:$I,EntPop!$S:$S,D$5,EntPop!$A:$A,$C19)/1000</f>
        <v>261.41000000000003</v>
      </c>
      <c r="E19" s="6">
        <f>SUMIFS(EntPop!$I:$I,EntPop!$S:$S,E$5,EntPop!$A:$A,$C19)/1000</f>
        <v>231.94499999999999</v>
      </c>
      <c r="F19" s="6">
        <f>SUMIFS(EntPop!$I:$I,EntPop!$S:$S,F$5,EntPop!$A:$A,$C19)/1000</f>
        <v>513.22900000000004</v>
      </c>
      <c r="G19" s="6">
        <f>SUMIFS(EntPop!$I:$I,EntPop!$S:$S,G$5,EntPop!$A:$A,$C19)/1000</f>
        <v>858.74599999999998</v>
      </c>
      <c r="H19" s="6">
        <f>SUMIFS(EntPop!$I:$I,EntPop!$S:$S,H$5,EntPop!$A:$A,$C19)/1000</f>
        <v>696.94</v>
      </c>
      <c r="I19" s="5"/>
      <c r="J19" s="7">
        <f>SUMIFS(EntPorc!$I:$I,EntPorc!$P:$P,V$5,EntPorc!$A:$A,$C19)*100</f>
        <v>15.615908801555634</v>
      </c>
      <c r="K19" s="7">
        <f>SUMIFS(EntPorc!$I:$I,EntPorc!$P:$P,W$5,EntPorc!$A:$A,$C19)*100</f>
        <v>15.287257730960846</v>
      </c>
      <c r="L19" s="7">
        <f>SUMIFS(EntPorc!$I:$I,EntPorc!$P:$P,X$5,EntPorc!$A:$A,$C19)*100</f>
        <v>32.677298784255981</v>
      </c>
      <c r="M19" s="7">
        <f>SUMIFS(EntPorc!$I:$I,EntPorc!$P:$P,Y$5,EntPorc!$A:$A,$C19)*100</f>
        <v>66.342300176620483</v>
      </c>
      <c r="N19" s="7">
        <f>SUMIFS(EntPorc!$I:$I,EntPorc!$P:$P,Z$5,EntPorc!$A:$A,$C19)*100</f>
        <v>61.108767986297607</v>
      </c>
      <c r="O19" s="5"/>
      <c r="P19" s="6">
        <f>SUMIFS(RuralPop!$I:$I,RuralPop!$S:$S,P$5,RuralPop!$A:$A,$C19)/1000</f>
        <v>95.856999999999999</v>
      </c>
      <c r="Q19" s="6">
        <f>SUMIFS(RuralPop!$I:$I,RuralPop!$S:$S,Q$5,RuralPop!$A:$A,$C19)/1000</f>
        <v>79.706000000000003</v>
      </c>
      <c r="R19" s="6">
        <f>SUMIFS(RuralPop!$I:$I,RuralPop!$S:$S,R$5,RuralPop!$A:$A,$C19)/1000</f>
        <v>227.255</v>
      </c>
      <c r="S19" s="6">
        <f>SUMIFS(RuralPop!$I:$I,RuralPop!$S:$S,S$5,RuralPop!$A:$A,$C19)/1000</f>
        <v>449.93200000000002</v>
      </c>
      <c r="T19" s="6">
        <f>SUMIFS(RuralPop!$I:$I,RuralPop!$S:$S,T$5,RuralPop!$A:$A,$C19)/1000</f>
        <v>324.39100000000002</v>
      </c>
      <c r="U19" s="5"/>
      <c r="V19" s="7">
        <f>SUMIFS(RuralPorc!$I:$I,RuralPorc!$P:$P,V$5,RuralPorc!$A:$A,$C19)*100</f>
        <v>11.19869276881218</v>
      </c>
      <c r="W19" s="7">
        <f>SUMIFS(RuralPorc!$I:$I,RuralPorc!$P:$P,W$5,RuralPorc!$A:$A,$C19)*100</f>
        <v>10.102590173482895</v>
      </c>
      <c r="X19" s="7">
        <f>SUMIFS(RuralPorc!$I:$I,RuralPorc!$P:$P,X$5,RuralPorc!$A:$A,$C19)*100</f>
        <v>26.886796951293945</v>
      </c>
      <c r="Y19" s="7">
        <f>SUMIFS(RuralPorc!$I:$I,RuralPorc!$P:$P,Y$5,RuralPorc!$A:$A,$C19)*100</f>
        <v>67.400592565536499</v>
      </c>
      <c r="Z19" s="7">
        <f>SUMIFS(RuralPorc!$I:$I,RuralPorc!$P:$P,Z$5,RuralPorc!$A:$A,$C19)*100</f>
        <v>55.244547128677368</v>
      </c>
      <c r="AA19" s="9"/>
      <c r="AB19" s="6">
        <f>SUMIFS(UrbanPop!$I:$I,UrbanPop!$S:$S,AB$5,UrbanPop!$A:$A,$C19)/1000</f>
        <v>165.553</v>
      </c>
      <c r="AC19" s="6">
        <f>SUMIFS(UrbanPop!$I:$I,UrbanPop!$S:$S,AC$5,UrbanPop!$A:$A,$C19)/1000</f>
        <v>152.239</v>
      </c>
      <c r="AD19" s="6">
        <f>SUMIFS(UrbanPop!$I:$I,UrbanPop!$S:$S,AD$5,UrbanPop!$A:$A,$C19)/1000</f>
        <v>285.97399999999999</v>
      </c>
      <c r="AE19" s="6">
        <f>SUMIFS(UrbanPop!$I:$I,UrbanPop!$S:$S,AE$5,UrbanPop!$A:$A,$C19)/1000</f>
        <v>408.81400000000002</v>
      </c>
      <c r="AF19" s="6">
        <f>SUMIFS(UrbanPop!$I:$I,UrbanPop!$S:$S,AF$5,UrbanPop!$A:$A,$C19)/1000</f>
        <v>372.54899999999998</v>
      </c>
      <c r="AG19" s="5"/>
      <c r="AH19" s="7">
        <f>SUMIFS(UrbanPorc!$I:$I,UrbanPorc!$P:$P,AH$5,UrbanPorc!$A:$A,$C19)*100</f>
        <v>20.237961411476135</v>
      </c>
      <c r="AI19" s="7">
        <f>SUMIFS(UrbanPorc!$I:$I,UrbanPorc!$P:$P,AI$5,UrbanPorc!$A:$A,$C19)*100</f>
        <v>20.903967320919037</v>
      </c>
      <c r="AJ19" s="7">
        <f>SUMIFS(UrbanPorc!$I:$I,UrbanPorc!$P:$P,AJ$5,UrbanPorc!$A:$A,$C19)*100</f>
        <v>39.424625039100647</v>
      </c>
      <c r="AK19" s="7">
        <f>SUMIFS(UrbanPorc!$I:$I,UrbanPorc!$P:$P,AK$5,UrbanPorc!$A:$A,$C19)*100</f>
        <v>65.215325355529785</v>
      </c>
      <c r="AL19" s="7">
        <f>SUMIFS(UrbanPorc!$I:$I,UrbanPorc!$P:$P,AL$5,UrbanPorc!$A:$A,$C19)*100</f>
        <v>67.332190275192261</v>
      </c>
      <c r="AN19" s="6">
        <f>SUMIFS(SexoPop!$J:$J,SexoPop!$T:$T,AN$5,SexoPop!$A:$A,$C19,SexoPop!$B:$B,2)/1000</f>
        <v>113.325</v>
      </c>
      <c r="AO19" s="6">
        <f>SUMIFS(SexoPop!$J:$J,SexoPop!$T:$T,AO$5,SexoPop!$A:$A,$C19,SexoPop!$B:$B,2)/1000</f>
        <v>98.256</v>
      </c>
      <c r="AP19" s="6">
        <f>SUMIFS(SexoPop!$J:$J,SexoPop!$T:$T,AP$5,SexoPop!$A:$A,$C19,SexoPop!$B:$B,2)/1000</f>
        <v>250.40700000000001</v>
      </c>
      <c r="AQ19" s="6">
        <f>SUMIFS(SexoPop!$J:$J,SexoPop!$T:$T,AQ$5,SexoPop!$A:$A,$C19,SexoPop!$B:$B,2)/1000</f>
        <v>450.17500000000001</v>
      </c>
      <c r="AR19" s="6">
        <f>SUMIFS(SexoPop!$J:$J,SexoPop!$T:$T,AR$5,SexoPop!$A:$A,$C19,SexoPop!$B:$B,2)/1000</f>
        <v>359.95499999999998</v>
      </c>
      <c r="AS19" s="5"/>
      <c r="AT19" s="7">
        <f>SUMIFS(SexoPorc!$J:$J,SexoPorc!$Q:$Q,AT$5,SexoPorc!$A:$A,$C19,SexoPorc!$B:$B,2)*100</f>
        <v>13.114923238754272</v>
      </c>
      <c r="AU19" s="7">
        <f>SUMIFS(SexoPorc!$J:$J,SexoPorc!$Q:$Q,AU$5,SexoPorc!$A:$A,$C19,SexoPorc!$B:$B,2)*100</f>
        <v>12.377913296222687</v>
      </c>
      <c r="AV19" s="7">
        <f>SUMIFS(SexoPorc!$J:$J,SexoPorc!$Q:$Q,AV$5,SexoPorc!$A:$A,$C19,SexoPorc!$B:$B,2)*100</f>
        <v>29.765778779983521</v>
      </c>
      <c r="AW19" s="7">
        <f>SUMIFS(SexoPorc!$J:$J,SexoPorc!$Q:$Q,AW$5,SexoPorc!$A:$A,$C19,SexoPorc!$B:$B,2)*100</f>
        <v>64.420229196548462</v>
      </c>
      <c r="AX19" s="7">
        <f>SUMIFS(SexoPorc!$J:$J,SexoPorc!$Q:$Q,AX$5,SexoPorc!$A:$A,$C19,SexoPorc!$B:$B,2)*100</f>
        <v>59.966516494750977</v>
      </c>
      <c r="AZ19" s="6">
        <f>SUMIFS(SexoPop!$J:$J,SexoPop!$T:$T,AZ$5,SexoPop!$A:$A,$C19,SexoPop!$B:$B,1)/1000</f>
        <v>148.08500000000001</v>
      </c>
      <c r="BA19" s="6">
        <f>SUMIFS(SexoPop!$J:$J,SexoPop!$T:$T,BA$5,SexoPop!$A:$A,$C19,SexoPop!$B:$B,1)/1000</f>
        <v>133.68899999999999</v>
      </c>
      <c r="BB19" s="6">
        <f>SUMIFS(SexoPop!$J:$J,SexoPop!$T:$T,BB$5,SexoPop!$A:$A,$C19,SexoPop!$B:$B,1)/1000</f>
        <v>262.822</v>
      </c>
      <c r="BC19" s="6">
        <f>SUMIFS(SexoPop!$J:$J,SexoPop!$T:$T,BC$5,SexoPop!$A:$A,$C19,SexoPop!$B:$B,1)/1000</f>
        <v>408.57100000000003</v>
      </c>
      <c r="BD19" s="6">
        <f>SUMIFS(SexoPop!$J:$J,SexoPop!$T:$T,BD$5,SexoPop!$A:$A,$C19,SexoPop!$B:$B,1)/1000</f>
        <v>336.98500000000001</v>
      </c>
      <c r="BE19" s="5"/>
      <c r="BF19" s="7">
        <f>SUMIFS(SexoPorc!$J:$J,SexoPorc!$Q:$Q,BF$5,SexoPorc!$A:$A,$C19,SexoPorc!$B:$B,1)*100</f>
        <v>18.284220993518829</v>
      </c>
      <c r="BG19" s="7">
        <f>SUMIFS(SexoPorc!$J:$J,SexoPorc!$Q:$Q,BG$5,SexoPorc!$A:$A,$C19,SexoPorc!$B:$B,1)*100</f>
        <v>18.479548394680023</v>
      </c>
      <c r="BH19" s="7">
        <f>SUMIFS(SexoPorc!$J:$J,SexoPorc!$Q:$Q,BH$5,SexoPorc!$A:$A,$C19,SexoPorc!$B:$B,1)*100</f>
        <v>36.035594344139099</v>
      </c>
      <c r="BI19" s="7">
        <f>SUMIFS(SexoPorc!$J:$J,SexoPorc!$Q:$Q,BI$5,SexoPorc!$A:$A,$C19,SexoPorc!$B:$B,1)*100</f>
        <v>68.597412109375</v>
      </c>
      <c r="BJ19" s="7">
        <f>SUMIFS(SexoPorc!$J:$J,SexoPorc!$Q:$Q,BJ$5,SexoPorc!$A:$A,$C19,SexoPorc!$B:$B,1)*100</f>
        <v>62.377947568893433</v>
      </c>
    </row>
    <row r="20" spans="3:62" x14ac:dyDescent="0.25">
      <c r="C20" s="5" t="s">
        <v>14</v>
      </c>
      <c r="D20" s="6">
        <f>SUMIFS(EntPop!$I:$I,EntPop!$S:$S,D$5,EntPop!$A:$A,$C20)/1000</f>
        <v>574.09699999999998</v>
      </c>
      <c r="E20" s="6">
        <f>SUMIFS(EntPop!$I:$I,EntPop!$S:$S,E$5,EntPop!$A:$A,$C20)/1000</f>
        <v>650.20299999999997</v>
      </c>
      <c r="F20" s="6">
        <f>SUMIFS(EntPop!$I:$I,EntPop!$S:$S,F$5,EntPop!$A:$A,$C20)/1000</f>
        <v>1443.248</v>
      </c>
      <c r="G20" s="6">
        <f>SUMIFS(EntPop!$I:$I,EntPop!$S:$S,G$5,EntPop!$A:$A,$C20)/1000</f>
        <v>1198.202</v>
      </c>
      <c r="H20" s="6">
        <f>SUMIFS(EntPop!$I:$I,EntPop!$S:$S,H$5,EntPop!$A:$A,$C20)/1000</f>
        <v>1045.201</v>
      </c>
      <c r="I20" s="5"/>
      <c r="J20" s="7">
        <f>SUMIFS(EntPorc!$I:$I,EntPorc!$P:$P,V$5,EntPorc!$A:$A,$C20)*100</f>
        <v>23.659956455230713</v>
      </c>
      <c r="K20" s="7">
        <f>SUMIFS(EntPorc!$I:$I,EntPorc!$P:$P,W$5,EntPorc!$A:$A,$C20)*100</f>
        <v>28.445726633071899</v>
      </c>
      <c r="L20" s="7">
        <f>SUMIFS(EntPorc!$I:$I,EntPorc!$P:$P,X$5,EntPorc!$A:$A,$C20)*100</f>
        <v>54.804939031600952</v>
      </c>
      <c r="M20" s="7">
        <f>SUMIFS(EntPorc!$I:$I,EntPorc!$P:$P,Y$5,EntPorc!$A:$A,$C20)*100</f>
        <v>64.546334743499756</v>
      </c>
      <c r="N20" s="7">
        <f>SUMIFS(EntPorc!$I:$I,EntPorc!$P:$P,Z$5,EntPorc!$A:$A,$C20)*100</f>
        <v>64.264023303985596</v>
      </c>
      <c r="O20" s="5"/>
      <c r="P20" s="6">
        <f>SUMIFS(RuralPop!$I:$I,RuralPop!$S:$S,P$5,RuralPop!$A:$A,$C20)/1000</f>
        <v>67.055999999999997</v>
      </c>
      <c r="Q20" s="6">
        <f>SUMIFS(RuralPop!$I:$I,RuralPop!$S:$S,Q$5,RuralPop!$A:$A,$C20)/1000</f>
        <v>44.771999999999998</v>
      </c>
      <c r="R20" s="6">
        <f>SUMIFS(RuralPop!$I:$I,RuralPop!$S:$S,R$5,RuralPop!$A:$A,$C20)/1000</f>
        <v>133.28100000000001</v>
      </c>
      <c r="S20" s="6">
        <f>SUMIFS(RuralPop!$I:$I,RuralPop!$S:$S,S$5,RuralPop!$A:$A,$C20)/1000</f>
        <v>245.68799999999999</v>
      </c>
      <c r="T20" s="6">
        <f>SUMIFS(RuralPop!$I:$I,RuralPop!$S:$S,T$5,RuralPop!$A:$A,$C20)/1000</f>
        <v>115.477</v>
      </c>
      <c r="U20" s="5"/>
      <c r="V20" s="7">
        <f>SUMIFS(RuralPorc!$I:$I,RuralPorc!$P:$P,V$5,RuralPorc!$A:$A,$C20)*100</f>
        <v>16.287073493003845</v>
      </c>
      <c r="W20" s="7">
        <f>SUMIFS(RuralPorc!$I:$I,RuralPorc!$P:$P,W$5,RuralPorc!$A:$A,$C20)*100</f>
        <v>12.697567045688629</v>
      </c>
      <c r="X20" s="7">
        <f>SUMIFS(RuralPorc!$I:$I,RuralPorc!$P:$P,X$5,RuralPorc!$A:$A,$C20)*100</f>
        <v>42.74429976940155</v>
      </c>
      <c r="Y20" s="7">
        <f>SUMIFS(RuralPorc!$I:$I,RuralPorc!$P:$P,Y$5,RuralPorc!$A:$A,$C20)*100</f>
        <v>77.484792470932007</v>
      </c>
      <c r="Z20" s="7">
        <f>SUMIFS(RuralPorc!$I:$I,RuralPorc!$P:$P,Z$5,RuralPorc!$A:$A,$C20)*100</f>
        <v>62.439572811126709</v>
      </c>
      <c r="AA20" s="9"/>
      <c r="AB20" s="6">
        <f>SUMIFS(UrbanPop!$I:$I,UrbanPop!$S:$S,AB$5,UrbanPop!$A:$A,$C20)/1000</f>
        <v>507.041</v>
      </c>
      <c r="AC20" s="6">
        <f>SUMIFS(UrbanPop!$I:$I,UrbanPop!$S:$S,AC$5,UrbanPop!$A:$A,$C20)/1000</f>
        <v>605.43100000000004</v>
      </c>
      <c r="AD20" s="6">
        <f>SUMIFS(UrbanPop!$I:$I,UrbanPop!$S:$S,AD$5,UrbanPop!$A:$A,$C20)/1000</f>
        <v>1309.9670000000001</v>
      </c>
      <c r="AE20" s="6">
        <f>SUMIFS(UrbanPop!$I:$I,UrbanPop!$S:$S,AE$5,UrbanPop!$A:$A,$C20)/1000</f>
        <v>952.51400000000001</v>
      </c>
      <c r="AF20" s="6">
        <f>SUMIFS(UrbanPop!$I:$I,UrbanPop!$S:$S,AF$5,UrbanPop!$A:$A,$C20)/1000</f>
        <v>929.72400000000005</v>
      </c>
      <c r="AG20" s="5"/>
      <c r="AH20" s="7">
        <f>SUMIFS(UrbanPorc!$I:$I,UrbanPorc!$P:$P,AH$5,UrbanPorc!$A:$A,$C20)*100</f>
        <v>25.166609883308411</v>
      </c>
      <c r="AI20" s="7">
        <f>SUMIFS(UrbanPorc!$I:$I,UrbanPorc!$P:$P,AI$5,UrbanPorc!$A:$A,$C20)*100</f>
        <v>31.318140029907227</v>
      </c>
      <c r="AJ20" s="7">
        <f>SUMIFS(UrbanPorc!$I:$I,UrbanPorc!$P:$P,AJ$5,UrbanPorc!$A:$A,$C20)*100</f>
        <v>56.424766778945923</v>
      </c>
      <c r="AK20" s="7">
        <f>SUMIFS(UrbanPorc!$I:$I,UrbanPorc!$P:$P,AK$5,UrbanPorc!$A:$A,$C20)*100</f>
        <v>61.881095170974731</v>
      </c>
      <c r="AL20" s="7">
        <f>SUMIFS(UrbanPorc!$I:$I,UrbanPorc!$P:$P,AL$5,UrbanPorc!$A:$A,$C20)*100</f>
        <v>64.49810266494751</v>
      </c>
      <c r="AN20" s="6">
        <f>SUMIFS(SexoPop!$J:$J,SexoPop!$T:$T,AN$5,SexoPop!$A:$A,$C20,SexoPop!$B:$B,2)/1000</f>
        <v>274.48200000000003</v>
      </c>
      <c r="AO20" s="6">
        <f>SUMIFS(SexoPop!$J:$J,SexoPop!$T:$T,AO$5,SexoPop!$A:$A,$C20,SexoPop!$B:$B,2)/1000</f>
        <v>310.23200000000003</v>
      </c>
      <c r="AP20" s="6">
        <f>SUMIFS(SexoPop!$J:$J,SexoPop!$T:$T,AP$5,SexoPop!$A:$A,$C20,SexoPop!$B:$B,2)/1000</f>
        <v>727.08</v>
      </c>
      <c r="AQ20" s="6">
        <f>SUMIFS(SexoPop!$J:$J,SexoPop!$T:$T,AQ$5,SexoPop!$A:$A,$C20,SexoPop!$B:$B,2)/1000</f>
        <v>606.69299999999998</v>
      </c>
      <c r="AR20" s="6">
        <f>SUMIFS(SexoPop!$J:$J,SexoPop!$T:$T,AR$5,SexoPop!$A:$A,$C20,SexoPop!$B:$B,2)/1000</f>
        <v>526.16700000000003</v>
      </c>
      <c r="AS20" s="5"/>
      <c r="AT20" s="7">
        <f>SUMIFS(SexoPorc!$J:$J,SexoPorc!$Q:$Q,AT$5,SexoPorc!$A:$A,$C20,SexoPorc!$B:$B,2)*100</f>
        <v>21.337999403476715</v>
      </c>
      <c r="AU20" s="7">
        <f>SUMIFS(SexoPorc!$J:$J,SexoPorc!$Q:$Q,AU$5,SexoPorc!$A:$A,$C20,SexoPorc!$B:$B,2)*100</f>
        <v>25.590366125106812</v>
      </c>
      <c r="AV20" s="7">
        <f>SUMIFS(SexoPorc!$J:$J,SexoPorc!$Q:$Q,AV$5,SexoPorc!$A:$A,$C20,SexoPorc!$B:$B,2)*100</f>
        <v>52.404689788818359</v>
      </c>
      <c r="AW20" s="7">
        <f>SUMIFS(SexoPorc!$J:$J,SexoPorc!$Q:$Q,AW$5,SexoPorc!$A:$A,$C20,SexoPorc!$B:$B,2)*100</f>
        <v>61.795651912689209</v>
      </c>
      <c r="AX20" s="7">
        <f>SUMIFS(SexoPorc!$J:$J,SexoPorc!$Q:$Q,AX$5,SexoPorc!$A:$A,$C20,SexoPorc!$B:$B,2)*100</f>
        <v>63.233399391174316</v>
      </c>
      <c r="AZ20" s="6">
        <f>SUMIFS(SexoPop!$J:$J,SexoPop!$T:$T,AZ$5,SexoPop!$A:$A,$C20,SexoPop!$B:$B,1)/1000</f>
        <v>299.61500000000001</v>
      </c>
      <c r="BA20" s="6">
        <f>SUMIFS(SexoPop!$J:$J,SexoPop!$T:$T,BA$5,SexoPop!$A:$A,$C20,SexoPop!$B:$B,1)/1000</f>
        <v>339.971</v>
      </c>
      <c r="BB20" s="6">
        <f>SUMIFS(SexoPop!$J:$J,SexoPop!$T:$T,BB$5,SexoPop!$A:$A,$C20,SexoPop!$B:$B,1)/1000</f>
        <v>716.16800000000001</v>
      </c>
      <c r="BC20" s="6">
        <f>SUMIFS(SexoPop!$J:$J,SexoPop!$T:$T,BC$5,SexoPop!$A:$A,$C20,SexoPop!$B:$B,1)/1000</f>
        <v>591.50900000000001</v>
      </c>
      <c r="BD20" s="6">
        <f>SUMIFS(SexoPop!$J:$J,SexoPop!$T:$T,BD$5,SexoPop!$A:$A,$C20,SexoPop!$B:$B,1)/1000</f>
        <v>519.03399999999999</v>
      </c>
      <c r="BE20" s="5"/>
      <c r="BF20" s="7">
        <f>SUMIFS(SexoPorc!$J:$J,SexoPorc!$Q:$Q,BF$5,SexoPorc!$A:$A,$C20,SexoPorc!$B:$B,1)*100</f>
        <v>26.279780268669128</v>
      </c>
      <c r="BG20" s="7">
        <f>SUMIFS(SexoPorc!$J:$J,SexoPorc!$Q:$Q,BG$5,SexoPorc!$A:$A,$C20,SexoPorc!$B:$B,1)*100</f>
        <v>31.670373678207397</v>
      </c>
      <c r="BH20" s="7">
        <f>SUMIFS(SexoPorc!$J:$J,SexoPorc!$Q:$Q,BH$5,SexoPorc!$A:$A,$C20,SexoPorc!$B:$B,1)*100</f>
        <v>57.477647066116333</v>
      </c>
      <c r="BI20" s="7">
        <f>SUMIFS(SexoPorc!$J:$J,SexoPorc!$Q:$Q,BI$5,SexoPorc!$A:$A,$C20,SexoPorc!$B:$B,1)*100</f>
        <v>67.634189128875732</v>
      </c>
      <c r="BJ20" s="7">
        <f>SUMIFS(SexoPorc!$J:$J,SexoPorc!$Q:$Q,BJ$5,SexoPorc!$A:$A,$C20,SexoPorc!$B:$B,1)*100</f>
        <v>65.343677997589111</v>
      </c>
    </row>
    <row r="21" spans="3:62" x14ac:dyDescent="0.25">
      <c r="C21" s="5" t="s">
        <v>15</v>
      </c>
      <c r="D21" s="6">
        <f>SUMIFS(EntPop!$I:$I,EntPop!$S:$S,D$5,EntPop!$A:$A,$C21)/1000</f>
        <v>1572.5909999999999</v>
      </c>
      <c r="E21" s="6">
        <f>SUMIFS(EntPop!$I:$I,EntPop!$S:$S,E$5,EntPop!$A:$A,$C21)/1000</f>
        <v>1755.3430000000001</v>
      </c>
      <c r="F21" s="6">
        <f>SUMIFS(EntPop!$I:$I,EntPop!$S:$S,F$5,EntPop!$A:$A,$C21)/1000</f>
        <v>4317.7629999999999</v>
      </c>
      <c r="G21" s="6">
        <f>SUMIFS(EntPop!$I:$I,EntPop!$S:$S,G$5,EntPop!$A:$A,$C21)/1000</f>
        <v>5080.2790000000005</v>
      </c>
      <c r="H21" s="6">
        <f>SUMIFS(EntPop!$I:$I,EntPop!$S:$S,H$5,EntPop!$A:$A,$C21)/1000</f>
        <v>3864.953</v>
      </c>
      <c r="I21" s="5"/>
      <c r="J21" s="7">
        <f>SUMIFS(EntPorc!$I:$I,EntPorc!$P:$P,V$5,EntPorc!$A:$A,$C21)*100</f>
        <v>20.434468984603882</v>
      </c>
      <c r="K21" s="7">
        <f>SUMIFS(EntPorc!$I:$I,EntPorc!$P:$P,W$5,EntPorc!$A:$A,$C21)*100</f>
        <v>24.946999549865723</v>
      </c>
      <c r="L21" s="7">
        <f>SUMIFS(EntPorc!$I:$I,EntPorc!$P:$P,X$5,EntPorc!$A:$A,$C21)*100</f>
        <v>51.756227016448975</v>
      </c>
      <c r="M21" s="7">
        <f>SUMIFS(EntPorc!$I:$I,EntPorc!$P:$P,Y$5,EntPorc!$A:$A,$C21)*100</f>
        <v>68.400567770004272</v>
      </c>
      <c r="N21" s="7">
        <f>SUMIFS(EntPorc!$I:$I,EntPorc!$P:$P,Z$5,EntPorc!$A:$A,$C21)*100</f>
        <v>69.885647296905518</v>
      </c>
      <c r="O21" s="5"/>
      <c r="P21" s="6">
        <f>SUMIFS(RuralPop!$I:$I,RuralPop!$S:$S,P$5,RuralPop!$A:$A,$C21)/1000</f>
        <v>163.261</v>
      </c>
      <c r="Q21" s="6">
        <f>SUMIFS(RuralPop!$I:$I,RuralPop!$S:$S,Q$5,RuralPop!$A:$A,$C21)/1000</f>
        <v>218.44</v>
      </c>
      <c r="R21" s="6">
        <f>SUMIFS(RuralPop!$I:$I,RuralPop!$S:$S,R$5,RuralPop!$A:$A,$C21)/1000</f>
        <v>581.29999999999995</v>
      </c>
      <c r="S21" s="6">
        <f>SUMIFS(RuralPop!$I:$I,RuralPop!$S:$S,S$5,RuralPop!$A:$A,$C21)/1000</f>
        <v>850.55899999999997</v>
      </c>
      <c r="T21" s="6">
        <f>SUMIFS(RuralPop!$I:$I,RuralPop!$S:$S,T$5,RuralPop!$A:$A,$C21)/1000</f>
        <v>593.93200000000002</v>
      </c>
      <c r="U21" s="5"/>
      <c r="V21" s="7">
        <f>SUMIFS(RuralPorc!$I:$I,RuralPorc!$P:$P,V$5,RuralPorc!$A:$A,$C21)*100</f>
        <v>13.68461400270462</v>
      </c>
      <c r="W21" s="7">
        <f>SUMIFS(RuralPorc!$I:$I,RuralPorc!$P:$P,W$5,RuralPorc!$A:$A,$C21)*100</f>
        <v>17.221887409687042</v>
      </c>
      <c r="X21" s="7">
        <f>SUMIFS(RuralPorc!$I:$I,RuralPorc!$P:$P,X$5,RuralPorc!$A:$A,$C21)*100</f>
        <v>44.171196222305298</v>
      </c>
      <c r="Y21" s="7">
        <f>SUMIFS(RuralPorc!$I:$I,RuralPorc!$P:$P,Y$5,RuralPorc!$A:$A,$C21)*100</f>
        <v>71.060407161712646</v>
      </c>
      <c r="Z21" s="7">
        <f>SUMIFS(RuralPorc!$I:$I,RuralPorc!$P:$P,Z$5,RuralPorc!$A:$A,$C21)*100</f>
        <v>65.299975872039795</v>
      </c>
      <c r="AA21" s="9"/>
      <c r="AB21" s="6">
        <f>SUMIFS(UrbanPop!$I:$I,UrbanPop!$S:$S,AB$5,UrbanPop!$A:$A,$C21)/1000</f>
        <v>1409.33</v>
      </c>
      <c r="AC21" s="6">
        <f>SUMIFS(UrbanPop!$I:$I,UrbanPop!$S:$S,AC$5,UrbanPop!$A:$A,$C21)/1000</f>
        <v>1536.903</v>
      </c>
      <c r="AD21" s="6">
        <f>SUMIFS(UrbanPop!$I:$I,UrbanPop!$S:$S,AD$5,UrbanPop!$A:$A,$C21)/1000</f>
        <v>3736.4630000000002</v>
      </c>
      <c r="AE21" s="6">
        <f>SUMIFS(UrbanPop!$I:$I,UrbanPop!$S:$S,AE$5,UrbanPop!$A:$A,$C21)/1000</f>
        <v>4229.72</v>
      </c>
      <c r="AF21" s="6">
        <f>SUMIFS(UrbanPop!$I:$I,UrbanPop!$S:$S,AF$5,UrbanPop!$A:$A,$C21)/1000</f>
        <v>3271.0210000000002</v>
      </c>
      <c r="AG21" s="5"/>
      <c r="AH21" s="7">
        <f>SUMIFS(UrbanPorc!$I:$I,UrbanPorc!$P:$P,AH$5,UrbanPorc!$A:$A,$C21)*100</f>
        <v>21.672829985618591</v>
      </c>
      <c r="AI21" s="7">
        <f>SUMIFS(UrbanPorc!$I:$I,UrbanPorc!$P:$P,AI$5,UrbanPorc!$A:$A,$C21)*100</f>
        <v>26.645785570144653</v>
      </c>
      <c r="AJ21" s="7">
        <f>SUMIFS(UrbanPorc!$I:$I,UrbanPorc!$P:$P,AJ$5,UrbanPorc!$A:$A,$C21)*100</f>
        <v>53.176850080490112</v>
      </c>
      <c r="AK21" s="7">
        <f>SUMIFS(UrbanPorc!$I:$I,UrbanPorc!$P:$P,AK$5,UrbanPorc!$A:$A,$C21)*100</f>
        <v>67.889559268951416</v>
      </c>
      <c r="AL21" s="7">
        <f>SUMIFS(UrbanPorc!$I:$I,UrbanPorc!$P:$P,AL$5,UrbanPorc!$A:$A,$C21)*100</f>
        <v>70.788264274597168</v>
      </c>
      <c r="AN21" s="6">
        <f>SUMIFS(SexoPop!$J:$J,SexoPop!$T:$T,AN$5,SexoPop!$A:$A,$C21,SexoPop!$B:$B,2)/1000</f>
        <v>718.98900000000003</v>
      </c>
      <c r="AO21" s="6">
        <f>SUMIFS(SexoPop!$J:$J,SexoPop!$T:$T,AO$5,SexoPop!$A:$A,$C21,SexoPop!$B:$B,2)/1000</f>
        <v>865.08500000000004</v>
      </c>
      <c r="AP21" s="6">
        <f>SUMIFS(SexoPop!$J:$J,SexoPop!$T:$T,AP$5,SexoPop!$A:$A,$C21,SexoPop!$B:$B,2)/1000</f>
        <v>2094.288</v>
      </c>
      <c r="AQ21" s="6">
        <f>SUMIFS(SexoPop!$J:$J,SexoPop!$T:$T,AQ$5,SexoPop!$A:$A,$C21,SexoPop!$B:$B,2)/1000</f>
        <v>2591.7800000000002</v>
      </c>
      <c r="AR21" s="6">
        <f>SUMIFS(SexoPop!$J:$J,SexoPop!$T:$T,AR$5,SexoPop!$A:$A,$C21,SexoPop!$B:$B,2)/1000</f>
        <v>2032.2090000000001</v>
      </c>
      <c r="AS21" s="5"/>
      <c r="AT21" s="7">
        <f>SUMIFS(SexoPorc!$J:$J,SexoPorc!$Q:$Q,AT$5,SexoPorc!$A:$A,$C21,SexoPorc!$B:$B,2)*100</f>
        <v>17.529202997684479</v>
      </c>
      <c r="AU21" s="7">
        <f>SUMIFS(SexoPorc!$J:$J,SexoPorc!$Q:$Q,AU$5,SexoPorc!$A:$A,$C21,SexoPorc!$B:$B,2)*100</f>
        <v>23.440092802047729</v>
      </c>
      <c r="AV21" s="7">
        <f>SUMIFS(SexoPorc!$J:$J,SexoPorc!$Q:$Q,AV$5,SexoPorc!$A:$A,$C21,SexoPorc!$B:$B,2)*100</f>
        <v>48.885557055473328</v>
      </c>
      <c r="AW21" s="7">
        <f>SUMIFS(SexoPorc!$J:$J,SexoPorc!$Q:$Q,AW$5,SexoPorc!$A:$A,$C21,SexoPorc!$B:$B,2)*100</f>
        <v>66.664916276931763</v>
      </c>
      <c r="AX21" s="7">
        <f>SUMIFS(SexoPorc!$J:$J,SexoPorc!$Q:$Q,AX$5,SexoPorc!$A:$A,$C21,SexoPorc!$B:$B,2)*100</f>
        <v>68.180745840072632</v>
      </c>
      <c r="AZ21" s="6">
        <f>SUMIFS(SexoPop!$J:$J,SexoPop!$T:$T,AZ$5,SexoPop!$A:$A,$C21,SexoPop!$B:$B,1)/1000</f>
        <v>853.60199999999998</v>
      </c>
      <c r="BA21" s="6">
        <f>SUMIFS(SexoPop!$J:$J,SexoPop!$T:$T,BA$5,SexoPop!$A:$A,$C21,SexoPop!$B:$B,1)/1000</f>
        <v>890.25800000000004</v>
      </c>
      <c r="BB21" s="6">
        <f>SUMIFS(SexoPop!$J:$J,SexoPop!$T:$T,BB$5,SexoPop!$A:$A,$C21,SexoPop!$B:$B,1)/1000</f>
        <v>2223.4749999999999</v>
      </c>
      <c r="BC21" s="6">
        <f>SUMIFS(SexoPop!$J:$J,SexoPop!$T:$T,BC$5,SexoPop!$A:$A,$C21,SexoPop!$B:$B,1)/1000</f>
        <v>2488.4989999999998</v>
      </c>
      <c r="BD21" s="6">
        <f>SUMIFS(SexoPop!$J:$J,SexoPop!$T:$T,BD$5,SexoPop!$A:$A,$C21,SexoPop!$B:$B,1)/1000</f>
        <v>1832.7439999999999</v>
      </c>
      <c r="BE21" s="5"/>
      <c r="BF21" s="7">
        <f>SUMIFS(SexoPorc!$J:$J,SexoPorc!$Q:$Q,BF$5,SexoPorc!$A:$A,$C21,SexoPorc!$B:$B,1)*100</f>
        <v>23.750011622905731</v>
      </c>
      <c r="BG21" s="7">
        <f>SUMIFS(SexoPorc!$J:$J,SexoPorc!$Q:$Q,BG$5,SexoPorc!$A:$A,$C21,SexoPorc!$B:$B,1)*100</f>
        <v>26.609274744987488</v>
      </c>
      <c r="BH21" s="7">
        <f>SUMIFS(SexoPorc!$J:$J,SexoPorc!$Q:$Q,BH$5,SexoPorc!$A:$A,$C21,SexoPorc!$B:$B,1)*100</f>
        <v>54.786485433578491</v>
      </c>
      <c r="BI21" s="7">
        <f>SUMIFS(SexoPorc!$J:$J,SexoPorc!$Q:$Q,BI$5,SexoPorc!$A:$A,$C21,SexoPorc!$B:$B,1)*100</f>
        <v>70.307010412216187</v>
      </c>
      <c r="BJ21" s="7">
        <f>SUMIFS(SexoPorc!$J:$J,SexoPorc!$Q:$Q,BJ$5,SexoPorc!$A:$A,$C21,SexoPorc!$B:$B,1)*100</f>
        <v>71.878629922866821</v>
      </c>
    </row>
    <row r="22" spans="3:62" x14ac:dyDescent="0.25">
      <c r="C22" s="5" t="s">
        <v>16</v>
      </c>
      <c r="D22" s="6">
        <f>SUMIFS(EntPop!$I:$I,EntPop!$S:$S,D$5,EntPop!$A:$A,$C22)/1000</f>
        <v>623.399</v>
      </c>
      <c r="E22" s="6">
        <f>SUMIFS(EntPop!$I:$I,EntPop!$S:$S,E$5,EntPop!$A:$A,$C22)/1000</f>
        <v>492.25599999999997</v>
      </c>
      <c r="F22" s="6">
        <f>SUMIFS(EntPop!$I:$I,EntPop!$S:$S,F$5,EntPop!$A:$A,$C22)/1000</f>
        <v>1060.7539999999999</v>
      </c>
      <c r="G22" s="6">
        <f>SUMIFS(EntPop!$I:$I,EntPop!$S:$S,G$5,EntPop!$A:$A,$C22)/1000</f>
        <v>1412.7470000000001</v>
      </c>
      <c r="H22" s="6">
        <f>SUMIFS(EntPop!$I:$I,EntPop!$S:$S,H$5,EntPop!$A:$A,$C22)/1000</f>
        <v>1059.1500000000001</v>
      </c>
      <c r="I22" s="5"/>
      <c r="J22" s="7">
        <f>SUMIFS(EntPorc!$I:$I,EntPorc!$P:$P,V$5,EntPorc!$A:$A,$C22)*100</f>
        <v>25.663235783576965</v>
      </c>
      <c r="K22" s="7">
        <f>SUMIFS(EntPorc!$I:$I,EntPorc!$P:$P,W$5,EntPorc!$A:$A,$C22)*100</f>
        <v>22.861739993095398</v>
      </c>
      <c r="L22" s="7">
        <f>SUMIFS(EntPorc!$I:$I,EntPorc!$P:$P,X$5,EntPorc!$A:$A,$C22)*100</f>
        <v>49.713811278343201</v>
      </c>
      <c r="M22" s="7">
        <f>SUMIFS(EntPorc!$I:$I,EntPorc!$P:$P,Y$5,EntPorc!$A:$A,$C22)*100</f>
        <v>68.481814861297607</v>
      </c>
      <c r="N22" s="7">
        <f>SUMIFS(EntPorc!$I:$I,EntPorc!$P:$P,Z$5,EntPorc!$A:$A,$C22)*100</f>
        <v>62.521582841873169</v>
      </c>
      <c r="O22" s="5"/>
      <c r="P22" s="6">
        <f>SUMIFS(RuralPop!$I:$I,RuralPop!$S:$S,P$5,RuralPop!$A:$A,$C22)/1000</f>
        <v>170.41900000000001</v>
      </c>
      <c r="Q22" s="6">
        <f>SUMIFS(RuralPop!$I:$I,RuralPop!$S:$S,Q$5,RuralPop!$A:$A,$C22)/1000</f>
        <v>152.036</v>
      </c>
      <c r="R22" s="6">
        <f>SUMIFS(RuralPop!$I:$I,RuralPop!$S:$S,R$5,RuralPop!$A:$A,$C22)/1000</f>
        <v>320.572</v>
      </c>
      <c r="S22" s="6">
        <f>SUMIFS(RuralPop!$I:$I,RuralPop!$S:$S,S$5,RuralPop!$A:$A,$C22)/1000</f>
        <v>509.721</v>
      </c>
      <c r="T22" s="6">
        <f>SUMIFS(RuralPop!$I:$I,RuralPop!$S:$S,T$5,RuralPop!$A:$A,$C22)/1000</f>
        <v>370.56400000000002</v>
      </c>
      <c r="U22" s="5"/>
      <c r="V22" s="7">
        <f>SUMIFS(RuralPorc!$I:$I,RuralPorc!$P:$P,V$5,RuralPorc!$A:$A,$C22)*100</f>
        <v>19.659708440303802</v>
      </c>
      <c r="W22" s="7">
        <f>SUMIFS(RuralPorc!$I:$I,RuralPorc!$P:$P,W$5,RuralPorc!$A:$A,$C22)*100</f>
        <v>19.164258241653442</v>
      </c>
      <c r="X22" s="7">
        <f>SUMIFS(RuralPorc!$I:$I,RuralPorc!$P:$P,X$5,RuralPorc!$A:$A,$C22)*100</f>
        <v>48.837235569953918</v>
      </c>
      <c r="Y22" s="7">
        <f>SUMIFS(RuralPorc!$I:$I,RuralPorc!$P:$P,Y$5,RuralPorc!$A:$A,$C22)*100</f>
        <v>75.597548484802246</v>
      </c>
      <c r="Z22" s="7">
        <f>SUMIFS(RuralPorc!$I:$I,RuralPorc!$P:$P,Z$5,RuralPorc!$A:$A,$C22)*100</f>
        <v>77.508443593978882</v>
      </c>
      <c r="AA22" s="9"/>
      <c r="AB22" s="6">
        <f>SUMIFS(UrbanPop!$I:$I,UrbanPop!$S:$S,AB$5,UrbanPop!$A:$A,$C22)/1000</f>
        <v>452.98</v>
      </c>
      <c r="AC22" s="6">
        <f>SUMIFS(UrbanPop!$I:$I,UrbanPop!$S:$S,AC$5,UrbanPop!$A:$A,$C22)/1000</f>
        <v>340.22</v>
      </c>
      <c r="AD22" s="6">
        <f>SUMIFS(UrbanPop!$I:$I,UrbanPop!$S:$S,AD$5,UrbanPop!$A:$A,$C22)/1000</f>
        <v>740.18200000000002</v>
      </c>
      <c r="AE22" s="6">
        <f>SUMIFS(UrbanPop!$I:$I,UrbanPop!$S:$S,AE$5,UrbanPop!$A:$A,$C22)/1000</f>
        <v>903.02599999999995</v>
      </c>
      <c r="AF22" s="6">
        <f>SUMIFS(UrbanPop!$I:$I,UrbanPop!$S:$S,AF$5,UrbanPop!$A:$A,$C22)/1000</f>
        <v>688.58600000000001</v>
      </c>
      <c r="AG22" s="5"/>
      <c r="AH22" s="7">
        <f>SUMIFS(UrbanPorc!$I:$I,UrbanPorc!$P:$P,AH$5,UrbanPorc!$A:$A,$C22)*100</f>
        <v>28.994283080101013</v>
      </c>
      <c r="AI22" s="7">
        <f>SUMIFS(UrbanPorc!$I:$I,UrbanPorc!$P:$P,AI$5,UrbanPorc!$A:$A,$C22)*100</f>
        <v>25.018826127052307</v>
      </c>
      <c r="AJ22" s="7">
        <f>SUMIFS(UrbanPorc!$I:$I,UrbanPorc!$P:$P,AJ$5,UrbanPorc!$A:$A,$C22)*100</f>
        <v>50.103294849395752</v>
      </c>
      <c r="AK22" s="7">
        <f>SUMIFS(UrbanPorc!$I:$I,UrbanPorc!$P:$P,AK$5,UrbanPorc!$A:$A,$C22)*100</f>
        <v>65.02690315246582</v>
      </c>
      <c r="AL22" s="7">
        <f>SUMIFS(UrbanPorc!$I:$I,UrbanPorc!$P:$P,AL$5,UrbanPorc!$A:$A,$C22)*100</f>
        <v>56.629002094268799</v>
      </c>
      <c r="AN22" s="6">
        <f>SUMIFS(SexoPop!$J:$J,SexoPop!$T:$T,AN$5,SexoPop!$A:$A,$C22,SexoPop!$B:$B,2)/1000</f>
        <v>286.90199999999999</v>
      </c>
      <c r="AO22" s="6">
        <f>SUMIFS(SexoPop!$J:$J,SexoPop!$T:$T,AO$5,SexoPop!$A:$A,$C22,SexoPop!$B:$B,2)/1000</f>
        <v>239.738</v>
      </c>
      <c r="AP22" s="6">
        <f>SUMIFS(SexoPop!$J:$J,SexoPop!$T:$T,AP$5,SexoPop!$A:$A,$C22,SexoPop!$B:$B,2)/1000</f>
        <v>521.96500000000003</v>
      </c>
      <c r="AQ22" s="6">
        <f>SUMIFS(SexoPop!$J:$J,SexoPop!$T:$T,AQ$5,SexoPop!$A:$A,$C22,SexoPop!$B:$B,2)/1000</f>
        <v>740.99800000000005</v>
      </c>
      <c r="AR22" s="6">
        <f>SUMIFS(SexoPop!$J:$J,SexoPop!$T:$T,AR$5,SexoPop!$A:$A,$C22,SexoPop!$B:$B,2)/1000</f>
        <v>557.99699999999996</v>
      </c>
      <c r="AS22" s="5"/>
      <c r="AT22" s="7">
        <f>SUMIFS(SexoPorc!$J:$J,SexoPorc!$Q:$Q,AT$5,SexoPorc!$A:$A,$C22,SexoPorc!$B:$B,2)*100</f>
        <v>22.821511328220367</v>
      </c>
      <c r="AU22" s="7">
        <f>SUMIFS(SexoPorc!$J:$J,SexoPorc!$Q:$Q,AU$5,SexoPorc!$A:$A,$C22,SexoPorc!$B:$B,2)*100</f>
        <v>20.844009518623352</v>
      </c>
      <c r="AV22" s="7">
        <f>SUMIFS(SexoPorc!$J:$J,SexoPorc!$Q:$Q,AV$5,SexoPorc!$A:$A,$C22,SexoPorc!$B:$B,2)*100</f>
        <v>46.849685907363892</v>
      </c>
      <c r="AW22" s="7">
        <f>SUMIFS(SexoPorc!$J:$J,SexoPorc!$Q:$Q,AW$5,SexoPorc!$A:$A,$C22,SexoPorc!$B:$B,2)*100</f>
        <v>66.513770818710327</v>
      </c>
      <c r="AX22" s="7">
        <f>SUMIFS(SexoPorc!$J:$J,SexoPorc!$Q:$Q,AX$5,SexoPorc!$A:$A,$C22,SexoPorc!$B:$B,2)*100</f>
        <v>61.586147546768188</v>
      </c>
      <c r="AZ22" s="6">
        <f>SUMIFS(SexoPop!$J:$J,SexoPop!$T:$T,AZ$5,SexoPop!$A:$A,$C22,SexoPop!$B:$B,1)/1000</f>
        <v>336.49700000000001</v>
      </c>
      <c r="BA22" s="6">
        <f>SUMIFS(SexoPop!$J:$J,SexoPop!$T:$T,BA$5,SexoPop!$A:$A,$C22,SexoPop!$B:$B,1)/1000</f>
        <v>252.518</v>
      </c>
      <c r="BB22" s="6">
        <f>SUMIFS(SexoPop!$J:$J,SexoPop!$T:$T,BB$5,SexoPop!$A:$A,$C22,SexoPop!$B:$B,1)/1000</f>
        <v>538.78899999999999</v>
      </c>
      <c r="BC22" s="6">
        <f>SUMIFS(SexoPop!$J:$J,SexoPop!$T:$T,BC$5,SexoPop!$A:$A,$C22,SexoPop!$B:$B,1)/1000</f>
        <v>671.74900000000002</v>
      </c>
      <c r="BD22" s="6">
        <f>SUMIFS(SexoPop!$J:$J,SexoPop!$T:$T,BD$5,SexoPop!$A:$A,$C22,SexoPop!$B:$B,1)/1000</f>
        <v>501.15300000000002</v>
      </c>
      <c r="BE22" s="5"/>
      <c r="BF22" s="7">
        <f>SUMIFS(SexoPorc!$J:$J,SexoPorc!$Q:$Q,BF$5,SexoPorc!$A:$A,$C22,SexoPorc!$B:$B,1)*100</f>
        <v>28.71144711971283</v>
      </c>
      <c r="BG22" s="7">
        <f>SUMIFS(SexoPorc!$J:$J,SexoPorc!$Q:$Q,BG$5,SexoPorc!$A:$A,$C22,SexoPorc!$B:$B,1)*100</f>
        <v>25.175416469573975</v>
      </c>
      <c r="BH22" s="7">
        <f>SUMIFS(SexoPorc!$J:$J,SexoPorc!$Q:$Q,BH$5,SexoPorc!$A:$A,$C22,SexoPorc!$B:$B,1)*100</f>
        <v>52.84348726272583</v>
      </c>
      <c r="BI22" s="7">
        <f>SUMIFS(SexoPorc!$J:$J,SexoPorc!$Q:$Q,BI$5,SexoPorc!$A:$A,$C22,SexoPorc!$B:$B,1)*100</f>
        <v>70.792388916015625</v>
      </c>
      <c r="BJ22" s="7">
        <f>SUMIFS(SexoPorc!$J:$J,SexoPorc!$Q:$Q,BJ$5,SexoPorc!$A:$A,$C22,SexoPorc!$B:$B,1)*100</f>
        <v>63.59713077545166</v>
      </c>
    </row>
    <row r="23" spans="3:62" x14ac:dyDescent="0.25">
      <c r="C23" s="5" t="s">
        <v>17</v>
      </c>
      <c r="D23" s="6">
        <f>SUMIFS(EntPop!$I:$I,EntPop!$S:$S,D$5,EntPop!$A:$A,$C23)/1000</f>
        <v>155.73699999999999</v>
      </c>
      <c r="E23" s="6">
        <f>SUMIFS(EntPop!$I:$I,EntPop!$S:$S,E$5,EntPop!$A:$A,$C23)/1000</f>
        <v>184.596</v>
      </c>
      <c r="F23" s="6">
        <f>SUMIFS(EntPop!$I:$I,EntPop!$S:$S,F$5,EntPop!$A:$A,$C23)/1000</f>
        <v>421.03800000000001</v>
      </c>
      <c r="G23" s="6">
        <f>SUMIFS(EntPop!$I:$I,EntPop!$S:$S,G$5,EntPop!$A:$A,$C23)/1000</f>
        <v>548.36300000000006</v>
      </c>
      <c r="H23" s="6">
        <f>SUMIFS(EntPop!$I:$I,EntPop!$S:$S,H$5,EntPop!$A:$A,$C23)/1000</f>
        <v>448.85700000000003</v>
      </c>
      <c r="I23" s="5"/>
      <c r="J23" s="7">
        <f>SUMIFS(EntPorc!$I:$I,EntPorc!$P:$P,V$5,EntPorc!$A:$A,$C23)*100</f>
        <v>17.409691214561462</v>
      </c>
      <c r="K23" s="7">
        <f>SUMIFS(EntPorc!$I:$I,EntPorc!$P:$P,W$5,EntPorc!$A:$A,$C23)*100</f>
        <v>19.3728968501091</v>
      </c>
      <c r="L23" s="7">
        <f>SUMIFS(EntPorc!$I:$I,EntPorc!$P:$P,X$5,EntPorc!$A:$A,$C23)*100</f>
        <v>41.822502017021179</v>
      </c>
      <c r="M23" s="7">
        <f>SUMIFS(EntPorc!$I:$I,EntPorc!$P:$P,Y$5,EntPorc!$A:$A,$C23)*100</f>
        <v>66.458094120025635</v>
      </c>
      <c r="N23" s="7">
        <f>SUMIFS(EntPorc!$I:$I,EntPorc!$P:$P,Z$5,EntPorc!$A:$A,$C23)*100</f>
        <v>64.37690258026123</v>
      </c>
      <c r="O23" s="5"/>
      <c r="P23" s="6">
        <f>SUMIFS(RuralPop!$I:$I,RuralPop!$S:$S,P$5,RuralPop!$A:$A,$C23)/1000</f>
        <v>15.704000000000001</v>
      </c>
      <c r="Q23" s="6">
        <f>SUMIFS(RuralPop!$I:$I,RuralPop!$S:$S,Q$5,RuralPop!$A:$A,$C23)/1000</f>
        <v>31.803999999999998</v>
      </c>
      <c r="R23" s="6">
        <f>SUMIFS(RuralPop!$I:$I,RuralPop!$S:$S,R$5,RuralPop!$A:$A,$C23)/1000</f>
        <v>53.566000000000003</v>
      </c>
      <c r="S23" s="6">
        <f>SUMIFS(RuralPop!$I:$I,RuralPop!$S:$S,S$5,RuralPop!$A:$A,$C23)/1000</f>
        <v>106.101</v>
      </c>
      <c r="T23" s="6">
        <f>SUMIFS(RuralPop!$I:$I,RuralPop!$S:$S,T$5,RuralPop!$A:$A,$C23)/1000</f>
        <v>79.739000000000004</v>
      </c>
      <c r="U23" s="5"/>
      <c r="V23" s="7">
        <f>SUMIFS(RuralPorc!$I:$I,RuralPorc!$P:$P,V$5,RuralPorc!$A:$A,$C23)*100</f>
        <v>10.71448028087616</v>
      </c>
      <c r="W23" s="7">
        <f>SUMIFS(RuralPorc!$I:$I,RuralPorc!$P:$P,W$5,RuralPorc!$A:$A,$C23)*100</f>
        <v>17.836852371692657</v>
      </c>
      <c r="X23" s="7">
        <f>SUMIFS(RuralPorc!$I:$I,RuralPorc!$P:$P,X$5,RuralPorc!$A:$A,$C23)*100</f>
        <v>34.397375583648682</v>
      </c>
      <c r="Y23" s="7">
        <f>SUMIFS(RuralPorc!$I:$I,RuralPorc!$P:$P,Y$5,RuralPorc!$A:$A,$C23)*100</f>
        <v>62.109839916229248</v>
      </c>
      <c r="Z23" s="7">
        <f>SUMIFS(RuralPorc!$I:$I,RuralPorc!$P:$P,Z$5,RuralPorc!$A:$A,$C23)*100</f>
        <v>62.258154153823853</v>
      </c>
      <c r="AA23" s="9"/>
      <c r="AB23" s="6">
        <f>SUMIFS(UrbanPop!$I:$I,UrbanPop!$S:$S,AB$5,UrbanPop!$A:$A,$C23)/1000</f>
        <v>140.03299999999999</v>
      </c>
      <c r="AC23" s="6">
        <f>SUMIFS(UrbanPop!$I:$I,UrbanPop!$S:$S,AC$5,UrbanPop!$A:$A,$C23)/1000</f>
        <v>152.792</v>
      </c>
      <c r="AD23" s="6">
        <f>SUMIFS(UrbanPop!$I:$I,UrbanPop!$S:$S,AD$5,UrbanPop!$A:$A,$C23)/1000</f>
        <v>367.47199999999998</v>
      </c>
      <c r="AE23" s="6">
        <f>SUMIFS(UrbanPop!$I:$I,UrbanPop!$S:$S,AE$5,UrbanPop!$A:$A,$C23)/1000</f>
        <v>442.262</v>
      </c>
      <c r="AF23" s="6">
        <f>SUMIFS(UrbanPop!$I:$I,UrbanPop!$S:$S,AF$5,UrbanPop!$A:$A,$C23)/1000</f>
        <v>369.11799999999999</v>
      </c>
      <c r="AG23" s="5"/>
      <c r="AH23" s="7">
        <f>SUMIFS(UrbanPorc!$I:$I,UrbanPorc!$P:$P,AH$5,UrbanPorc!$A:$A,$C23)*100</f>
        <v>18.721640110015869</v>
      </c>
      <c r="AI23" s="7">
        <f>SUMIFS(UrbanPorc!$I:$I,UrbanPorc!$P:$P,AI$5,UrbanPorc!$A:$A,$C23)*100</f>
        <v>19.726499915122986</v>
      </c>
      <c r="AJ23" s="7">
        <f>SUMIFS(UrbanPorc!$I:$I,UrbanPorc!$P:$P,AJ$5,UrbanPorc!$A:$A,$C23)*100</f>
        <v>43.181249499320984</v>
      </c>
      <c r="AK23" s="7">
        <f>SUMIFS(UrbanPorc!$I:$I,UrbanPorc!$P:$P,AK$5,UrbanPorc!$A:$A,$C23)*100</f>
        <v>67.59335994720459</v>
      </c>
      <c r="AL23" s="7">
        <f>SUMIFS(UrbanPorc!$I:$I,UrbanPorc!$P:$P,AL$5,UrbanPorc!$A:$A,$C23)*100</f>
        <v>64.853686094284058</v>
      </c>
      <c r="AN23" s="6">
        <f>SUMIFS(SexoPop!$J:$J,SexoPop!$T:$T,AN$5,SexoPop!$A:$A,$C23,SexoPop!$B:$B,2)/1000</f>
        <v>63.918999999999997</v>
      </c>
      <c r="AO23" s="6">
        <f>SUMIFS(SexoPop!$J:$J,SexoPop!$T:$T,AO$5,SexoPop!$A:$A,$C23,SexoPop!$B:$B,2)/1000</f>
        <v>79.823999999999998</v>
      </c>
      <c r="AP23" s="6">
        <f>SUMIFS(SexoPop!$J:$J,SexoPop!$T:$T,AP$5,SexoPop!$A:$A,$C23,SexoPop!$B:$B,2)/1000</f>
        <v>208.54499999999999</v>
      </c>
      <c r="AQ23" s="6">
        <f>SUMIFS(SexoPop!$J:$J,SexoPop!$T:$T,AQ$5,SexoPop!$A:$A,$C23,SexoPop!$B:$B,2)/1000</f>
        <v>292.23</v>
      </c>
      <c r="AR23" s="6">
        <f>SUMIFS(SexoPop!$J:$J,SexoPop!$T:$T,AR$5,SexoPop!$A:$A,$C23,SexoPop!$B:$B,2)/1000</f>
        <v>244.28299999999999</v>
      </c>
      <c r="AS23" s="5"/>
      <c r="AT23" s="7">
        <f>SUMIFS(SexoPorc!$J:$J,SexoPorc!$Q:$Q,AT$5,SexoPorc!$A:$A,$C23,SexoPorc!$B:$B,2)*100</f>
        <v>13.992561399936676</v>
      </c>
      <c r="AU23" s="7">
        <f>SUMIFS(SexoPorc!$J:$J,SexoPorc!$Q:$Q,AU$5,SexoPorc!$A:$A,$C23,SexoPorc!$B:$B,2)*100</f>
        <v>16.184061765670776</v>
      </c>
      <c r="AV23" s="7">
        <f>SUMIFS(SexoPorc!$J:$J,SexoPorc!$Q:$Q,AV$5,SexoPorc!$A:$A,$C23,SexoPorc!$B:$B,2)*100</f>
        <v>39.236989617347717</v>
      </c>
      <c r="AW23" s="7">
        <f>SUMIFS(SexoPorc!$J:$J,SexoPorc!$Q:$Q,AW$5,SexoPorc!$A:$A,$C23,SexoPorc!$B:$B,2)*100</f>
        <v>65.47207236289978</v>
      </c>
      <c r="AX23" s="7">
        <f>SUMIFS(SexoPorc!$J:$J,SexoPorc!$Q:$Q,AX$5,SexoPorc!$A:$A,$C23,SexoPorc!$B:$B,2)*100</f>
        <v>63.72838020324707</v>
      </c>
      <c r="AZ23" s="6">
        <f>SUMIFS(SexoPop!$J:$J,SexoPop!$T:$T,AZ$5,SexoPop!$A:$A,$C23,SexoPop!$B:$B,1)/1000</f>
        <v>91.817999999999998</v>
      </c>
      <c r="BA23" s="6">
        <f>SUMIFS(SexoPop!$J:$J,SexoPop!$T:$T,BA$5,SexoPop!$A:$A,$C23,SexoPop!$B:$B,1)/1000</f>
        <v>104.77200000000001</v>
      </c>
      <c r="BB23" s="6">
        <f>SUMIFS(SexoPop!$J:$J,SexoPop!$T:$T,BB$5,SexoPop!$A:$A,$C23,SexoPop!$B:$B,1)/1000</f>
        <v>212.49299999999999</v>
      </c>
      <c r="BC23" s="6">
        <f>SUMIFS(SexoPop!$J:$J,SexoPop!$T:$T,BC$5,SexoPop!$A:$A,$C23,SexoPop!$B:$B,1)/1000</f>
        <v>256.13299999999998</v>
      </c>
      <c r="BD23" s="6">
        <f>SUMIFS(SexoPop!$J:$J,SexoPop!$T:$T,BD$5,SexoPop!$A:$A,$C23,SexoPop!$B:$B,1)/1000</f>
        <v>204.57400000000001</v>
      </c>
      <c r="BE23" s="5"/>
      <c r="BF23" s="7">
        <f>SUMIFS(SexoPorc!$J:$J,SexoPorc!$Q:$Q,BF$5,SexoPorc!$A:$A,$C23,SexoPorc!$B:$B,1)*100</f>
        <v>20.975704491138458</v>
      </c>
      <c r="BG23" s="7">
        <f>SUMIFS(SexoPorc!$J:$J,SexoPorc!$Q:$Q,BG$5,SexoPorc!$A:$A,$C23,SexoPorc!$B:$B,1)*100</f>
        <v>22.794806957244873</v>
      </c>
      <c r="BH23" s="7">
        <f>SUMIFS(SexoPorc!$J:$J,SexoPorc!$Q:$Q,BH$5,SexoPorc!$A:$A,$C23,SexoPorc!$B:$B,1)*100</f>
        <v>44.714188575744629</v>
      </c>
      <c r="BI23" s="7">
        <f>SUMIFS(SexoPorc!$J:$J,SexoPorc!$Q:$Q,BI$5,SexoPorc!$A:$A,$C23,SexoPorc!$B:$B,1)*100</f>
        <v>67.619985342025757</v>
      </c>
      <c r="BJ23" s="7">
        <f>SUMIFS(SexoPorc!$J:$J,SexoPorc!$Q:$Q,BJ$5,SexoPorc!$A:$A,$C23,SexoPorc!$B:$B,1)*100</f>
        <v>65.168803930282593</v>
      </c>
    </row>
    <row r="24" spans="3:62" x14ac:dyDescent="0.25">
      <c r="C24" s="5" t="s">
        <v>18</v>
      </c>
      <c r="D24" s="6">
        <f>SUMIFS(EntPop!$I:$I,EntPop!$S:$S,D$5,EntPop!$A:$A,$C24)/1000</f>
        <v>87.832999999999998</v>
      </c>
      <c r="E24" s="6">
        <f>SUMIFS(EntPop!$I:$I,EntPop!$S:$S,E$5,EntPop!$A:$A,$C24)/1000</f>
        <v>73.825000000000003</v>
      </c>
      <c r="F24" s="6">
        <f>SUMIFS(EntPop!$I:$I,EntPop!$S:$S,F$5,EntPop!$A:$A,$C24)/1000</f>
        <v>142.20400000000001</v>
      </c>
      <c r="G24" s="6">
        <f>SUMIFS(EntPop!$I:$I,EntPop!$S:$S,G$5,EntPop!$A:$A,$C24)/1000</f>
        <v>187.708</v>
      </c>
      <c r="H24" s="6">
        <f>SUMIFS(EntPop!$I:$I,EntPop!$S:$S,H$5,EntPop!$A:$A,$C24)/1000</f>
        <v>116.503</v>
      </c>
      <c r="I24" s="5"/>
      <c r="J24" s="7">
        <f>SUMIFS(EntPorc!$I:$I,EntPorc!$P:$P,V$5,EntPorc!$A:$A,$C24)*100</f>
        <v>19.516752660274506</v>
      </c>
      <c r="K24" s="7">
        <f>SUMIFS(EntPorc!$I:$I,EntPorc!$P:$P,W$5,EntPorc!$A:$A,$C24)*100</f>
        <v>16.912361979484558</v>
      </c>
      <c r="L24" s="7">
        <f>SUMIFS(EntPorc!$I:$I,EntPorc!$P:$P,X$5,EntPorc!$A:$A,$C24)*100</f>
        <v>37.762764096260071</v>
      </c>
      <c r="M24" s="7">
        <f>SUMIFS(EntPorc!$I:$I,EntPorc!$P:$P,Y$5,EntPorc!$A:$A,$C24)*100</f>
        <v>50.744098424911499</v>
      </c>
      <c r="N24" s="7">
        <f>SUMIFS(EntPorc!$I:$I,EntPorc!$P:$P,Z$5,EntPorc!$A:$A,$C24)*100</f>
        <v>39.887768030166626</v>
      </c>
      <c r="O24" s="5"/>
      <c r="P24" s="6">
        <f>SUMIFS(RuralPop!$I:$I,RuralPop!$S:$S,P$5,RuralPop!$A:$A,$C24)/1000</f>
        <v>26.896000000000001</v>
      </c>
      <c r="Q24" s="6">
        <f>SUMIFS(RuralPop!$I:$I,RuralPop!$S:$S,Q$5,RuralPop!$A:$A,$C24)/1000</f>
        <v>20.206</v>
      </c>
      <c r="R24" s="6">
        <f>SUMIFS(RuralPop!$I:$I,RuralPop!$S:$S,R$5,RuralPop!$A:$A,$C24)/1000</f>
        <v>40.651000000000003</v>
      </c>
      <c r="S24" s="6">
        <f>SUMIFS(RuralPop!$I:$I,RuralPop!$S:$S,S$5,RuralPop!$A:$A,$C24)/1000</f>
        <v>74.543000000000006</v>
      </c>
      <c r="T24" s="6">
        <f>SUMIFS(RuralPop!$I:$I,RuralPop!$S:$S,T$5,RuralPop!$A:$A,$C24)/1000</f>
        <v>34.326000000000001</v>
      </c>
      <c r="U24" s="5"/>
      <c r="V24" s="7">
        <f>SUMIFS(RuralPorc!$I:$I,RuralPorc!$P:$P,V$5,RuralPorc!$A:$A,$C24)*100</f>
        <v>14.753459393978119</v>
      </c>
      <c r="W24" s="7">
        <f>SUMIFS(RuralPorc!$I:$I,RuralPorc!$P:$P,W$5,RuralPorc!$A:$A,$C24)*100</f>
        <v>11.090254783630371</v>
      </c>
      <c r="X24" s="7">
        <f>SUMIFS(RuralPorc!$I:$I,RuralPorc!$P:$P,X$5,RuralPorc!$A:$A,$C24)*100</f>
        <v>32.397171854972839</v>
      </c>
      <c r="Y24" s="7">
        <f>SUMIFS(RuralPorc!$I:$I,RuralPorc!$P:$P,Y$5,RuralPorc!$A:$A,$C24)*100</f>
        <v>46.541088819503784</v>
      </c>
      <c r="Z24" s="7">
        <f>SUMIFS(RuralPorc!$I:$I,RuralPorc!$P:$P,Z$5,RuralPorc!$A:$A,$C24)*100</f>
        <v>30.498173832893372</v>
      </c>
      <c r="AA24" s="9"/>
      <c r="AB24" s="6">
        <f>SUMIFS(UrbanPop!$I:$I,UrbanPop!$S:$S,AB$5,UrbanPop!$A:$A,$C24)/1000</f>
        <v>60.936999999999998</v>
      </c>
      <c r="AC24" s="6">
        <f>SUMIFS(UrbanPop!$I:$I,UrbanPop!$S:$S,AC$5,UrbanPop!$A:$A,$C24)/1000</f>
        <v>53.619</v>
      </c>
      <c r="AD24" s="6">
        <f>SUMIFS(UrbanPop!$I:$I,UrbanPop!$S:$S,AD$5,UrbanPop!$A:$A,$C24)/1000</f>
        <v>101.553</v>
      </c>
      <c r="AE24" s="6">
        <f>SUMIFS(UrbanPop!$I:$I,UrbanPop!$S:$S,AE$5,UrbanPop!$A:$A,$C24)/1000</f>
        <v>113.16500000000001</v>
      </c>
      <c r="AF24" s="6">
        <f>SUMIFS(UrbanPop!$I:$I,UrbanPop!$S:$S,AF$5,UrbanPop!$A:$A,$C24)/1000</f>
        <v>82.177000000000007</v>
      </c>
      <c r="AG24" s="5"/>
      <c r="AH24" s="7">
        <f>SUMIFS(UrbanPorc!$I:$I,UrbanPorc!$P:$P,AH$5,UrbanPorc!$A:$A,$C24)*100</f>
        <v>22.76010662317276</v>
      </c>
      <c r="AI24" s="7">
        <f>SUMIFS(UrbanPorc!$I:$I,UrbanPorc!$P:$P,AI$5,UrbanPorc!$A:$A,$C24)*100</f>
        <v>21.083363890647888</v>
      </c>
      <c r="AJ24" s="7">
        <f>SUMIFS(UrbanPorc!$I:$I,UrbanPorc!$P:$P,AJ$5,UrbanPorc!$A:$A,$C24)*100</f>
        <v>40.444055199623108</v>
      </c>
      <c r="AK24" s="7">
        <f>SUMIFS(UrbanPorc!$I:$I,UrbanPorc!$P:$P,AK$5,UrbanPorc!$A:$A,$C24)*100</f>
        <v>53.953611850738525</v>
      </c>
      <c r="AL24" s="7">
        <f>SUMIFS(UrbanPorc!$I:$I,UrbanPorc!$P:$P,AL$5,UrbanPorc!$A:$A,$C24)*100</f>
        <v>45.774427056312561</v>
      </c>
      <c r="AN24" s="6">
        <f>SUMIFS(SexoPop!$J:$J,SexoPop!$T:$T,AN$5,SexoPop!$A:$A,$C24,SexoPop!$B:$B,2)/1000</f>
        <v>37.798999999999999</v>
      </c>
      <c r="AO24" s="6">
        <f>SUMIFS(SexoPop!$J:$J,SexoPop!$T:$T,AO$5,SexoPop!$A:$A,$C24,SexoPop!$B:$B,2)/1000</f>
        <v>29.632999999999999</v>
      </c>
      <c r="AP24" s="6">
        <f>SUMIFS(SexoPop!$J:$J,SexoPop!$T:$T,AP$5,SexoPop!$A:$A,$C24,SexoPop!$B:$B,2)/1000</f>
        <v>64.768000000000001</v>
      </c>
      <c r="AQ24" s="6">
        <f>SUMIFS(SexoPop!$J:$J,SexoPop!$T:$T,AQ$5,SexoPop!$A:$A,$C24,SexoPop!$B:$B,2)/1000</f>
        <v>94.703999999999994</v>
      </c>
      <c r="AR24" s="6">
        <f>SUMIFS(SexoPop!$J:$J,SexoPop!$T:$T,AR$5,SexoPop!$A:$A,$C24,SexoPop!$B:$B,2)/1000</f>
        <v>57.466000000000001</v>
      </c>
      <c r="AS24" s="5"/>
      <c r="AT24" s="7">
        <f>SUMIFS(SexoPorc!$J:$J,SexoPorc!$Q:$Q,AT$5,SexoPorc!$A:$A,$C24,SexoPorc!$B:$B,2)*100</f>
        <v>16.597144305706024</v>
      </c>
      <c r="AU24" s="7">
        <f>SUMIFS(SexoPorc!$J:$J,SexoPorc!$Q:$Q,AU$5,SexoPorc!$A:$A,$C24,SexoPorc!$B:$B,2)*100</f>
        <v>13.485175371170044</v>
      </c>
      <c r="AV24" s="7">
        <f>SUMIFS(SexoPorc!$J:$J,SexoPorc!$Q:$Q,AV$5,SexoPorc!$A:$A,$C24,SexoPorc!$B:$B,2)*100</f>
        <v>33.986639976501465</v>
      </c>
      <c r="AW24" s="7">
        <f>SUMIFS(SexoPorc!$J:$J,SexoPorc!$Q:$Q,AW$5,SexoPorc!$A:$A,$C24,SexoPorc!$B:$B,2)*100</f>
        <v>49.076551198959351</v>
      </c>
      <c r="AX24" s="7">
        <f>SUMIFS(SexoPorc!$J:$J,SexoPorc!$Q:$Q,AX$5,SexoPorc!$A:$A,$C24,SexoPorc!$B:$B,2)*100</f>
        <v>38.109701871871948</v>
      </c>
      <c r="AZ24" s="6">
        <f>SUMIFS(SexoPop!$J:$J,SexoPop!$T:$T,AZ$5,SexoPop!$A:$A,$C24,SexoPop!$B:$B,1)/1000</f>
        <v>50.033999999999999</v>
      </c>
      <c r="BA24" s="6">
        <f>SUMIFS(SexoPop!$J:$J,SexoPop!$T:$T,BA$5,SexoPop!$A:$A,$C24,SexoPop!$B:$B,1)/1000</f>
        <v>44.192</v>
      </c>
      <c r="BB24" s="6">
        <f>SUMIFS(SexoPop!$J:$J,SexoPop!$T:$T,BB$5,SexoPop!$A:$A,$C24,SexoPop!$B:$B,1)/1000</f>
        <v>77.436000000000007</v>
      </c>
      <c r="BC24" s="6">
        <f>SUMIFS(SexoPop!$J:$J,SexoPop!$T:$T,BC$5,SexoPop!$A:$A,$C24,SexoPop!$B:$B,1)/1000</f>
        <v>93.004000000000005</v>
      </c>
      <c r="BD24" s="6">
        <f>SUMIFS(SexoPop!$J:$J,SexoPop!$T:$T,BD$5,SexoPop!$A:$A,$C24,SexoPop!$B:$B,1)/1000</f>
        <v>59.036999999999999</v>
      </c>
      <c r="BE24" s="5"/>
      <c r="BF24" s="7">
        <f>SUMIFS(SexoPorc!$J:$J,SexoPorc!$Q:$Q,BF$5,SexoPorc!$A:$A,$C24,SexoPorc!$B:$B,1)*100</f>
        <v>22.507928311824799</v>
      </c>
      <c r="BG24" s="7">
        <f>SUMIFS(SexoPorc!$J:$J,SexoPorc!$Q:$Q,BG$5,SexoPorc!$A:$A,$C24,SexoPorc!$B:$B,1)*100</f>
        <v>20.386585593223572</v>
      </c>
      <c r="BH24" s="7">
        <f>SUMIFS(SexoPorc!$J:$J,SexoPorc!$Q:$Q,BH$5,SexoPorc!$A:$A,$C24,SexoPorc!$B:$B,1)*100</f>
        <v>41.631585359573364</v>
      </c>
      <c r="BI24" s="7">
        <f>SUMIFS(SexoPorc!$J:$J,SexoPorc!$Q:$Q,BI$5,SexoPorc!$A:$A,$C24,SexoPorc!$B:$B,1)*100</f>
        <v>52.56274938583374</v>
      </c>
      <c r="BJ24" s="7">
        <f>SUMIFS(SexoPorc!$J:$J,SexoPorc!$Q:$Q,BJ$5,SexoPorc!$A:$A,$C24,SexoPorc!$B:$B,1)*100</f>
        <v>41.785457730293274</v>
      </c>
    </row>
    <row r="25" spans="3:62" x14ac:dyDescent="0.25">
      <c r="C25" s="5" t="s">
        <v>19</v>
      </c>
      <c r="D25" s="6">
        <f>SUMIFS(EntPop!$I:$I,EntPop!$S:$S,D$5,EntPop!$A:$A,$C25)/1000</f>
        <v>254.142</v>
      </c>
      <c r="E25" s="6">
        <f>SUMIFS(EntPop!$I:$I,EntPop!$S:$S,E$5,EntPop!$A:$A,$C25)/1000</f>
        <v>256.71600000000001</v>
      </c>
      <c r="F25" s="6">
        <f>SUMIFS(EntPop!$I:$I,EntPop!$S:$S,F$5,EntPop!$A:$A,$C25)/1000</f>
        <v>659.02300000000002</v>
      </c>
      <c r="G25" s="6">
        <f>SUMIFS(EntPop!$I:$I,EntPop!$S:$S,G$5,EntPop!$A:$A,$C25)/1000</f>
        <v>534.36300000000006</v>
      </c>
      <c r="H25" s="6">
        <f>SUMIFS(EntPop!$I:$I,EntPop!$S:$S,H$5,EntPop!$A:$A,$C25)/1000</f>
        <v>240.18299999999999</v>
      </c>
      <c r="I25" s="5"/>
      <c r="J25" s="7">
        <f>SUMIFS(EntPorc!$I:$I,EntPorc!$P:$P,V$5,EntPorc!$A:$A,$C25)*100</f>
        <v>25.467070937156677</v>
      </c>
      <c r="K25" s="7">
        <f>SUMIFS(EntPorc!$I:$I,EntPorc!$P:$P,W$5,EntPorc!$A:$A,$C25)*100</f>
        <v>24.070456624031067</v>
      </c>
      <c r="L25" s="7">
        <f>SUMIFS(EntPorc!$I:$I,EntPorc!$P:$P,X$5,EntPorc!$A:$A,$C25)*100</f>
        <v>46.248331665992737</v>
      </c>
      <c r="M25" s="7">
        <f>SUMIFS(EntPorc!$I:$I,EntPorc!$P:$P,Y$5,EntPorc!$A:$A,$C25)*100</f>
        <v>54.992252588272095</v>
      </c>
      <c r="N25" s="7">
        <f>SUMIFS(EntPorc!$I:$I,EntPorc!$P:$P,Z$5,EntPorc!$A:$A,$C25)*100</f>
        <v>37.039154767990112</v>
      </c>
      <c r="O25" s="5"/>
      <c r="P25" s="6">
        <f>SUMIFS(RuralPop!$I:$I,RuralPop!$S:$S,P$5,RuralPop!$A:$A,$C25)/1000</f>
        <v>12.661</v>
      </c>
      <c r="Q25" s="6">
        <f>SUMIFS(RuralPop!$I:$I,RuralPop!$S:$S,Q$5,RuralPop!$A:$A,$C25)/1000</f>
        <v>13.221</v>
      </c>
      <c r="R25" s="6">
        <f>SUMIFS(RuralPop!$I:$I,RuralPop!$S:$S,R$5,RuralPop!$A:$A,$C25)/1000</f>
        <v>31.516999999999999</v>
      </c>
      <c r="S25" s="6">
        <f>SUMIFS(RuralPop!$I:$I,RuralPop!$S:$S,S$5,RuralPop!$A:$A,$C25)/1000</f>
        <v>52.359000000000002</v>
      </c>
      <c r="T25" s="6">
        <f>SUMIFS(RuralPop!$I:$I,RuralPop!$S:$S,T$5,RuralPop!$A:$A,$C25)/1000</f>
        <v>15.41</v>
      </c>
      <c r="U25" s="5"/>
      <c r="V25" s="7">
        <f>SUMIFS(RuralPorc!$I:$I,RuralPorc!$P:$P,V$5,RuralPorc!$A:$A,$C25)*100</f>
        <v>14.289583265781403</v>
      </c>
      <c r="W25" s="7">
        <f>SUMIFS(RuralPorc!$I:$I,RuralPorc!$P:$P,W$5,RuralPorc!$A:$A,$C25)*100</f>
        <v>13.000383973121643</v>
      </c>
      <c r="X25" s="7">
        <f>SUMIFS(RuralPorc!$I:$I,RuralPorc!$P:$P,X$5,RuralPorc!$A:$A,$C25)*100</f>
        <v>33.18626880645752</v>
      </c>
      <c r="Y25" s="7">
        <f>SUMIFS(RuralPorc!$I:$I,RuralPorc!$P:$P,Y$5,RuralPorc!$A:$A,$C25)*100</f>
        <v>47.246032953262329</v>
      </c>
      <c r="Z25" s="7">
        <f>SUMIFS(RuralPorc!$I:$I,RuralPorc!$P:$P,Z$5,RuralPorc!$A:$A,$C25)*100</f>
        <v>21.42062783241272</v>
      </c>
      <c r="AA25" s="9"/>
      <c r="AB25" s="6">
        <f>SUMIFS(UrbanPop!$I:$I,UrbanPop!$S:$S,AB$5,UrbanPop!$A:$A,$C25)/1000</f>
        <v>241.48099999999999</v>
      </c>
      <c r="AC25" s="6">
        <f>SUMIFS(UrbanPop!$I:$I,UrbanPop!$S:$S,AC$5,UrbanPop!$A:$A,$C25)/1000</f>
        <v>243.495</v>
      </c>
      <c r="AD25" s="6">
        <f>SUMIFS(UrbanPop!$I:$I,UrbanPop!$S:$S,AD$5,UrbanPop!$A:$A,$C25)/1000</f>
        <v>627.50599999999997</v>
      </c>
      <c r="AE25" s="6">
        <f>SUMIFS(UrbanPop!$I:$I,UrbanPop!$S:$S,AE$5,UrbanPop!$A:$A,$C25)/1000</f>
        <v>482.00400000000002</v>
      </c>
      <c r="AF25" s="6">
        <f>SUMIFS(UrbanPop!$I:$I,UrbanPop!$S:$S,AF$5,UrbanPop!$A:$A,$C25)/1000</f>
        <v>224.773</v>
      </c>
      <c r="AG25" s="5"/>
      <c r="AH25" s="7">
        <f>SUMIFS(UrbanPorc!$I:$I,UrbanPorc!$P:$P,AH$5,UrbanPorc!$A:$A,$C25)*100</f>
        <v>26.556187868118286</v>
      </c>
      <c r="AI25" s="7">
        <f>SUMIFS(UrbanPorc!$I:$I,UrbanPorc!$P:$P,AI$5,UrbanPorc!$A:$A,$C25)*100</f>
        <v>25.237298011779785</v>
      </c>
      <c r="AJ25" s="7">
        <f>SUMIFS(UrbanPorc!$I:$I,UrbanPorc!$P:$P,AJ$5,UrbanPorc!$A:$A,$C25)*100</f>
        <v>47.181043028831482</v>
      </c>
      <c r="AK25" s="7">
        <f>SUMIFS(UrbanPorc!$I:$I,UrbanPorc!$P:$P,AK$5,UrbanPorc!$A:$A,$C25)*100</f>
        <v>55.989426374435425</v>
      </c>
      <c r="AL25" s="7">
        <f>SUMIFS(UrbanPorc!$I:$I,UrbanPorc!$P:$P,AL$5,UrbanPorc!$A:$A,$C25)*100</f>
        <v>38.98809552192688</v>
      </c>
      <c r="AN25" s="6">
        <f>SUMIFS(SexoPop!$J:$J,SexoPop!$T:$T,AN$5,SexoPop!$A:$A,$C25,SexoPop!$B:$B,2)/1000</f>
        <v>112.601</v>
      </c>
      <c r="AO25" s="6">
        <f>SUMIFS(SexoPop!$J:$J,SexoPop!$T:$T,AO$5,SexoPop!$A:$A,$C25,SexoPop!$B:$B,2)/1000</f>
        <v>113.631</v>
      </c>
      <c r="AP25" s="6">
        <f>SUMIFS(SexoPop!$J:$J,SexoPop!$T:$T,AP$5,SexoPop!$A:$A,$C25,SexoPop!$B:$B,2)/1000</f>
        <v>317.01100000000002</v>
      </c>
      <c r="AQ25" s="6">
        <f>SUMIFS(SexoPop!$J:$J,SexoPop!$T:$T,AQ$5,SexoPop!$A:$A,$C25,SexoPop!$B:$B,2)/1000</f>
        <v>275.56700000000001</v>
      </c>
      <c r="AR25" s="6">
        <f>SUMIFS(SexoPop!$J:$J,SexoPop!$T:$T,AR$5,SexoPop!$A:$A,$C25,SexoPop!$B:$B,2)/1000</f>
        <v>115.85299999999999</v>
      </c>
      <c r="AS25" s="5"/>
      <c r="AT25" s="7">
        <f>SUMIFS(SexoPorc!$J:$J,SexoPorc!$Q:$Q,AT$5,SexoPorc!$A:$A,$C25,SexoPorc!$B:$B,2)*100</f>
        <v>22.1292644739151</v>
      </c>
      <c r="AU25" s="7">
        <f>SUMIFS(SexoPorc!$J:$J,SexoPorc!$Q:$Q,AU$5,SexoPorc!$A:$A,$C25,SexoPorc!$B:$B,2)*100</f>
        <v>21.734456717967987</v>
      </c>
      <c r="AV25" s="7">
        <f>SUMIFS(SexoPorc!$J:$J,SexoPorc!$Q:$Q,AV$5,SexoPorc!$A:$A,$C25,SexoPorc!$B:$B,2)*100</f>
        <v>43.584021925926208</v>
      </c>
      <c r="AW25" s="7">
        <f>SUMIFS(SexoPorc!$J:$J,SexoPorc!$Q:$Q,AW$5,SexoPorc!$A:$A,$C25,SexoPorc!$B:$B,2)*100</f>
        <v>53.642416000366211</v>
      </c>
      <c r="AX25" s="7">
        <f>SUMIFS(SexoPorc!$J:$J,SexoPorc!$Q:$Q,AX$5,SexoPorc!$A:$A,$C25,SexoPorc!$B:$B,2)*100</f>
        <v>35.992717742919922</v>
      </c>
      <c r="AZ25" s="6">
        <f>SUMIFS(SexoPop!$J:$J,SexoPop!$T:$T,AZ$5,SexoPop!$A:$A,$C25,SexoPop!$B:$B,1)/1000</f>
        <v>141.541</v>
      </c>
      <c r="BA25" s="6">
        <f>SUMIFS(SexoPop!$J:$J,SexoPop!$T:$T,BA$5,SexoPop!$A:$A,$C25,SexoPop!$B:$B,1)/1000</f>
        <v>143.08500000000001</v>
      </c>
      <c r="BB25" s="6">
        <f>SUMIFS(SexoPop!$J:$J,SexoPop!$T:$T,BB$5,SexoPop!$A:$A,$C25,SexoPop!$B:$B,1)/1000</f>
        <v>342.012</v>
      </c>
      <c r="BC25" s="6">
        <f>SUMIFS(SexoPop!$J:$J,SexoPop!$T:$T,BC$5,SexoPop!$A:$A,$C25,SexoPop!$B:$B,1)/1000</f>
        <v>258.79599999999999</v>
      </c>
      <c r="BD25" s="6">
        <f>SUMIFS(SexoPop!$J:$J,SexoPop!$T:$T,BD$5,SexoPop!$A:$A,$C25,SexoPop!$B:$B,1)/1000</f>
        <v>124.33</v>
      </c>
      <c r="BE25" s="5"/>
      <c r="BF25" s="7">
        <f>SUMIFS(SexoPorc!$J:$J,SexoPorc!$Q:$Q,BF$5,SexoPorc!$A:$A,$C25,SexoPorc!$B:$B,1)*100</f>
        <v>28.939604759216309</v>
      </c>
      <c r="BG25" s="7">
        <f>SUMIFS(SexoPorc!$J:$J,SexoPorc!$Q:$Q,BG$5,SexoPorc!$A:$A,$C25,SexoPorc!$B:$B,1)*100</f>
        <v>26.316708326339722</v>
      </c>
      <c r="BH25" s="7">
        <f>SUMIFS(SexoPorc!$J:$J,SexoPorc!$Q:$Q,BH$5,SexoPorc!$A:$A,$C25,SexoPorc!$B:$B,1)*100</f>
        <v>49.02624785900116</v>
      </c>
      <c r="BI25" s="7">
        <f>SUMIFS(SexoPorc!$J:$J,SexoPorc!$Q:$Q,BI$5,SexoPorc!$A:$A,$C25,SexoPorc!$B:$B,1)*100</f>
        <v>56.506294012069702</v>
      </c>
      <c r="BJ25" s="7">
        <f>SUMIFS(SexoPorc!$J:$J,SexoPorc!$Q:$Q,BJ$5,SexoPorc!$A:$A,$C25,SexoPorc!$B:$B,1)*100</f>
        <v>38.070538640022278</v>
      </c>
    </row>
    <row r="26" spans="3:62" x14ac:dyDescent="0.25">
      <c r="C26" s="5" t="s">
        <v>20</v>
      </c>
      <c r="D26" s="6">
        <f>SUMIFS(EntPop!$I:$I,EntPop!$S:$S,D$5,EntPop!$A:$A,$C26)/1000</f>
        <v>422.94499999999999</v>
      </c>
      <c r="E26" s="6">
        <f>SUMIFS(EntPop!$I:$I,EntPop!$S:$S,E$5,EntPop!$A:$A,$C26)/1000</f>
        <v>416.774</v>
      </c>
      <c r="F26" s="6">
        <f>SUMIFS(EntPop!$I:$I,EntPop!$S:$S,F$5,EntPop!$A:$A,$C26)/1000</f>
        <v>1113.058</v>
      </c>
      <c r="G26" s="6">
        <f>SUMIFS(EntPop!$I:$I,EntPop!$S:$S,G$5,EntPop!$A:$A,$C26)/1000</f>
        <v>1946.8019999999999</v>
      </c>
      <c r="H26" s="6">
        <f>SUMIFS(EntPop!$I:$I,EntPop!$S:$S,H$5,EntPop!$A:$A,$C26)/1000</f>
        <v>1133.029</v>
      </c>
      <c r="I26" s="5"/>
      <c r="J26" s="7">
        <f>SUMIFS(EntPorc!$I:$I,EntPorc!$P:$P,V$5,EntPorc!$A:$A,$C26)*100</f>
        <v>15.897157788276672</v>
      </c>
      <c r="K26" s="7">
        <f>SUMIFS(EntPorc!$I:$I,EntPorc!$P:$P,W$5,EntPorc!$A:$A,$C26)*100</f>
        <v>16.183292865753174</v>
      </c>
      <c r="L26" s="7">
        <f>SUMIFS(EntPorc!$I:$I,EntPorc!$P:$P,X$5,EntPorc!$A:$A,$C26)*100</f>
        <v>43.312633037567139</v>
      </c>
      <c r="M26" s="7">
        <f>SUMIFS(EntPorc!$I:$I,EntPorc!$P:$P,Y$5,EntPorc!$A:$A,$C26)*100</f>
        <v>78.384906053543091</v>
      </c>
      <c r="N26" s="7">
        <f>SUMIFS(EntPorc!$I:$I,EntPorc!$P:$P,Z$5,EntPorc!$A:$A,$C26)*100</f>
        <v>51.4198899269104</v>
      </c>
      <c r="O26" s="5"/>
      <c r="P26" s="6">
        <f>SUMIFS(RuralPop!$I:$I,RuralPop!$S:$S,P$5,RuralPop!$A:$A,$C26)/1000</f>
        <v>179.81200000000001</v>
      </c>
      <c r="Q26" s="6">
        <f>SUMIFS(RuralPop!$I:$I,RuralPop!$S:$S,Q$5,RuralPop!$A:$A,$C26)/1000</f>
        <v>195.94300000000001</v>
      </c>
      <c r="R26" s="6">
        <f>SUMIFS(RuralPop!$I:$I,RuralPop!$S:$S,R$5,RuralPop!$A:$A,$C26)/1000</f>
        <v>533.08699999999999</v>
      </c>
      <c r="S26" s="6">
        <f>SUMIFS(RuralPop!$I:$I,RuralPop!$S:$S,S$5,RuralPop!$A:$A,$C26)/1000</f>
        <v>1165.5609999999999</v>
      </c>
      <c r="T26" s="6">
        <f>SUMIFS(RuralPop!$I:$I,RuralPop!$S:$S,T$5,RuralPop!$A:$A,$C26)/1000</f>
        <v>691.28800000000001</v>
      </c>
      <c r="U26" s="5"/>
      <c r="V26" s="7">
        <f>SUMIFS(RuralPorc!$I:$I,RuralPorc!$P:$P,V$5,RuralPorc!$A:$A,$C26)*100</f>
        <v>11.626006662845612</v>
      </c>
      <c r="W26" s="7">
        <f>SUMIFS(RuralPorc!$I:$I,RuralPorc!$P:$P,W$5,RuralPorc!$A:$A,$C26)*100</f>
        <v>11.863347887992859</v>
      </c>
      <c r="X26" s="7">
        <f>SUMIFS(RuralPorc!$I:$I,RuralPorc!$P:$P,X$5,RuralPorc!$A:$A,$C26)*100</f>
        <v>36.842089891433716</v>
      </c>
      <c r="Y26" s="7">
        <f>SUMIFS(RuralPorc!$I:$I,RuralPorc!$P:$P,Y$5,RuralPorc!$A:$A,$C26)*100</f>
        <v>78.977608680725098</v>
      </c>
      <c r="Z26" s="7">
        <f>SUMIFS(RuralPorc!$I:$I,RuralPorc!$P:$P,Z$5,RuralPorc!$A:$A,$C26)*100</f>
        <v>49.386250972747803</v>
      </c>
      <c r="AA26" s="9"/>
      <c r="AB26" s="6">
        <f>SUMIFS(UrbanPop!$I:$I,UrbanPop!$S:$S,AB$5,UrbanPop!$A:$A,$C26)/1000</f>
        <v>243.13300000000001</v>
      </c>
      <c r="AC26" s="6">
        <f>SUMIFS(UrbanPop!$I:$I,UrbanPop!$S:$S,AC$5,UrbanPop!$A:$A,$C26)/1000</f>
        <v>220.83099999999999</v>
      </c>
      <c r="AD26" s="6">
        <f>SUMIFS(UrbanPop!$I:$I,UrbanPop!$S:$S,AD$5,UrbanPop!$A:$A,$C26)/1000</f>
        <v>579.971</v>
      </c>
      <c r="AE26" s="6">
        <f>SUMIFS(UrbanPop!$I:$I,UrbanPop!$S:$S,AE$5,UrbanPop!$A:$A,$C26)/1000</f>
        <v>781.24099999999999</v>
      </c>
      <c r="AF26" s="6">
        <f>SUMIFS(UrbanPop!$I:$I,UrbanPop!$S:$S,AF$5,UrbanPop!$A:$A,$C26)/1000</f>
        <v>441.74099999999999</v>
      </c>
      <c r="AG26" s="5"/>
      <c r="AH26" s="7">
        <f>SUMIFS(UrbanPorc!$I:$I,UrbanPorc!$P:$P,AH$5,UrbanPorc!$A:$A,$C26)*100</f>
        <v>21.827751398086548</v>
      </c>
      <c r="AI26" s="7">
        <f>SUMIFS(UrbanPorc!$I:$I,UrbanPorc!$P:$P,AI$5,UrbanPorc!$A:$A,$C26)*100</f>
        <v>23.908048868179321</v>
      </c>
      <c r="AJ26" s="7">
        <f>SUMIFS(UrbanPorc!$I:$I,UrbanPorc!$P:$P,AJ$5,UrbanPorc!$A:$A,$C26)*100</f>
        <v>51.650679111480713</v>
      </c>
      <c r="AK26" s="7">
        <f>SUMIFS(UrbanPorc!$I:$I,UrbanPorc!$P:$P,AK$5,UrbanPorc!$A:$A,$C26)*100</f>
        <v>77.516984939575195</v>
      </c>
      <c r="AL26" s="7">
        <f>SUMIFS(UrbanPorc!$I:$I,UrbanPorc!$P:$P,AL$5,UrbanPorc!$A:$A,$C26)*100</f>
        <v>54.961639642715454</v>
      </c>
      <c r="AN26" s="6">
        <f>SUMIFS(SexoPop!$J:$J,SexoPop!$T:$T,AN$5,SexoPop!$A:$A,$C26,SexoPop!$B:$B,2)/1000</f>
        <v>200.947</v>
      </c>
      <c r="AO26" s="6">
        <f>SUMIFS(SexoPop!$J:$J,SexoPop!$T:$T,AO$5,SexoPop!$A:$A,$C26,SexoPop!$B:$B,2)/1000</f>
        <v>188.39699999999999</v>
      </c>
      <c r="AP26" s="6">
        <f>SUMIFS(SexoPop!$J:$J,SexoPop!$T:$T,AP$5,SexoPop!$A:$A,$C26,SexoPop!$B:$B,2)/1000</f>
        <v>565.33199999999999</v>
      </c>
      <c r="AQ26" s="6">
        <f>SUMIFS(SexoPop!$J:$J,SexoPop!$T:$T,AQ$5,SexoPop!$A:$A,$C26,SexoPop!$B:$B,2)/1000</f>
        <v>1035.008</v>
      </c>
      <c r="AR26" s="6">
        <f>SUMIFS(SexoPop!$J:$J,SexoPop!$T:$T,AR$5,SexoPop!$A:$A,$C26,SexoPop!$B:$B,2)/1000</f>
        <v>606.51300000000003</v>
      </c>
      <c r="AS26" s="5"/>
      <c r="AT26" s="7">
        <f>SUMIFS(SexoPorc!$J:$J,SexoPorc!$Q:$Q,AT$5,SexoPorc!$A:$A,$C26,SexoPorc!$B:$B,2)*100</f>
        <v>14.325116574764252</v>
      </c>
      <c r="AU26" s="7">
        <f>SUMIFS(SexoPorc!$J:$J,SexoPorc!$Q:$Q,AU$5,SexoPorc!$A:$A,$C26,SexoPorc!$B:$B,2)*100</f>
        <v>13.925902545452118</v>
      </c>
      <c r="AV26" s="7">
        <f>SUMIFS(SexoPorc!$J:$J,SexoPorc!$Q:$Q,AV$5,SexoPorc!$A:$A,$C26,SexoPorc!$B:$B,2)*100</f>
        <v>41.160404682159424</v>
      </c>
      <c r="AW26" s="7">
        <f>SUMIFS(SexoPorc!$J:$J,SexoPorc!$Q:$Q,AW$5,SexoPorc!$A:$A,$C26,SexoPorc!$B:$B,2)*100</f>
        <v>76.869910955429077</v>
      </c>
      <c r="AX26" s="7">
        <f>SUMIFS(SexoPorc!$J:$J,SexoPorc!$Q:$Q,AX$5,SexoPorc!$A:$A,$C26,SexoPorc!$B:$B,2)*100</f>
        <v>50.338417291641235</v>
      </c>
      <c r="AZ26" s="6">
        <f>SUMIFS(SexoPop!$J:$J,SexoPop!$T:$T,AZ$5,SexoPop!$A:$A,$C26,SexoPop!$B:$B,1)/1000</f>
        <v>221.99799999999999</v>
      </c>
      <c r="BA26" s="6">
        <f>SUMIFS(SexoPop!$J:$J,SexoPop!$T:$T,BA$5,SexoPop!$A:$A,$C26,SexoPop!$B:$B,1)/1000</f>
        <v>228.37700000000001</v>
      </c>
      <c r="BB26" s="6">
        <f>SUMIFS(SexoPop!$J:$J,SexoPop!$T:$T,BB$5,SexoPop!$A:$A,$C26,SexoPop!$B:$B,1)/1000</f>
        <v>547.726</v>
      </c>
      <c r="BC26" s="6">
        <f>SUMIFS(SexoPop!$J:$J,SexoPop!$T:$T,BC$5,SexoPop!$A:$A,$C26,SexoPop!$B:$B,1)/1000</f>
        <v>911.79399999999998</v>
      </c>
      <c r="BD26" s="6">
        <f>SUMIFS(SexoPop!$J:$J,SexoPop!$T:$T,BD$5,SexoPop!$A:$A,$C26,SexoPop!$B:$B,1)/1000</f>
        <v>526.51599999999996</v>
      </c>
      <c r="BE26" s="5"/>
      <c r="BF26" s="7">
        <f>SUMIFS(SexoPorc!$J:$J,SexoPorc!$Q:$Q,BF$5,SexoPorc!$A:$A,$C26,SexoPorc!$B:$B,1)*100</f>
        <v>17.650449275970459</v>
      </c>
      <c r="BG26" s="7">
        <f>SUMIFS(SexoPorc!$J:$J,SexoPorc!$Q:$Q,BG$5,SexoPorc!$A:$A,$C26,SexoPorc!$B:$B,1)*100</f>
        <v>18.681420385837555</v>
      </c>
      <c r="BH26" s="7">
        <f>SUMIFS(SexoPorc!$J:$J,SexoPorc!$Q:$Q,BH$5,SexoPorc!$A:$A,$C26,SexoPorc!$B:$B,1)*100</f>
        <v>45.783549547195435</v>
      </c>
      <c r="BI26" s="7">
        <f>SUMIFS(SexoPorc!$J:$J,SexoPorc!$Q:$Q,BI$5,SexoPorc!$A:$A,$C26,SexoPorc!$B:$B,1)*100</f>
        <v>80.178648233413696</v>
      </c>
      <c r="BJ26" s="7">
        <f>SUMIFS(SexoPorc!$J:$J,SexoPorc!$Q:$Q,BJ$5,SexoPorc!$A:$A,$C26,SexoPorc!$B:$B,1)*100</f>
        <v>52.724730968475342</v>
      </c>
    </row>
    <row r="27" spans="3:62" x14ac:dyDescent="0.25">
      <c r="C27" s="5" t="s">
        <v>21</v>
      </c>
      <c r="D27" s="6">
        <f>SUMIFS(EntPop!$I:$I,EntPop!$S:$S,D$5,EntPop!$A:$A,$C27)/1000</f>
        <v>718.22699999999998</v>
      </c>
      <c r="E27" s="6">
        <f>SUMIFS(EntPop!$I:$I,EntPop!$S:$S,E$5,EntPop!$A:$A,$C27)/1000</f>
        <v>933.94299999999998</v>
      </c>
      <c r="F27" s="6">
        <f>SUMIFS(EntPop!$I:$I,EntPop!$S:$S,F$5,EntPop!$A:$A,$C27)/1000</f>
        <v>1610.9110000000001</v>
      </c>
      <c r="G27" s="6">
        <f>SUMIFS(EntPop!$I:$I,EntPop!$S:$S,G$5,EntPop!$A:$A,$C27)/1000</f>
        <v>2261.9720000000002</v>
      </c>
      <c r="H27" s="6">
        <f>SUMIFS(EntPop!$I:$I,EntPop!$S:$S,H$5,EntPop!$A:$A,$C27)/1000</f>
        <v>1749.105</v>
      </c>
      <c r="I27" s="5"/>
      <c r="J27" s="7">
        <f>SUMIFS(EntPorc!$I:$I,EntPorc!$P:$P,V$5,EntPorc!$A:$A,$C27)*100</f>
        <v>19.546081125736237</v>
      </c>
      <c r="K27" s="7">
        <f>SUMIFS(EntPorc!$I:$I,EntPorc!$P:$P,W$5,EntPorc!$A:$A,$C27)*100</f>
        <v>24.863323569297791</v>
      </c>
      <c r="L27" s="7">
        <f>SUMIFS(EntPorc!$I:$I,EntPorc!$P:$P,X$5,EntPorc!$A:$A,$C27)*100</f>
        <v>38.943269848823547</v>
      </c>
      <c r="M27" s="7">
        <f>SUMIFS(EntPorc!$I:$I,EntPorc!$P:$P,Y$5,EntPorc!$A:$A,$C27)*100</f>
        <v>62.366455793380737</v>
      </c>
      <c r="N27" s="7">
        <f>SUMIFS(EntPorc!$I:$I,EntPorc!$P:$P,Z$5,EntPorc!$A:$A,$C27)*100</f>
        <v>61.050468683242798</v>
      </c>
      <c r="O27" s="5"/>
      <c r="P27" s="6">
        <f>SUMIFS(RuralPop!$I:$I,RuralPop!$S:$S,P$5,RuralPop!$A:$A,$C27)/1000</f>
        <v>196.28299999999999</v>
      </c>
      <c r="Q27" s="6">
        <f>SUMIFS(RuralPop!$I:$I,RuralPop!$S:$S,Q$5,RuralPop!$A:$A,$C27)/1000</f>
        <v>207.81800000000001</v>
      </c>
      <c r="R27" s="6">
        <f>SUMIFS(RuralPop!$I:$I,RuralPop!$S:$S,R$5,RuralPop!$A:$A,$C27)/1000</f>
        <v>450.92700000000002</v>
      </c>
      <c r="S27" s="6">
        <f>SUMIFS(RuralPop!$I:$I,RuralPop!$S:$S,S$5,RuralPop!$A:$A,$C27)/1000</f>
        <v>786.56200000000001</v>
      </c>
      <c r="T27" s="6">
        <f>SUMIFS(RuralPop!$I:$I,RuralPop!$S:$S,T$5,RuralPop!$A:$A,$C27)/1000</f>
        <v>607.85500000000002</v>
      </c>
      <c r="U27" s="5"/>
      <c r="V27" s="7">
        <f>SUMIFS(RuralPorc!$I:$I,RuralPorc!$P:$P,V$5,RuralPorc!$A:$A,$C27)*100</f>
        <v>16.330665349960327</v>
      </c>
      <c r="W27" s="7">
        <f>SUMIFS(RuralPorc!$I:$I,RuralPorc!$P:$P,W$5,RuralPorc!$A:$A,$C27)*100</f>
        <v>17.264588177204132</v>
      </c>
      <c r="X27" s="7">
        <f>SUMIFS(RuralPorc!$I:$I,RuralPorc!$P:$P,X$5,RuralPorc!$A:$A,$C27)*100</f>
        <v>34.283283352851868</v>
      </c>
      <c r="Y27" s="7">
        <f>SUMIFS(RuralPorc!$I:$I,RuralPorc!$P:$P,Y$5,RuralPorc!$A:$A,$C27)*100</f>
        <v>64.842158555984497</v>
      </c>
      <c r="Z27" s="7">
        <f>SUMIFS(RuralPorc!$I:$I,RuralPorc!$P:$P,Z$5,RuralPorc!$A:$A,$C27)*100</f>
        <v>61.120438575744629</v>
      </c>
      <c r="AA27" s="9"/>
      <c r="AB27" s="6">
        <f>SUMIFS(UrbanPop!$I:$I,UrbanPop!$S:$S,AB$5,UrbanPop!$A:$A,$C27)/1000</f>
        <v>521.94399999999996</v>
      </c>
      <c r="AC27" s="6">
        <f>SUMIFS(UrbanPop!$I:$I,UrbanPop!$S:$S,AC$5,UrbanPop!$A:$A,$C27)/1000</f>
        <v>726.125</v>
      </c>
      <c r="AD27" s="6">
        <f>SUMIFS(UrbanPop!$I:$I,UrbanPop!$S:$S,AD$5,UrbanPop!$A:$A,$C27)/1000</f>
        <v>1159.9839999999999</v>
      </c>
      <c r="AE27" s="6">
        <f>SUMIFS(UrbanPop!$I:$I,UrbanPop!$S:$S,AE$5,UrbanPop!$A:$A,$C27)/1000</f>
        <v>1475.41</v>
      </c>
      <c r="AF27" s="6">
        <f>SUMIFS(UrbanPop!$I:$I,UrbanPop!$S:$S,AF$5,UrbanPop!$A:$A,$C27)/1000</f>
        <v>1141.25</v>
      </c>
      <c r="AG27" s="5"/>
      <c r="AH27" s="7">
        <f>SUMIFS(UrbanPorc!$I:$I,UrbanPorc!$P:$P,AH$5,UrbanPorc!$A:$A,$C27)*100</f>
        <v>21.109090745449066</v>
      </c>
      <c r="AI27" s="7">
        <f>SUMIFS(UrbanPorc!$I:$I,UrbanPorc!$P:$P,AI$5,UrbanPorc!$A:$A,$C27)*100</f>
        <v>28.446665406227112</v>
      </c>
      <c r="AJ27" s="7">
        <f>SUMIFS(UrbanPorc!$I:$I,UrbanPorc!$P:$P,AJ$5,UrbanPorc!$A:$A,$C27)*100</f>
        <v>41.11579954624176</v>
      </c>
      <c r="AK27" s="7">
        <f>SUMIFS(UrbanPorc!$I:$I,UrbanPorc!$P:$P,AK$5,UrbanPorc!$A:$A,$C27)*100</f>
        <v>61.122334003448486</v>
      </c>
      <c r="AL27" s="7">
        <f>SUMIFS(UrbanPorc!$I:$I,UrbanPorc!$P:$P,AL$5,UrbanPorc!$A:$A,$C27)*100</f>
        <v>61.013263463973999</v>
      </c>
      <c r="AN27" s="6">
        <f>SUMIFS(SexoPop!$J:$J,SexoPop!$T:$T,AN$5,SexoPop!$A:$A,$C27,SexoPop!$B:$B,2)/1000</f>
        <v>343.9</v>
      </c>
      <c r="AO27" s="6">
        <f>SUMIFS(SexoPop!$J:$J,SexoPop!$T:$T,AO$5,SexoPop!$A:$A,$C27,SexoPop!$B:$B,2)/1000</f>
        <v>430.30700000000002</v>
      </c>
      <c r="AP27" s="6">
        <f>SUMIFS(SexoPop!$J:$J,SexoPop!$T:$T,AP$5,SexoPop!$A:$A,$C27,SexoPop!$B:$B,2)/1000</f>
        <v>803.44299999999998</v>
      </c>
      <c r="AQ27" s="6">
        <f>SUMIFS(SexoPop!$J:$J,SexoPop!$T:$T,AQ$5,SexoPop!$A:$A,$C27,SexoPop!$B:$B,2)/1000</f>
        <v>1169.625</v>
      </c>
      <c r="AR27" s="6">
        <f>SUMIFS(SexoPop!$J:$J,SexoPop!$T:$T,AR$5,SexoPop!$A:$A,$C27,SexoPop!$B:$B,2)/1000</f>
        <v>893.98199999999997</v>
      </c>
      <c r="AS27" s="5"/>
      <c r="AT27" s="7">
        <f>SUMIFS(SexoPorc!$J:$J,SexoPorc!$Q:$Q,AT$5,SexoPorc!$A:$A,$C27,SexoPorc!$B:$B,2)*100</f>
        <v>17.777231335639954</v>
      </c>
      <c r="AU27" s="7">
        <f>SUMIFS(SexoPorc!$J:$J,SexoPorc!$Q:$Q,AU$5,SexoPorc!$A:$A,$C27,SexoPorc!$B:$B,2)*100</f>
        <v>21.75024151802063</v>
      </c>
      <c r="AV27" s="7">
        <f>SUMIFS(SexoPorc!$J:$J,SexoPorc!$Q:$Q,AV$5,SexoPorc!$A:$A,$C27,SexoPorc!$B:$B,2)*100</f>
        <v>36.740344762802124</v>
      </c>
      <c r="AW27" s="7">
        <f>SUMIFS(SexoPorc!$J:$J,SexoPorc!$Q:$Q,AW$5,SexoPorc!$A:$A,$C27,SexoPorc!$B:$B,2)*100</f>
        <v>60.003173351287842</v>
      </c>
      <c r="AX27" s="7">
        <f>SUMIFS(SexoPorc!$J:$J,SexoPorc!$Q:$Q,AX$5,SexoPorc!$A:$A,$C27,SexoPorc!$B:$B,2)*100</f>
        <v>59.399610757827759</v>
      </c>
      <c r="AZ27" s="6">
        <f>SUMIFS(SexoPop!$J:$J,SexoPop!$T:$T,AZ$5,SexoPop!$A:$A,$C27,SexoPop!$B:$B,1)/1000</f>
        <v>374.327</v>
      </c>
      <c r="BA27" s="6">
        <f>SUMIFS(SexoPop!$J:$J,SexoPop!$T:$T,BA$5,SexoPop!$A:$A,$C27,SexoPop!$B:$B,1)/1000</f>
        <v>503.63600000000002</v>
      </c>
      <c r="BB27" s="6">
        <f>SUMIFS(SexoPop!$J:$J,SexoPop!$T:$T,BB$5,SexoPop!$A:$A,$C27,SexoPop!$B:$B,1)/1000</f>
        <v>807.46799999999996</v>
      </c>
      <c r="BC27" s="6">
        <f>SUMIFS(SexoPop!$J:$J,SexoPop!$T:$T,BC$5,SexoPop!$A:$A,$C27,SexoPop!$B:$B,1)/1000</f>
        <v>1092.347</v>
      </c>
      <c r="BD27" s="6">
        <f>SUMIFS(SexoPop!$J:$J,SexoPop!$T:$T,BD$5,SexoPop!$A:$A,$C27,SexoPop!$B:$B,1)/1000</f>
        <v>855.12300000000005</v>
      </c>
      <c r="BE27" s="5"/>
      <c r="BF27" s="7">
        <f>SUMIFS(SexoPorc!$J:$J,SexoPorc!$Q:$Q,BF$5,SexoPorc!$A:$A,$C27,SexoPorc!$B:$B,1)*100</f>
        <v>21.512612700462341</v>
      </c>
      <c r="BG27" s="7">
        <f>SUMIFS(SexoPorc!$J:$J,SexoPorc!$Q:$Q,BG$5,SexoPorc!$A:$A,$C27,SexoPorc!$B:$B,1)*100</f>
        <v>28.327465057373047</v>
      </c>
      <c r="BH27" s="7">
        <f>SUMIFS(SexoPorc!$J:$J,SexoPorc!$Q:$Q,BH$5,SexoPorc!$A:$A,$C27,SexoPorc!$B:$B,1)*100</f>
        <v>41.414052248001099</v>
      </c>
      <c r="BI27" s="7">
        <f>SUMIFS(SexoPorc!$J:$J,SexoPorc!$Q:$Q,BI$5,SexoPorc!$A:$A,$C27,SexoPorc!$B:$B,1)*100</f>
        <v>65.112394094467163</v>
      </c>
      <c r="BJ27" s="7">
        <f>SUMIFS(SexoPorc!$J:$J,SexoPorc!$Q:$Q,BJ$5,SexoPorc!$A:$A,$C27,SexoPorc!$B:$B,1)*100</f>
        <v>62.877386808395386</v>
      </c>
    </row>
    <row r="28" spans="3:62" x14ac:dyDescent="0.25">
      <c r="C28" s="5" t="s">
        <v>22</v>
      </c>
      <c r="D28" s="6">
        <f>SUMIFS(EntPop!$I:$I,EntPop!$S:$S,D$5,EntPop!$A:$A,$C28)/1000</f>
        <v>98.153999999999996</v>
      </c>
      <c r="E28" s="6">
        <f>SUMIFS(EntPop!$I:$I,EntPop!$S:$S,E$5,EntPop!$A:$A,$C28)/1000</f>
        <v>89.341999999999999</v>
      </c>
      <c r="F28" s="6">
        <f>SUMIFS(EntPop!$I:$I,EntPop!$S:$S,F$5,EntPop!$A:$A,$C28)/1000</f>
        <v>239.786</v>
      </c>
      <c r="G28" s="6">
        <f>SUMIFS(EntPop!$I:$I,EntPop!$S:$S,G$5,EntPop!$A:$A,$C28)/1000</f>
        <v>296.72500000000002</v>
      </c>
      <c r="H28" s="6">
        <f>SUMIFS(EntPop!$I:$I,EntPop!$S:$S,H$5,EntPop!$A:$A,$C28)/1000</f>
        <v>196.64599999999999</v>
      </c>
      <c r="I28" s="5"/>
      <c r="J28" s="7">
        <f>SUMIFS(EntPorc!$I:$I,EntPorc!$P:$P,V$5,EntPorc!$A:$A,$C28)*100</f>
        <v>15.331938862800598</v>
      </c>
      <c r="K28" s="7">
        <f>SUMIFS(EntPorc!$I:$I,EntPorc!$P:$P,W$5,EntPorc!$A:$A,$C28)*100</f>
        <v>14.780049026012421</v>
      </c>
      <c r="L28" s="7">
        <f>SUMIFS(EntPorc!$I:$I,EntPorc!$P:$P,X$5,EntPorc!$A:$A,$C28)*100</f>
        <v>31.953999400138855</v>
      </c>
      <c r="M28" s="7">
        <f>SUMIFS(EntPorc!$I:$I,EntPorc!$P:$P,Y$5,EntPorc!$A:$A,$C28)*100</f>
        <v>55.276948213577271</v>
      </c>
      <c r="N28" s="7">
        <f>SUMIFS(EntPorc!$I:$I,EntPorc!$P:$P,Z$5,EntPorc!$A:$A,$C28)*100</f>
        <v>47.498920559883118</v>
      </c>
      <c r="O28" s="5"/>
      <c r="P28" s="6">
        <f>SUMIFS(RuralPop!$I:$I,RuralPop!$S:$S,P$5,RuralPop!$A:$A,$C28)/1000</f>
        <v>26.718</v>
      </c>
      <c r="Q28" s="6">
        <f>SUMIFS(RuralPop!$I:$I,RuralPop!$S:$S,Q$5,RuralPop!$A:$A,$C28)/1000</f>
        <v>22.823</v>
      </c>
      <c r="R28" s="6">
        <f>SUMIFS(RuralPop!$I:$I,RuralPop!$S:$S,R$5,RuralPop!$A:$A,$C28)/1000</f>
        <v>78.206999999999994</v>
      </c>
      <c r="S28" s="6">
        <f>SUMIFS(RuralPop!$I:$I,RuralPop!$S:$S,S$5,RuralPop!$A:$A,$C28)/1000</f>
        <v>99.597999999999999</v>
      </c>
      <c r="T28" s="6">
        <f>SUMIFS(RuralPop!$I:$I,RuralPop!$S:$S,T$5,RuralPop!$A:$A,$C28)/1000</f>
        <v>54.51</v>
      </c>
      <c r="U28" s="5"/>
      <c r="V28" s="7">
        <f>SUMIFS(RuralPorc!$I:$I,RuralPorc!$P:$P,V$5,RuralPorc!$A:$A,$C28)*100</f>
        <v>10.18352285027504</v>
      </c>
      <c r="W28" s="7">
        <f>SUMIFS(RuralPorc!$I:$I,RuralPorc!$P:$P,W$5,RuralPorc!$A:$A,$C28)*100</f>
        <v>9.7487941384315491</v>
      </c>
      <c r="X28" s="7">
        <f>SUMIFS(RuralPorc!$I:$I,RuralPorc!$P:$P,X$5,RuralPorc!$A:$A,$C28)*100</f>
        <v>30.427306890487671</v>
      </c>
      <c r="Y28" s="7">
        <f>SUMIFS(RuralPorc!$I:$I,RuralPorc!$P:$P,Y$5,RuralPorc!$A:$A,$C28)*100</f>
        <v>51.795995235443115</v>
      </c>
      <c r="Z28" s="7">
        <f>SUMIFS(RuralPorc!$I:$I,RuralPorc!$P:$P,Z$5,RuralPorc!$A:$A,$C28)*100</f>
        <v>43.155387043952942</v>
      </c>
      <c r="AA28" s="9"/>
      <c r="AB28" s="6">
        <f>SUMIFS(UrbanPop!$I:$I,UrbanPop!$S:$S,AB$5,UrbanPop!$A:$A,$C28)/1000</f>
        <v>71.436000000000007</v>
      </c>
      <c r="AC28" s="6">
        <f>SUMIFS(UrbanPop!$I:$I,UrbanPop!$S:$S,AC$5,UrbanPop!$A:$A,$C28)/1000</f>
        <v>66.519000000000005</v>
      </c>
      <c r="AD28" s="6">
        <f>SUMIFS(UrbanPop!$I:$I,UrbanPop!$S:$S,AD$5,UrbanPop!$A:$A,$C28)/1000</f>
        <v>161.57900000000001</v>
      </c>
      <c r="AE28" s="6">
        <f>SUMIFS(UrbanPop!$I:$I,UrbanPop!$S:$S,AE$5,UrbanPop!$A:$A,$C28)/1000</f>
        <v>197.12700000000001</v>
      </c>
      <c r="AF28" s="6">
        <f>SUMIFS(UrbanPop!$I:$I,UrbanPop!$S:$S,AF$5,UrbanPop!$A:$A,$C28)/1000</f>
        <v>142.136</v>
      </c>
      <c r="AG28" s="5"/>
      <c r="AH28" s="7">
        <f>SUMIFS(UrbanPorc!$I:$I,UrbanPorc!$P:$P,AH$5,UrbanPorc!$A:$A,$C28)*100</f>
        <v>18.907016515731812</v>
      </c>
      <c r="AI28" s="7">
        <f>SUMIFS(UrbanPorc!$I:$I,UrbanPorc!$P:$P,AI$5,UrbanPorc!$A:$A,$C28)*100</f>
        <v>17.960341274738312</v>
      </c>
      <c r="AJ28" s="7">
        <f>SUMIFS(UrbanPorc!$I:$I,UrbanPorc!$P:$P,AJ$5,UrbanPorc!$A:$A,$C28)*100</f>
        <v>32.749336957931519</v>
      </c>
      <c r="AK28" s="7">
        <f>SUMIFS(UrbanPorc!$I:$I,UrbanPorc!$P:$P,AK$5,UrbanPorc!$A:$A,$C28)*100</f>
        <v>57.219862937927246</v>
      </c>
      <c r="AL28" s="7">
        <f>SUMIFS(UrbanPorc!$I:$I,UrbanPorc!$P:$P,AL$5,UrbanPorc!$A:$A,$C28)*100</f>
        <v>49.405959248542786</v>
      </c>
      <c r="AN28" s="6">
        <f>SUMIFS(SexoPop!$J:$J,SexoPop!$T:$T,AN$5,SexoPop!$A:$A,$C28,SexoPop!$B:$B,2)/1000</f>
        <v>41.301000000000002</v>
      </c>
      <c r="AO28" s="6">
        <f>SUMIFS(SexoPop!$J:$J,SexoPop!$T:$T,AO$5,SexoPop!$A:$A,$C28,SexoPop!$B:$B,2)/1000</f>
        <v>38.770000000000003</v>
      </c>
      <c r="AP28" s="6">
        <f>SUMIFS(SexoPop!$J:$J,SexoPop!$T:$T,AP$5,SexoPop!$A:$A,$C28,SexoPop!$B:$B,2)/1000</f>
        <v>119.214</v>
      </c>
      <c r="AQ28" s="6">
        <f>SUMIFS(SexoPop!$J:$J,SexoPop!$T:$T,AQ$5,SexoPop!$A:$A,$C28,SexoPop!$B:$B,2)/1000</f>
        <v>150.63999999999999</v>
      </c>
      <c r="AR28" s="6">
        <f>SUMIFS(SexoPop!$J:$J,SexoPop!$T:$T,AR$5,SexoPop!$A:$A,$C28,SexoPop!$B:$B,2)/1000</f>
        <v>100.30800000000001</v>
      </c>
      <c r="AS28" s="5"/>
      <c r="AT28" s="7">
        <f>SUMIFS(SexoPorc!$J:$J,SexoPorc!$Q:$Q,AT$5,SexoPorc!$A:$A,$C28,SexoPorc!$B:$B,2)*100</f>
        <v>12.300750613212585</v>
      </c>
      <c r="AU28" s="7">
        <f>SUMIFS(SexoPorc!$J:$J,SexoPorc!$Q:$Q,AU$5,SexoPorc!$A:$A,$C28,SexoPorc!$B:$B,2)*100</f>
        <v>11.896250396966934</v>
      </c>
      <c r="AV28" s="7">
        <f>SUMIFS(SexoPorc!$J:$J,SexoPorc!$Q:$Q,AV$5,SexoPorc!$A:$A,$C28,SexoPorc!$B:$B,2)*100</f>
        <v>29.543003439903259</v>
      </c>
      <c r="AW28" s="7">
        <f>SUMIFS(SexoPorc!$J:$J,SexoPorc!$Q:$Q,AW$5,SexoPorc!$A:$A,$C28,SexoPorc!$B:$B,2)*100</f>
        <v>51.681786775588989</v>
      </c>
      <c r="AX28" s="7">
        <f>SUMIFS(SexoPorc!$J:$J,SexoPorc!$Q:$Q,AX$5,SexoPorc!$A:$A,$C28,SexoPorc!$B:$B,2)*100</f>
        <v>44.738015532493591</v>
      </c>
      <c r="AZ28" s="6">
        <f>SUMIFS(SexoPop!$J:$J,SexoPop!$T:$T,AZ$5,SexoPop!$A:$A,$C28,SexoPop!$B:$B,1)/1000</f>
        <v>56.853000000000002</v>
      </c>
      <c r="BA28" s="6">
        <f>SUMIFS(SexoPop!$J:$J,SexoPop!$T:$T,BA$5,SexoPop!$A:$A,$C28,SexoPop!$B:$B,1)/1000</f>
        <v>50.572000000000003</v>
      </c>
      <c r="BB28" s="6">
        <f>SUMIFS(SexoPop!$J:$J,SexoPop!$T:$T,BB$5,SexoPop!$A:$A,$C28,SexoPop!$B:$B,1)/1000</f>
        <v>120.572</v>
      </c>
      <c r="BC28" s="6">
        <f>SUMIFS(SexoPop!$J:$J,SexoPop!$T:$T,BC$5,SexoPop!$A:$A,$C28,SexoPop!$B:$B,1)/1000</f>
        <v>146.08500000000001</v>
      </c>
      <c r="BD28" s="6">
        <f>SUMIFS(SexoPop!$J:$J,SexoPop!$T:$T,BD$5,SexoPop!$A:$A,$C28,SexoPop!$B:$B,1)/1000</f>
        <v>96.337999999999994</v>
      </c>
      <c r="BE28" s="5"/>
      <c r="BF28" s="7">
        <f>SUMIFS(SexoPorc!$J:$J,SexoPorc!$Q:$Q,BF$5,SexoPorc!$A:$A,$C28,SexoPorc!$B:$B,1)*100</f>
        <v>18.675045669078827</v>
      </c>
      <c r="BG28" s="7">
        <f>SUMIFS(SexoPorc!$J:$J,SexoPorc!$Q:$Q,BG$5,SexoPorc!$A:$A,$C28,SexoPorc!$B:$B,1)*100</f>
        <v>18.153753876686096</v>
      </c>
      <c r="BH28" s="7">
        <f>SUMIFS(SexoPorc!$J:$J,SexoPorc!$Q:$Q,BH$5,SexoPorc!$A:$A,$C28,SexoPorc!$B:$B,1)*100</f>
        <v>34.758692979812622</v>
      </c>
      <c r="BI28" s="7">
        <f>SUMIFS(SexoPorc!$J:$J,SexoPorc!$Q:$Q,BI$5,SexoPorc!$A:$A,$C28,SexoPorc!$B:$B,1)*100</f>
        <v>59.548509120941162</v>
      </c>
      <c r="BJ28" s="7">
        <f>SUMIFS(SexoPorc!$J:$J,SexoPorc!$Q:$Q,BJ$5,SexoPorc!$A:$A,$C28,SexoPorc!$B:$B,1)*100</f>
        <v>50.760579109191895</v>
      </c>
    </row>
    <row r="29" spans="3:62" x14ac:dyDescent="0.25">
      <c r="C29" s="5" t="s">
        <v>23</v>
      </c>
      <c r="D29" s="6">
        <f>SUMIFS(EntPop!$I:$I,EntPop!$S:$S,D$5,EntPop!$A:$A,$C29)/1000</f>
        <v>117.4</v>
      </c>
      <c r="E29" s="6">
        <f>SUMIFS(EntPop!$I:$I,EntPop!$S:$S,E$5,EntPop!$A:$A,$C29)/1000</f>
        <v>107.286</v>
      </c>
      <c r="F29" s="6">
        <f>SUMIFS(EntPop!$I:$I,EntPop!$S:$S,F$5,EntPop!$A:$A,$C29)/1000</f>
        <v>319.02699999999999</v>
      </c>
      <c r="G29" s="6">
        <f>SUMIFS(EntPop!$I:$I,EntPop!$S:$S,G$5,EntPop!$A:$A,$C29)/1000</f>
        <v>270.75799999999998</v>
      </c>
      <c r="H29" s="6">
        <f>SUMIFS(EntPop!$I:$I,EntPop!$S:$S,H$5,EntPop!$A:$A,$C29)/1000</f>
        <v>199.29</v>
      </c>
      <c r="I29" s="5"/>
      <c r="J29" s="7">
        <f>SUMIFS(EntPorc!$I:$I,EntPorc!$P:$P,V$5,EntPorc!$A:$A,$C29)*100</f>
        <v>21.826349198818207</v>
      </c>
      <c r="K29" s="7">
        <f>SUMIFS(EntPorc!$I:$I,EntPorc!$P:$P,W$5,EntPorc!$A:$A,$C29)*100</f>
        <v>19.636107981204987</v>
      </c>
      <c r="L29" s="7">
        <f>SUMIFS(EntPorc!$I:$I,EntPorc!$P:$P,X$5,EntPorc!$A:$A,$C29)*100</f>
        <v>35.730308294296265</v>
      </c>
      <c r="M29" s="7">
        <f>SUMIFS(EntPorc!$I:$I,EntPorc!$P:$P,Y$5,EntPorc!$A:$A,$C29)*100</f>
        <v>52.377569675445557</v>
      </c>
      <c r="N29" s="7">
        <f>SUMIFS(EntPorc!$I:$I,EntPorc!$P:$P,Z$5,EntPorc!$A:$A,$C29)*100</f>
        <v>58.643162250518799</v>
      </c>
      <c r="O29" s="5"/>
      <c r="P29" s="6">
        <f>SUMIFS(RuralPop!$I:$I,RuralPop!$S:$S,P$5,RuralPop!$A:$A,$C29)/1000</f>
        <v>12.173999999999999</v>
      </c>
      <c r="Q29" s="6">
        <f>SUMIFS(RuralPop!$I:$I,RuralPop!$S:$S,Q$5,RuralPop!$A:$A,$C29)/1000</f>
        <v>14.663</v>
      </c>
      <c r="R29" s="6">
        <f>SUMIFS(RuralPop!$I:$I,RuralPop!$S:$S,R$5,RuralPop!$A:$A,$C29)/1000</f>
        <v>31.155000000000001</v>
      </c>
      <c r="S29" s="6">
        <f>SUMIFS(RuralPop!$I:$I,RuralPop!$S:$S,S$5,RuralPop!$A:$A,$C29)/1000</f>
        <v>71.248999999999995</v>
      </c>
      <c r="T29" s="6">
        <f>SUMIFS(RuralPop!$I:$I,RuralPop!$S:$S,T$5,RuralPop!$A:$A,$C29)/1000</f>
        <v>52.018999999999998</v>
      </c>
      <c r="U29" s="5"/>
      <c r="V29" s="7">
        <f>SUMIFS(RuralPorc!$I:$I,RuralPorc!$P:$P,V$5,RuralPorc!$A:$A,$C29)*100</f>
        <v>11.156831681728363</v>
      </c>
      <c r="W29" s="7">
        <f>SUMIFS(RuralPorc!$I:$I,RuralPorc!$P:$P,W$5,RuralPorc!$A:$A,$C29)*100</f>
        <v>10.734418034553528</v>
      </c>
      <c r="X29" s="7">
        <f>SUMIFS(RuralPorc!$I:$I,RuralPorc!$P:$P,X$5,RuralPorc!$A:$A,$C29)*100</f>
        <v>18.520720303058624</v>
      </c>
      <c r="Y29" s="7">
        <f>SUMIFS(RuralPorc!$I:$I,RuralPorc!$P:$P,Y$5,RuralPorc!$A:$A,$C29)*100</f>
        <v>61.594653129577637</v>
      </c>
      <c r="Z29" s="7">
        <f>SUMIFS(RuralPorc!$I:$I,RuralPorc!$P:$P,Z$5,RuralPorc!$A:$A,$C29)*100</f>
        <v>56.868767738342285</v>
      </c>
      <c r="AA29" s="9"/>
      <c r="AB29" s="6">
        <f>SUMIFS(UrbanPop!$I:$I,UrbanPop!$S:$S,AB$5,UrbanPop!$A:$A,$C29)/1000</f>
        <v>105.226</v>
      </c>
      <c r="AC29" s="6">
        <f>SUMIFS(UrbanPop!$I:$I,UrbanPop!$S:$S,AC$5,UrbanPop!$A:$A,$C29)/1000</f>
        <v>92.623000000000005</v>
      </c>
      <c r="AD29" s="6">
        <f>SUMIFS(UrbanPop!$I:$I,UrbanPop!$S:$S,AD$5,UrbanPop!$A:$A,$C29)/1000</f>
        <v>287.87200000000001</v>
      </c>
      <c r="AE29" s="6">
        <f>SUMIFS(UrbanPop!$I:$I,UrbanPop!$S:$S,AE$5,UrbanPop!$A:$A,$C29)/1000</f>
        <v>199.50899999999999</v>
      </c>
      <c r="AF29" s="6">
        <f>SUMIFS(UrbanPop!$I:$I,UrbanPop!$S:$S,AF$5,UrbanPop!$A:$A,$C29)/1000</f>
        <v>147.27099999999999</v>
      </c>
      <c r="AG29" s="5"/>
      <c r="AH29" s="7">
        <f>SUMIFS(UrbanPorc!$I:$I,UrbanPorc!$P:$P,AH$5,UrbanPorc!$A:$A,$C29)*100</f>
        <v>24.541649222373962</v>
      </c>
      <c r="AI29" s="7">
        <f>SUMIFS(UrbanPorc!$I:$I,UrbanPorc!$P:$P,AI$5,UrbanPorc!$A:$A,$C29)*100</f>
        <v>22.603490948677063</v>
      </c>
      <c r="AJ29" s="7">
        <f>SUMIFS(UrbanPorc!$I:$I,UrbanPorc!$P:$P,AJ$5,UrbanPorc!$A:$A,$C29)*100</f>
        <v>39.725223183631897</v>
      </c>
      <c r="AK29" s="7">
        <f>SUMIFS(UrbanPorc!$I:$I,UrbanPorc!$P:$P,AK$5,UrbanPorc!$A:$A,$C29)*100</f>
        <v>49.720504879951477</v>
      </c>
      <c r="AL29" s="7">
        <f>SUMIFS(UrbanPorc!$I:$I,UrbanPorc!$P:$P,AL$5,UrbanPorc!$A:$A,$C29)*100</f>
        <v>59.296673536300659</v>
      </c>
      <c r="AN29" s="6">
        <f>SUMIFS(SexoPop!$J:$J,SexoPop!$T:$T,AN$5,SexoPop!$A:$A,$C29,SexoPop!$B:$B,2)/1000</f>
        <v>54.774999999999999</v>
      </c>
      <c r="AO29" s="6">
        <f>SUMIFS(SexoPop!$J:$J,SexoPop!$T:$T,AO$5,SexoPop!$A:$A,$C29,SexoPop!$B:$B,2)/1000</f>
        <v>43.759</v>
      </c>
      <c r="AP29" s="6">
        <f>SUMIFS(SexoPop!$J:$J,SexoPop!$T:$T,AP$5,SexoPop!$A:$A,$C29,SexoPop!$B:$B,2)/1000</f>
        <v>152.34200000000001</v>
      </c>
      <c r="AQ29" s="6">
        <f>SUMIFS(SexoPop!$J:$J,SexoPop!$T:$T,AQ$5,SexoPop!$A:$A,$C29,SexoPop!$B:$B,2)/1000</f>
        <v>131.89599999999999</v>
      </c>
      <c r="AR29" s="6">
        <f>SUMIFS(SexoPop!$J:$J,SexoPop!$T:$T,AR$5,SexoPop!$A:$A,$C29,SexoPop!$B:$B,2)/1000</f>
        <v>99.316000000000003</v>
      </c>
      <c r="AS29" s="5"/>
      <c r="AT29" s="7">
        <f>SUMIFS(SexoPorc!$J:$J,SexoPorc!$Q:$Q,AT$5,SexoPorc!$A:$A,$C29,SexoPorc!$B:$B,2)*100</f>
        <v>19.199828803539276</v>
      </c>
      <c r="AU29" s="7">
        <f>SUMIFS(SexoPorc!$J:$J,SexoPorc!$Q:$Q,AU$5,SexoPorc!$A:$A,$C29,SexoPorc!$B:$B,2)*100</f>
        <v>15.746934711933136</v>
      </c>
      <c r="AV29" s="7">
        <f>SUMIFS(SexoPorc!$J:$J,SexoPorc!$Q:$Q,AV$5,SexoPorc!$A:$A,$C29,SexoPorc!$B:$B,2)*100</f>
        <v>33.519920706748962</v>
      </c>
      <c r="AW29" s="7">
        <f>SUMIFS(SexoPorc!$J:$J,SexoPorc!$Q:$Q,AW$5,SexoPorc!$A:$A,$C29,SexoPorc!$B:$B,2)*100</f>
        <v>49.379646778106689</v>
      </c>
      <c r="AX29" s="7">
        <f>SUMIFS(SexoPorc!$J:$J,SexoPorc!$Q:$Q,AX$5,SexoPorc!$A:$A,$C29,SexoPorc!$B:$B,2)*100</f>
        <v>57.236385345458984</v>
      </c>
      <c r="AZ29" s="6">
        <f>SUMIFS(SexoPop!$J:$J,SexoPop!$T:$T,AZ$5,SexoPop!$A:$A,$C29,SexoPop!$B:$B,1)/1000</f>
        <v>62.625</v>
      </c>
      <c r="BA29" s="6">
        <f>SUMIFS(SexoPop!$J:$J,SexoPop!$T:$T,BA$5,SexoPop!$A:$A,$C29,SexoPop!$B:$B,1)/1000</f>
        <v>63.527000000000001</v>
      </c>
      <c r="BB29" s="6">
        <f>SUMIFS(SexoPop!$J:$J,SexoPop!$T:$T,BB$5,SexoPop!$A:$A,$C29,SexoPop!$B:$B,1)/1000</f>
        <v>166.685</v>
      </c>
      <c r="BC29" s="6">
        <f>SUMIFS(SexoPop!$J:$J,SexoPop!$T:$T,BC$5,SexoPop!$A:$A,$C29,SexoPop!$B:$B,1)/1000</f>
        <v>138.86199999999999</v>
      </c>
      <c r="BD29" s="6">
        <f>SUMIFS(SexoPop!$J:$J,SexoPop!$T:$T,BD$5,SexoPop!$A:$A,$C29,SexoPop!$B:$B,1)/1000</f>
        <v>99.974000000000004</v>
      </c>
      <c r="BE29" s="5"/>
      <c r="BF29" s="7">
        <f>SUMIFS(SexoPorc!$J:$J,SexoPorc!$Q:$Q,BF$5,SexoPorc!$A:$A,$C29,SexoPorc!$B:$B,1)*100</f>
        <v>24.792848527431488</v>
      </c>
      <c r="BG29" s="7">
        <f>SUMIFS(SexoPorc!$J:$J,SexoPorc!$Q:$Q,BG$5,SexoPorc!$A:$A,$C29,SexoPorc!$B:$B,1)*100</f>
        <v>23.661549389362335</v>
      </c>
      <c r="BH29" s="7">
        <f>SUMIFS(SexoPorc!$J:$J,SexoPorc!$Q:$Q,BH$5,SexoPorc!$A:$A,$C29,SexoPorc!$B:$B,1)*100</f>
        <v>38.021820783615112</v>
      </c>
      <c r="BI29" s="7">
        <f>SUMIFS(SexoPorc!$J:$J,SexoPorc!$Q:$Q,BI$5,SexoPorc!$A:$A,$C29,SexoPorc!$B:$B,1)*100</f>
        <v>55.582821369171143</v>
      </c>
      <c r="BJ29" s="7">
        <f>SUMIFS(SexoPorc!$J:$J,SexoPorc!$Q:$Q,BJ$5,SexoPorc!$A:$A,$C29,SexoPorc!$B:$B,1)*100</f>
        <v>60.110872983932495</v>
      </c>
    </row>
    <row r="30" spans="3:62" x14ac:dyDescent="0.25">
      <c r="C30" s="5" t="s">
        <v>24</v>
      </c>
      <c r="D30" s="6">
        <f>SUMIFS(EntPop!$I:$I,EntPop!$S:$S,D$5,EntPop!$A:$A,$C30)/1000</f>
        <v>140.411</v>
      </c>
      <c r="E30" s="6">
        <f>SUMIFS(EntPop!$I:$I,EntPop!$S:$S,E$5,EntPop!$A:$A,$C30)/1000</f>
        <v>117.033</v>
      </c>
      <c r="F30" s="6">
        <f>SUMIFS(EntPop!$I:$I,EntPop!$S:$S,F$5,EntPop!$A:$A,$C30)/1000</f>
        <v>334.03</v>
      </c>
      <c r="G30" s="6">
        <f>SUMIFS(EntPop!$I:$I,EntPop!$S:$S,G$5,EntPop!$A:$A,$C30)/1000</f>
        <v>597.69399999999996</v>
      </c>
      <c r="H30" s="6">
        <f>SUMIFS(EntPop!$I:$I,EntPop!$S:$S,H$5,EntPop!$A:$A,$C30)/1000</f>
        <v>464.05399999999997</v>
      </c>
      <c r="I30" s="5"/>
      <c r="J30" s="7">
        <f>SUMIFS(EntPorc!$I:$I,EntPorc!$P:$P,V$5,EntPorc!$A:$A,$C30)*100</f>
        <v>11.528167128562927</v>
      </c>
      <c r="K30" s="7">
        <f>SUMIFS(EntPorc!$I:$I,EntPorc!$P:$P,W$5,EntPorc!$A:$A,$C30)*100</f>
        <v>9.9221371114253998</v>
      </c>
      <c r="L30" s="7">
        <f>SUMIFS(EntPorc!$I:$I,EntPorc!$P:$P,X$5,EntPorc!$A:$A,$C30)*100</f>
        <v>27.515801787376404</v>
      </c>
      <c r="M30" s="7">
        <f>SUMIFS(EntPorc!$I:$I,EntPorc!$P:$P,Y$5,EntPorc!$A:$A,$C30)*100</f>
        <v>58.576774597167969</v>
      </c>
      <c r="N30" s="7">
        <f>SUMIFS(EntPorc!$I:$I,EntPorc!$P:$P,Z$5,EntPorc!$A:$A,$C30)*100</f>
        <v>53.043955564498901</v>
      </c>
      <c r="O30" s="5"/>
      <c r="P30" s="6">
        <f>SUMIFS(RuralPop!$I:$I,RuralPop!$S:$S,P$5,RuralPop!$A:$A,$C30)/1000</f>
        <v>42.469000000000001</v>
      </c>
      <c r="Q30" s="6">
        <f>SUMIFS(RuralPop!$I:$I,RuralPop!$S:$S,Q$5,RuralPop!$A:$A,$C30)/1000</f>
        <v>36.606000000000002</v>
      </c>
      <c r="R30" s="6">
        <f>SUMIFS(RuralPop!$I:$I,RuralPop!$S:$S,R$5,RuralPop!$A:$A,$C30)/1000</f>
        <v>153.98099999999999</v>
      </c>
      <c r="S30" s="6">
        <f>SUMIFS(RuralPop!$I:$I,RuralPop!$S:$S,S$5,RuralPop!$A:$A,$C30)/1000</f>
        <v>361.73700000000002</v>
      </c>
      <c r="T30" s="6">
        <f>SUMIFS(RuralPop!$I:$I,RuralPop!$S:$S,T$5,RuralPop!$A:$A,$C30)/1000</f>
        <v>219.55799999999999</v>
      </c>
      <c r="U30" s="5"/>
      <c r="V30" s="7">
        <f>SUMIFS(RuralPorc!$I:$I,RuralPorc!$P:$P,V$5,RuralPorc!$A:$A,$C30)*100</f>
        <v>7.2959885001182556</v>
      </c>
      <c r="W30" s="7">
        <f>SUMIFS(RuralPorc!$I:$I,RuralPorc!$P:$P,W$5,RuralPorc!$A:$A,$C30)*100</f>
        <v>5.9564568102359772</v>
      </c>
      <c r="X30" s="7">
        <f>SUMIFS(RuralPorc!$I:$I,RuralPorc!$P:$P,X$5,RuralPorc!$A:$A,$C30)*100</f>
        <v>25.074377655982971</v>
      </c>
      <c r="Y30" s="7">
        <f>SUMIFS(RuralPorc!$I:$I,RuralPorc!$P:$P,Y$5,RuralPorc!$A:$A,$C30)*100</f>
        <v>64.15482759475708</v>
      </c>
      <c r="Z30" s="7">
        <f>SUMIFS(RuralPorc!$I:$I,RuralPorc!$P:$P,Z$5,RuralPorc!$A:$A,$C30)*100</f>
        <v>46.004530787467957</v>
      </c>
      <c r="AA30" s="9"/>
      <c r="AB30" s="6">
        <f>SUMIFS(UrbanPop!$I:$I,UrbanPop!$S:$S,AB$5,UrbanPop!$A:$A,$C30)/1000</f>
        <v>97.941999999999993</v>
      </c>
      <c r="AC30" s="6">
        <f>SUMIFS(UrbanPop!$I:$I,UrbanPop!$S:$S,AC$5,UrbanPop!$A:$A,$C30)/1000</f>
        <v>80.427000000000007</v>
      </c>
      <c r="AD30" s="6">
        <f>SUMIFS(UrbanPop!$I:$I,UrbanPop!$S:$S,AD$5,UrbanPop!$A:$A,$C30)/1000</f>
        <v>180.04900000000001</v>
      </c>
      <c r="AE30" s="6">
        <f>SUMIFS(UrbanPop!$I:$I,UrbanPop!$S:$S,AE$5,UrbanPop!$A:$A,$C30)/1000</f>
        <v>235.95699999999999</v>
      </c>
      <c r="AF30" s="6">
        <f>SUMIFS(UrbanPop!$I:$I,UrbanPop!$S:$S,AF$5,UrbanPop!$A:$A,$C30)/1000</f>
        <v>244.49600000000001</v>
      </c>
      <c r="AG30" s="5"/>
      <c r="AH30" s="7">
        <f>SUMIFS(UrbanPorc!$I:$I,UrbanPorc!$P:$P,AH$5,UrbanPorc!$A:$A,$C30)*100</f>
        <v>15.402227640151978</v>
      </c>
      <c r="AI30" s="7">
        <f>SUMIFS(UrbanPorc!$I:$I,UrbanPorc!$P:$P,AI$5,UrbanPorc!$A:$A,$C30)*100</f>
        <v>14.236027002334595</v>
      </c>
      <c r="AJ30" s="7">
        <f>SUMIFS(UrbanPorc!$I:$I,UrbanPorc!$P:$P,AJ$5,UrbanPorc!$A:$A,$C30)*100</f>
        <v>30.015170574188232</v>
      </c>
      <c r="AK30" s="7">
        <f>SUMIFS(UrbanPorc!$I:$I,UrbanPorc!$P:$P,AK$5,UrbanPorc!$A:$A,$C30)*100</f>
        <v>51.687145233154297</v>
      </c>
      <c r="AL30" s="7">
        <f>SUMIFS(UrbanPorc!$I:$I,UrbanPorc!$P:$P,AL$5,UrbanPorc!$A:$A,$C30)*100</f>
        <v>61.493730545043945</v>
      </c>
      <c r="AN30" s="6">
        <f>SUMIFS(SexoPop!$J:$J,SexoPop!$T:$T,AN$5,SexoPop!$A:$A,$C30,SexoPop!$B:$B,2)/1000</f>
        <v>55.893999999999998</v>
      </c>
      <c r="AO30" s="6">
        <f>SUMIFS(SexoPop!$J:$J,SexoPop!$T:$T,AO$5,SexoPop!$A:$A,$C30,SexoPop!$B:$B,2)/1000</f>
        <v>49.920999999999999</v>
      </c>
      <c r="AP30" s="6">
        <f>SUMIFS(SexoPop!$J:$J,SexoPop!$T:$T,AP$5,SexoPop!$A:$A,$C30,SexoPop!$B:$B,2)/1000</f>
        <v>151.108</v>
      </c>
      <c r="AQ30" s="6">
        <f>SUMIFS(SexoPop!$J:$J,SexoPop!$T:$T,AQ$5,SexoPop!$A:$A,$C30,SexoPop!$B:$B,2)/1000</f>
        <v>315.48</v>
      </c>
      <c r="AR30" s="6">
        <f>SUMIFS(SexoPop!$J:$J,SexoPop!$T:$T,AR$5,SexoPop!$A:$A,$C30,SexoPop!$B:$B,2)/1000</f>
        <v>243.215</v>
      </c>
      <c r="AS30" s="5"/>
      <c r="AT30" s="7">
        <f>SUMIFS(SexoPorc!$J:$J,SexoPorc!$Q:$Q,AT$5,SexoPorc!$A:$A,$C30,SexoPorc!$B:$B,2)*100</f>
        <v>8.8072814047336578</v>
      </c>
      <c r="AU30" s="7">
        <f>SUMIFS(SexoPorc!$J:$J,SexoPorc!$Q:$Q,AU$5,SexoPorc!$A:$A,$C30,SexoPorc!$B:$B,2)*100</f>
        <v>8.1080600619316101</v>
      </c>
      <c r="AV30" s="7">
        <f>SUMIFS(SexoPorc!$J:$J,SexoPorc!$Q:$Q,AV$5,SexoPorc!$A:$A,$C30,SexoPorc!$B:$B,2)*100</f>
        <v>24.106618762016296</v>
      </c>
      <c r="AW30" s="7">
        <f>SUMIFS(SexoPorc!$J:$J,SexoPorc!$Q:$Q,AW$5,SexoPorc!$A:$A,$C30,SexoPorc!$B:$B,2)*100</f>
        <v>57.590991258621216</v>
      </c>
      <c r="AX30" s="7">
        <f>SUMIFS(SexoPorc!$J:$J,SexoPorc!$Q:$Q,AX$5,SexoPorc!$A:$A,$C30,SexoPorc!$B:$B,2)*100</f>
        <v>52.38451361656189</v>
      </c>
      <c r="AZ30" s="6">
        <f>SUMIFS(SexoPop!$J:$J,SexoPop!$T:$T,AZ$5,SexoPop!$A:$A,$C30,SexoPop!$B:$B,1)/1000</f>
        <v>84.516999999999996</v>
      </c>
      <c r="BA30" s="6">
        <f>SUMIFS(SexoPop!$J:$J,SexoPop!$T:$T,BA$5,SexoPop!$A:$A,$C30,SexoPop!$B:$B,1)/1000</f>
        <v>67.111999999999995</v>
      </c>
      <c r="BB30" s="6">
        <f>SUMIFS(SexoPop!$J:$J,SexoPop!$T:$T,BB$5,SexoPop!$A:$A,$C30,SexoPop!$B:$B,1)/1000</f>
        <v>182.922</v>
      </c>
      <c r="BC30" s="6">
        <f>SUMIFS(SexoPop!$J:$J,SexoPop!$T:$T,BC$5,SexoPop!$A:$A,$C30,SexoPop!$B:$B,1)/1000</f>
        <v>282.214</v>
      </c>
      <c r="BD30" s="6">
        <f>SUMIFS(SexoPop!$J:$J,SexoPop!$T:$T,BD$5,SexoPop!$A:$A,$C30,SexoPop!$B:$B,1)/1000</f>
        <v>220.839</v>
      </c>
      <c r="BE30" s="5"/>
      <c r="BF30" s="7">
        <f>SUMIFS(SexoPorc!$J:$J,SexoPorc!$Q:$Q,BF$5,SexoPorc!$A:$A,$C30,SexoPorc!$B:$B,1)*100</f>
        <v>14.488264918327332</v>
      </c>
      <c r="BG30" s="7">
        <f>SUMIFS(SexoPorc!$J:$J,SexoPorc!$Q:$Q,BG$5,SexoPorc!$A:$A,$C30,SexoPorc!$B:$B,1)*100</f>
        <v>11.903131753206253</v>
      </c>
      <c r="BH30" s="7">
        <f>SUMIFS(SexoPorc!$J:$J,SexoPorc!$Q:$Q,BH$5,SexoPorc!$A:$A,$C30,SexoPorc!$B:$B,1)*100</f>
        <v>31.155547499656677</v>
      </c>
      <c r="BI30" s="7">
        <f>SUMIFS(SexoPorc!$J:$J,SexoPorc!$Q:$Q,BI$5,SexoPorc!$A:$A,$C30,SexoPorc!$B:$B,1)*100</f>
        <v>59.719491004943848</v>
      </c>
      <c r="BJ30" s="7">
        <f>SUMIFS(SexoPorc!$J:$J,SexoPorc!$Q:$Q,BJ$5,SexoPorc!$A:$A,$C30,SexoPorc!$B:$B,1)*100</f>
        <v>53.789699077606201</v>
      </c>
    </row>
    <row r="31" spans="3:62" x14ac:dyDescent="0.25">
      <c r="C31" s="5" t="s">
        <v>25</v>
      </c>
      <c r="D31" s="6">
        <f>SUMIFS(EntPop!$I:$I,EntPop!$S:$S,D$5,EntPop!$A:$A,$C31)/1000</f>
        <v>155.42099999999999</v>
      </c>
      <c r="E31" s="6">
        <f>SUMIFS(EntPop!$I:$I,EntPop!$S:$S,E$5,EntPop!$A:$A,$C31)/1000</f>
        <v>167.80099999999999</v>
      </c>
      <c r="F31" s="6">
        <f>SUMIFS(EntPop!$I:$I,EntPop!$S:$S,F$5,EntPop!$A:$A,$C31)/1000</f>
        <v>277.24</v>
      </c>
      <c r="G31" s="6">
        <f>SUMIFS(EntPop!$I:$I,EntPop!$S:$S,G$5,EntPop!$A:$A,$C31)/1000</f>
        <v>311.03199999999998</v>
      </c>
      <c r="H31" s="6">
        <f>SUMIFS(EntPop!$I:$I,EntPop!$S:$S,H$5,EntPop!$A:$A,$C31)/1000</f>
        <v>261.58100000000002</v>
      </c>
      <c r="I31" s="5"/>
      <c r="J31" s="7">
        <f>SUMIFS(EntPorc!$I:$I,EntPorc!$P:$P,V$5,EntPorc!$A:$A,$C31)*100</f>
        <v>17.35120564699173</v>
      </c>
      <c r="K31" s="7">
        <f>SUMIFS(EntPorc!$I:$I,EntPorc!$P:$P,W$5,EntPorc!$A:$A,$C31)*100</f>
        <v>18.082822859287262</v>
      </c>
      <c r="L31" s="7">
        <f>SUMIFS(EntPorc!$I:$I,EntPorc!$P:$P,X$5,EntPorc!$A:$A,$C31)*100</f>
        <v>32.469365000724792</v>
      </c>
      <c r="M31" s="7">
        <f>SUMIFS(EntPorc!$I:$I,EntPorc!$P:$P,Y$5,EntPorc!$A:$A,$C31)*100</f>
        <v>46.548298001289368</v>
      </c>
      <c r="N31" s="7">
        <f>SUMIFS(EntPorc!$I:$I,EntPorc!$P:$P,Z$5,EntPorc!$A:$A,$C31)*100</f>
        <v>49.069654941558838</v>
      </c>
      <c r="O31" s="5"/>
      <c r="P31" s="6">
        <f>SUMIFS(RuralPop!$I:$I,RuralPop!$S:$S,P$5,RuralPop!$A:$A,$C31)/1000</f>
        <v>30.221</v>
      </c>
      <c r="Q31" s="6">
        <f>SUMIFS(RuralPop!$I:$I,RuralPop!$S:$S,Q$5,RuralPop!$A:$A,$C31)/1000</f>
        <v>34.71</v>
      </c>
      <c r="R31" s="6">
        <f>SUMIFS(RuralPop!$I:$I,RuralPop!$S:$S,R$5,RuralPop!$A:$A,$C31)/1000</f>
        <v>69.007999999999996</v>
      </c>
      <c r="S31" s="6">
        <f>SUMIFS(RuralPop!$I:$I,RuralPop!$S:$S,S$5,RuralPop!$A:$A,$C31)/1000</f>
        <v>96.36</v>
      </c>
      <c r="T31" s="6">
        <f>SUMIFS(RuralPop!$I:$I,RuralPop!$S:$S,T$5,RuralPop!$A:$A,$C31)/1000</f>
        <v>67.721000000000004</v>
      </c>
      <c r="U31" s="5"/>
      <c r="V31" s="7">
        <f>SUMIFS(RuralPorc!$I:$I,RuralPorc!$P:$P,V$5,RuralPorc!$A:$A,$C31)*100</f>
        <v>10.059415549039841</v>
      </c>
      <c r="W31" s="7">
        <f>SUMIFS(RuralPorc!$I:$I,RuralPorc!$P:$P,W$5,RuralPorc!$A:$A,$C31)*100</f>
        <v>11.273396760225296</v>
      </c>
      <c r="X31" s="7">
        <f>SUMIFS(RuralPorc!$I:$I,RuralPorc!$P:$P,X$5,RuralPorc!$A:$A,$C31)*100</f>
        <v>26.356837153434753</v>
      </c>
      <c r="Y31" s="7">
        <f>SUMIFS(RuralPorc!$I:$I,RuralPorc!$P:$P,Y$5,RuralPorc!$A:$A,$C31)*100</f>
        <v>47.698721289634705</v>
      </c>
      <c r="Z31" s="7">
        <f>SUMIFS(RuralPorc!$I:$I,RuralPorc!$P:$P,Z$5,RuralPorc!$A:$A,$C31)*100</f>
        <v>43.575140833854675</v>
      </c>
      <c r="AA31" s="9"/>
      <c r="AB31" s="6">
        <f>SUMIFS(UrbanPop!$I:$I,UrbanPop!$S:$S,AB$5,UrbanPop!$A:$A,$C31)/1000</f>
        <v>125.2</v>
      </c>
      <c r="AC31" s="6">
        <f>SUMIFS(UrbanPop!$I:$I,UrbanPop!$S:$S,AC$5,UrbanPop!$A:$A,$C31)/1000</f>
        <v>133.09100000000001</v>
      </c>
      <c r="AD31" s="6">
        <f>SUMIFS(UrbanPop!$I:$I,UrbanPop!$S:$S,AD$5,UrbanPop!$A:$A,$C31)/1000</f>
        <v>208.232</v>
      </c>
      <c r="AE31" s="6">
        <f>SUMIFS(UrbanPop!$I:$I,UrbanPop!$S:$S,AE$5,UrbanPop!$A:$A,$C31)/1000</f>
        <v>214.672</v>
      </c>
      <c r="AF31" s="6">
        <f>SUMIFS(UrbanPop!$I:$I,UrbanPop!$S:$S,AF$5,UrbanPop!$A:$A,$C31)/1000</f>
        <v>193.86</v>
      </c>
      <c r="AG31" s="5"/>
      <c r="AH31" s="7">
        <f>SUMIFS(UrbanPorc!$I:$I,UrbanPorc!$P:$P,AH$5,UrbanPorc!$A:$A,$C31)*100</f>
        <v>21.031023561954498</v>
      </c>
      <c r="AI31" s="7">
        <f>SUMIFS(UrbanPorc!$I:$I,UrbanPorc!$P:$P,AI$5,UrbanPorc!$A:$A,$C31)*100</f>
        <v>21.464039385318756</v>
      </c>
      <c r="AJ31" s="7">
        <f>SUMIFS(UrbanPorc!$I:$I,UrbanPorc!$P:$P,AJ$5,UrbanPorc!$A:$A,$C31)*100</f>
        <v>35.172602534294128</v>
      </c>
      <c r="AK31" s="7">
        <f>SUMIFS(UrbanPorc!$I:$I,UrbanPorc!$P:$P,AK$5,UrbanPorc!$A:$A,$C31)*100</f>
        <v>46.049758791923523</v>
      </c>
      <c r="AL31" s="7">
        <f>SUMIFS(UrbanPorc!$I:$I,UrbanPorc!$P:$P,AL$5,UrbanPorc!$A:$A,$C31)*100</f>
        <v>51.330661773681641</v>
      </c>
      <c r="AN31" s="6">
        <f>SUMIFS(SexoPop!$J:$J,SexoPop!$T:$T,AN$5,SexoPop!$A:$A,$C31,SexoPop!$B:$B,2)/1000</f>
        <v>63.695</v>
      </c>
      <c r="AO31" s="6">
        <f>SUMIFS(SexoPop!$J:$J,SexoPop!$T:$T,AO$5,SexoPop!$A:$A,$C31,SexoPop!$B:$B,2)/1000</f>
        <v>67.087999999999994</v>
      </c>
      <c r="AP31" s="6">
        <f>SUMIFS(SexoPop!$J:$J,SexoPop!$T:$T,AP$5,SexoPop!$A:$A,$C31,SexoPop!$B:$B,2)/1000</f>
        <v>124.343</v>
      </c>
      <c r="AQ31" s="6">
        <f>SUMIFS(SexoPop!$J:$J,SexoPop!$T:$T,AQ$5,SexoPop!$A:$A,$C31,SexoPop!$B:$B,2)/1000</f>
        <v>154.69200000000001</v>
      </c>
      <c r="AR31" s="6">
        <f>SUMIFS(SexoPop!$J:$J,SexoPop!$T:$T,AR$5,SexoPop!$A:$A,$C31,SexoPop!$B:$B,2)/1000</f>
        <v>124.54900000000001</v>
      </c>
      <c r="AS31" s="5"/>
      <c r="AT31" s="7">
        <f>SUMIFS(SexoPorc!$J:$J,SexoPorc!$Q:$Q,AT$5,SexoPorc!$A:$A,$C31,SexoPorc!$B:$B,2)*100</f>
        <v>13.584817945957184</v>
      </c>
      <c r="AU31" s="7">
        <f>SUMIFS(SexoPorc!$J:$J,SexoPorc!$Q:$Q,AU$5,SexoPorc!$A:$A,$C31,SexoPorc!$B:$B,2)*100</f>
        <v>14.27498459815979</v>
      </c>
      <c r="AV31" s="7">
        <f>SUMIFS(SexoPorc!$J:$J,SexoPorc!$Q:$Q,AV$5,SexoPorc!$A:$A,$C31,SexoPorc!$B:$B,2)*100</f>
        <v>28.734612464904785</v>
      </c>
      <c r="AW31" s="7">
        <f>SUMIFS(SexoPorc!$J:$J,SexoPorc!$Q:$Q,AW$5,SexoPorc!$A:$A,$C31,SexoPorc!$B:$B,2)*100</f>
        <v>44.558510184288025</v>
      </c>
      <c r="AX31" s="7">
        <f>SUMIFS(SexoPorc!$J:$J,SexoPorc!$Q:$Q,AX$5,SexoPorc!$A:$A,$C31,SexoPorc!$B:$B,2)*100</f>
        <v>46.631324291229248</v>
      </c>
      <c r="AZ31" s="6">
        <f>SUMIFS(SexoPop!$J:$J,SexoPop!$T:$T,AZ$5,SexoPop!$A:$A,$C31,SexoPop!$B:$B,1)/1000</f>
        <v>91.725999999999999</v>
      </c>
      <c r="BA31" s="6">
        <f>SUMIFS(SexoPop!$J:$J,SexoPop!$T:$T,BA$5,SexoPop!$A:$A,$C31,SexoPop!$B:$B,1)/1000</f>
        <v>100.71299999999999</v>
      </c>
      <c r="BB31" s="6">
        <f>SUMIFS(SexoPop!$J:$J,SexoPop!$T:$T,BB$5,SexoPop!$A:$A,$C31,SexoPop!$B:$B,1)/1000</f>
        <v>152.89699999999999</v>
      </c>
      <c r="BC31" s="6">
        <f>SUMIFS(SexoPop!$J:$J,SexoPop!$T:$T,BC$5,SexoPop!$A:$A,$C31,SexoPop!$B:$B,1)/1000</f>
        <v>156.34</v>
      </c>
      <c r="BD31" s="6">
        <f>SUMIFS(SexoPop!$J:$J,SexoPop!$T:$T,BD$5,SexoPop!$A:$A,$C31,SexoPop!$B:$B,1)/1000</f>
        <v>137.03200000000001</v>
      </c>
      <c r="BE31" s="5"/>
      <c r="BF31" s="7">
        <f>SUMIFS(SexoPorc!$J:$J,SexoPorc!$Q:$Q,BF$5,SexoPorc!$A:$A,$C31,SexoPorc!$B:$B,1)*100</f>
        <v>21.488191187381744</v>
      </c>
      <c r="BG31" s="7">
        <f>SUMIFS(SexoPorc!$J:$J,SexoPorc!$Q:$Q,BG$5,SexoPorc!$A:$A,$C31,SexoPorc!$B:$B,1)*100</f>
        <v>21.990266442298889</v>
      </c>
      <c r="BH31" s="7">
        <f>SUMIFS(SexoPorc!$J:$J,SexoPorc!$Q:$Q,BH$5,SexoPorc!$A:$A,$C31,SexoPorc!$B:$B,1)*100</f>
        <v>36.307054758071899</v>
      </c>
      <c r="BI31" s="7">
        <f>SUMIFS(SexoPorc!$J:$J,SexoPorc!$Q:$Q,BI$5,SexoPorc!$A:$A,$C31,SexoPorc!$B:$B,1)*100</f>
        <v>48.700106143951416</v>
      </c>
      <c r="BJ31" s="7">
        <f>SUMIFS(SexoPorc!$J:$J,SexoPorc!$Q:$Q,BJ$5,SexoPorc!$A:$A,$C31,SexoPorc!$B:$B,1)*100</f>
        <v>51.518112421035767</v>
      </c>
    </row>
    <row r="32" spans="3:62" x14ac:dyDescent="0.25">
      <c r="C32" s="5" t="s">
        <v>26</v>
      </c>
      <c r="D32" s="6">
        <f>SUMIFS(EntPop!$I:$I,EntPop!$S:$S,D$5,EntPop!$A:$A,$C32)/1000</f>
        <v>165.053</v>
      </c>
      <c r="E32" s="6">
        <f>SUMIFS(EntPop!$I:$I,EntPop!$S:$S,E$5,EntPop!$A:$A,$C32)/1000</f>
        <v>140.25700000000001</v>
      </c>
      <c r="F32" s="6">
        <f>SUMIFS(EntPop!$I:$I,EntPop!$S:$S,F$5,EntPop!$A:$A,$C32)/1000</f>
        <v>320.517</v>
      </c>
      <c r="G32" s="6">
        <f>SUMIFS(EntPop!$I:$I,EntPop!$S:$S,G$5,EntPop!$A:$A,$C32)/1000</f>
        <v>281.67700000000002</v>
      </c>
      <c r="H32" s="6">
        <f>SUMIFS(EntPop!$I:$I,EntPop!$S:$S,H$5,EntPop!$A:$A,$C32)/1000</f>
        <v>234.827</v>
      </c>
      <c r="I32" s="5"/>
      <c r="J32" s="7">
        <f>SUMIFS(EntPorc!$I:$I,EntPorc!$P:$P,V$5,EntPorc!$A:$A,$C32)*100</f>
        <v>21.490883827209473</v>
      </c>
      <c r="K32" s="7">
        <f>SUMIFS(EntPorc!$I:$I,EntPorc!$P:$P,W$5,EntPorc!$A:$A,$C32)*100</f>
        <v>18.116167187690735</v>
      </c>
      <c r="L32" s="7">
        <f>SUMIFS(EntPorc!$I:$I,EntPorc!$P:$P,X$5,EntPorc!$A:$A,$C32)*100</f>
        <v>36.215424537658691</v>
      </c>
      <c r="M32" s="7">
        <f>SUMIFS(EntPorc!$I:$I,EntPorc!$P:$P,Y$5,EntPorc!$A:$A,$C32)*100</f>
        <v>43.309471011161804</v>
      </c>
      <c r="N32" s="7">
        <f>SUMIFS(EntPorc!$I:$I,EntPorc!$P:$P,Z$5,EntPorc!$A:$A,$C32)*100</f>
        <v>54.39990758895874</v>
      </c>
      <c r="O32" s="5"/>
      <c r="P32" s="6">
        <f>SUMIFS(RuralPop!$I:$I,RuralPop!$S:$S,P$5,RuralPop!$A:$A,$C32)/1000</f>
        <v>21.8</v>
      </c>
      <c r="Q32" s="6">
        <f>SUMIFS(RuralPop!$I:$I,RuralPop!$S:$S,Q$5,RuralPop!$A:$A,$C32)/1000</f>
        <v>20.904</v>
      </c>
      <c r="R32" s="6">
        <f>SUMIFS(RuralPop!$I:$I,RuralPop!$S:$S,R$5,RuralPop!$A:$A,$C32)/1000</f>
        <v>53.42</v>
      </c>
      <c r="S32" s="6">
        <f>SUMIFS(RuralPop!$I:$I,RuralPop!$S:$S,S$5,RuralPop!$A:$A,$C32)/1000</f>
        <v>57.555999999999997</v>
      </c>
      <c r="T32" s="6">
        <f>SUMIFS(RuralPop!$I:$I,RuralPop!$S:$S,T$5,RuralPop!$A:$A,$C32)/1000</f>
        <v>43.851999999999997</v>
      </c>
      <c r="U32" s="5"/>
      <c r="V32" s="7">
        <f>SUMIFS(RuralPorc!$I:$I,RuralPorc!$P:$P,V$5,RuralPorc!$A:$A,$C32)*100</f>
        <v>13.366606831550598</v>
      </c>
      <c r="W32" s="7">
        <f>SUMIFS(RuralPorc!$I:$I,RuralPorc!$P:$P,W$5,RuralPorc!$A:$A,$C32)*100</f>
        <v>12.853005528450012</v>
      </c>
      <c r="X32" s="7">
        <f>SUMIFS(RuralPorc!$I:$I,RuralPorc!$P:$P,X$5,RuralPorc!$A:$A,$C32)*100</f>
        <v>37.596419453620911</v>
      </c>
      <c r="Y32" s="7">
        <f>SUMIFS(RuralPorc!$I:$I,RuralPorc!$P:$P,Y$5,RuralPorc!$A:$A,$C32)*100</f>
        <v>42.018118500709534</v>
      </c>
      <c r="Z32" s="7">
        <f>SUMIFS(RuralPorc!$I:$I,RuralPorc!$P:$P,Z$5,RuralPorc!$A:$A,$C32)*100</f>
        <v>53.36870551109314</v>
      </c>
      <c r="AA32" s="9"/>
      <c r="AB32" s="6">
        <f>SUMIFS(UrbanPop!$I:$I,UrbanPop!$S:$S,AB$5,UrbanPop!$A:$A,$C32)/1000</f>
        <v>143.25299999999999</v>
      </c>
      <c r="AC32" s="6">
        <f>SUMIFS(UrbanPop!$I:$I,UrbanPop!$S:$S,AC$5,UrbanPop!$A:$A,$C32)/1000</f>
        <v>119.35299999999999</v>
      </c>
      <c r="AD32" s="6">
        <f>SUMIFS(UrbanPop!$I:$I,UrbanPop!$S:$S,AD$5,UrbanPop!$A:$A,$C32)/1000</f>
        <v>267.09699999999998</v>
      </c>
      <c r="AE32" s="6">
        <f>SUMIFS(UrbanPop!$I:$I,UrbanPop!$S:$S,AE$5,UrbanPop!$A:$A,$C32)/1000</f>
        <v>224.12100000000001</v>
      </c>
      <c r="AF32" s="6">
        <f>SUMIFS(UrbanPop!$I:$I,UrbanPop!$S:$S,AF$5,UrbanPop!$A:$A,$C32)/1000</f>
        <v>190.97499999999999</v>
      </c>
      <c r="AG32" s="5"/>
      <c r="AH32" s="7">
        <f>SUMIFS(UrbanPorc!$I:$I,UrbanPorc!$P:$P,AH$5,UrbanPorc!$A:$A,$C32)*100</f>
        <v>23.681274056434631</v>
      </c>
      <c r="AI32" s="7">
        <f>SUMIFS(UrbanPorc!$I:$I,UrbanPorc!$P:$P,AI$5,UrbanPorc!$A:$A,$C32)*100</f>
        <v>19.515836238861084</v>
      </c>
      <c r="AJ32" s="7">
        <f>SUMIFS(UrbanPorc!$I:$I,UrbanPorc!$P:$P,AJ$5,UrbanPorc!$A:$A,$C32)*100</f>
        <v>35.951307415962219</v>
      </c>
      <c r="AK32" s="7">
        <f>SUMIFS(UrbanPorc!$I:$I,UrbanPorc!$P:$P,AK$5,UrbanPorc!$A:$A,$C32)*100</f>
        <v>43.654009699821472</v>
      </c>
      <c r="AL32" s="7">
        <f>SUMIFS(UrbanPorc!$I:$I,UrbanPorc!$P:$P,AL$5,UrbanPorc!$A:$A,$C32)*100</f>
        <v>54.642343521118164</v>
      </c>
      <c r="AN32" s="6">
        <f>SUMIFS(SexoPop!$J:$J,SexoPop!$T:$T,AN$5,SexoPop!$A:$A,$C32,SexoPop!$B:$B,2)/1000</f>
        <v>70.965999999999994</v>
      </c>
      <c r="AO32" s="6">
        <f>SUMIFS(SexoPop!$J:$J,SexoPop!$T:$T,AO$5,SexoPop!$A:$A,$C32,SexoPop!$B:$B,2)/1000</f>
        <v>51.374000000000002</v>
      </c>
      <c r="AP32" s="6">
        <f>SUMIFS(SexoPop!$J:$J,SexoPop!$T:$T,AP$5,SexoPop!$A:$A,$C32,SexoPop!$B:$B,2)/1000</f>
        <v>150.54</v>
      </c>
      <c r="AQ32" s="6">
        <f>SUMIFS(SexoPop!$J:$J,SexoPop!$T:$T,AQ$5,SexoPop!$A:$A,$C32,SexoPop!$B:$B,2)/1000</f>
        <v>131.67500000000001</v>
      </c>
      <c r="AR32" s="6">
        <f>SUMIFS(SexoPop!$J:$J,SexoPop!$T:$T,AR$5,SexoPop!$A:$A,$C32,SexoPop!$B:$B,2)/1000</f>
        <v>113.544</v>
      </c>
      <c r="AS32" s="5"/>
      <c r="AT32" s="7">
        <f>SUMIFS(SexoPorc!$J:$J,SexoPorc!$Q:$Q,AT$5,SexoPorc!$A:$A,$C32,SexoPorc!$B:$B,2)*100</f>
        <v>18.069690465927124</v>
      </c>
      <c r="AU32" s="7">
        <f>SUMIFS(SexoPorc!$J:$J,SexoPorc!$Q:$Q,AU$5,SexoPorc!$A:$A,$C32,SexoPorc!$B:$B,2)*100</f>
        <v>13.201558589935303</v>
      </c>
      <c r="AV32" s="7">
        <f>SUMIFS(SexoPorc!$J:$J,SexoPorc!$Q:$Q,AV$5,SexoPorc!$A:$A,$C32,SexoPorc!$B:$B,2)*100</f>
        <v>34.124448895454407</v>
      </c>
      <c r="AW32" s="7">
        <f>SUMIFS(SexoPorc!$J:$J,SexoPorc!$Q:$Q,AW$5,SexoPorc!$A:$A,$C32,SexoPorc!$B:$B,2)*100</f>
        <v>40.007230639457703</v>
      </c>
      <c r="AX32" s="7">
        <f>SUMIFS(SexoPorc!$J:$J,SexoPorc!$Q:$Q,AX$5,SexoPorc!$A:$A,$C32,SexoPorc!$B:$B,2)*100</f>
        <v>50.950175523757935</v>
      </c>
      <c r="AZ32" s="6">
        <f>SUMIFS(SexoPop!$J:$J,SexoPop!$T:$T,AZ$5,SexoPop!$A:$A,$C32,SexoPop!$B:$B,1)/1000</f>
        <v>94.087000000000003</v>
      </c>
      <c r="BA32" s="6">
        <f>SUMIFS(SexoPop!$J:$J,SexoPop!$T:$T,BA$5,SexoPop!$A:$A,$C32,SexoPop!$B:$B,1)/1000</f>
        <v>88.882999999999996</v>
      </c>
      <c r="BB32" s="6">
        <f>SUMIFS(SexoPop!$J:$J,SexoPop!$T:$T,BB$5,SexoPop!$A:$A,$C32,SexoPop!$B:$B,1)/1000</f>
        <v>169.977</v>
      </c>
      <c r="BC32" s="6">
        <f>SUMIFS(SexoPop!$J:$J,SexoPop!$T:$T,BC$5,SexoPop!$A:$A,$C32,SexoPop!$B:$B,1)/1000</f>
        <v>150.00200000000001</v>
      </c>
      <c r="BD32" s="6">
        <f>SUMIFS(SexoPop!$J:$J,SexoPop!$T:$T,BD$5,SexoPop!$A:$A,$C32,SexoPop!$B:$B,1)/1000</f>
        <v>121.283</v>
      </c>
      <c r="BE32" s="5"/>
      <c r="BF32" s="7">
        <f>SUMIFS(SexoPorc!$J:$J,SexoPorc!$Q:$Q,BF$5,SexoPorc!$A:$A,$C32,SexoPorc!$B:$B,1)*100</f>
        <v>25.071212649345398</v>
      </c>
      <c r="BG32" s="7">
        <f>SUMIFS(SexoPorc!$J:$J,SexoPorc!$Q:$Q,BG$5,SexoPorc!$A:$A,$C32,SexoPorc!$B:$B,1)*100</f>
        <v>23.083016276359558</v>
      </c>
      <c r="BH32" s="7">
        <f>SUMIFS(SexoPorc!$J:$J,SexoPorc!$Q:$Q,BH$5,SexoPorc!$A:$A,$C32,SexoPorc!$B:$B,1)*100</f>
        <v>38.293543457984924</v>
      </c>
      <c r="BI32" s="7">
        <f>SUMIFS(SexoPorc!$J:$J,SexoPorc!$Q:$Q,BI$5,SexoPorc!$A:$A,$C32,SexoPorc!$B:$B,1)*100</f>
        <v>46.692648530006409</v>
      </c>
      <c r="BJ32" s="7">
        <f>SUMIFS(SexoPorc!$J:$J,SexoPorc!$Q:$Q,BJ$5,SexoPorc!$A:$A,$C32,SexoPorc!$B:$B,1)*100</f>
        <v>58.081555366516113</v>
      </c>
    </row>
    <row r="33" spans="3:68" x14ac:dyDescent="0.25">
      <c r="C33" s="5" t="s">
        <v>27</v>
      </c>
      <c r="D33" s="6">
        <f>SUMIFS(EntPop!$I:$I,EntPop!$S:$S,D$5,EntPop!$A:$A,$C33)/1000</f>
        <v>167.10400000000001</v>
      </c>
      <c r="E33" s="6">
        <f>SUMIFS(EntPop!$I:$I,EntPop!$S:$S,E$5,EntPop!$A:$A,$C33)/1000</f>
        <v>184.999</v>
      </c>
      <c r="F33" s="6">
        <f>SUMIFS(EntPop!$I:$I,EntPop!$S:$S,F$5,EntPop!$A:$A,$C33)/1000</f>
        <v>455.387</v>
      </c>
      <c r="G33" s="6">
        <f>SUMIFS(EntPop!$I:$I,EntPop!$S:$S,G$5,EntPop!$A:$A,$C33)/1000</f>
        <v>694.10599999999999</v>
      </c>
      <c r="H33" s="6">
        <f>SUMIFS(EntPop!$I:$I,EntPop!$S:$S,H$5,EntPop!$A:$A,$C33)/1000</f>
        <v>458.86500000000001</v>
      </c>
      <c r="I33" s="5"/>
      <c r="J33" s="7">
        <f>SUMIFS(EntPorc!$I:$I,EntPorc!$P:$P,V$5,EntPorc!$A:$A,$C33)*100</f>
        <v>13.304723799228668</v>
      </c>
      <c r="K33" s="7">
        <f>SUMIFS(EntPorc!$I:$I,EntPorc!$P:$P,W$5,EntPorc!$A:$A,$C33)*100</f>
        <v>13.876500725746155</v>
      </c>
      <c r="L33" s="7">
        <f>SUMIFS(EntPorc!$I:$I,EntPorc!$P:$P,X$5,EntPorc!$A:$A,$C33)*100</f>
        <v>34.601405262947083</v>
      </c>
      <c r="M33" s="7">
        <f>SUMIFS(EntPorc!$I:$I,EntPorc!$P:$P,Y$5,EntPorc!$A:$A,$C33)*100</f>
        <v>61.153584718704224</v>
      </c>
      <c r="N33" s="7">
        <f>SUMIFS(EntPorc!$I:$I,EntPorc!$P:$P,Z$5,EntPorc!$A:$A,$C33)*100</f>
        <v>52.054017782211304</v>
      </c>
      <c r="O33" s="5"/>
      <c r="P33" s="6">
        <f>SUMIFS(RuralPop!$I:$I,RuralPop!$S:$S,P$5,RuralPop!$A:$A,$C33)/1000</f>
        <v>50.558999999999997</v>
      </c>
      <c r="Q33" s="6">
        <f>SUMIFS(RuralPop!$I:$I,RuralPop!$S:$S,Q$5,RuralPop!$A:$A,$C33)/1000</f>
        <v>91.516999999999996</v>
      </c>
      <c r="R33" s="6">
        <f>SUMIFS(RuralPop!$I:$I,RuralPop!$S:$S,R$5,RuralPop!$A:$A,$C33)/1000</f>
        <v>233.518</v>
      </c>
      <c r="S33" s="6">
        <f>SUMIFS(RuralPop!$I:$I,RuralPop!$S:$S,S$5,RuralPop!$A:$A,$C33)/1000</f>
        <v>403.36900000000003</v>
      </c>
      <c r="T33" s="6">
        <f>SUMIFS(RuralPop!$I:$I,RuralPop!$S:$S,T$5,RuralPop!$A:$A,$C33)/1000</f>
        <v>262.41399999999999</v>
      </c>
      <c r="U33" s="5"/>
      <c r="V33" s="7">
        <f>SUMIFS(RuralPorc!$I:$I,RuralPorc!$P:$P,V$5,RuralPorc!$A:$A,$C33)*100</f>
        <v>8.6011022329330444</v>
      </c>
      <c r="W33" s="7">
        <f>SUMIFS(RuralPorc!$I:$I,RuralPorc!$P:$P,W$5,RuralPorc!$A:$A,$C33)*100</f>
        <v>13.788287341594696</v>
      </c>
      <c r="X33" s="7">
        <f>SUMIFS(RuralPorc!$I:$I,RuralPorc!$P:$P,X$5,RuralPorc!$A:$A,$C33)*100</f>
        <v>37.287232279777527</v>
      </c>
      <c r="Y33" s="7">
        <f>SUMIFS(RuralPorc!$I:$I,RuralPorc!$P:$P,Y$5,RuralPorc!$A:$A,$C33)*100</f>
        <v>66.578251123428345</v>
      </c>
      <c r="Z33" s="7">
        <f>SUMIFS(RuralPorc!$I:$I,RuralPorc!$P:$P,Z$5,RuralPorc!$A:$A,$C33)*100</f>
        <v>55.359500646591187</v>
      </c>
      <c r="AA33" s="9"/>
      <c r="AB33" s="6">
        <f>SUMIFS(UrbanPop!$I:$I,UrbanPop!$S:$S,AB$5,UrbanPop!$A:$A,$C33)/1000</f>
        <v>116.545</v>
      </c>
      <c r="AC33" s="6">
        <f>SUMIFS(UrbanPop!$I:$I,UrbanPop!$S:$S,AC$5,UrbanPop!$A:$A,$C33)/1000</f>
        <v>93.481999999999999</v>
      </c>
      <c r="AD33" s="6">
        <f>SUMIFS(UrbanPop!$I:$I,UrbanPop!$S:$S,AD$5,UrbanPop!$A:$A,$C33)/1000</f>
        <v>221.869</v>
      </c>
      <c r="AE33" s="6">
        <f>SUMIFS(UrbanPop!$I:$I,UrbanPop!$S:$S,AE$5,UrbanPop!$A:$A,$C33)/1000</f>
        <v>290.73700000000002</v>
      </c>
      <c r="AF33" s="6">
        <f>SUMIFS(UrbanPop!$I:$I,UrbanPop!$S:$S,AF$5,UrbanPop!$A:$A,$C33)/1000</f>
        <v>196.45099999999999</v>
      </c>
      <c r="AG33" s="5"/>
      <c r="AH33" s="7">
        <f>SUMIFS(UrbanPorc!$I:$I,UrbanPorc!$P:$P,AH$5,UrbanPorc!$A:$A,$C33)*100</f>
        <v>17.442809045314789</v>
      </c>
      <c r="AI33" s="7">
        <f>SUMIFS(UrbanPorc!$I:$I,UrbanPorc!$P:$P,AI$5,UrbanPorc!$A:$A,$C33)*100</f>
        <v>13.963958621025085</v>
      </c>
      <c r="AJ33" s="7">
        <f>SUMIFS(UrbanPorc!$I:$I,UrbanPorc!$P:$P,AJ$5,UrbanPorc!$A:$A,$C33)*100</f>
        <v>32.163038849830627</v>
      </c>
      <c r="AK33" s="7">
        <f>SUMIFS(UrbanPorc!$I:$I,UrbanPorc!$P:$P,AK$5,UrbanPorc!$A:$A,$C33)*100</f>
        <v>54.942703247070313</v>
      </c>
      <c r="AL33" s="7">
        <f>SUMIFS(UrbanPorc!$I:$I,UrbanPorc!$P:$P,AL$5,UrbanPorc!$A:$A,$C33)*100</f>
        <v>48.208951950073242</v>
      </c>
      <c r="AN33" s="6">
        <f>SUMIFS(SexoPop!$J:$J,SexoPop!$T:$T,AN$5,SexoPop!$A:$A,$C33,SexoPop!$B:$B,2)/1000</f>
        <v>65.070999999999998</v>
      </c>
      <c r="AO33" s="6">
        <f>SUMIFS(SexoPop!$J:$J,SexoPop!$T:$T,AO$5,SexoPop!$A:$A,$C33,SexoPop!$B:$B,2)/1000</f>
        <v>70.816999999999993</v>
      </c>
      <c r="AP33" s="6">
        <f>SUMIFS(SexoPop!$J:$J,SexoPop!$T:$T,AP$5,SexoPop!$A:$A,$C33,SexoPop!$B:$B,2)/1000</f>
        <v>217.197</v>
      </c>
      <c r="AQ33" s="6">
        <f>SUMIFS(SexoPop!$J:$J,SexoPop!$T:$T,AQ$5,SexoPop!$A:$A,$C33,SexoPop!$B:$B,2)/1000</f>
        <v>345.839</v>
      </c>
      <c r="AR33" s="6">
        <f>SUMIFS(SexoPop!$J:$J,SexoPop!$T:$T,AR$5,SexoPop!$A:$A,$C33,SexoPop!$B:$B,2)/1000</f>
        <v>231.54</v>
      </c>
      <c r="AS33" s="5"/>
      <c r="AT33" s="7">
        <f>SUMIFS(SexoPorc!$J:$J,SexoPorc!$Q:$Q,AT$5,SexoPorc!$A:$A,$C33,SexoPorc!$B:$B,2)*100</f>
        <v>9.9539712071418762</v>
      </c>
      <c r="AU33" s="7">
        <f>SUMIFS(SexoPorc!$J:$J,SexoPorc!$Q:$Q,AU$5,SexoPorc!$A:$A,$C33,SexoPorc!$B:$B,2)*100</f>
        <v>10.051337629556656</v>
      </c>
      <c r="AV33" s="7">
        <f>SUMIFS(SexoPorc!$J:$J,SexoPorc!$Q:$Q,AV$5,SexoPorc!$A:$A,$C33,SexoPorc!$B:$B,2)*100</f>
        <v>31.713980436325073</v>
      </c>
      <c r="AW33" s="7">
        <f>SUMIFS(SexoPorc!$J:$J,SexoPorc!$Q:$Q,AW$5,SexoPorc!$A:$A,$C33,SexoPorc!$B:$B,2)*100</f>
        <v>58.287996053695679</v>
      </c>
      <c r="AX33" s="7">
        <f>SUMIFS(SexoPorc!$J:$J,SexoPorc!$Q:$Q,AX$5,SexoPorc!$A:$A,$C33,SexoPorc!$B:$B,2)*100</f>
        <v>49.528118968009949</v>
      </c>
      <c r="AZ33" s="6">
        <f>SUMIFS(SexoPop!$J:$J,SexoPop!$T:$T,AZ$5,SexoPop!$A:$A,$C33,SexoPop!$B:$B,1)/1000</f>
        <v>102.033</v>
      </c>
      <c r="BA33" s="6">
        <f>SUMIFS(SexoPop!$J:$J,SexoPop!$T:$T,BA$5,SexoPop!$A:$A,$C33,SexoPop!$B:$B,1)/1000</f>
        <v>114.182</v>
      </c>
      <c r="BB33" s="6">
        <f>SUMIFS(SexoPop!$J:$J,SexoPop!$T:$T,BB$5,SexoPop!$A:$A,$C33,SexoPop!$B:$B,1)/1000</f>
        <v>238.19</v>
      </c>
      <c r="BC33" s="6">
        <f>SUMIFS(SexoPop!$J:$J,SexoPop!$T:$T,BC$5,SexoPop!$A:$A,$C33,SexoPop!$B:$B,1)/1000</f>
        <v>348.267</v>
      </c>
      <c r="BD33" s="6">
        <f>SUMIFS(SexoPop!$J:$J,SexoPop!$T:$T,BD$5,SexoPop!$A:$A,$C33,SexoPop!$B:$B,1)/1000</f>
        <v>227.32499999999999</v>
      </c>
      <c r="BE33" s="5"/>
      <c r="BF33" s="7">
        <f>SUMIFS(SexoPorc!$J:$J,SexoPorc!$Q:$Q,BF$5,SexoPorc!$A:$A,$C33,SexoPorc!$B:$B,1)*100</f>
        <v>16.941799223423004</v>
      </c>
      <c r="BG33" s="7">
        <f>SUMIFS(SexoPorc!$J:$J,SexoPorc!$Q:$Q,BG$5,SexoPorc!$A:$A,$C33,SexoPorc!$B:$B,1)*100</f>
        <v>18.163654208183289</v>
      </c>
      <c r="BH33" s="7">
        <f>SUMIFS(SexoPorc!$J:$J,SexoPorc!$Q:$Q,BH$5,SexoPorc!$A:$A,$C33,SexoPorc!$B:$B,1)*100</f>
        <v>37.734144926071167</v>
      </c>
      <c r="BI33" s="7">
        <f>SUMIFS(SexoPorc!$J:$J,SexoPorc!$Q:$Q,BI$5,SexoPorc!$A:$A,$C33,SexoPorc!$B:$B,1)*100</f>
        <v>64.292317628860474</v>
      </c>
      <c r="BJ33" s="7">
        <f>SUMIFS(SexoPorc!$J:$J,SexoPorc!$Q:$Q,BJ$5,SexoPorc!$A:$A,$C33,SexoPorc!$B:$B,1)*100</f>
        <v>54.906105995178223</v>
      </c>
    </row>
    <row r="34" spans="3:68" x14ac:dyDescent="0.25">
      <c r="C34" s="5" t="s">
        <v>28</v>
      </c>
      <c r="D34" s="6">
        <f>SUMIFS(EntPop!$I:$I,EntPop!$S:$S,D$5,EntPop!$A:$A,$C34)/1000</f>
        <v>200.52</v>
      </c>
      <c r="E34" s="6">
        <f>SUMIFS(EntPop!$I:$I,EntPop!$S:$S,E$5,EntPop!$A:$A,$C34)/1000</f>
        <v>187.20699999999999</v>
      </c>
      <c r="F34" s="6">
        <f>SUMIFS(EntPop!$I:$I,EntPop!$S:$S,F$5,EntPop!$A:$A,$C34)/1000</f>
        <v>417.553</v>
      </c>
      <c r="G34" s="6">
        <f>SUMIFS(EntPop!$I:$I,EntPop!$S:$S,G$5,EntPop!$A:$A,$C34)/1000</f>
        <v>498.82600000000002</v>
      </c>
      <c r="H34" s="6">
        <f>SUMIFS(EntPop!$I:$I,EntPop!$S:$S,H$5,EntPop!$A:$A,$C34)/1000</f>
        <v>334.49299999999999</v>
      </c>
      <c r="I34" s="5"/>
      <c r="J34" s="7">
        <f>SUMIFS(EntPorc!$I:$I,EntPorc!$P:$P,V$5,EntPorc!$A:$A,$C34)*100</f>
        <v>18.272963166236877</v>
      </c>
      <c r="K34" s="7">
        <f>SUMIFS(EntPorc!$I:$I,EntPorc!$P:$P,W$5,EntPorc!$A:$A,$C34)*100</f>
        <v>15.53095281124115</v>
      </c>
      <c r="L34" s="7">
        <f>SUMIFS(EntPorc!$I:$I,EntPorc!$P:$P,X$5,EntPorc!$A:$A,$C34)*100</f>
        <v>33.838921785354614</v>
      </c>
      <c r="M34" s="7">
        <f>SUMIFS(EntPorc!$I:$I,EntPorc!$P:$P,Y$5,EntPorc!$A:$A,$C34)*100</f>
        <v>51.82231068611145</v>
      </c>
      <c r="N34" s="7">
        <f>SUMIFS(EntPorc!$I:$I,EntPorc!$P:$P,Z$5,EntPorc!$A:$A,$C34)*100</f>
        <v>46.428665518760681</v>
      </c>
      <c r="O34" s="5"/>
      <c r="P34" s="6">
        <f>SUMIFS(RuralPop!$I:$I,RuralPop!$S:$S,P$5,RuralPop!$A:$A,$C34)/1000</f>
        <v>31.25</v>
      </c>
      <c r="Q34" s="6">
        <f>SUMIFS(RuralPop!$I:$I,RuralPop!$S:$S,Q$5,RuralPop!$A:$A,$C34)/1000</f>
        <v>20.027999999999999</v>
      </c>
      <c r="R34" s="6">
        <f>SUMIFS(RuralPop!$I:$I,RuralPop!$S:$S,R$5,RuralPop!$A:$A,$C34)/1000</f>
        <v>39.497999999999998</v>
      </c>
      <c r="S34" s="6">
        <f>SUMIFS(RuralPop!$I:$I,RuralPop!$S:$S,S$5,RuralPop!$A:$A,$C34)/1000</f>
        <v>68.379000000000005</v>
      </c>
      <c r="T34" s="6">
        <f>SUMIFS(RuralPop!$I:$I,RuralPop!$S:$S,T$5,RuralPop!$A:$A,$C34)/1000</f>
        <v>29.97</v>
      </c>
      <c r="U34" s="5"/>
      <c r="V34" s="7">
        <f>SUMIFS(RuralPorc!$I:$I,RuralPorc!$P:$P,V$5,RuralPorc!$A:$A,$C34)*100</f>
        <v>12.834413349628448</v>
      </c>
      <c r="W34" s="7">
        <f>SUMIFS(RuralPorc!$I:$I,RuralPorc!$P:$P,W$5,RuralPorc!$A:$A,$C34)*100</f>
        <v>8.4801167249679565</v>
      </c>
      <c r="X34" s="7">
        <f>SUMIFS(RuralPorc!$I:$I,RuralPorc!$P:$P,X$5,RuralPorc!$A:$A,$C34)*100</f>
        <v>17.462928593158722</v>
      </c>
      <c r="Y34" s="7">
        <f>SUMIFS(RuralPorc!$I:$I,RuralPorc!$P:$P,Y$5,RuralPorc!$A:$A,$C34)*100</f>
        <v>38.384330272674561</v>
      </c>
      <c r="Z34" s="7">
        <f>SUMIFS(RuralPorc!$I:$I,RuralPorc!$P:$P,Z$5,RuralPorc!$A:$A,$C34)*100</f>
        <v>27.681565284729004</v>
      </c>
      <c r="AA34" s="9"/>
      <c r="AB34" s="6">
        <f>SUMIFS(UrbanPop!$I:$I,UrbanPop!$S:$S,AB$5,UrbanPop!$A:$A,$C34)/1000</f>
        <v>169.27</v>
      </c>
      <c r="AC34" s="6">
        <f>SUMIFS(UrbanPop!$I:$I,UrbanPop!$S:$S,AC$5,UrbanPop!$A:$A,$C34)/1000</f>
        <v>167.179</v>
      </c>
      <c r="AD34" s="6">
        <f>SUMIFS(UrbanPop!$I:$I,UrbanPop!$S:$S,AD$5,UrbanPop!$A:$A,$C34)/1000</f>
        <v>378.05500000000001</v>
      </c>
      <c r="AE34" s="6">
        <f>SUMIFS(UrbanPop!$I:$I,UrbanPop!$S:$S,AE$5,UrbanPop!$A:$A,$C34)/1000</f>
        <v>430.447</v>
      </c>
      <c r="AF34" s="6">
        <f>SUMIFS(UrbanPop!$I:$I,UrbanPop!$S:$S,AF$5,UrbanPop!$A:$A,$C34)/1000</f>
        <v>304.52300000000002</v>
      </c>
      <c r="AG34" s="5"/>
      <c r="AH34" s="7">
        <f>SUMIFS(UrbanPorc!$I:$I,UrbanPorc!$P:$P,AH$5,UrbanPorc!$A:$A,$C34)*100</f>
        <v>19.823791086673737</v>
      </c>
      <c r="AI34" s="7">
        <f>SUMIFS(UrbanPorc!$I:$I,UrbanPorc!$P:$P,AI$5,UrbanPorc!$A:$A,$C34)*100</f>
        <v>17.249102890491486</v>
      </c>
      <c r="AJ34" s="7">
        <f>SUMIFS(UrbanPorc!$I:$I,UrbanPorc!$P:$P,AJ$5,UrbanPorc!$A:$A,$C34)*100</f>
        <v>37.514349818229675</v>
      </c>
      <c r="AK34" s="7">
        <f>SUMIFS(UrbanPorc!$I:$I,UrbanPorc!$P:$P,AK$5,UrbanPorc!$A:$A,$C34)*100</f>
        <v>54.87406849861145</v>
      </c>
      <c r="AL34" s="7">
        <f>SUMIFS(UrbanPorc!$I:$I,UrbanPorc!$P:$P,AL$5,UrbanPorc!$A:$A,$C34)*100</f>
        <v>49.744191765785217</v>
      </c>
      <c r="AN34" s="6">
        <f>SUMIFS(SexoPop!$J:$J,SexoPop!$T:$T,AN$5,SexoPop!$A:$A,$C34,SexoPop!$B:$B,2)/1000</f>
        <v>99.103999999999999</v>
      </c>
      <c r="AO34" s="6">
        <f>SUMIFS(SexoPop!$J:$J,SexoPop!$T:$T,AO$5,SexoPop!$A:$A,$C34,SexoPop!$B:$B,2)/1000</f>
        <v>86.132000000000005</v>
      </c>
      <c r="AP34" s="6">
        <f>SUMIFS(SexoPop!$J:$J,SexoPop!$T:$T,AP$5,SexoPop!$A:$A,$C34,SexoPop!$B:$B,2)/1000</f>
        <v>209.58199999999999</v>
      </c>
      <c r="AQ34" s="6">
        <f>SUMIFS(SexoPop!$J:$J,SexoPop!$T:$T,AQ$5,SexoPop!$A:$A,$C34,SexoPop!$B:$B,2)/1000</f>
        <v>261.41399999999999</v>
      </c>
      <c r="AR34" s="6">
        <f>SUMIFS(SexoPop!$J:$J,SexoPop!$T:$T,AR$5,SexoPop!$A:$A,$C34,SexoPop!$B:$B,2)/1000</f>
        <v>160.33500000000001</v>
      </c>
      <c r="AS34" s="5"/>
      <c r="AT34" s="7">
        <f>SUMIFS(SexoPorc!$J:$J,SexoPorc!$Q:$Q,AT$5,SexoPorc!$A:$A,$C34,SexoPorc!$B:$B,2)*100</f>
        <v>17.290386557579041</v>
      </c>
      <c r="AU34" s="7">
        <f>SUMIFS(SexoPorc!$J:$J,SexoPorc!$Q:$Q,AU$5,SexoPorc!$A:$A,$C34,SexoPorc!$B:$B,2)*100</f>
        <v>13.612563908100128</v>
      </c>
      <c r="AV34" s="7">
        <f>SUMIFS(SexoPorc!$J:$J,SexoPorc!$Q:$Q,AV$5,SexoPorc!$A:$A,$C34,SexoPorc!$B:$B,2)*100</f>
        <v>32.930827140808105</v>
      </c>
      <c r="AW34" s="7">
        <f>SUMIFS(SexoPorc!$J:$J,SexoPorc!$Q:$Q,AW$5,SexoPorc!$A:$A,$C34,SexoPorc!$B:$B,2)*100</f>
        <v>50.620818138122559</v>
      </c>
      <c r="AX34" s="7">
        <f>SUMIFS(SexoPorc!$J:$J,SexoPorc!$Q:$Q,AX$5,SexoPorc!$A:$A,$C34,SexoPorc!$B:$B,2)*100</f>
        <v>42.097041010856628</v>
      </c>
      <c r="AZ34" s="6">
        <f>SUMIFS(SexoPop!$J:$J,SexoPop!$T:$T,AZ$5,SexoPop!$A:$A,$C34,SexoPop!$B:$B,1)/1000</f>
        <v>101.416</v>
      </c>
      <c r="BA34" s="6">
        <f>SUMIFS(SexoPop!$J:$J,SexoPop!$T:$T,BA$5,SexoPop!$A:$A,$C34,SexoPop!$B:$B,1)/1000</f>
        <v>101.075</v>
      </c>
      <c r="BB34" s="6">
        <f>SUMIFS(SexoPop!$J:$J,SexoPop!$T:$T,BB$5,SexoPop!$A:$A,$C34,SexoPop!$B:$B,1)/1000</f>
        <v>207.971</v>
      </c>
      <c r="BC34" s="6">
        <f>SUMIFS(SexoPop!$J:$J,SexoPop!$T:$T,BC$5,SexoPop!$A:$A,$C34,SexoPop!$B:$B,1)/1000</f>
        <v>237.41200000000001</v>
      </c>
      <c r="BD34" s="6">
        <f>SUMIFS(SexoPop!$J:$J,SexoPop!$T:$T,BD$5,SexoPop!$A:$A,$C34,SexoPop!$B:$B,1)/1000</f>
        <v>174.15799999999999</v>
      </c>
      <c r="BE34" s="5"/>
      <c r="BF34" s="7">
        <f>SUMIFS(SexoPorc!$J:$J,SexoPorc!$Q:$Q,BF$5,SexoPorc!$A:$A,$C34,SexoPorc!$B:$B,1)*100</f>
        <v>19.347368180751801</v>
      </c>
      <c r="BG34" s="7">
        <f>SUMIFS(SexoPorc!$J:$J,SexoPorc!$Q:$Q,BG$5,SexoPorc!$A:$A,$C34,SexoPorc!$B:$B,1)*100</f>
        <v>17.650674283504486</v>
      </c>
      <c r="BH34" s="7">
        <f>SUMIFS(SexoPorc!$J:$J,SexoPorc!$Q:$Q,BH$5,SexoPorc!$A:$A,$C34,SexoPorc!$B:$B,1)*100</f>
        <v>34.806162118911743</v>
      </c>
      <c r="BI34" s="7">
        <f>SUMIFS(SexoPorc!$J:$J,SexoPorc!$Q:$Q,BI$5,SexoPorc!$A:$A,$C34,SexoPorc!$B:$B,1)*100</f>
        <v>53.213018178939819</v>
      </c>
      <c r="BJ34" s="7">
        <f>SUMIFS(SexoPorc!$J:$J,SexoPorc!$Q:$Q,BJ$5,SexoPorc!$A:$A,$C34,SexoPorc!$B:$B,1)*100</f>
        <v>51.287049055099487</v>
      </c>
    </row>
    <row r="35" spans="3:68" x14ac:dyDescent="0.25">
      <c r="C35" s="5" t="s">
        <v>29</v>
      </c>
      <c r="D35" s="6">
        <f>SUMIFS(EntPop!$I:$I,EntPop!$S:$S,D$5,EntPop!$A:$A,$C35)/1000</f>
        <v>99.772000000000006</v>
      </c>
      <c r="E35" s="6">
        <f>SUMIFS(EntPop!$I:$I,EntPop!$S:$S,E$5,EntPop!$A:$A,$C35)/1000</f>
        <v>110.83199999999999</v>
      </c>
      <c r="F35" s="6">
        <f>SUMIFS(EntPop!$I:$I,EntPop!$S:$S,F$5,EntPop!$A:$A,$C35)/1000</f>
        <v>290.76499999999999</v>
      </c>
      <c r="G35" s="6">
        <f>SUMIFS(EntPop!$I:$I,EntPop!$S:$S,G$5,EntPop!$A:$A,$C35)/1000</f>
        <v>450.81</v>
      </c>
      <c r="H35" s="6">
        <f>SUMIFS(EntPop!$I:$I,EntPop!$S:$S,H$5,EntPop!$A:$A,$C35)/1000</f>
        <v>354.26100000000002</v>
      </c>
      <c r="I35" s="5"/>
      <c r="J35" s="7">
        <f>SUMIFS(EntPorc!$I:$I,EntPorc!$P:$P,V$5,EntPorc!$A:$A,$C35)*100</f>
        <v>14.026987552642822</v>
      </c>
      <c r="K35" s="7">
        <f>SUMIFS(EntPorc!$I:$I,EntPorc!$P:$P,W$5,EntPorc!$A:$A,$C35)*100</f>
        <v>16.670677065849304</v>
      </c>
      <c r="L35" s="7">
        <f>SUMIFS(EntPorc!$I:$I,EntPorc!$P:$P,X$5,EntPorc!$A:$A,$C35)*100</f>
        <v>36.327007412910461</v>
      </c>
      <c r="M35" s="7">
        <f>SUMIFS(EntPorc!$I:$I,EntPorc!$P:$P,Y$5,EntPorc!$A:$A,$C35)*100</f>
        <v>62.628072500228882</v>
      </c>
      <c r="N35" s="7">
        <f>SUMIFS(EntPorc!$I:$I,EntPorc!$P:$P,Z$5,EntPorc!$A:$A,$C35)*100</f>
        <v>59.173285961151123</v>
      </c>
      <c r="O35" s="5"/>
      <c r="P35" s="6">
        <f>SUMIFS(RuralPop!$I:$I,RuralPop!$S:$S,P$5,RuralPop!$A:$A,$C35)/1000</f>
        <v>11.955</v>
      </c>
      <c r="Q35" s="6">
        <f>SUMIFS(RuralPop!$I:$I,RuralPop!$S:$S,Q$5,RuralPop!$A:$A,$C35)/1000</f>
        <v>17.312999999999999</v>
      </c>
      <c r="R35" s="6">
        <f>SUMIFS(RuralPop!$I:$I,RuralPop!$S:$S,R$5,RuralPop!$A:$A,$C35)/1000</f>
        <v>48.133000000000003</v>
      </c>
      <c r="S35" s="6">
        <f>SUMIFS(RuralPop!$I:$I,RuralPop!$S:$S,S$5,RuralPop!$A:$A,$C35)/1000</f>
        <v>72.14</v>
      </c>
      <c r="T35" s="6">
        <f>SUMIFS(RuralPop!$I:$I,RuralPop!$S:$S,T$5,RuralPop!$A:$A,$C35)/1000</f>
        <v>50.39</v>
      </c>
      <c r="U35" s="5"/>
      <c r="V35" s="7">
        <f>SUMIFS(RuralPorc!$I:$I,RuralPorc!$P:$P,V$5,RuralPorc!$A:$A,$C35)*100</f>
        <v>9.2516638338565826</v>
      </c>
      <c r="W35" s="7">
        <f>SUMIFS(RuralPorc!$I:$I,RuralPorc!$P:$P,W$5,RuralPorc!$A:$A,$C35)*100</f>
        <v>14.690583944320679</v>
      </c>
      <c r="X35" s="7">
        <f>SUMIFS(RuralPorc!$I:$I,RuralPorc!$P:$P,X$5,RuralPorc!$A:$A,$C35)*100</f>
        <v>31.900876760482788</v>
      </c>
      <c r="Y35" s="7">
        <f>SUMIFS(RuralPorc!$I:$I,RuralPorc!$P:$P,Y$5,RuralPorc!$A:$A,$C35)*100</f>
        <v>67.191982269287109</v>
      </c>
      <c r="Z35" s="7">
        <f>SUMIFS(RuralPorc!$I:$I,RuralPorc!$P:$P,Z$5,RuralPorc!$A:$A,$C35)*100</f>
        <v>55.071640014648438</v>
      </c>
      <c r="AA35" s="9"/>
      <c r="AB35" s="6">
        <f>SUMIFS(UrbanPop!$I:$I,UrbanPop!$S:$S,AB$5,UrbanPop!$A:$A,$C35)/1000</f>
        <v>87.816999999999993</v>
      </c>
      <c r="AC35" s="6">
        <f>SUMIFS(UrbanPop!$I:$I,UrbanPop!$S:$S,AC$5,UrbanPop!$A:$A,$C35)/1000</f>
        <v>93.519000000000005</v>
      </c>
      <c r="AD35" s="6">
        <f>SUMIFS(UrbanPop!$I:$I,UrbanPop!$S:$S,AD$5,UrbanPop!$A:$A,$C35)/1000</f>
        <v>242.63200000000001</v>
      </c>
      <c r="AE35" s="6">
        <f>SUMIFS(UrbanPop!$I:$I,UrbanPop!$S:$S,AE$5,UrbanPop!$A:$A,$C35)/1000</f>
        <v>378.67</v>
      </c>
      <c r="AF35" s="6">
        <f>SUMIFS(UrbanPop!$I:$I,UrbanPop!$S:$S,AF$5,UrbanPop!$A:$A,$C35)/1000</f>
        <v>303.87099999999998</v>
      </c>
      <c r="AG35" s="5"/>
      <c r="AH35" s="7">
        <f>SUMIFS(UrbanPorc!$I:$I,UrbanPorc!$P:$P,AH$5,UrbanPorc!$A:$A,$C35)*100</f>
        <v>15.087120234966278</v>
      </c>
      <c r="AI35" s="7">
        <f>SUMIFS(UrbanPorc!$I:$I,UrbanPorc!$P:$P,AI$5,UrbanPorc!$A:$A,$C35)*100</f>
        <v>17.09730327129364</v>
      </c>
      <c r="AJ35" s="7">
        <f>SUMIFS(UrbanPorc!$I:$I,UrbanPorc!$P:$P,AJ$5,UrbanPorc!$A:$A,$C35)*100</f>
        <v>37.355184555053711</v>
      </c>
      <c r="AK35" s="7">
        <f>SUMIFS(UrbanPorc!$I:$I,UrbanPorc!$P:$P,AK$5,UrbanPorc!$A:$A,$C35)*100</f>
        <v>61.828011274337769</v>
      </c>
      <c r="AL35" s="7">
        <f>SUMIFS(UrbanPorc!$I:$I,UrbanPorc!$P:$P,AL$5,UrbanPorc!$A:$A,$C35)*100</f>
        <v>59.91324782371521</v>
      </c>
      <c r="AN35" s="6">
        <f>SUMIFS(SexoPop!$J:$J,SexoPop!$T:$T,AN$5,SexoPop!$A:$A,$C35,SexoPop!$B:$B,2)/1000</f>
        <v>46.018999999999998</v>
      </c>
      <c r="AO35" s="6">
        <f>SUMIFS(SexoPop!$J:$J,SexoPop!$T:$T,AO$5,SexoPop!$A:$A,$C35,SexoPop!$B:$B,2)/1000</f>
        <v>48.622999999999998</v>
      </c>
      <c r="AP35" s="6">
        <f>SUMIFS(SexoPop!$J:$J,SexoPop!$T:$T,AP$5,SexoPop!$A:$A,$C35,SexoPop!$B:$B,2)/1000</f>
        <v>141.70699999999999</v>
      </c>
      <c r="AQ35" s="6">
        <f>SUMIFS(SexoPop!$J:$J,SexoPop!$T:$T,AQ$5,SexoPop!$A:$A,$C35,SexoPop!$B:$B,2)/1000</f>
        <v>229.98099999999999</v>
      </c>
      <c r="AR35" s="6">
        <f>SUMIFS(SexoPop!$J:$J,SexoPop!$T:$T,AR$5,SexoPop!$A:$A,$C35,SexoPop!$B:$B,2)/1000</f>
        <v>181.62200000000001</v>
      </c>
      <c r="AS35" s="5"/>
      <c r="AT35" s="7">
        <f>SUMIFS(SexoPorc!$J:$J,SexoPorc!$Q:$Q,AT$5,SexoPorc!$A:$A,$C35,SexoPorc!$B:$B,2)*100</f>
        <v>12.208768725395203</v>
      </c>
      <c r="AU35" s="7">
        <f>SUMIFS(SexoPorc!$J:$J,SexoPorc!$Q:$Q,AU$5,SexoPorc!$A:$A,$C35,SexoPorc!$B:$B,2)*100</f>
        <v>14.032328128814697</v>
      </c>
      <c r="AV35" s="7">
        <f>SUMIFS(SexoPorc!$J:$J,SexoPorc!$Q:$Q,AV$5,SexoPorc!$A:$A,$C35,SexoPorc!$B:$B,2)*100</f>
        <v>33.666896820068359</v>
      </c>
      <c r="AW35" s="7">
        <f>SUMIFS(SexoPorc!$J:$J,SexoPorc!$Q:$Q,AW$5,SexoPorc!$A:$A,$C35,SexoPorc!$B:$B,2)*100</f>
        <v>60.484230518341064</v>
      </c>
      <c r="AX35" s="7">
        <f>SUMIFS(SexoPorc!$J:$J,SexoPorc!$Q:$Q,AX$5,SexoPorc!$A:$A,$C35,SexoPorc!$B:$B,2)*100</f>
        <v>56.62645697593689</v>
      </c>
      <c r="AZ35" s="6">
        <f>SUMIFS(SexoPop!$J:$J,SexoPop!$T:$T,AZ$5,SexoPop!$A:$A,$C35,SexoPop!$B:$B,1)/1000</f>
        <v>53.753</v>
      </c>
      <c r="BA35" s="6">
        <f>SUMIFS(SexoPop!$J:$J,SexoPop!$T:$T,BA$5,SexoPop!$A:$A,$C35,SexoPop!$B:$B,1)/1000</f>
        <v>62.209000000000003</v>
      </c>
      <c r="BB35" s="6">
        <f>SUMIFS(SexoPop!$J:$J,SexoPop!$T:$T,BB$5,SexoPop!$A:$A,$C35,SexoPop!$B:$B,1)/1000</f>
        <v>149.05799999999999</v>
      </c>
      <c r="BC35" s="6">
        <f>SUMIFS(SexoPop!$J:$J,SexoPop!$T:$T,BC$5,SexoPop!$A:$A,$C35,SexoPop!$B:$B,1)/1000</f>
        <v>220.82900000000001</v>
      </c>
      <c r="BD35" s="6">
        <f>SUMIFS(SexoPop!$J:$J,SexoPop!$T:$T,BD$5,SexoPop!$A:$A,$C35,SexoPop!$B:$B,1)/1000</f>
        <v>172.63900000000001</v>
      </c>
      <c r="BE35" s="5"/>
      <c r="BF35" s="7">
        <f>SUMIFS(SexoPorc!$J:$J,SexoPorc!$Q:$Q,BF$5,SexoPorc!$A:$A,$C35,SexoPorc!$B:$B,1)*100</f>
        <v>16.076768934726715</v>
      </c>
      <c r="BG35" s="7">
        <f>SUMIFS(SexoPorc!$J:$J,SexoPorc!$Q:$Q,BG$5,SexoPorc!$A:$A,$C35,SexoPorc!$B:$B,1)*100</f>
        <v>19.542606174945831</v>
      </c>
      <c r="BH35" s="7">
        <f>SUMIFS(SexoPorc!$J:$J,SexoPorc!$Q:$Q,BH$5,SexoPorc!$A:$A,$C35,SexoPorc!$B:$B,1)*100</f>
        <v>39.277365803718567</v>
      </c>
      <c r="BI35" s="7">
        <f>SUMIFS(SexoPorc!$J:$J,SexoPorc!$Q:$Q,BI$5,SexoPorc!$A:$A,$C35,SexoPorc!$B:$B,1)*100</f>
        <v>65.028506517410278</v>
      </c>
      <c r="BJ35" s="7">
        <f>SUMIFS(SexoPorc!$J:$J,SexoPorc!$Q:$Q,BJ$5,SexoPorc!$A:$A,$C35,SexoPorc!$B:$B,1)*100</f>
        <v>62.112200260162354</v>
      </c>
    </row>
    <row r="36" spans="3:68" x14ac:dyDescent="0.25">
      <c r="C36" s="5" t="s">
        <v>30</v>
      </c>
      <c r="D36" s="6">
        <f>SUMIFS(EntPop!$I:$I,EntPop!$S:$S,D$5,EntPop!$A:$A,$C36)/1000</f>
        <v>1051.491</v>
      </c>
      <c r="E36" s="6">
        <f>SUMIFS(EntPop!$I:$I,EntPop!$S:$S,E$5,EntPop!$A:$A,$C36)/1000</f>
        <v>939.32799999999997</v>
      </c>
      <c r="F36" s="6">
        <f>SUMIFS(EntPop!$I:$I,EntPop!$S:$S,F$5,EntPop!$A:$A,$C36)/1000</f>
        <v>1809.9059999999999</v>
      </c>
      <c r="G36" s="6">
        <f>SUMIFS(EntPop!$I:$I,EntPop!$S:$S,G$5,EntPop!$A:$A,$C36)/1000</f>
        <v>2814.105</v>
      </c>
      <c r="H36" s="6">
        <f>SUMIFS(EntPop!$I:$I,EntPop!$S:$S,H$5,EntPop!$A:$A,$C36)/1000</f>
        <v>2066.6239999999998</v>
      </c>
      <c r="I36" s="5"/>
      <c r="J36" s="7">
        <f>SUMIFS(EntPorc!$I:$I,EntPorc!$P:$P,V$5,EntPorc!$A:$A,$C36)*100</f>
        <v>22.163285315036774</v>
      </c>
      <c r="K36" s="7">
        <f>SUMIFS(EntPorc!$I:$I,EntPorc!$P:$P,W$5,EntPorc!$A:$A,$C36)*100</f>
        <v>19.664974510669708</v>
      </c>
      <c r="L36" s="7">
        <f>SUMIFS(EntPorc!$I:$I,EntPorc!$P:$P,X$5,EntPorc!$A:$A,$C36)*100</f>
        <v>38.106131553649902</v>
      </c>
      <c r="M36" s="7">
        <f>SUMIFS(EntPorc!$I:$I,EntPorc!$P:$P,Y$5,EntPorc!$A:$A,$C36)*100</f>
        <v>66.297537088394165</v>
      </c>
      <c r="N36" s="7">
        <f>SUMIFS(EntPorc!$I:$I,EntPorc!$P:$P,Z$5,EntPorc!$A:$A,$C36)*100</f>
        <v>57.375812530517578</v>
      </c>
      <c r="O36" s="5"/>
      <c r="P36" s="6">
        <f>SUMIFS(RuralPop!$I:$I,RuralPop!$S:$S,P$5,RuralPop!$A:$A,$C36)/1000</f>
        <v>349.791</v>
      </c>
      <c r="Q36" s="6">
        <f>SUMIFS(RuralPop!$I:$I,RuralPop!$S:$S,Q$5,RuralPop!$A:$A,$C36)/1000</f>
        <v>314.02199999999999</v>
      </c>
      <c r="R36" s="6">
        <f>SUMIFS(RuralPop!$I:$I,RuralPop!$S:$S,R$5,RuralPop!$A:$A,$C36)/1000</f>
        <v>685.19100000000003</v>
      </c>
      <c r="S36" s="6">
        <f>SUMIFS(RuralPop!$I:$I,RuralPop!$S:$S,S$5,RuralPop!$A:$A,$C36)/1000</f>
        <v>1310.5150000000001</v>
      </c>
      <c r="T36" s="6">
        <f>SUMIFS(RuralPop!$I:$I,RuralPop!$S:$S,T$5,RuralPop!$A:$A,$C36)/1000</f>
        <v>993.71100000000001</v>
      </c>
      <c r="U36" s="5"/>
      <c r="V36" s="7">
        <f>SUMIFS(RuralPorc!$I:$I,RuralPorc!$P:$P,V$5,RuralPorc!$A:$A,$C36)*100</f>
        <v>15.462501347064972</v>
      </c>
      <c r="W36" s="7">
        <f>SUMIFS(RuralPorc!$I:$I,RuralPorc!$P:$P,W$5,RuralPorc!$A:$A,$C36)*100</f>
        <v>13.717518746852875</v>
      </c>
      <c r="X36" s="7">
        <f>SUMIFS(RuralPorc!$I:$I,RuralPorc!$P:$P,X$5,RuralPorc!$A:$A,$C36)*100</f>
        <v>32.636582851409912</v>
      </c>
      <c r="Y36" s="7">
        <f>SUMIFS(RuralPorc!$I:$I,RuralPorc!$P:$P,Y$5,RuralPorc!$A:$A,$C36)*100</f>
        <v>67.465376853942871</v>
      </c>
      <c r="Z36" s="7">
        <f>SUMIFS(RuralPorc!$I:$I,RuralPorc!$P:$P,Z$5,RuralPorc!$A:$A,$C36)*100</f>
        <v>55.815953016281128</v>
      </c>
      <c r="AA36" s="9"/>
      <c r="AB36" s="6">
        <f>SUMIFS(UrbanPop!$I:$I,UrbanPop!$S:$S,AB$5,UrbanPop!$A:$A,$C36)/1000</f>
        <v>701.7</v>
      </c>
      <c r="AC36" s="6">
        <f>SUMIFS(UrbanPop!$I:$I,UrbanPop!$S:$S,AC$5,UrbanPop!$A:$A,$C36)/1000</f>
        <v>625.30600000000004</v>
      </c>
      <c r="AD36" s="6">
        <f>SUMIFS(UrbanPop!$I:$I,UrbanPop!$S:$S,AD$5,UrbanPop!$A:$A,$C36)/1000</f>
        <v>1124.7149999999999</v>
      </c>
      <c r="AE36" s="6">
        <f>SUMIFS(UrbanPop!$I:$I,UrbanPop!$S:$S,AE$5,UrbanPop!$A:$A,$C36)/1000</f>
        <v>1503.59</v>
      </c>
      <c r="AF36" s="6">
        <f>SUMIFS(UrbanPop!$I:$I,UrbanPop!$S:$S,AF$5,UrbanPop!$A:$A,$C36)/1000</f>
        <v>1072.913</v>
      </c>
      <c r="AG36" s="5"/>
      <c r="AH36" s="7">
        <f>SUMIFS(UrbanPorc!$I:$I,UrbanPorc!$P:$P,AH$5,UrbanPorc!$A:$A,$C36)*100</f>
        <v>28.270381689071655</v>
      </c>
      <c r="AI36" s="7">
        <f>SUMIFS(UrbanPorc!$I:$I,UrbanPorc!$P:$P,AI$5,UrbanPorc!$A:$A,$C36)*100</f>
        <v>25.138425827026367</v>
      </c>
      <c r="AJ36" s="7">
        <f>SUMIFS(UrbanPorc!$I:$I,UrbanPorc!$P:$P,AJ$5,UrbanPorc!$A:$A,$C36)*100</f>
        <v>42.439064383506775</v>
      </c>
      <c r="AK36" s="7">
        <f>SUMIFS(UrbanPorc!$I:$I,UrbanPorc!$P:$P,AK$5,UrbanPorc!$A:$A,$C36)*100</f>
        <v>65.312141180038452</v>
      </c>
      <c r="AL36" s="7">
        <f>SUMIFS(UrbanPorc!$I:$I,UrbanPorc!$P:$P,AL$5,UrbanPorc!$A:$A,$C36)*100</f>
        <v>58.900356292724609</v>
      </c>
      <c r="AN36" s="6">
        <f>SUMIFS(SexoPop!$J:$J,SexoPop!$T:$T,AN$5,SexoPop!$A:$A,$C36,SexoPop!$B:$B,2)/1000</f>
        <v>463.33600000000001</v>
      </c>
      <c r="AO36" s="6">
        <f>SUMIFS(SexoPop!$J:$J,SexoPop!$T:$T,AO$5,SexoPop!$A:$A,$C36,SexoPop!$B:$B,2)/1000</f>
        <v>430.74400000000003</v>
      </c>
      <c r="AP36" s="6">
        <f>SUMIFS(SexoPop!$J:$J,SexoPop!$T:$T,AP$5,SexoPop!$A:$A,$C36,SexoPop!$B:$B,2)/1000</f>
        <v>871.899</v>
      </c>
      <c r="AQ36" s="6">
        <f>SUMIFS(SexoPop!$J:$J,SexoPop!$T:$T,AQ$5,SexoPop!$A:$A,$C36,SexoPop!$B:$B,2)/1000</f>
        <v>1461.586</v>
      </c>
      <c r="AR36" s="6">
        <f>SUMIFS(SexoPop!$J:$J,SexoPop!$T:$T,AR$5,SexoPop!$A:$A,$C36,SexoPop!$B:$B,2)/1000</f>
        <v>1105.932</v>
      </c>
      <c r="AS36" s="5"/>
      <c r="AT36" s="7">
        <f>SUMIFS(SexoPorc!$J:$J,SexoPorc!$Q:$Q,AT$5,SexoPorc!$A:$A,$C36,SexoPorc!$B:$B,2)*100</f>
        <v>18.912367522716522</v>
      </c>
      <c r="AU36" s="7">
        <f>SUMIFS(SexoPorc!$J:$J,SexoPorc!$Q:$Q,AU$5,SexoPorc!$A:$A,$C36,SexoPorc!$B:$B,2)*100</f>
        <v>17.255899310112</v>
      </c>
      <c r="AV36" s="7">
        <f>SUMIFS(SexoPorc!$J:$J,SexoPorc!$Q:$Q,AV$5,SexoPorc!$A:$A,$C36,SexoPorc!$B:$B,2)*100</f>
        <v>35.041594505310059</v>
      </c>
      <c r="AW36" s="7">
        <f>SUMIFS(SexoPorc!$J:$J,SexoPorc!$Q:$Q,AW$5,SexoPorc!$A:$A,$C36,SexoPorc!$B:$B,2)*100</f>
        <v>64.052426815032959</v>
      </c>
      <c r="AX36" s="7">
        <f>SUMIFS(SexoPorc!$J:$J,SexoPorc!$Q:$Q,AX$5,SexoPorc!$A:$A,$C36,SexoPorc!$B:$B,2)*100</f>
        <v>56.699776649475098</v>
      </c>
      <c r="AZ36" s="6">
        <f>SUMIFS(SexoPop!$J:$J,SexoPop!$T:$T,AZ$5,SexoPop!$A:$A,$C36,SexoPop!$B:$B,1)/1000</f>
        <v>588.15499999999997</v>
      </c>
      <c r="BA36" s="6">
        <f>SUMIFS(SexoPop!$J:$J,SexoPop!$T:$T,BA$5,SexoPop!$A:$A,$C36,SexoPop!$B:$B,1)/1000</f>
        <v>508.584</v>
      </c>
      <c r="BB36" s="6">
        <f>SUMIFS(SexoPop!$J:$J,SexoPop!$T:$T,BB$5,SexoPop!$A:$A,$C36,SexoPop!$B:$B,1)/1000</f>
        <v>938.00699999999995</v>
      </c>
      <c r="BC36" s="6">
        <f>SUMIFS(SexoPop!$J:$J,SexoPop!$T:$T,BC$5,SexoPop!$A:$A,$C36,SexoPop!$B:$B,1)/1000</f>
        <v>1352.519</v>
      </c>
      <c r="BD36" s="6">
        <f>SUMIFS(SexoPop!$J:$J,SexoPop!$T:$T,BD$5,SexoPop!$A:$A,$C36,SexoPop!$B:$B,1)/1000</f>
        <v>960.69200000000001</v>
      </c>
      <c r="BE36" s="5"/>
      <c r="BF36" s="7">
        <f>SUMIFS(SexoPorc!$J:$J,SexoPorc!$Q:$Q,BF$5,SexoPorc!$A:$A,$C36,SexoPorc!$B:$B,1)*100</f>
        <v>25.63457190990448</v>
      </c>
      <c r="BG36" s="7">
        <f>SUMIFS(SexoPorc!$J:$J,SexoPorc!$Q:$Q,BG$5,SexoPorc!$A:$A,$C36,SexoPorc!$B:$B,1)*100</f>
        <v>22.301992774009705</v>
      </c>
      <c r="BH36" s="7">
        <f>SUMIFS(SexoPorc!$J:$J,SexoPorc!$Q:$Q,BH$5,SexoPorc!$A:$A,$C36,SexoPorc!$B:$B,1)*100</f>
        <v>41.477903723716736</v>
      </c>
      <c r="BI36" s="7">
        <f>SUMIFS(SexoPorc!$J:$J,SexoPorc!$Q:$Q,BI$5,SexoPorc!$A:$A,$C36,SexoPorc!$B:$B,1)*100</f>
        <v>68.907594680786133</v>
      </c>
      <c r="BJ36" s="7">
        <f>SUMIFS(SexoPorc!$J:$J,SexoPorc!$Q:$Q,BJ$5,SexoPorc!$A:$A,$C36,SexoPorc!$B:$B,1)*100</f>
        <v>58.174294233322144</v>
      </c>
    </row>
    <row r="37" spans="3:68" x14ac:dyDescent="0.25">
      <c r="C37" s="5" t="s">
        <v>31</v>
      </c>
      <c r="D37" s="6">
        <f>SUMIFS(EntPop!$I:$I,EntPop!$S:$S,D$5,EntPop!$A:$A,$C37)/1000</f>
        <v>169.86799999999999</v>
      </c>
      <c r="E37" s="6">
        <f>SUMIFS(EntPop!$I:$I,EntPop!$S:$S,E$5,EntPop!$A:$A,$C37)/1000</f>
        <v>150.83199999999999</v>
      </c>
      <c r="F37" s="6">
        <f>SUMIFS(EntPop!$I:$I,EntPop!$S:$S,F$5,EntPop!$A:$A,$C37)/1000</f>
        <v>395.29599999999999</v>
      </c>
      <c r="G37" s="6">
        <f>SUMIFS(EntPop!$I:$I,EntPop!$S:$S,G$5,EntPop!$A:$A,$C37)/1000</f>
        <v>479.03399999999999</v>
      </c>
      <c r="H37" s="6">
        <f>SUMIFS(EntPop!$I:$I,EntPop!$S:$S,H$5,EntPop!$A:$A,$C37)/1000</f>
        <v>279.59300000000002</v>
      </c>
      <c r="I37" s="5"/>
      <c r="J37" s="7">
        <f>SUMIFS(EntPorc!$I:$I,EntPorc!$P:$P,V$5,EntPorc!$A:$A,$C37)*100</f>
        <v>17.148631811141968</v>
      </c>
      <c r="K37" s="7">
        <f>SUMIFS(EntPorc!$I:$I,EntPorc!$P:$P,W$5,EntPorc!$A:$A,$C37)*100</f>
        <v>15.200869739055634</v>
      </c>
      <c r="L37" s="7">
        <f>SUMIFS(EntPorc!$I:$I,EntPorc!$P:$P,X$5,EntPorc!$A:$A,$C37)*100</f>
        <v>34.169381856918335</v>
      </c>
      <c r="M37" s="7">
        <f>SUMIFS(EntPorc!$I:$I,EntPorc!$P:$P,Y$5,EntPorc!$A:$A,$C37)*100</f>
        <v>52.058273553848267</v>
      </c>
      <c r="N37" s="7">
        <f>SUMIFS(EntPorc!$I:$I,EntPorc!$P:$P,Z$5,EntPorc!$A:$A,$C37)*100</f>
        <v>44.124618172645569</v>
      </c>
      <c r="O37" s="5"/>
      <c r="P37" s="6">
        <f>SUMIFS(RuralPop!$I:$I,RuralPop!$S:$S,P$5,RuralPop!$A:$A,$C37)/1000</f>
        <v>12.907999999999999</v>
      </c>
      <c r="Q37" s="6">
        <f>SUMIFS(RuralPop!$I:$I,RuralPop!$S:$S,Q$5,RuralPop!$A:$A,$C37)/1000</f>
        <v>19.015000000000001</v>
      </c>
      <c r="R37" s="6">
        <f>SUMIFS(RuralPop!$I:$I,RuralPop!$S:$S,R$5,RuralPop!$A:$A,$C37)/1000</f>
        <v>62.441000000000003</v>
      </c>
      <c r="S37" s="6">
        <f>SUMIFS(RuralPop!$I:$I,RuralPop!$S:$S,S$5,RuralPop!$A:$A,$C37)/1000</f>
        <v>83.834999999999994</v>
      </c>
      <c r="T37" s="6">
        <f>SUMIFS(RuralPop!$I:$I,RuralPop!$S:$S,T$5,RuralPop!$A:$A,$C37)/1000</f>
        <v>56.904000000000003</v>
      </c>
      <c r="U37" s="5"/>
      <c r="V37" s="7">
        <f>SUMIFS(RuralPorc!$I:$I,RuralPorc!$P:$P,V$5,RuralPorc!$A:$A,$C37)*100</f>
        <v>7.2034463286399841</v>
      </c>
      <c r="W37" s="7">
        <f>SUMIFS(RuralPorc!$I:$I,RuralPorc!$P:$P,W$5,RuralPorc!$A:$A,$C37)*100</f>
        <v>10.128369182348251</v>
      </c>
      <c r="X37" s="7">
        <f>SUMIFS(RuralPorc!$I:$I,RuralPorc!$P:$P,X$5,RuralPorc!$A:$A,$C37)*100</f>
        <v>29.091578722000122</v>
      </c>
      <c r="Y37" s="7">
        <f>SUMIFS(RuralPorc!$I:$I,RuralPorc!$P:$P,Y$5,RuralPorc!$A:$A,$C37)*100</f>
        <v>50.870752334594727</v>
      </c>
      <c r="Z37" s="7">
        <f>SUMIFS(RuralPorc!$I:$I,RuralPorc!$P:$P,Z$5,RuralPorc!$A:$A,$C37)*100</f>
        <v>45.14005184173584</v>
      </c>
      <c r="AA37" s="9"/>
      <c r="AB37" s="6">
        <f>SUMIFS(UrbanPop!$I:$I,UrbanPop!$S:$S,AB$5,UrbanPop!$A:$A,$C37)/1000</f>
        <v>156.96</v>
      </c>
      <c r="AC37" s="6">
        <f>SUMIFS(UrbanPop!$I:$I,UrbanPop!$S:$S,AC$5,UrbanPop!$A:$A,$C37)/1000</f>
        <v>131.81700000000001</v>
      </c>
      <c r="AD37" s="6">
        <f>SUMIFS(UrbanPop!$I:$I,UrbanPop!$S:$S,AD$5,UrbanPop!$A:$A,$C37)/1000</f>
        <v>332.85500000000002</v>
      </c>
      <c r="AE37" s="6">
        <f>SUMIFS(UrbanPop!$I:$I,UrbanPop!$S:$S,AE$5,UrbanPop!$A:$A,$C37)/1000</f>
        <v>395.19900000000001</v>
      </c>
      <c r="AF37" s="6">
        <f>SUMIFS(UrbanPop!$I:$I,UrbanPop!$S:$S,AF$5,UrbanPop!$A:$A,$C37)/1000</f>
        <v>222.68899999999999</v>
      </c>
      <c r="AG37" s="5"/>
      <c r="AH37" s="7">
        <f>SUMIFS(UrbanPorc!$I:$I,UrbanPorc!$P:$P,AH$5,UrbanPorc!$A:$A,$C37)*100</f>
        <v>19.345034658908844</v>
      </c>
      <c r="AI37" s="7">
        <f>SUMIFS(UrbanPorc!$I:$I,UrbanPorc!$P:$P,AI$5,UrbanPorc!$A:$A,$C37)*100</f>
        <v>16.38457328081131</v>
      </c>
      <c r="AJ37" s="7">
        <f>SUMIFS(UrbanPorc!$I:$I,UrbanPorc!$P:$P,AJ$5,UrbanPorc!$A:$A,$C37)*100</f>
        <v>35.326075553894043</v>
      </c>
      <c r="AK37" s="7">
        <f>SUMIFS(UrbanPorc!$I:$I,UrbanPorc!$P:$P,AK$5,UrbanPorc!$A:$A,$C37)*100</f>
        <v>52.317351102828979</v>
      </c>
      <c r="AL37" s="7">
        <f>SUMIFS(UrbanPorc!$I:$I,UrbanPorc!$P:$P,AL$5,UrbanPorc!$A:$A,$C37)*100</f>
        <v>43.872430920600891</v>
      </c>
      <c r="AN37" s="6">
        <f>SUMIFS(SexoPop!$J:$J,SexoPop!$T:$T,AN$5,SexoPop!$A:$A,$C37,SexoPop!$B:$B,2)/1000</f>
        <v>69.852999999999994</v>
      </c>
      <c r="AO37" s="6">
        <f>SUMIFS(SexoPop!$J:$J,SexoPop!$T:$T,AO$5,SexoPop!$A:$A,$C37,SexoPop!$B:$B,2)/1000</f>
        <v>63.829000000000001</v>
      </c>
      <c r="AP37" s="6">
        <f>SUMIFS(SexoPop!$J:$J,SexoPop!$T:$T,AP$5,SexoPop!$A:$A,$C37,SexoPop!$B:$B,2)/1000</f>
        <v>198.517</v>
      </c>
      <c r="AQ37" s="6">
        <f>SUMIFS(SexoPop!$J:$J,SexoPop!$T:$T,AQ$5,SexoPop!$A:$A,$C37,SexoPop!$B:$B,2)/1000</f>
        <v>235.88499999999999</v>
      </c>
      <c r="AR37" s="6">
        <f>SUMIFS(SexoPop!$J:$J,SexoPop!$T:$T,AR$5,SexoPop!$A:$A,$C37,SexoPop!$B:$B,2)/1000</f>
        <v>145.93700000000001</v>
      </c>
      <c r="AS37" s="5"/>
      <c r="AT37" s="7">
        <f>SUMIFS(SexoPorc!$J:$J,SexoPorc!$Q:$Q,AT$5,SexoPorc!$A:$A,$C37,SexoPorc!$B:$B,2)*100</f>
        <v>13.469558954238892</v>
      </c>
      <c r="AU37" s="7">
        <f>SUMIFS(SexoPorc!$J:$J,SexoPorc!$Q:$Q,AU$5,SexoPorc!$A:$A,$C37,SexoPorc!$B:$B,2)*100</f>
        <v>12.522684037685394</v>
      </c>
      <c r="AV37" s="7">
        <f>SUMIFS(SexoPorc!$J:$J,SexoPorc!$Q:$Q,AV$5,SexoPorc!$A:$A,$C37,SexoPorc!$B:$B,2)*100</f>
        <v>32.125768065452576</v>
      </c>
      <c r="AW37" s="7">
        <f>SUMIFS(SexoPorc!$J:$J,SexoPorc!$Q:$Q,AW$5,SexoPorc!$A:$A,$C37,SexoPorc!$B:$B,2)*100</f>
        <v>48.84788990020752</v>
      </c>
      <c r="AX37" s="7">
        <f>SUMIFS(SexoPorc!$J:$J,SexoPorc!$Q:$Q,AX$5,SexoPorc!$A:$A,$C37,SexoPorc!$B:$B,2)*100</f>
        <v>43.107375502586365</v>
      </c>
      <c r="AZ37" s="6">
        <f>SUMIFS(SexoPop!$J:$J,SexoPop!$T:$T,AZ$5,SexoPop!$A:$A,$C37,SexoPop!$B:$B,1)/1000</f>
        <v>100.015</v>
      </c>
      <c r="BA37" s="6">
        <f>SUMIFS(SexoPop!$J:$J,SexoPop!$T:$T,BA$5,SexoPop!$A:$A,$C37,SexoPop!$B:$B,1)/1000</f>
        <v>87.003</v>
      </c>
      <c r="BB37" s="6">
        <f>SUMIFS(SexoPop!$J:$J,SexoPop!$T:$T,BB$5,SexoPop!$A:$A,$C37,SexoPop!$B:$B,1)/1000</f>
        <v>196.779</v>
      </c>
      <c r="BC37" s="6">
        <f>SUMIFS(SexoPop!$J:$J,SexoPop!$T:$T,BC$5,SexoPop!$A:$A,$C37,SexoPop!$B:$B,1)/1000</f>
        <v>243.149</v>
      </c>
      <c r="BD37" s="6">
        <f>SUMIFS(SexoPop!$J:$J,SexoPop!$T:$T,BD$5,SexoPop!$A:$A,$C37,SexoPop!$B:$B,1)/1000</f>
        <v>133.65600000000001</v>
      </c>
      <c r="BE37" s="5"/>
      <c r="BF37" s="7">
        <f>SUMIFS(SexoPorc!$J:$J,SexoPorc!$Q:$Q,BF$5,SexoPorc!$A:$A,$C37,SexoPorc!$B:$B,1)*100</f>
        <v>21.191234886646271</v>
      </c>
      <c r="BG37" s="7">
        <f>SUMIFS(SexoPorc!$J:$J,SexoPorc!$Q:$Q,BG$5,SexoPorc!$A:$A,$C37,SexoPorc!$B:$B,1)*100</f>
        <v>18.029767274856567</v>
      </c>
      <c r="BH37" s="7">
        <f>SUMIFS(SexoPorc!$J:$J,SexoPorc!$Q:$Q,BH$5,SexoPorc!$A:$A,$C37,SexoPorc!$B:$B,1)*100</f>
        <v>36.512565612792969</v>
      </c>
      <c r="BI37" s="7">
        <f>SUMIFS(SexoPorc!$J:$J,SexoPorc!$Q:$Q,BI$5,SexoPorc!$A:$A,$C37,SexoPorc!$B:$B,1)*100</f>
        <v>55.603474378585815</v>
      </c>
      <c r="BJ37" s="7">
        <f>SUMIFS(SexoPorc!$J:$J,SexoPorc!$Q:$Q,BJ$5,SexoPorc!$A:$A,$C37,SexoPorc!$B:$B,1)*100</f>
        <v>45.291611552238464</v>
      </c>
    </row>
    <row r="38" spans="3:68" x14ac:dyDescent="0.25">
      <c r="C38" s="5" t="s">
        <v>32</v>
      </c>
      <c r="D38" s="6">
        <f>SUMIFS(EntPop!$I:$I,EntPop!$S:$S,D$5,EntPop!$A:$A,$C38)/1000</f>
        <v>106.242</v>
      </c>
      <c r="E38" s="6">
        <f>SUMIFS(EntPop!$I:$I,EntPop!$S:$S,E$5,EntPop!$A:$A,$C38)/1000</f>
        <v>114.20699999999999</v>
      </c>
      <c r="F38" s="6">
        <f>SUMIFS(EntPop!$I:$I,EntPop!$S:$S,F$5,EntPop!$A:$A,$C38)/1000</f>
        <v>221.41499999999999</v>
      </c>
      <c r="G38" s="6">
        <f>SUMIFS(EntPop!$I:$I,EntPop!$S:$S,G$5,EntPop!$A:$A,$C38)/1000</f>
        <v>376.38900000000001</v>
      </c>
      <c r="H38" s="6">
        <f>SUMIFS(EntPop!$I:$I,EntPop!$S:$S,H$5,EntPop!$A:$A,$C38)/1000</f>
        <v>334.541</v>
      </c>
      <c r="I38" s="5"/>
      <c r="J38" s="7">
        <f>SUMIFS(EntPorc!$I:$I,EntPorc!$P:$P,V$5,EntPorc!$A:$A,$C38)*100</f>
        <v>13.274292647838593</v>
      </c>
      <c r="K38" s="7">
        <f>SUMIFS(EntPorc!$I:$I,EntPorc!$P:$P,W$5,EntPorc!$A:$A,$C38)*100</f>
        <v>14.359591901302338</v>
      </c>
      <c r="L38" s="7">
        <f>SUMIFS(EntPorc!$I:$I,EntPorc!$P:$P,X$5,EntPorc!$A:$A,$C38)*100</f>
        <v>29.690521955490112</v>
      </c>
      <c r="M38" s="7">
        <f>SUMIFS(EntPorc!$I:$I,EntPorc!$P:$P,Y$5,EntPorc!$A:$A,$C38)*100</f>
        <v>51.867073774337769</v>
      </c>
      <c r="N38" s="7">
        <f>SUMIFS(EntPorc!$I:$I,EntPorc!$P:$P,Z$5,EntPorc!$A:$A,$C38)*100</f>
        <v>55.265980958938599</v>
      </c>
      <c r="O38" s="5"/>
      <c r="P38" s="6">
        <f>SUMIFS(RuralPop!$I:$I,RuralPop!$S:$S,P$5,RuralPop!$A:$A,$C38)/1000</f>
        <v>39.515000000000001</v>
      </c>
      <c r="Q38" s="6">
        <f>SUMIFS(RuralPop!$I:$I,RuralPop!$S:$S,Q$5,RuralPop!$A:$A,$C38)/1000</f>
        <v>47.046999999999997</v>
      </c>
      <c r="R38" s="6">
        <f>SUMIFS(RuralPop!$I:$I,RuralPop!$S:$S,R$5,RuralPop!$A:$A,$C38)/1000</f>
        <v>96.087999999999994</v>
      </c>
      <c r="S38" s="6">
        <f>SUMIFS(RuralPop!$I:$I,RuralPop!$S:$S,S$5,RuralPop!$A:$A,$C38)/1000</f>
        <v>182.79900000000001</v>
      </c>
      <c r="T38" s="6">
        <f>SUMIFS(RuralPop!$I:$I,RuralPop!$S:$S,T$5,RuralPop!$A:$A,$C38)/1000</f>
        <v>154.387</v>
      </c>
      <c r="U38" s="5"/>
      <c r="V38" s="7">
        <f>SUMIFS(RuralPorc!$I:$I,RuralPorc!$P:$P,V$5,RuralPorc!$A:$A,$C38)*100</f>
        <v>10.016883164644241</v>
      </c>
      <c r="W38" s="7">
        <f>SUMIFS(RuralPorc!$I:$I,RuralPorc!$P:$P,W$5,RuralPorc!$A:$A,$C38)*100</f>
        <v>11.673237383365631</v>
      </c>
      <c r="X38" s="7">
        <f>SUMIFS(RuralPorc!$I:$I,RuralPorc!$P:$P,X$5,RuralPorc!$A:$A,$C38)*100</f>
        <v>26.872950792312622</v>
      </c>
      <c r="Y38" s="7">
        <f>SUMIFS(RuralPorc!$I:$I,RuralPorc!$P:$P,Y$5,RuralPorc!$A:$A,$C38)*100</f>
        <v>55.348348617553711</v>
      </c>
      <c r="Z38" s="7">
        <f>SUMIFS(RuralPorc!$I:$I,RuralPorc!$P:$P,Z$5,RuralPorc!$A:$A,$C38)*100</f>
        <v>56.249135732650757</v>
      </c>
      <c r="AA38" s="9"/>
      <c r="AB38" s="6">
        <f>SUMIFS(UrbanPop!$I:$I,UrbanPop!$S:$S,AB$5,UrbanPop!$A:$A,$C38)/1000</f>
        <v>66.727000000000004</v>
      </c>
      <c r="AC38" s="6">
        <f>SUMIFS(UrbanPop!$I:$I,UrbanPop!$S:$S,AC$5,UrbanPop!$A:$A,$C38)/1000</f>
        <v>67.16</v>
      </c>
      <c r="AD38" s="6">
        <f>SUMIFS(UrbanPop!$I:$I,UrbanPop!$S:$S,AD$5,UrbanPop!$A:$A,$C38)/1000</f>
        <v>125.327</v>
      </c>
      <c r="AE38" s="6">
        <f>SUMIFS(UrbanPop!$I:$I,UrbanPop!$S:$S,AE$5,UrbanPop!$A:$A,$C38)/1000</f>
        <v>193.59</v>
      </c>
      <c r="AF38" s="6">
        <f>SUMIFS(UrbanPop!$I:$I,UrbanPop!$S:$S,AF$5,UrbanPop!$A:$A,$C38)/1000</f>
        <v>180.154</v>
      </c>
      <c r="AG38" s="5"/>
      <c r="AH38" s="7">
        <f>SUMIFS(UrbanPorc!$I:$I,UrbanPorc!$P:$P,AH$5,UrbanPorc!$A:$A,$C38)*100</f>
        <v>16.440282762050629</v>
      </c>
      <c r="AI38" s="7">
        <f>SUMIFS(UrbanPorc!$I:$I,UrbanPorc!$P:$P,AI$5,UrbanPorc!$A:$A,$C38)*100</f>
        <v>17.119421064853668</v>
      </c>
      <c r="AJ38" s="7">
        <f>SUMIFS(UrbanPorc!$I:$I,UrbanPorc!$P:$P,AJ$5,UrbanPorc!$A:$A,$C38)*100</f>
        <v>32.28587806224823</v>
      </c>
      <c r="AK38" s="7">
        <f>SUMIFS(UrbanPorc!$I:$I,UrbanPorc!$P:$P,AK$5,UrbanPorc!$A:$A,$C38)*100</f>
        <v>48.959308862686157</v>
      </c>
      <c r="AL38" s="7">
        <f>SUMIFS(UrbanPorc!$I:$I,UrbanPorc!$P:$P,AL$5,UrbanPorc!$A:$A,$C38)*100</f>
        <v>54.450386762619019</v>
      </c>
      <c r="AN38" s="6">
        <f>SUMIFS(SexoPop!$J:$J,SexoPop!$T:$T,AN$5,SexoPop!$A:$A,$C38,SexoPop!$B:$B,2)/1000</f>
        <v>47.875999999999998</v>
      </c>
      <c r="AO38" s="6">
        <f>SUMIFS(SexoPop!$J:$J,SexoPop!$T:$T,AO$5,SexoPop!$A:$A,$C38,SexoPop!$B:$B,2)/1000</f>
        <v>53.072000000000003</v>
      </c>
      <c r="AP38" s="6">
        <f>SUMIFS(SexoPop!$J:$J,SexoPop!$T:$T,AP$5,SexoPop!$A:$A,$C38,SexoPop!$B:$B,2)/1000</f>
        <v>111.864</v>
      </c>
      <c r="AQ38" s="6">
        <f>SUMIFS(SexoPop!$J:$J,SexoPop!$T:$T,AQ$5,SexoPop!$A:$A,$C38,SexoPop!$B:$B,2)/1000</f>
        <v>189.572</v>
      </c>
      <c r="AR38" s="6">
        <f>SUMIFS(SexoPop!$J:$J,SexoPop!$T:$T,AR$5,SexoPop!$A:$A,$C38,SexoPop!$B:$B,2)/1000</f>
        <v>177.89599999999999</v>
      </c>
      <c r="AS38" s="5"/>
      <c r="AT38" s="7">
        <f>SUMIFS(SexoPorc!$J:$J,SexoPorc!$Q:$Q,AT$5,SexoPorc!$A:$A,$C38,SexoPorc!$B:$B,2)*100</f>
        <v>11.380919069051743</v>
      </c>
      <c r="AU38" s="7">
        <f>SUMIFS(SexoPorc!$J:$J,SexoPorc!$Q:$Q,AU$5,SexoPorc!$A:$A,$C38,SexoPorc!$B:$B,2)*100</f>
        <v>12.747672200202942</v>
      </c>
      <c r="AV38" s="7">
        <f>SUMIFS(SexoPorc!$J:$J,SexoPorc!$Q:$Q,AV$5,SexoPorc!$A:$A,$C38,SexoPorc!$B:$B,2)*100</f>
        <v>28.491669893264771</v>
      </c>
      <c r="AW38" s="7">
        <f>SUMIFS(SexoPorc!$J:$J,SexoPorc!$Q:$Q,AW$5,SexoPorc!$A:$A,$C38,SexoPorc!$B:$B,2)*100</f>
        <v>49.912455677986145</v>
      </c>
      <c r="AX38" s="7">
        <f>SUMIFS(SexoPorc!$J:$J,SexoPorc!$Q:$Q,AX$5,SexoPorc!$A:$A,$C38,SexoPorc!$B:$B,2)*100</f>
        <v>54.55242395401001</v>
      </c>
      <c r="AZ38" s="6">
        <f>SUMIFS(SexoPop!$J:$J,SexoPop!$T:$T,AZ$5,SexoPop!$A:$A,$C38,SexoPop!$B:$B,1)/1000</f>
        <v>58.366</v>
      </c>
      <c r="BA38" s="6">
        <f>SUMIFS(SexoPop!$J:$J,SexoPop!$T:$T,BA$5,SexoPop!$A:$A,$C38,SexoPop!$B:$B,1)/1000</f>
        <v>61.134999999999998</v>
      </c>
      <c r="BB38" s="6">
        <f>SUMIFS(SexoPop!$J:$J,SexoPop!$T:$T,BB$5,SexoPop!$A:$A,$C38,SexoPop!$B:$B,1)/1000</f>
        <v>109.551</v>
      </c>
      <c r="BC38" s="6">
        <f>SUMIFS(SexoPop!$J:$J,SexoPop!$T:$T,BC$5,SexoPop!$A:$A,$C38,SexoPop!$B:$B,1)/1000</f>
        <v>186.81700000000001</v>
      </c>
      <c r="BD38" s="6">
        <f>SUMIFS(SexoPop!$J:$J,SexoPop!$T:$T,BD$5,SexoPop!$A:$A,$C38,SexoPop!$B:$B,1)/1000</f>
        <v>156.64500000000001</v>
      </c>
      <c r="BE38" s="5"/>
      <c r="BF38" s="7">
        <f>SUMIFS(SexoPorc!$J:$J,SexoPorc!$Q:$Q,BF$5,SexoPorc!$A:$A,$C38,SexoPorc!$B:$B,1)*100</f>
        <v>15.372014045715332</v>
      </c>
      <c r="BG38" s="7">
        <f>SUMIFS(SexoPorc!$J:$J,SexoPorc!$Q:$Q,BG$5,SexoPorc!$A:$A,$C38,SexoPorc!$B:$B,1)*100</f>
        <v>16.130223870277405</v>
      </c>
      <c r="BH38" s="7">
        <f>SUMIFS(SexoPorc!$J:$J,SexoPorc!$Q:$Q,BH$5,SexoPorc!$A:$A,$C38,SexoPorc!$B:$B,1)*100</f>
        <v>31.02346658706665</v>
      </c>
      <c r="BI38" s="7">
        <f>SUMIFS(SexoPorc!$J:$J,SexoPorc!$Q:$Q,BI$5,SexoPorc!$A:$A,$C38,SexoPorc!$B:$B,1)*100</f>
        <v>54.013490676879883</v>
      </c>
      <c r="BJ38" s="7">
        <f>SUMIFS(SexoPorc!$J:$J,SexoPorc!$Q:$Q,BJ$5,SexoPorc!$A:$A,$C38,SexoPorc!$B:$B,1)*100</f>
        <v>56.099319458007813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  <mergeCell ref="D2:N2"/>
    <mergeCell ref="P2:Z2"/>
    <mergeCell ref="AB2:AL2"/>
    <mergeCell ref="AN2:AX2"/>
    <mergeCell ref="AZ2:BJ2"/>
    <mergeCell ref="D3:N3"/>
    <mergeCell ref="P3:Z3"/>
    <mergeCell ref="AB3:AL3"/>
    <mergeCell ref="AN3:AX3"/>
    <mergeCell ref="AZ3:BJ3"/>
  </mergeCells>
  <conditionalFormatting sqref="D7:D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3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3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3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3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3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3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3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:BB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C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7:BD3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A204-17E9-48AF-A88E-3494C39D96B5}">
  <dimension ref="C2:BP76"/>
  <sheetViews>
    <sheetView topLeftCell="AF1" zoomScale="90" zoomScaleNormal="90" workbookViewId="0">
      <selection activeCell="AF77" sqref="A41:XFD77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3" t="s">
        <v>35</v>
      </c>
      <c r="E2" s="13"/>
      <c r="F2" s="13"/>
      <c r="G2" s="13"/>
      <c r="H2" s="13"/>
      <c r="I2" s="13"/>
      <c r="J2" s="13"/>
      <c r="K2" s="13"/>
      <c r="L2" s="13"/>
      <c r="M2" s="13"/>
      <c r="N2" s="13"/>
      <c r="P2" s="13" t="s">
        <v>35</v>
      </c>
      <c r="Q2" s="13"/>
      <c r="R2" s="13"/>
      <c r="S2" s="13"/>
      <c r="T2" s="13"/>
      <c r="U2" s="13"/>
      <c r="V2" s="13"/>
      <c r="W2" s="13"/>
      <c r="X2" s="13"/>
      <c r="Y2" s="13"/>
      <c r="Z2" s="13"/>
      <c r="AB2" s="13" t="s">
        <v>35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 t="s">
        <v>35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13" t="s">
        <v>35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3:62" ht="21" customHeight="1" x14ac:dyDescent="0.25">
      <c r="D3" s="15" t="s">
        <v>43</v>
      </c>
      <c r="E3" s="15"/>
      <c r="F3" s="15"/>
      <c r="G3" s="15"/>
      <c r="H3" s="15"/>
      <c r="I3" s="15"/>
      <c r="J3" s="15"/>
      <c r="K3" s="15"/>
      <c r="L3" s="15"/>
      <c r="M3" s="15"/>
      <c r="N3" s="15"/>
      <c r="P3" s="15" t="s">
        <v>41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B3" s="15" t="s">
        <v>42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 t="s">
        <v>44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Z3" s="15" t="s">
        <v>45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6" t="s">
        <v>40</v>
      </c>
      <c r="W4" s="16"/>
      <c r="X4" s="16"/>
      <c r="Y4" s="16"/>
      <c r="Z4" s="16"/>
      <c r="AB4" s="16" t="s">
        <v>39</v>
      </c>
      <c r="AC4" s="16"/>
      <c r="AD4" s="16"/>
      <c r="AE4" s="16"/>
      <c r="AF4" s="16"/>
      <c r="AH4" s="16" t="s">
        <v>40</v>
      </c>
      <c r="AI4" s="16"/>
      <c r="AJ4" s="16"/>
      <c r="AK4" s="16"/>
      <c r="AL4" s="16"/>
      <c r="AN4" s="14" t="s">
        <v>39</v>
      </c>
      <c r="AO4" s="14"/>
      <c r="AP4" s="14"/>
      <c r="AQ4" s="14"/>
      <c r="AR4" s="14"/>
      <c r="AT4" s="16" t="s">
        <v>40</v>
      </c>
      <c r="AU4" s="16"/>
      <c r="AV4" s="16"/>
      <c r="AW4" s="16"/>
      <c r="AX4" s="16"/>
      <c r="AZ4" s="16" t="s">
        <v>39</v>
      </c>
      <c r="BA4" s="16"/>
      <c r="BB4" s="16"/>
      <c r="BC4" s="16"/>
      <c r="BD4" s="16"/>
      <c r="BF4" s="16" t="s">
        <v>40</v>
      </c>
      <c r="BG4" s="16"/>
      <c r="BH4" s="16"/>
      <c r="BI4" s="16"/>
      <c r="BJ4" s="16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SUMIFS(EntPop!$J:$J,EntPop!$S:$S,D$5)/1000</f>
        <v>43883.108999999997</v>
      </c>
      <c r="E6" s="6">
        <f>SUMIFS(EntPop!$J:$J,EntPop!$S:$S,E$5)/1000</f>
        <v>43051.375999999997</v>
      </c>
      <c r="F6" s="6">
        <f>SUMIFS(EntPop!$J:$J,EntPop!$S:$S,F$5)/1000</f>
        <v>45392.123</v>
      </c>
      <c r="G6" s="6">
        <f>SUMIFS(EntPop!$J:$J,EntPop!$S:$S,G$5)/1000</f>
        <v>38391.409</v>
      </c>
      <c r="H6" s="6">
        <f>SUMIFS(EntPop!$J:$J,EntPop!$S:$S,H$5)/1000</f>
        <v>32741.968000000001</v>
      </c>
      <c r="I6" s="4"/>
      <c r="J6" s="7"/>
      <c r="K6" s="7"/>
      <c r="L6" s="7"/>
      <c r="M6" s="7"/>
      <c r="N6" s="7"/>
      <c r="O6" s="4"/>
      <c r="P6" s="6">
        <f>SUMIFS(RuralPop!$J:$J,RuralPop!$S:$S,P$5)/1000</f>
        <v>15574.251</v>
      </c>
      <c r="Q6" s="6">
        <f>SUMIFS(RuralPop!$J:$J,RuralPop!$S:$S,Q$5)/1000</f>
        <v>16106.253000000001</v>
      </c>
      <c r="R6" s="6">
        <f>SUMIFS(RuralPop!$J:$J,RuralPop!$S:$S,R$5)/1000</f>
        <v>14936.905000000001</v>
      </c>
      <c r="S6" s="6">
        <f>SUMIFS(RuralPop!$J:$J,RuralPop!$S:$S,S$5)/1000</f>
        <v>13886.173000000001</v>
      </c>
      <c r="T6" s="6">
        <f>SUMIFS(RuralPop!$J:$J,RuralPop!$S:$S,T$5)/1000</f>
        <v>12065.362999999999</v>
      </c>
      <c r="U6" s="4"/>
      <c r="V6" s="7"/>
      <c r="W6" s="7"/>
      <c r="X6" s="7"/>
      <c r="Y6" s="7"/>
      <c r="Z6" s="7"/>
      <c r="AB6" s="6">
        <f>SUMIFS(UrbanPop!$J:$J,UrbanPop!$S:$S,AB$5)/1000</f>
        <v>28308.858</v>
      </c>
      <c r="AC6" s="6">
        <f>SUMIFS(UrbanPop!$J:$J,UrbanPop!$S:$S,AC$5)/1000</f>
        <v>26945.123</v>
      </c>
      <c r="AD6" s="6">
        <f>SUMIFS(UrbanPop!$J:$J,UrbanPop!$S:$S,AD$5)/1000</f>
        <v>30455.218000000001</v>
      </c>
      <c r="AE6" s="6">
        <f>SUMIFS(UrbanPop!$J:$J,UrbanPop!$S:$S,AE$5)/1000</f>
        <v>24505.236000000001</v>
      </c>
      <c r="AF6" s="6">
        <f>SUMIFS(UrbanPop!$J:$J,UrbanPop!$S:$S,AF$5)/1000</f>
        <v>20676.605</v>
      </c>
      <c r="AG6" s="4"/>
      <c r="AH6" s="7"/>
      <c r="AI6" s="7"/>
      <c r="AJ6" s="7"/>
      <c r="AK6" s="7"/>
      <c r="AL6" s="7"/>
      <c r="AN6" s="6">
        <f>SUMIFS(SexoPop!$K:$K,SexoPop!$T:$T,AN$5,SexoPop!$B:$B,2)/1000</f>
        <v>22733.075000000001</v>
      </c>
      <c r="AO6" s="6">
        <f>SUMIFS(SexoPop!$K:$K,SexoPop!$T:$T,AO$5,SexoPop!$B:$B,2)/1000</f>
        <v>22329.241000000002</v>
      </c>
      <c r="AP6" s="6">
        <f>SUMIFS(SexoPop!$K:$K,SexoPop!$T:$T,AP$5,SexoPop!$B:$B,2)/1000</f>
        <v>23455.197</v>
      </c>
      <c r="AQ6" s="6">
        <f>SUMIFS(SexoPop!$K:$K,SexoPop!$T:$T,AQ$5,SexoPop!$B:$B,2)/1000</f>
        <v>20107.269</v>
      </c>
      <c r="AR6" s="6">
        <f>SUMIFS(SexoPop!$K:$K,SexoPop!$T:$T,AR$5,SexoPop!$B:$B,2)/1000</f>
        <v>17249.598999999998</v>
      </c>
      <c r="AS6" s="4"/>
      <c r="AT6" s="7"/>
      <c r="AU6" s="7"/>
      <c r="AV6" s="7"/>
      <c r="AW6" s="7"/>
      <c r="AX6" s="7"/>
      <c r="AZ6" s="6">
        <f>SUMIFS(SexoPop!$K:$K,SexoPop!$T:$T,AZ$5,SexoPop!$B:$B,1)/1000</f>
        <v>21150.034</v>
      </c>
      <c r="BA6" s="6">
        <f>SUMIFS(SexoPop!$K:$K,SexoPop!$T:$T,BA$5,SexoPop!$B:$B,1)/1000</f>
        <v>20722.134999999998</v>
      </c>
      <c r="BB6" s="6">
        <f>SUMIFS(SexoPop!$K:$K,SexoPop!$T:$T,BB$5,SexoPop!$B:$B,1)/1000</f>
        <v>21936.925999999999</v>
      </c>
      <c r="BC6" s="6">
        <f>SUMIFS(SexoPop!$K:$K,SexoPop!$T:$T,BC$5,SexoPop!$B:$B,1)/1000</f>
        <v>18284.14</v>
      </c>
      <c r="BD6" s="6">
        <f>SUMIFS(SexoPop!$K:$K,SexoPop!$T:$T,BD$5,SexoPop!$B:$B,1)/1000</f>
        <v>15492.369000000001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SUMIFS(EntPop!$J:$J,EntPop!$S:$S,D$5,EntPop!$A:$A,$C7)/1000</f>
        <v>280.82400000000001</v>
      </c>
      <c r="E7" s="6">
        <f>SUMIFS(EntPop!$J:$J,EntPop!$S:$S,E$5,EntPop!$A:$A,$C7)/1000</f>
        <v>259.06299999999999</v>
      </c>
      <c r="F7" s="6">
        <f>SUMIFS(EntPop!$J:$J,EntPop!$S:$S,F$5,EntPop!$A:$A,$C7)/1000</f>
        <v>278.24799999999999</v>
      </c>
      <c r="G7" s="6">
        <f>SUMIFS(EntPop!$J:$J,EntPop!$S:$S,G$5,EntPop!$A:$A,$C7)/1000</f>
        <v>236.374</v>
      </c>
      <c r="H7" s="6">
        <f>SUMIFS(EntPop!$J:$J,EntPop!$S:$S,H$5,EntPop!$A:$A,$C7)/1000</f>
        <v>181.53700000000001</v>
      </c>
      <c r="I7" s="5"/>
      <c r="J7" s="7">
        <f>SUMIFS(EntPorc!$J:$J,EntPorc!$P:$P,V$5,EntPorc!$A:$A,$C7)*100</f>
        <v>73.633646965026855</v>
      </c>
      <c r="K7" s="7">
        <f>SUMIFS(EntPorc!$J:$J,EntPorc!$P:$P,W$5,EntPorc!$A:$A,$C7)*100</f>
        <v>71.794223785400391</v>
      </c>
      <c r="L7" s="7">
        <f>SUMIFS(EntPorc!$J:$J,EntPorc!$P:$P,X$5,EntPorc!$A:$A,$C7)*100</f>
        <v>70.182943344116211</v>
      </c>
      <c r="M7" s="7">
        <f>SUMIFS(EntPorc!$J:$J,EntPorc!$P:$P,Y$5,EntPorc!$A:$A,$C7)*100</f>
        <v>67.152279615402222</v>
      </c>
      <c r="N7" s="7">
        <f>SUMIFS(EntPorc!$J:$J,EntPorc!$P:$P,Z$5,EntPorc!$A:$A,$C7)*100</f>
        <v>71.069186925888062</v>
      </c>
      <c r="O7" s="5"/>
      <c r="P7" s="6">
        <f>SUMIFS(RuralPop!$J:$J,RuralPop!$S:$S,P$5,RuralPop!$A:$A,$C7)/1000</f>
        <v>58.576000000000001</v>
      </c>
      <c r="Q7" s="6">
        <f>SUMIFS(RuralPop!$J:$J,RuralPop!$S:$S,Q$5,RuralPop!$A:$A,$C7)/1000</f>
        <v>55.896000000000001</v>
      </c>
      <c r="R7" s="6">
        <f>SUMIFS(RuralPop!$J:$J,RuralPop!$S:$S,R$5,RuralPop!$A:$A,$C7)/1000</f>
        <v>60.866</v>
      </c>
      <c r="S7" s="6">
        <f>SUMIFS(RuralPop!$J:$J,RuralPop!$S:$S,S$5,RuralPop!$A:$A,$C7)/1000</f>
        <v>70.825000000000003</v>
      </c>
      <c r="T7" s="6">
        <f>SUMIFS(RuralPop!$J:$J,RuralPop!$S:$S,T$5,RuralPop!$A:$A,$C7)/1000</f>
        <v>31.37</v>
      </c>
      <c r="U7" s="5"/>
      <c r="V7" s="7">
        <f>SUMIFS(RuralPorc!$J:$J,RuralPorc!$P:$P,V$5,RuralPorc!$A:$A,$C7)*100</f>
        <v>75.702083110809326</v>
      </c>
      <c r="W7" s="7">
        <f>SUMIFS(RuralPorc!$J:$J,RuralPorc!$P:$P,W$5,RuralPorc!$A:$A,$C7)*100</f>
        <v>74.187725782394409</v>
      </c>
      <c r="X7" s="7">
        <f>SUMIFS(RuralPorc!$J:$J,RuralPorc!$P:$P,X$5,RuralPorc!$A:$A,$C7)*100</f>
        <v>75.094997882843018</v>
      </c>
      <c r="Y7" s="7">
        <f>SUMIFS(RuralPorc!$J:$J,RuralPorc!$P:$P,Y$5,RuralPorc!$A:$A,$C7)*100</f>
        <v>70.708328485488892</v>
      </c>
      <c r="Z7" s="7">
        <f>SUMIFS(RuralPorc!$J:$J,RuralPorc!$P:$P,Z$5,RuralPorc!$A:$A,$C7)*100</f>
        <v>80.15637993812561</v>
      </c>
      <c r="AA7" s="9"/>
      <c r="AB7" s="6">
        <f>SUMIFS(UrbanPop!$J:$J,UrbanPop!$S:$S,AB$5,UrbanPop!$A:$A,$C7)/1000</f>
        <v>222.24799999999999</v>
      </c>
      <c r="AC7" s="6">
        <f>SUMIFS(UrbanPop!$J:$J,UrbanPop!$S:$S,AC$5,UrbanPop!$A:$A,$C7)/1000</f>
        <v>203.167</v>
      </c>
      <c r="AD7" s="6">
        <f>SUMIFS(UrbanPop!$J:$J,UrbanPop!$S:$S,AD$5,UrbanPop!$A:$A,$C7)/1000</f>
        <v>217.38200000000001</v>
      </c>
      <c r="AE7" s="6">
        <f>SUMIFS(UrbanPop!$J:$J,UrbanPop!$S:$S,AE$5,UrbanPop!$A:$A,$C7)/1000</f>
        <v>165.54900000000001</v>
      </c>
      <c r="AF7" s="6">
        <f>SUMIFS(UrbanPop!$J:$J,UrbanPop!$S:$S,AF$5,UrbanPop!$A:$A,$C7)/1000</f>
        <v>150.167</v>
      </c>
      <c r="AG7" s="5"/>
      <c r="AH7" s="7">
        <f>SUMIFS(UrbanPorc!$J:$J,UrbanPorc!$P:$P,AH$5,UrbanPorc!$A:$A,$C7)*100</f>
        <v>73.107171058654785</v>
      </c>
      <c r="AI7" s="7">
        <f>SUMIFS(UrbanPorc!$J:$J,UrbanPorc!$P:$P,AI$5,UrbanPorc!$A:$A,$C7)*100</f>
        <v>71.162569522857666</v>
      </c>
      <c r="AJ7" s="7">
        <f>SUMIFS(UrbanPorc!$J:$J,UrbanPorc!$P:$P,AJ$5,UrbanPorc!$A:$A,$C7)*100</f>
        <v>68.920671939849854</v>
      </c>
      <c r="AK7" s="7">
        <f>SUMIFS(UrbanPorc!$J:$J,UrbanPorc!$P:$P,AK$5,UrbanPorc!$A:$A,$C7)*100</f>
        <v>65.737873315811157</v>
      </c>
      <c r="AL7" s="7">
        <f>SUMIFS(UrbanPorc!$J:$J,UrbanPorc!$P:$P,AL$5,UrbanPorc!$A:$A,$C7)*100</f>
        <v>69.425016641616821</v>
      </c>
      <c r="AN7" s="6">
        <f>SUMIFS(SexoPop!$K:$K,SexoPop!$T:$T,AN$5,SexoPop!$A:$A,$C7,SexoPop!$B:$B,2)/1000</f>
        <v>150.22</v>
      </c>
      <c r="AO7" s="6">
        <f>SUMIFS(SexoPop!$K:$K,SexoPop!$T:$T,AO$5,SexoPop!$A:$A,$C7,SexoPop!$B:$B,2)/1000</f>
        <v>135.41800000000001</v>
      </c>
      <c r="AP7" s="6">
        <f>SUMIFS(SexoPop!$K:$K,SexoPop!$T:$T,AP$5,SexoPop!$A:$A,$C7,SexoPop!$B:$B,2)/1000</f>
        <v>140.52799999999999</v>
      </c>
      <c r="AQ7" s="6">
        <f>SUMIFS(SexoPop!$K:$K,SexoPop!$T:$T,AQ$5,SexoPop!$A:$A,$C7,SexoPop!$B:$B,2)/1000</f>
        <v>124.589</v>
      </c>
      <c r="AR7" s="6">
        <f>SUMIFS(SexoPop!$K:$K,SexoPop!$T:$T,AR$5,SexoPop!$A:$A,$C7,SexoPop!$B:$B,2)/1000</f>
        <v>100.52800000000001</v>
      </c>
      <c r="AS7" s="5"/>
      <c r="AT7" s="7">
        <f>SUMIFS(SexoPorc!$K:$K,SexoPorc!$Q:$Q,AT$5,SexoPorc!$A:$A,$C7,SexoPorc!$B:$B,2)*100</f>
        <v>74.377012252807617</v>
      </c>
      <c r="AU7" s="7">
        <f>SUMIFS(SexoPorc!$K:$K,SexoPorc!$Q:$Q,AU$5,SexoPorc!$A:$A,$C7,SexoPorc!$B:$B,2)*100</f>
        <v>71.126258373260498</v>
      </c>
      <c r="AV7" s="7">
        <f>SUMIFS(SexoPorc!$K:$K,SexoPorc!$Q:$Q,AV$5,SexoPorc!$A:$A,$C7,SexoPorc!$B:$B,2)*100</f>
        <v>66.874784231185913</v>
      </c>
      <c r="AW7" s="7">
        <f>SUMIFS(SexoPorc!$K:$K,SexoPorc!$Q:$Q,AW$5,SexoPorc!$A:$A,$C7,SexoPorc!$B:$B,2)*100</f>
        <v>65.776371955871582</v>
      </c>
      <c r="AX7" s="7">
        <f>SUMIFS(SexoPorc!$K:$K,SexoPorc!$Q:$Q,AX$5,SexoPorc!$A:$A,$C7,SexoPorc!$B:$B,2)*100</f>
        <v>72.27550745010376</v>
      </c>
      <c r="AY7" s="9"/>
      <c r="AZ7" s="6">
        <f>SUMIFS(SexoPop!$K:$K,SexoPop!$T:$T,AZ$5,SexoPop!$A:$A,$C7,SexoPop!$B:$B,1)/1000</f>
        <v>130.60400000000001</v>
      </c>
      <c r="BA7" s="6">
        <f>SUMIFS(SexoPop!$K:$K,SexoPop!$T:$T,BA$5,SexoPop!$A:$A,$C7,SexoPop!$B:$B,1)/1000</f>
        <v>123.645</v>
      </c>
      <c r="BB7" s="6">
        <f>SUMIFS(SexoPop!$K:$K,SexoPop!$T:$T,BB$5,SexoPop!$A:$A,$C7,SexoPop!$B:$B,1)/1000</f>
        <v>137.72</v>
      </c>
      <c r="BC7" s="6">
        <f>SUMIFS(SexoPop!$K:$K,SexoPop!$T:$T,BC$5,SexoPop!$A:$A,$C7,SexoPop!$B:$B,1)/1000</f>
        <v>111.785</v>
      </c>
      <c r="BD7" s="6">
        <f>SUMIFS(SexoPop!$K:$K,SexoPop!$T:$T,BD$5,SexoPop!$A:$A,$C7,SexoPop!$B:$B,1)/1000</f>
        <v>81.009</v>
      </c>
      <c r="BE7" s="5"/>
      <c r="BF7" s="7">
        <f>SUMIFS(SexoPorc!$K:$K,SexoPorc!$Q:$Q,BF$5,SexoPorc!$A:$A,$C7,SexoPorc!$B:$B,1)*100</f>
        <v>72.796791791915894</v>
      </c>
      <c r="BG7" s="7">
        <f>SUMIFS(SexoPorc!$K:$K,SexoPorc!$Q:$Q,BG$5,SexoPorc!$A:$A,$C7,SexoPorc!$B:$B,1)*100</f>
        <v>72.540336847305298</v>
      </c>
      <c r="BH7" s="7">
        <f>SUMIFS(SexoPorc!$K:$K,SexoPorc!$Q:$Q,BH$5,SexoPorc!$A:$A,$C7,SexoPorc!$B:$B,1)*100</f>
        <v>73.913860321044922</v>
      </c>
      <c r="BI7" s="7">
        <f>SUMIFS(SexoPorc!$K:$K,SexoPorc!$Q:$Q,BI$5,SexoPorc!$A:$A,$C7,SexoPorc!$B:$B,1)*100</f>
        <v>68.755227327346802</v>
      </c>
      <c r="BJ7" s="7">
        <f>SUMIFS(SexoPorc!$K:$K,SexoPorc!$Q:$Q,BJ$5,SexoPorc!$A:$A,$C7,SexoPorc!$B:$B,1)*100</f>
        <v>69.62706446647644</v>
      </c>
    </row>
    <row r="8" spans="3:62" x14ac:dyDescent="0.25">
      <c r="C8" s="5" t="s">
        <v>2</v>
      </c>
      <c r="D8" s="6">
        <f>SUMIFS(EntPop!$J:$J,EntPop!$S:$S,D$5,EntPop!$A:$A,$C8)/1000</f>
        <v>551.15099999999995</v>
      </c>
      <c r="E8" s="6">
        <f>SUMIFS(EntPop!$J:$J,EntPop!$S:$S,E$5,EntPop!$A:$A,$C8)/1000</f>
        <v>572.89599999999996</v>
      </c>
      <c r="F8" s="6">
        <f>SUMIFS(EntPop!$J:$J,EntPop!$S:$S,F$5,EntPop!$A:$A,$C8)/1000</f>
        <v>594.89700000000005</v>
      </c>
      <c r="G8" s="6">
        <f>SUMIFS(EntPop!$J:$J,EntPop!$S:$S,G$5,EntPop!$A:$A,$C8)/1000</f>
        <v>379.28800000000001</v>
      </c>
      <c r="H8" s="6">
        <f>SUMIFS(EntPop!$J:$J,EntPop!$S:$S,H$5,EntPop!$A:$A,$C8)/1000</f>
        <v>281.57100000000003</v>
      </c>
      <c r="I8" s="5"/>
      <c r="J8" s="7">
        <f>SUMIFS(EntPorc!$J:$J,EntPorc!$P:$P,V$5,EntPorc!$A:$A,$C8)*100</f>
        <v>67.256760597229004</v>
      </c>
      <c r="K8" s="7">
        <f>SUMIFS(EntPorc!$J:$J,EntPorc!$P:$P,W$5,EntPorc!$A:$A,$C8)*100</f>
        <v>64.793384075164795</v>
      </c>
      <c r="L8" s="7">
        <f>SUMIFS(EntPorc!$J:$J,EntPorc!$P:$P,X$5,EntPorc!$A:$A,$C8)*100</f>
        <v>69.848185777664185</v>
      </c>
      <c r="M8" s="7">
        <f>SUMIFS(EntPorc!$J:$J,EntPorc!$P:$P,Y$5,EntPorc!$A:$A,$C8)*100</f>
        <v>74.219286441802979</v>
      </c>
      <c r="N8" s="7">
        <f>SUMIFS(EntPorc!$J:$J,EntPorc!$P:$P,Z$5,EntPorc!$A:$A,$C8)*100</f>
        <v>75.406128168106079</v>
      </c>
      <c r="O8" s="5"/>
      <c r="P8" s="6">
        <f>SUMIFS(RuralPop!$J:$J,RuralPop!$S:$S,P$5,RuralPop!$A:$A,$C8)/1000</f>
        <v>48.948</v>
      </c>
      <c r="Q8" s="6">
        <f>SUMIFS(RuralPop!$J:$J,RuralPop!$S:$S,Q$5,RuralPop!$A:$A,$C8)/1000</f>
        <v>62.658000000000001</v>
      </c>
      <c r="R8" s="6">
        <f>SUMIFS(RuralPop!$J:$J,RuralPop!$S:$S,R$5,RuralPop!$A:$A,$C8)/1000</f>
        <v>40.097999999999999</v>
      </c>
      <c r="S8" s="6">
        <f>SUMIFS(RuralPop!$J:$J,RuralPop!$S:$S,S$5,RuralPop!$A:$A,$C8)/1000</f>
        <v>38.944000000000003</v>
      </c>
      <c r="T8" s="6">
        <f>SUMIFS(RuralPop!$J:$J,RuralPop!$S:$S,T$5,RuralPop!$A:$A,$C8)/1000</f>
        <v>15.635999999999999</v>
      </c>
      <c r="U8" s="5"/>
      <c r="V8" s="7">
        <f>SUMIFS(RuralPorc!$J:$J,RuralPorc!$P:$P,V$5,RuralPorc!$A:$A,$C8)*100</f>
        <v>72.108542919158936</v>
      </c>
      <c r="W8" s="7">
        <f>SUMIFS(RuralPorc!$J:$J,RuralPorc!$P:$P,W$5,RuralPorc!$A:$A,$C8)*100</f>
        <v>71.5282142162323</v>
      </c>
      <c r="X8" s="7">
        <f>SUMIFS(RuralPorc!$J:$J,RuralPorc!$P:$P,X$5,RuralPorc!$A:$A,$C8)*100</f>
        <v>73.501485586166382</v>
      </c>
      <c r="Y8" s="7">
        <f>SUMIFS(RuralPorc!$J:$J,RuralPorc!$P:$P,Y$5,RuralPorc!$A:$A,$C8)*100</f>
        <v>74.729913473129272</v>
      </c>
      <c r="Z8" s="7">
        <f>SUMIFS(RuralPorc!$J:$J,RuralPorc!$P:$P,Z$5,RuralPorc!$A:$A,$C8)*100</f>
        <v>72.00884222984314</v>
      </c>
      <c r="AA8" s="9"/>
      <c r="AB8" s="6">
        <f>SUMIFS(UrbanPop!$J:$J,UrbanPop!$S:$S,AB$5,UrbanPop!$A:$A,$C8)/1000</f>
        <v>502.20299999999997</v>
      </c>
      <c r="AC8" s="6">
        <f>SUMIFS(UrbanPop!$J:$J,UrbanPop!$S:$S,AC$5,UrbanPop!$A:$A,$C8)/1000</f>
        <v>510.238</v>
      </c>
      <c r="AD8" s="6">
        <f>SUMIFS(UrbanPop!$J:$J,UrbanPop!$S:$S,AD$5,UrbanPop!$A:$A,$C8)/1000</f>
        <v>554.79899999999998</v>
      </c>
      <c r="AE8" s="6">
        <f>SUMIFS(UrbanPop!$J:$J,UrbanPop!$S:$S,AE$5,UrbanPop!$A:$A,$C8)/1000</f>
        <v>340.34399999999999</v>
      </c>
      <c r="AF8" s="6">
        <f>SUMIFS(UrbanPop!$J:$J,UrbanPop!$S:$S,AF$5,UrbanPop!$A:$A,$C8)/1000</f>
        <v>265.935</v>
      </c>
      <c r="AG8" s="5"/>
      <c r="AH8" s="7">
        <f>SUMIFS(UrbanPorc!$J:$J,UrbanPorc!$P:$P,AH$5,UrbanPorc!$A:$A,$C8)*100</f>
        <v>66.818565130233765</v>
      </c>
      <c r="AI8" s="7">
        <f>SUMIFS(UrbanPorc!$J:$J,UrbanPorc!$P:$P,AI$5,UrbanPorc!$A:$A,$C8)*100</f>
        <v>64.052772521972656</v>
      </c>
      <c r="AJ8" s="7">
        <f>SUMIFS(UrbanPorc!$J:$J,UrbanPorc!$P:$P,AJ$5,UrbanPorc!$A:$A,$C8)*100</f>
        <v>69.598168134689331</v>
      </c>
      <c r="AK8" s="7">
        <f>SUMIFS(UrbanPorc!$J:$J,UrbanPorc!$P:$P,AK$5,UrbanPorc!$A:$A,$C8)*100</f>
        <v>74.161297082901001</v>
      </c>
      <c r="AL8" s="7">
        <f>SUMIFS(UrbanPorc!$J:$J,UrbanPorc!$P:$P,AL$5,UrbanPorc!$A:$A,$C8)*100</f>
        <v>75.615876913070679</v>
      </c>
      <c r="AN8" s="6">
        <f>SUMIFS(SexoPop!$K:$K,SexoPop!$T:$T,AN$5,SexoPop!$A:$A,$C8,SexoPop!$B:$B,2)/1000</f>
        <v>286.18700000000001</v>
      </c>
      <c r="AO8" s="6">
        <f>SUMIFS(SexoPop!$K:$K,SexoPop!$T:$T,AO$5,SexoPop!$A:$A,$C8,SexoPop!$B:$B,2)/1000</f>
        <v>288.21199999999999</v>
      </c>
      <c r="AP8" s="6">
        <f>SUMIFS(SexoPop!$K:$K,SexoPop!$T:$T,AP$5,SexoPop!$A:$A,$C8,SexoPop!$B:$B,2)/1000</f>
        <v>310.35199999999998</v>
      </c>
      <c r="AQ8" s="6">
        <f>SUMIFS(SexoPop!$K:$K,SexoPop!$T:$T,AQ$5,SexoPop!$A:$A,$C8,SexoPop!$B:$B,2)/1000</f>
        <v>198.03200000000001</v>
      </c>
      <c r="AR8" s="6">
        <f>SUMIFS(SexoPop!$K:$K,SexoPop!$T:$T,AR$5,SexoPop!$A:$A,$C8,SexoPop!$B:$B,2)/1000</f>
        <v>142.36199999999999</v>
      </c>
      <c r="AS8" s="5"/>
      <c r="AT8" s="7">
        <f>SUMIFS(SexoPorc!$K:$K,SexoPorc!$Q:$Q,AT$5,SexoPorc!$A:$A,$C8,SexoPorc!$B:$B,2)*100</f>
        <v>66.456973552703857</v>
      </c>
      <c r="AU8" s="7">
        <f>SUMIFS(SexoPorc!$K:$K,SexoPorc!$Q:$Q,AU$5,SexoPorc!$A:$A,$C8,SexoPorc!$B:$B,2)*100</f>
        <v>64.300882816314697</v>
      </c>
      <c r="AV8" s="7">
        <f>SUMIFS(SexoPorc!$K:$K,SexoPorc!$Q:$Q,AV$5,SexoPorc!$A:$A,$C8,SexoPorc!$B:$B,2)*100</f>
        <v>68.962204456329346</v>
      </c>
      <c r="AW8" s="7">
        <f>SUMIFS(SexoPorc!$K:$K,SexoPorc!$Q:$Q,AW$5,SexoPorc!$A:$A,$C8,SexoPorc!$B:$B,2)*100</f>
        <v>73.437392711639404</v>
      </c>
      <c r="AX8" s="7">
        <f>SUMIFS(SexoPorc!$K:$K,SexoPorc!$Q:$Q,AX$5,SexoPorc!$A:$A,$C8,SexoPorc!$B:$B,2)*100</f>
        <v>74.229997396469116</v>
      </c>
      <c r="AY8" s="9"/>
      <c r="AZ8" s="6">
        <f>SUMIFS(SexoPop!$K:$K,SexoPop!$T:$T,AZ$5,SexoPop!$A:$A,$C8,SexoPop!$B:$B,1)/1000</f>
        <v>264.964</v>
      </c>
      <c r="BA8" s="6">
        <f>SUMIFS(SexoPop!$K:$K,SexoPop!$T:$T,BA$5,SexoPop!$A:$A,$C8,SexoPop!$B:$B,1)/1000</f>
        <v>284.68400000000003</v>
      </c>
      <c r="BB8" s="6">
        <f>SUMIFS(SexoPop!$K:$K,SexoPop!$T:$T,BB$5,SexoPop!$A:$A,$C8,SexoPop!$B:$B,1)/1000</f>
        <v>284.54500000000002</v>
      </c>
      <c r="BC8" s="6">
        <f>SUMIFS(SexoPop!$K:$K,SexoPop!$T:$T,BC$5,SexoPop!$A:$A,$C8,SexoPop!$B:$B,1)/1000</f>
        <v>181.256</v>
      </c>
      <c r="BD8" s="6">
        <f>SUMIFS(SexoPop!$K:$K,SexoPop!$T:$T,BD$5,SexoPop!$A:$A,$C8,SexoPop!$B:$B,1)/1000</f>
        <v>139.209</v>
      </c>
      <c r="BE8" s="5"/>
      <c r="BF8" s="7">
        <f>SUMIFS(SexoPorc!$K:$K,SexoPorc!$Q:$Q,BF$5,SexoPorc!$A:$A,$C8,SexoPorc!$B:$B,1)*100</f>
        <v>68.142515420913696</v>
      </c>
      <c r="BG8" s="7">
        <f>SUMIFS(SexoPorc!$K:$K,SexoPorc!$Q:$Q,BG$5,SexoPorc!$A:$A,$C8,SexoPorc!$B:$B,1)*100</f>
        <v>65.299737453460693</v>
      </c>
      <c r="BH8" s="7">
        <f>SUMIFS(SexoPorc!$K:$K,SexoPorc!$Q:$Q,BH$5,SexoPorc!$A:$A,$C8,SexoPorc!$B:$B,1)*100</f>
        <v>70.84084153175354</v>
      </c>
      <c r="BI8" s="7">
        <f>SUMIFS(SexoPorc!$K:$K,SexoPorc!$Q:$Q,BI$5,SexoPorc!$A:$A,$C8,SexoPorc!$B:$B,1)*100</f>
        <v>75.092798471450806</v>
      </c>
      <c r="BJ8" s="7">
        <f>SUMIFS(SexoPorc!$K:$K,SexoPorc!$Q:$Q,BJ$5,SexoPorc!$A:$A,$C8,SexoPorc!$B:$B,1)*100</f>
        <v>76.648074388504028</v>
      </c>
    </row>
    <row r="9" spans="3:62" x14ac:dyDescent="0.25">
      <c r="C9" s="5" t="s">
        <v>3</v>
      </c>
      <c r="D9" s="6">
        <f>SUMIFS(EntPop!$J:$J,EntPop!$S:$S,D$5,EntPop!$A:$A,$C9)/1000</f>
        <v>111.283</v>
      </c>
      <c r="E9" s="6">
        <f>SUMIFS(EntPop!$J:$J,EntPop!$S:$S,E$5,EntPop!$A:$A,$C9)/1000</f>
        <v>95.622</v>
      </c>
      <c r="F9" s="6">
        <f>SUMIFS(EntPop!$J:$J,EntPop!$S:$S,F$5,EntPop!$A:$A,$C9)/1000</f>
        <v>143.768</v>
      </c>
      <c r="G9" s="6">
        <f>SUMIFS(EntPop!$J:$J,EntPop!$S:$S,G$5,EntPop!$A:$A,$C9)/1000</f>
        <v>73.349999999999994</v>
      </c>
      <c r="H9" s="6">
        <f>SUMIFS(EntPop!$J:$J,EntPop!$S:$S,H$5,EntPop!$A:$A,$C9)/1000</f>
        <v>69.016999999999996</v>
      </c>
      <c r="I9" s="5"/>
      <c r="J9" s="7">
        <f>SUMIFS(EntPorc!$J:$J,EntPorc!$P:$P,V$5,EntPorc!$A:$A,$C9)*100</f>
        <v>67.348730564117432</v>
      </c>
      <c r="K9" s="7">
        <f>SUMIFS(EntPorc!$J:$J,EntPorc!$P:$P,W$5,EntPorc!$A:$A,$C9)*100</f>
        <v>67.641919851303101</v>
      </c>
      <c r="L9" s="7">
        <f>SUMIFS(EntPorc!$J:$J,EntPorc!$P:$P,X$5,EntPorc!$A:$A,$C9)*100</f>
        <v>64.345306158065796</v>
      </c>
      <c r="M9" s="7">
        <f>SUMIFS(EntPorc!$J:$J,EntPorc!$P:$P,Y$5,EntPorc!$A:$A,$C9)*100</f>
        <v>65.40406346321106</v>
      </c>
      <c r="N9" s="7">
        <f>SUMIFS(EntPorc!$J:$J,EntPorc!$P:$P,Z$5,EntPorc!$A:$A,$C9)*100</f>
        <v>77.314376831054688</v>
      </c>
      <c r="O9" s="5"/>
      <c r="P9" s="6">
        <f>SUMIFS(RuralPop!$J:$J,RuralPop!$S:$S,P$5,RuralPop!$A:$A,$C9)/1000</f>
        <v>14.548999999999999</v>
      </c>
      <c r="Q9" s="6">
        <f>SUMIFS(RuralPop!$J:$J,RuralPop!$S:$S,Q$5,RuralPop!$A:$A,$C9)/1000</f>
        <v>20.251999999999999</v>
      </c>
      <c r="R9" s="6">
        <f>SUMIFS(RuralPop!$J:$J,RuralPop!$S:$S,R$5,RuralPop!$A:$A,$C9)/1000</f>
        <v>17.856000000000002</v>
      </c>
      <c r="S9" s="6">
        <f>SUMIFS(RuralPop!$J:$J,RuralPop!$S:$S,S$5,RuralPop!$A:$A,$C9)/1000</f>
        <v>10.932</v>
      </c>
      <c r="T9" s="6">
        <f>SUMIFS(RuralPop!$J:$J,RuralPop!$S:$S,T$5,RuralPop!$A:$A,$C9)/1000</f>
        <v>7.92</v>
      </c>
      <c r="U9" s="5"/>
      <c r="V9" s="7">
        <f>SUMIFS(RuralPorc!$J:$J,RuralPorc!$P:$P,V$5,RuralPorc!$A:$A,$C9)*100</f>
        <v>63.452398777008057</v>
      </c>
      <c r="W9" s="7">
        <f>SUMIFS(RuralPorc!$J:$J,RuralPorc!$P:$P,W$5,RuralPorc!$A:$A,$C9)*100</f>
        <v>71.989196538925171</v>
      </c>
      <c r="X9" s="7">
        <f>SUMIFS(RuralPorc!$J:$J,RuralPorc!$P:$P,X$5,RuralPorc!$A:$A,$C9)*100</f>
        <v>64.4481360912323</v>
      </c>
      <c r="Y9" s="7">
        <f>SUMIFS(RuralPorc!$J:$J,RuralPorc!$P:$P,Y$5,RuralPorc!$A:$A,$C9)*100</f>
        <v>69.670510292053223</v>
      </c>
      <c r="Z9" s="7">
        <f>SUMIFS(RuralPorc!$J:$J,RuralPorc!$P:$P,Z$5,RuralPorc!$A:$A,$C9)*100</f>
        <v>75.313806533813477</v>
      </c>
      <c r="AA9" s="9"/>
      <c r="AB9" s="6">
        <f>SUMIFS(UrbanPop!$J:$J,UrbanPop!$S:$S,AB$5,UrbanPop!$A:$A,$C9)/1000</f>
        <v>96.733999999999995</v>
      </c>
      <c r="AC9" s="6">
        <f>SUMIFS(UrbanPop!$J:$J,UrbanPop!$S:$S,AC$5,UrbanPop!$A:$A,$C9)/1000</f>
        <v>75.37</v>
      </c>
      <c r="AD9" s="6">
        <f>SUMIFS(UrbanPop!$J:$J,UrbanPop!$S:$S,AD$5,UrbanPop!$A:$A,$C9)/1000</f>
        <v>125.91200000000001</v>
      </c>
      <c r="AE9" s="6">
        <f>SUMIFS(UrbanPop!$J:$J,UrbanPop!$S:$S,AE$5,UrbanPop!$A:$A,$C9)/1000</f>
        <v>62.417999999999999</v>
      </c>
      <c r="AF9" s="6">
        <f>SUMIFS(UrbanPop!$J:$J,UrbanPop!$S:$S,AF$5,UrbanPop!$A:$A,$C9)/1000</f>
        <v>61.097000000000001</v>
      </c>
      <c r="AG9" s="5"/>
      <c r="AH9" s="7">
        <f>SUMIFS(UrbanPorc!$J:$J,UrbanPorc!$P:$P,AH$5,UrbanPorc!$A:$A,$C9)*100</f>
        <v>67.976528406143188</v>
      </c>
      <c r="AI9" s="7">
        <f>SUMIFS(UrbanPorc!$J:$J,UrbanPorc!$P:$P,AI$5,UrbanPorc!$A:$A,$C9)*100</f>
        <v>66.56186580657959</v>
      </c>
      <c r="AJ9" s="7">
        <f>SUMIFS(UrbanPorc!$J:$J,UrbanPorc!$P:$P,AJ$5,UrbanPorc!$A:$A,$C9)*100</f>
        <v>64.330750703811646</v>
      </c>
      <c r="AK9" s="7">
        <f>SUMIFS(UrbanPorc!$J:$J,UrbanPorc!$P:$P,AK$5,UrbanPorc!$A:$A,$C9)*100</f>
        <v>64.710026979446411</v>
      </c>
      <c r="AL9" s="7">
        <f>SUMIFS(UrbanPorc!$J:$J,UrbanPorc!$P:$P,AL$5,UrbanPorc!$A:$A,$C9)*100</f>
        <v>77.581518888473511</v>
      </c>
      <c r="AN9" s="6">
        <f>SUMIFS(SexoPop!$K:$K,SexoPop!$T:$T,AN$5,SexoPop!$A:$A,$C9,SexoPop!$B:$B,2)/1000</f>
        <v>54.429000000000002</v>
      </c>
      <c r="AO9" s="6">
        <f>SUMIFS(SexoPop!$K:$K,SexoPop!$T:$T,AO$5,SexoPop!$A:$A,$C9,SexoPop!$B:$B,2)/1000</f>
        <v>47.186999999999998</v>
      </c>
      <c r="AP9" s="6">
        <f>SUMIFS(SexoPop!$K:$K,SexoPop!$T:$T,AP$5,SexoPop!$A:$A,$C9,SexoPop!$B:$B,2)/1000</f>
        <v>69.358000000000004</v>
      </c>
      <c r="AQ9" s="6">
        <f>SUMIFS(SexoPop!$K:$K,SexoPop!$T:$T,AQ$5,SexoPop!$A:$A,$C9,SexoPop!$B:$B,2)/1000</f>
        <v>38.636000000000003</v>
      </c>
      <c r="AR9" s="6">
        <f>SUMIFS(SexoPop!$K:$K,SexoPop!$T:$T,AR$5,SexoPop!$A:$A,$C9,SexoPop!$B:$B,2)/1000</f>
        <v>34.058999999999997</v>
      </c>
      <c r="AS9" s="5"/>
      <c r="AT9" s="7">
        <f>SUMIFS(SexoPorc!$K:$K,SexoPorc!$Q:$Q,AT$5,SexoPorc!$A:$A,$C9,SexoPorc!$B:$B,2)*100</f>
        <v>65.803056955337524</v>
      </c>
      <c r="AU9" s="7">
        <f>SUMIFS(SexoPorc!$K:$K,SexoPorc!$Q:$Q,AU$5,SexoPorc!$A:$A,$C9,SexoPorc!$B:$B,2)*100</f>
        <v>67.990833520889282</v>
      </c>
      <c r="AV9" s="7">
        <f>SUMIFS(SexoPorc!$K:$K,SexoPorc!$Q:$Q,AV$5,SexoPorc!$A:$A,$C9,SexoPorc!$B:$B,2)*100</f>
        <v>63.258028030395508</v>
      </c>
      <c r="AW9" s="7">
        <f>SUMIFS(SexoPorc!$K:$K,SexoPorc!$Q:$Q,AW$5,SexoPorc!$A:$A,$C9,SexoPorc!$B:$B,2)*100</f>
        <v>64.642202854156494</v>
      </c>
      <c r="AX9" s="7">
        <f>SUMIFS(SexoPorc!$K:$K,SexoPorc!$Q:$Q,AX$5,SexoPorc!$A:$A,$C9,SexoPorc!$B:$B,2)*100</f>
        <v>75.15556812286377</v>
      </c>
      <c r="AY9" s="9"/>
      <c r="AZ9" s="6">
        <f>SUMIFS(SexoPop!$K:$K,SexoPop!$T:$T,AZ$5,SexoPop!$A:$A,$C9,SexoPop!$B:$B,1)/1000</f>
        <v>56.853999999999999</v>
      </c>
      <c r="BA9" s="6">
        <f>SUMIFS(SexoPop!$K:$K,SexoPop!$T:$T,BA$5,SexoPop!$A:$A,$C9,SexoPop!$B:$B,1)/1000</f>
        <v>48.435000000000002</v>
      </c>
      <c r="BB9" s="6">
        <f>SUMIFS(SexoPop!$K:$K,SexoPop!$T:$T,BB$5,SexoPop!$A:$A,$C9,SexoPop!$B:$B,1)/1000</f>
        <v>74.41</v>
      </c>
      <c r="BC9" s="6">
        <f>SUMIFS(SexoPop!$K:$K,SexoPop!$T:$T,BC$5,SexoPop!$A:$A,$C9,SexoPop!$B:$B,1)/1000</f>
        <v>34.713999999999999</v>
      </c>
      <c r="BD9" s="6">
        <f>SUMIFS(SexoPop!$K:$K,SexoPop!$T:$T,BD$5,SexoPop!$A:$A,$C9,SexoPop!$B:$B,1)/1000</f>
        <v>34.957999999999998</v>
      </c>
      <c r="BE9" s="5"/>
      <c r="BF9" s="7">
        <f>SUMIFS(SexoPorc!$K:$K,SexoPorc!$Q:$Q,BF$5,SexoPorc!$A:$A,$C9,SexoPorc!$B:$B,1)*100</f>
        <v>68.898069858551025</v>
      </c>
      <c r="BG9" s="7">
        <f>SUMIFS(SexoPorc!$K:$K,SexoPorc!$Q:$Q,BG$5,SexoPorc!$A:$A,$C9,SexoPorc!$B:$B,1)*100</f>
        <v>67.305421829223633</v>
      </c>
      <c r="BH9" s="7">
        <f>SUMIFS(SexoPorc!$K:$K,SexoPorc!$Q:$Q,BH$5,SexoPorc!$A:$A,$C9,SexoPorc!$B:$B,1)*100</f>
        <v>65.392965078353882</v>
      </c>
      <c r="BI9" s="7">
        <f>SUMIFS(SexoPorc!$K:$K,SexoPorc!$Q:$Q,BI$5,SexoPorc!$A:$A,$C9,SexoPorc!$B:$B,1)*100</f>
        <v>66.273385286331177</v>
      </c>
      <c r="BJ9" s="7">
        <f>SUMIFS(SexoPorc!$K:$K,SexoPorc!$Q:$Q,BJ$5,SexoPorc!$A:$A,$C9,SexoPorc!$B:$B,1)*100</f>
        <v>79.540389776229858</v>
      </c>
    </row>
    <row r="10" spans="3:62" x14ac:dyDescent="0.25">
      <c r="C10" s="5" t="s">
        <v>4</v>
      </c>
      <c r="D10" s="6">
        <f>SUMIFS(EntPop!$J:$J,EntPop!$S:$S,D$5,EntPop!$A:$A,$C10)/1000</f>
        <v>330.16899999999998</v>
      </c>
      <c r="E10" s="6">
        <f>SUMIFS(EntPop!$J:$J,EntPop!$S:$S,E$5,EntPop!$A:$A,$C10)/1000</f>
        <v>349.75</v>
      </c>
      <c r="F10" s="6">
        <f>SUMIFS(EntPop!$J:$J,EntPop!$S:$S,F$5,EntPop!$A:$A,$C10)/1000</f>
        <v>386.91699999999997</v>
      </c>
      <c r="G10" s="6">
        <f>SUMIFS(EntPop!$J:$J,EntPop!$S:$S,G$5,EntPop!$A:$A,$C10)/1000</f>
        <v>346.28399999999999</v>
      </c>
      <c r="H10" s="6">
        <f>SUMIFS(EntPop!$J:$J,EntPop!$S:$S,H$5,EntPop!$A:$A,$C10)/1000</f>
        <v>282.21800000000002</v>
      </c>
      <c r="I10" s="5"/>
      <c r="J10" s="7">
        <f>SUMIFS(EntPorc!$J:$J,EntPorc!$P:$P,V$5,EntPorc!$A:$A,$C10)*100</f>
        <v>84.342110157012939</v>
      </c>
      <c r="K10" s="7">
        <f>SUMIFS(EntPorc!$J:$J,EntPorc!$P:$P,W$5,EntPorc!$A:$A,$C10)*100</f>
        <v>81.176179647445679</v>
      </c>
      <c r="L10" s="7">
        <f>SUMIFS(EntPorc!$J:$J,EntPorc!$P:$P,X$5,EntPorc!$A:$A,$C10)*100</f>
        <v>81.896209716796875</v>
      </c>
      <c r="M10" s="7">
        <f>SUMIFS(EntPorc!$J:$J,EntPorc!$P:$P,Y$5,EntPorc!$A:$A,$C10)*100</f>
        <v>80.724900960922241</v>
      </c>
      <c r="N10" s="7">
        <f>SUMIFS(EntPorc!$J:$J,EntPorc!$P:$P,Z$5,EntPorc!$A:$A,$C10)*100</f>
        <v>81.225502490997314</v>
      </c>
      <c r="O10" s="5"/>
      <c r="P10" s="6">
        <f>SUMIFS(RuralPop!$J:$J,RuralPop!$S:$S,P$5,RuralPop!$A:$A,$C10)/1000</f>
        <v>119.529</v>
      </c>
      <c r="Q10" s="6">
        <f>SUMIFS(RuralPop!$J:$J,RuralPop!$S:$S,Q$5,RuralPop!$A:$A,$C10)/1000</f>
        <v>146.161</v>
      </c>
      <c r="R10" s="6">
        <f>SUMIFS(RuralPop!$J:$J,RuralPop!$S:$S,R$5,RuralPop!$A:$A,$C10)/1000</f>
        <v>142.97800000000001</v>
      </c>
      <c r="S10" s="6">
        <f>SUMIFS(RuralPop!$J:$J,RuralPop!$S:$S,S$5,RuralPop!$A:$A,$C10)/1000</f>
        <v>156.08099999999999</v>
      </c>
      <c r="T10" s="6">
        <f>SUMIFS(RuralPop!$J:$J,RuralPop!$S:$S,T$5,RuralPop!$A:$A,$C10)/1000</f>
        <v>101.69799999999999</v>
      </c>
      <c r="U10" s="5"/>
      <c r="V10" s="7">
        <f>SUMIFS(RuralPorc!$J:$J,RuralPorc!$P:$P,V$5,RuralPorc!$A:$A,$C10)*100</f>
        <v>93.567705154418945</v>
      </c>
      <c r="W10" s="7">
        <f>SUMIFS(RuralPorc!$J:$J,RuralPorc!$P:$P,W$5,RuralPorc!$A:$A,$C10)*100</f>
        <v>95.218890905380249</v>
      </c>
      <c r="X10" s="7">
        <f>SUMIFS(RuralPorc!$J:$J,RuralPorc!$P:$P,X$5,RuralPorc!$A:$A,$C10)*100</f>
        <v>88.967013359069824</v>
      </c>
      <c r="Y10" s="7">
        <f>SUMIFS(RuralPorc!$J:$J,RuralPorc!$P:$P,Y$5,RuralPorc!$A:$A,$C10)*100</f>
        <v>90.449231863021851</v>
      </c>
      <c r="Z10" s="7">
        <f>SUMIFS(RuralPorc!$J:$J,RuralPorc!$P:$P,Z$5,RuralPorc!$A:$A,$C10)*100</f>
        <v>87.84334659576416</v>
      </c>
      <c r="AA10" s="9"/>
      <c r="AB10" s="6">
        <f>SUMIFS(UrbanPop!$J:$J,UrbanPop!$S:$S,AB$5,UrbanPop!$A:$A,$C10)/1000</f>
        <v>210.64</v>
      </c>
      <c r="AC10" s="6">
        <f>SUMIFS(UrbanPop!$J:$J,UrbanPop!$S:$S,AC$5,UrbanPop!$A:$A,$C10)/1000</f>
        <v>203.589</v>
      </c>
      <c r="AD10" s="6">
        <f>SUMIFS(UrbanPop!$J:$J,UrbanPop!$S:$S,AD$5,UrbanPop!$A:$A,$C10)/1000</f>
        <v>243.93899999999999</v>
      </c>
      <c r="AE10" s="6">
        <f>SUMIFS(UrbanPop!$J:$J,UrbanPop!$S:$S,AE$5,UrbanPop!$A:$A,$C10)/1000</f>
        <v>190.203</v>
      </c>
      <c r="AF10" s="6">
        <f>SUMIFS(UrbanPop!$J:$J,UrbanPop!$S:$S,AF$5,UrbanPop!$A:$A,$C10)/1000</f>
        <v>180.52</v>
      </c>
      <c r="AG10" s="5"/>
      <c r="AH10" s="7">
        <f>SUMIFS(UrbanPorc!$J:$J,UrbanPorc!$P:$P,AH$5,UrbanPorc!$A:$A,$C10)*100</f>
        <v>79.873198270797729</v>
      </c>
      <c r="AI10" s="7">
        <f>SUMIFS(UrbanPorc!$J:$J,UrbanPorc!$P:$P,AI$5,UrbanPorc!$A:$A,$C10)*100</f>
        <v>73.404288291931152</v>
      </c>
      <c r="AJ10" s="7">
        <f>SUMIFS(UrbanPorc!$J:$J,UrbanPorc!$P:$P,AJ$5,UrbanPorc!$A:$A,$C10)*100</f>
        <v>78.251034021377563</v>
      </c>
      <c r="AK10" s="7">
        <f>SUMIFS(UrbanPorc!$J:$J,UrbanPorc!$P:$P,AK$5,UrbanPorc!$A:$A,$C10)*100</f>
        <v>74.180400371551514</v>
      </c>
      <c r="AL10" s="7">
        <f>SUMIFS(UrbanPorc!$J:$J,UrbanPorc!$P:$P,AL$5,UrbanPorc!$A:$A,$C10)*100</f>
        <v>77.918487787246704</v>
      </c>
      <c r="AN10" s="6">
        <f>SUMIFS(SexoPop!$K:$K,SexoPop!$T:$T,AN$5,SexoPop!$A:$A,$C10,SexoPop!$B:$B,2)/1000</f>
        <v>165.20699999999999</v>
      </c>
      <c r="AO10" s="6">
        <f>SUMIFS(SexoPop!$K:$K,SexoPop!$T:$T,AO$5,SexoPop!$A:$A,$C10,SexoPop!$B:$B,2)/1000</f>
        <v>181.304</v>
      </c>
      <c r="AP10" s="6">
        <f>SUMIFS(SexoPop!$K:$K,SexoPop!$T:$T,AP$5,SexoPop!$A:$A,$C10,SexoPop!$B:$B,2)/1000</f>
        <v>196.364</v>
      </c>
      <c r="AQ10" s="6">
        <f>SUMIFS(SexoPop!$K:$K,SexoPop!$T:$T,AQ$5,SexoPop!$A:$A,$C10,SexoPop!$B:$B,2)/1000</f>
        <v>172.66499999999999</v>
      </c>
      <c r="AR10" s="6">
        <f>SUMIFS(SexoPop!$K:$K,SexoPop!$T:$T,AR$5,SexoPop!$A:$A,$C10,SexoPop!$B:$B,2)/1000</f>
        <v>142.47800000000001</v>
      </c>
      <c r="AS10" s="5"/>
      <c r="AT10" s="7">
        <f>SUMIFS(SexoPorc!$K:$K,SexoPorc!$Q:$Q,AT$5,SexoPorc!$A:$A,$C10,SexoPorc!$B:$B,2)*100</f>
        <v>83.251196146011353</v>
      </c>
      <c r="AU10" s="7">
        <f>SUMIFS(SexoPorc!$K:$K,SexoPorc!$Q:$Q,AU$5,SexoPorc!$A:$A,$C10,SexoPorc!$B:$B,2)*100</f>
        <v>80.902087688446045</v>
      </c>
      <c r="AV10" s="7">
        <f>SUMIFS(SexoPorc!$K:$K,SexoPorc!$Q:$Q,AV$5,SexoPorc!$A:$A,$C10,SexoPorc!$B:$B,2)*100</f>
        <v>81.510293483734131</v>
      </c>
      <c r="AW10" s="7">
        <f>SUMIFS(SexoPorc!$K:$K,SexoPorc!$Q:$Q,AW$5,SexoPorc!$A:$A,$C10,SexoPorc!$B:$B,2)*100</f>
        <v>79.489636421203613</v>
      </c>
      <c r="AX10" s="7">
        <f>SUMIFS(SexoPorc!$K:$K,SexoPorc!$Q:$Q,AX$5,SexoPorc!$A:$A,$C10,SexoPorc!$B:$B,2)*100</f>
        <v>80.383419990539551</v>
      </c>
      <c r="AY10" s="9"/>
      <c r="AZ10" s="6">
        <f>SUMIFS(SexoPop!$K:$K,SexoPop!$T:$T,AZ$5,SexoPop!$A:$A,$C10,SexoPop!$B:$B,1)/1000</f>
        <v>164.96199999999999</v>
      </c>
      <c r="BA10" s="6">
        <f>SUMIFS(SexoPop!$K:$K,SexoPop!$T:$T,BA$5,SexoPop!$A:$A,$C10,SexoPop!$B:$B,1)/1000</f>
        <v>168.446</v>
      </c>
      <c r="BB10" s="6">
        <f>SUMIFS(SexoPop!$K:$K,SexoPop!$T:$T,BB$5,SexoPop!$A:$A,$C10,SexoPop!$B:$B,1)/1000</f>
        <v>190.553</v>
      </c>
      <c r="BC10" s="6">
        <f>SUMIFS(SexoPop!$K:$K,SexoPop!$T:$T,BC$5,SexoPop!$A:$A,$C10,SexoPop!$B:$B,1)/1000</f>
        <v>173.619</v>
      </c>
      <c r="BD10" s="6">
        <f>SUMIFS(SexoPop!$K:$K,SexoPop!$T:$T,BD$5,SexoPop!$A:$A,$C10,SexoPop!$B:$B,1)/1000</f>
        <v>139.74</v>
      </c>
      <c r="BE10" s="5"/>
      <c r="BF10" s="7">
        <f>SUMIFS(SexoPorc!$K:$K,SexoPorc!$Q:$Q,BF$5,SexoPorc!$A:$A,$C10,SexoPorc!$B:$B,1)*100</f>
        <v>85.463684797286987</v>
      </c>
      <c r="BG10" s="7">
        <f>SUMIFS(SexoPorc!$K:$K,SexoPorc!$Q:$Q,BG$5,SexoPorc!$A:$A,$C10,SexoPorc!$B:$B,1)*100</f>
        <v>81.473278999328613</v>
      </c>
      <c r="BH10" s="7">
        <f>SUMIFS(SexoPorc!$K:$K,SexoPorc!$Q:$Q,BH$5,SexoPorc!$A:$A,$C10,SexoPorc!$B:$B,1)*100</f>
        <v>82.297736406326294</v>
      </c>
      <c r="BI10" s="7">
        <f>SUMIFS(SexoPorc!$K:$K,SexoPorc!$Q:$Q,BI$5,SexoPorc!$A:$A,$C10,SexoPorc!$B:$B,1)*100</f>
        <v>81.992053985595703</v>
      </c>
      <c r="BJ10" s="7">
        <f>SUMIFS(SexoPorc!$K:$K,SexoPorc!$Q:$Q,BJ$5,SexoPorc!$A:$A,$C10,SexoPorc!$B:$B,1)*100</f>
        <v>82.102441787719727</v>
      </c>
    </row>
    <row r="11" spans="3:62" x14ac:dyDescent="0.25">
      <c r="C11" s="5" t="s">
        <v>5</v>
      </c>
      <c r="D11" s="6">
        <f>SUMIFS(EntPop!$J:$J,EntPop!$S:$S,D$5,EntPop!$A:$A,$C11)/1000</f>
        <v>493.69200000000001</v>
      </c>
      <c r="E11" s="6">
        <f>SUMIFS(EntPop!$J:$J,EntPop!$S:$S,E$5,EntPop!$A:$A,$C11)/1000</f>
        <v>453.93099999999998</v>
      </c>
      <c r="F11" s="6">
        <f>SUMIFS(EntPop!$J:$J,EntPop!$S:$S,F$5,EntPop!$A:$A,$C11)/1000</f>
        <v>521.17499999999995</v>
      </c>
      <c r="G11" s="6">
        <f>SUMIFS(EntPop!$J:$J,EntPop!$S:$S,G$5,EntPop!$A:$A,$C11)/1000</f>
        <v>377.149</v>
      </c>
      <c r="H11" s="6">
        <f>SUMIFS(EntPop!$J:$J,EntPop!$S:$S,H$5,EntPop!$A:$A,$C11)/1000</f>
        <v>294.84899999999999</v>
      </c>
      <c r="I11" s="5"/>
      <c r="J11" s="7">
        <f>SUMIFS(EntPorc!$J:$J,EntPorc!$P:$P,V$5,EntPorc!$A:$A,$C11)*100</f>
        <v>61.72986626625061</v>
      </c>
      <c r="K11" s="7">
        <f>SUMIFS(EntPorc!$J:$J,EntPorc!$P:$P,W$5,EntPorc!$A:$A,$C11)*100</f>
        <v>58.341389894485474</v>
      </c>
      <c r="L11" s="7">
        <f>SUMIFS(EntPorc!$J:$J,EntPorc!$P:$P,X$5,EntPorc!$A:$A,$C11)*100</f>
        <v>64.172655344009399</v>
      </c>
      <c r="M11" s="7">
        <f>SUMIFS(EntPorc!$J:$J,EntPorc!$P:$P,Y$5,EntPorc!$A:$A,$C11)*100</f>
        <v>63.160496950149536</v>
      </c>
      <c r="N11" s="7">
        <f>SUMIFS(EntPorc!$J:$J,EntPorc!$P:$P,Z$5,EntPorc!$A:$A,$C11)*100</f>
        <v>69.901400804519653</v>
      </c>
      <c r="O11" s="5"/>
      <c r="P11" s="6">
        <f>SUMIFS(RuralPop!$J:$J,RuralPop!$S:$S,P$5,RuralPop!$A:$A,$C11)/1000</f>
        <v>70.296000000000006</v>
      </c>
      <c r="Q11" s="6">
        <f>SUMIFS(RuralPop!$J:$J,RuralPop!$S:$S,Q$5,RuralPop!$A:$A,$C11)/1000</f>
        <v>77.980999999999995</v>
      </c>
      <c r="R11" s="6">
        <f>SUMIFS(RuralPop!$J:$J,RuralPop!$S:$S,R$5,RuralPop!$A:$A,$C11)/1000</f>
        <v>73.147999999999996</v>
      </c>
      <c r="S11" s="6">
        <f>SUMIFS(RuralPop!$J:$J,RuralPop!$S:$S,S$5,RuralPop!$A:$A,$C11)/1000</f>
        <v>60.051000000000002</v>
      </c>
      <c r="T11" s="6">
        <f>SUMIFS(RuralPop!$J:$J,RuralPop!$S:$S,T$5,RuralPop!$A:$A,$C11)/1000</f>
        <v>32.18</v>
      </c>
      <c r="U11" s="5"/>
      <c r="V11" s="7">
        <f>SUMIFS(RuralPorc!$J:$J,RuralPorc!$P:$P,V$5,RuralPorc!$A:$A,$C11)*100</f>
        <v>62.692075967788696</v>
      </c>
      <c r="W11" s="7">
        <f>SUMIFS(RuralPorc!$J:$J,RuralPorc!$P:$P,W$5,RuralPorc!$A:$A,$C11)*100</f>
        <v>68.165802955627441</v>
      </c>
      <c r="X11" s="7">
        <f>SUMIFS(RuralPorc!$J:$J,RuralPorc!$P:$P,X$5,RuralPorc!$A:$A,$C11)*100</f>
        <v>69.301754236221313</v>
      </c>
      <c r="Y11" s="7">
        <f>SUMIFS(RuralPorc!$J:$J,RuralPorc!$P:$P,Y$5,RuralPorc!$A:$A,$C11)*100</f>
        <v>60.90427041053772</v>
      </c>
      <c r="Z11" s="7">
        <f>SUMIFS(RuralPorc!$J:$J,RuralPorc!$P:$P,Z$5,RuralPorc!$A:$A,$C11)*100</f>
        <v>69.886636734008789</v>
      </c>
      <c r="AA11" s="9"/>
      <c r="AB11" s="6">
        <f>SUMIFS(UrbanPop!$J:$J,UrbanPop!$S:$S,AB$5,UrbanPop!$A:$A,$C11)/1000</f>
        <v>423.39600000000002</v>
      </c>
      <c r="AC11" s="6">
        <f>SUMIFS(UrbanPop!$J:$J,UrbanPop!$S:$S,AC$5,UrbanPop!$A:$A,$C11)/1000</f>
        <v>375.95</v>
      </c>
      <c r="AD11" s="6">
        <f>SUMIFS(UrbanPop!$J:$J,UrbanPop!$S:$S,AD$5,UrbanPop!$A:$A,$C11)/1000</f>
        <v>448.02699999999999</v>
      </c>
      <c r="AE11" s="6">
        <f>SUMIFS(UrbanPop!$J:$J,UrbanPop!$S:$S,AE$5,UrbanPop!$A:$A,$C11)/1000</f>
        <v>317.09800000000001</v>
      </c>
      <c r="AF11" s="6">
        <f>SUMIFS(UrbanPop!$J:$J,UrbanPop!$S:$S,AF$5,UrbanPop!$A:$A,$C11)/1000</f>
        <v>262.66899999999998</v>
      </c>
      <c r="AG11" s="5"/>
      <c r="AH11" s="7">
        <f>SUMIFS(UrbanPorc!$J:$J,UrbanPorc!$P:$P,AH$5,UrbanPorc!$A:$A,$C11)*100</f>
        <v>61.572962999343872</v>
      </c>
      <c r="AI11" s="7">
        <f>SUMIFS(UrbanPorc!$J:$J,UrbanPorc!$P:$P,AI$5,UrbanPorc!$A:$A,$C11)*100</f>
        <v>56.647896766662598</v>
      </c>
      <c r="AJ11" s="7">
        <f>SUMIFS(UrbanPorc!$J:$J,UrbanPorc!$P:$P,AJ$5,UrbanPorc!$A:$A,$C11)*100</f>
        <v>63.406479358673096</v>
      </c>
      <c r="AK11" s="7">
        <f>SUMIFS(UrbanPorc!$J:$J,UrbanPorc!$P:$P,AK$5,UrbanPorc!$A:$A,$C11)*100</f>
        <v>63.606733083724976</v>
      </c>
      <c r="AL11" s="7">
        <f>SUMIFS(UrbanPorc!$J:$J,UrbanPorc!$P:$P,AL$5,UrbanPorc!$A:$A,$C11)*100</f>
        <v>69.903206825256348</v>
      </c>
      <c r="AN11" s="6">
        <f>SUMIFS(SexoPop!$K:$K,SexoPop!$T:$T,AN$5,SexoPop!$A:$A,$C11,SexoPop!$B:$B,2)/1000</f>
        <v>251.22900000000001</v>
      </c>
      <c r="AO11" s="6">
        <f>SUMIFS(SexoPop!$K:$K,SexoPop!$T:$T,AO$5,SexoPop!$A:$A,$C11,SexoPop!$B:$B,2)/1000</f>
        <v>235.988</v>
      </c>
      <c r="AP11" s="6">
        <f>SUMIFS(SexoPop!$K:$K,SexoPop!$T:$T,AP$5,SexoPop!$A:$A,$C11,SexoPop!$B:$B,2)/1000</f>
        <v>266.46199999999999</v>
      </c>
      <c r="AQ11" s="6">
        <f>SUMIFS(SexoPop!$K:$K,SexoPop!$T:$T,AQ$5,SexoPop!$A:$A,$C11,SexoPop!$B:$B,2)/1000</f>
        <v>194.72200000000001</v>
      </c>
      <c r="AR11" s="6">
        <f>SUMIFS(SexoPop!$K:$K,SexoPop!$T:$T,AR$5,SexoPop!$A:$A,$C11,SexoPop!$B:$B,2)/1000</f>
        <v>144.34399999999999</v>
      </c>
      <c r="AS11" s="5"/>
      <c r="AT11" s="7">
        <f>SUMIFS(SexoPorc!$K:$K,SexoPorc!$Q:$Q,AT$5,SexoPorc!$A:$A,$C11,SexoPorc!$B:$B,2)*100</f>
        <v>60.805678367614746</v>
      </c>
      <c r="AU11" s="7">
        <f>SUMIFS(SexoPorc!$K:$K,SexoPorc!$Q:$Q,AU$5,SexoPorc!$A:$A,$C11,SexoPorc!$B:$B,2)*100</f>
        <v>57.911449670791626</v>
      </c>
      <c r="AV11" s="7">
        <f>SUMIFS(SexoPorc!$K:$K,SexoPorc!$Q:$Q,AV$5,SexoPorc!$A:$A,$C11,SexoPorc!$B:$B,2)*100</f>
        <v>63.435178995132446</v>
      </c>
      <c r="AW11" s="7">
        <f>SUMIFS(SexoPorc!$K:$K,SexoPorc!$Q:$Q,AW$5,SexoPorc!$A:$A,$C11,SexoPorc!$B:$B,2)*100</f>
        <v>62.060612440109253</v>
      </c>
      <c r="AX11" s="7">
        <f>SUMIFS(SexoPorc!$K:$K,SexoPorc!$Q:$Q,AX$5,SexoPorc!$A:$A,$C11,SexoPorc!$B:$B,2)*100</f>
        <v>67.458665370941162</v>
      </c>
      <c r="AY11" s="9"/>
      <c r="AZ11" s="6">
        <f>SUMIFS(SexoPop!$K:$K,SexoPop!$T:$T,AZ$5,SexoPop!$A:$A,$C11,SexoPop!$B:$B,1)/1000</f>
        <v>242.46299999999999</v>
      </c>
      <c r="BA11" s="6">
        <f>SUMIFS(SexoPop!$K:$K,SexoPop!$T:$T,BA$5,SexoPop!$A:$A,$C11,SexoPop!$B:$B,1)/1000</f>
        <v>217.94300000000001</v>
      </c>
      <c r="BB11" s="6">
        <f>SUMIFS(SexoPop!$K:$K,SexoPop!$T:$T,BB$5,SexoPop!$A:$A,$C11,SexoPop!$B:$B,1)/1000</f>
        <v>254.71299999999999</v>
      </c>
      <c r="BC11" s="6">
        <f>SUMIFS(SexoPop!$K:$K,SexoPop!$T:$T,BC$5,SexoPop!$A:$A,$C11,SexoPop!$B:$B,1)/1000</f>
        <v>182.42699999999999</v>
      </c>
      <c r="BD11" s="6">
        <f>SUMIFS(SexoPop!$K:$K,SexoPop!$T:$T,BD$5,SexoPop!$A:$A,$C11,SexoPop!$B:$B,1)/1000</f>
        <v>150.505</v>
      </c>
      <c r="BE11" s="5"/>
      <c r="BF11" s="7">
        <f>SUMIFS(SexoPorc!$K:$K,SexoPorc!$Q:$Q,BF$5,SexoPorc!$A:$A,$C11,SexoPorc!$B:$B,1)*100</f>
        <v>62.717574834823608</v>
      </c>
      <c r="BG11" s="7">
        <f>SUMIFS(SexoPorc!$K:$K,SexoPorc!$Q:$Q,BG$5,SexoPorc!$A:$A,$C11,SexoPorc!$B:$B,1)*100</f>
        <v>58.81417989730835</v>
      </c>
      <c r="BH11" s="7">
        <f>SUMIFS(SexoPorc!$K:$K,SexoPorc!$Q:$Q,BH$5,SexoPorc!$A:$A,$C11,SexoPorc!$B:$B,1)*100</f>
        <v>64.962726831436157</v>
      </c>
      <c r="BI11" s="7">
        <f>SUMIFS(SexoPorc!$K:$K,SexoPorc!$Q:$Q,BI$5,SexoPorc!$A:$A,$C11,SexoPorc!$B:$B,1)*100</f>
        <v>64.378350973129272</v>
      </c>
      <c r="BJ11" s="7">
        <f>SUMIFS(SexoPorc!$K:$K,SexoPorc!$Q:$Q,BJ$5,SexoPorc!$A:$A,$C11,SexoPorc!$B:$B,1)*100</f>
        <v>72.416317462921143</v>
      </c>
    </row>
    <row r="12" spans="3:62" x14ac:dyDescent="0.25">
      <c r="C12" s="5" t="s">
        <v>6</v>
      </c>
      <c r="D12" s="6">
        <f>SUMIFS(EntPop!$J:$J,EntPop!$S:$S,D$5,EntPop!$A:$A,$C12)/1000</f>
        <v>171.529</v>
      </c>
      <c r="E12" s="6">
        <f>SUMIFS(EntPop!$J:$J,EntPop!$S:$S,E$5,EntPop!$A:$A,$C12)/1000</f>
        <v>160.79499999999999</v>
      </c>
      <c r="F12" s="6">
        <f>SUMIFS(EntPop!$J:$J,EntPop!$S:$S,F$5,EntPop!$A:$A,$C12)/1000</f>
        <v>149.64500000000001</v>
      </c>
      <c r="G12" s="6">
        <f>SUMIFS(EntPop!$J:$J,EntPop!$S:$S,G$5,EntPop!$A:$A,$C12)/1000</f>
        <v>116.22799999999999</v>
      </c>
      <c r="H12" s="6">
        <f>SUMIFS(EntPop!$J:$J,EntPop!$S:$S,H$5,EntPop!$A:$A,$C12)/1000</f>
        <v>90.192999999999998</v>
      </c>
      <c r="I12" s="5"/>
      <c r="J12" s="7">
        <f>SUMIFS(EntPorc!$J:$J,EntPorc!$P:$P,V$5,EntPorc!$A:$A,$C12)*100</f>
        <v>75.387090444564819</v>
      </c>
      <c r="K12" s="7">
        <f>SUMIFS(EntPorc!$J:$J,EntPorc!$P:$P,W$5,EntPorc!$A:$A,$C12)*100</f>
        <v>73.157137632369995</v>
      </c>
      <c r="L12" s="7">
        <f>SUMIFS(EntPorc!$J:$J,EntPorc!$P:$P,X$5,EntPorc!$A:$A,$C12)*100</f>
        <v>76.331967115402222</v>
      </c>
      <c r="M12" s="7">
        <f>SUMIFS(EntPorc!$J:$J,EntPorc!$P:$P,Y$5,EntPorc!$A:$A,$C12)*100</f>
        <v>73.372095823287964</v>
      </c>
      <c r="N12" s="7">
        <f>SUMIFS(EntPorc!$J:$J,EntPorc!$P:$P,Z$5,EntPorc!$A:$A,$C12)*100</f>
        <v>82.920080423355103</v>
      </c>
      <c r="O12" s="5"/>
      <c r="P12" s="6">
        <f>SUMIFS(RuralPop!$J:$J,RuralPop!$S:$S,P$5,RuralPop!$A:$A,$C12)/1000</f>
        <v>22.271999999999998</v>
      </c>
      <c r="Q12" s="6">
        <f>SUMIFS(RuralPop!$J:$J,RuralPop!$S:$S,Q$5,RuralPop!$A:$A,$C12)/1000</f>
        <v>27.658000000000001</v>
      </c>
      <c r="R12" s="6">
        <f>SUMIFS(RuralPop!$J:$J,RuralPop!$S:$S,R$5,RuralPop!$A:$A,$C12)/1000</f>
        <v>17.594000000000001</v>
      </c>
      <c r="S12" s="6">
        <f>SUMIFS(RuralPop!$J:$J,RuralPop!$S:$S,S$5,RuralPop!$A:$A,$C12)/1000</f>
        <v>12.364000000000001</v>
      </c>
      <c r="T12" s="6">
        <f>SUMIFS(RuralPop!$J:$J,RuralPop!$S:$S,T$5,RuralPop!$A:$A,$C12)/1000</f>
        <v>11.228999999999999</v>
      </c>
      <c r="U12" s="5"/>
      <c r="V12" s="7">
        <f>SUMIFS(RuralPorc!$J:$J,RuralPorc!$P:$P,V$5,RuralPorc!$A:$A,$C12)*100</f>
        <v>83.076578378677368</v>
      </c>
      <c r="W12" s="7">
        <f>SUMIFS(RuralPorc!$J:$J,RuralPorc!$P:$P,W$5,RuralPorc!$A:$A,$C12)*100</f>
        <v>87.533628940582275</v>
      </c>
      <c r="X12" s="7">
        <f>SUMIFS(RuralPorc!$J:$J,RuralPorc!$P:$P,X$5,RuralPorc!$A:$A,$C12)*100</f>
        <v>86.240869760513306</v>
      </c>
      <c r="Y12" s="7">
        <f>SUMIFS(RuralPorc!$J:$J,RuralPorc!$P:$P,Y$5,RuralPorc!$A:$A,$C12)*100</f>
        <v>80.411028861999512</v>
      </c>
      <c r="Z12" s="7">
        <f>SUMIFS(RuralPorc!$J:$J,RuralPorc!$P:$P,Z$5,RuralPorc!$A:$A,$C12)*100</f>
        <v>79.486089944839478</v>
      </c>
      <c r="AA12" s="9"/>
      <c r="AB12" s="6">
        <f>SUMIFS(UrbanPop!$J:$J,UrbanPop!$S:$S,AB$5,UrbanPop!$A:$A,$C12)/1000</f>
        <v>149.25700000000001</v>
      </c>
      <c r="AC12" s="6">
        <f>SUMIFS(UrbanPop!$J:$J,UrbanPop!$S:$S,AC$5,UrbanPop!$A:$A,$C12)/1000</f>
        <v>133.137</v>
      </c>
      <c r="AD12" s="6">
        <f>SUMIFS(UrbanPop!$J:$J,UrbanPop!$S:$S,AD$5,UrbanPop!$A:$A,$C12)/1000</f>
        <v>132.05099999999999</v>
      </c>
      <c r="AE12" s="6">
        <f>SUMIFS(UrbanPop!$J:$J,UrbanPop!$S:$S,AE$5,UrbanPop!$A:$A,$C12)/1000</f>
        <v>103.864</v>
      </c>
      <c r="AF12" s="6">
        <f>SUMIFS(UrbanPop!$J:$J,UrbanPop!$S:$S,AF$5,UrbanPop!$A:$A,$C12)/1000</f>
        <v>78.963999999999999</v>
      </c>
      <c r="AG12" s="5"/>
      <c r="AH12" s="7">
        <f>SUMIFS(UrbanPorc!$J:$J,UrbanPorc!$P:$P,AH$5,UrbanPorc!$A:$A,$C12)*100</f>
        <v>74.360060691833496</v>
      </c>
      <c r="AI12" s="7">
        <f>SUMIFS(UrbanPorc!$J:$J,UrbanPorc!$P:$P,AI$5,UrbanPorc!$A:$A,$C12)*100</f>
        <v>70.743423700332642</v>
      </c>
      <c r="AJ12" s="7">
        <f>SUMIFS(UrbanPorc!$J:$J,UrbanPorc!$P:$P,AJ$5,UrbanPorc!$A:$A,$C12)*100</f>
        <v>75.181049108505249</v>
      </c>
      <c r="AK12" s="7">
        <f>SUMIFS(UrbanPorc!$J:$J,UrbanPorc!$P:$P,AK$5,UrbanPorc!$A:$A,$C12)*100</f>
        <v>72.615408897399902</v>
      </c>
      <c r="AL12" s="7">
        <f>SUMIFS(UrbanPorc!$J:$J,UrbanPorc!$P:$P,AL$5,UrbanPorc!$A:$A,$C12)*100</f>
        <v>83.432650566101074</v>
      </c>
      <c r="AN12" s="6">
        <f>SUMIFS(SexoPop!$K:$K,SexoPop!$T:$T,AN$5,SexoPop!$A:$A,$C12,SexoPop!$B:$B,2)/1000</f>
        <v>91.527000000000001</v>
      </c>
      <c r="AO12" s="6">
        <f>SUMIFS(SexoPop!$K:$K,SexoPop!$T:$T,AO$5,SexoPop!$A:$A,$C12,SexoPop!$B:$B,2)/1000</f>
        <v>81.343999999999994</v>
      </c>
      <c r="AP12" s="6">
        <f>SUMIFS(SexoPop!$K:$K,SexoPop!$T:$T,AP$5,SexoPop!$A:$A,$C12,SexoPop!$B:$B,2)/1000</f>
        <v>76.418999999999997</v>
      </c>
      <c r="AQ12" s="6">
        <f>SUMIFS(SexoPop!$K:$K,SexoPop!$T:$T,AQ$5,SexoPop!$A:$A,$C12,SexoPop!$B:$B,2)/1000</f>
        <v>60.097000000000001</v>
      </c>
      <c r="AR12" s="6">
        <f>SUMIFS(SexoPop!$K:$K,SexoPop!$T:$T,AR$5,SexoPop!$A:$A,$C12,SexoPop!$B:$B,2)/1000</f>
        <v>46.575000000000003</v>
      </c>
      <c r="AS12" s="5"/>
      <c r="AT12" s="7">
        <f>SUMIFS(SexoPorc!$K:$K,SexoPorc!$Q:$Q,AT$5,SexoPorc!$A:$A,$C12,SexoPorc!$B:$B,2)*100</f>
        <v>75.312888622283936</v>
      </c>
      <c r="AU12" s="7">
        <f>SUMIFS(SexoPorc!$K:$K,SexoPorc!$Q:$Q,AU$5,SexoPorc!$A:$A,$C12,SexoPorc!$B:$B,2)*100</f>
        <v>70.896667242050171</v>
      </c>
      <c r="AV12" s="7">
        <f>SUMIFS(SexoPorc!$K:$K,SexoPorc!$Q:$Q,AV$5,SexoPorc!$A:$A,$C12,SexoPorc!$B:$B,2)*100</f>
        <v>74.410659074783325</v>
      </c>
      <c r="AW12" s="7">
        <f>SUMIFS(SexoPorc!$K:$K,SexoPorc!$Q:$Q,AW$5,SexoPorc!$A:$A,$C12,SexoPorc!$B:$B,2)*100</f>
        <v>71.58239483833313</v>
      </c>
      <c r="AX12" s="7">
        <f>SUMIFS(SexoPorc!$K:$K,SexoPorc!$Q:$Q,AX$5,SexoPorc!$A:$A,$C12,SexoPorc!$B:$B,2)*100</f>
        <v>82.914978265762329</v>
      </c>
      <c r="AY12" s="9"/>
      <c r="AZ12" s="6">
        <f>SUMIFS(SexoPop!$K:$K,SexoPop!$T:$T,AZ$5,SexoPop!$A:$A,$C12,SexoPop!$B:$B,1)/1000</f>
        <v>80.001999999999995</v>
      </c>
      <c r="BA12" s="6">
        <f>SUMIFS(SexoPop!$K:$K,SexoPop!$T:$T,BA$5,SexoPop!$A:$A,$C12,SexoPop!$B:$B,1)/1000</f>
        <v>79.450999999999993</v>
      </c>
      <c r="BB12" s="6">
        <f>SUMIFS(SexoPop!$K:$K,SexoPop!$T:$T,BB$5,SexoPop!$A:$A,$C12,SexoPop!$B:$B,1)/1000</f>
        <v>73.225999999999999</v>
      </c>
      <c r="BC12" s="6">
        <f>SUMIFS(SexoPop!$K:$K,SexoPop!$T:$T,BC$5,SexoPop!$A:$A,$C12,SexoPop!$B:$B,1)/1000</f>
        <v>56.131</v>
      </c>
      <c r="BD12" s="6">
        <f>SUMIFS(SexoPop!$K:$K,SexoPop!$T:$T,BD$5,SexoPop!$A:$A,$C12,SexoPop!$B:$B,1)/1000</f>
        <v>43.618000000000002</v>
      </c>
      <c r="BE12" s="5"/>
      <c r="BF12" s="7">
        <f>SUMIFS(SexoPorc!$K:$K,SexoPorc!$Q:$Q,BF$5,SexoPorc!$A:$A,$C12,SexoPorc!$B:$B,1)*100</f>
        <v>75.472158193588257</v>
      </c>
      <c r="BG12" s="7">
        <f>SUMIFS(SexoPorc!$K:$K,SexoPorc!$Q:$Q,BG$5,SexoPorc!$A:$A,$C12,SexoPorc!$B:$B,1)*100</f>
        <v>75.625842809677124</v>
      </c>
      <c r="BH12" s="7">
        <f>SUMIFS(SexoPorc!$K:$K,SexoPorc!$Q:$Q,BH$5,SexoPorc!$A:$A,$C12,SexoPorc!$B:$B,1)*100</f>
        <v>78.445780277252197</v>
      </c>
      <c r="BI12" s="7">
        <f>SUMIFS(SexoPorc!$K:$K,SexoPorc!$Q:$Q,BI$5,SexoPorc!$A:$A,$C12,SexoPorc!$B:$B,1)*100</f>
        <v>75.390172004699707</v>
      </c>
      <c r="BJ12" s="7">
        <f>SUMIFS(SexoPorc!$K:$K,SexoPorc!$Q:$Q,BJ$5,SexoPorc!$A:$A,$C12,SexoPorc!$B:$B,1)*100</f>
        <v>82.925528287887573</v>
      </c>
    </row>
    <row r="13" spans="3:62" x14ac:dyDescent="0.25">
      <c r="C13" s="5" t="s">
        <v>7</v>
      </c>
      <c r="D13" s="6">
        <f>SUMIFS(EntPop!$J:$J,EntPop!$S:$S,D$5,EntPop!$A:$A,$C13)/1000</f>
        <v>3789.6550000000002</v>
      </c>
      <c r="E13" s="6">
        <f>SUMIFS(EntPop!$J:$J,EntPop!$S:$S,E$5,EntPop!$A:$A,$C13)/1000</f>
        <v>3928.82</v>
      </c>
      <c r="F13" s="6">
        <f>SUMIFS(EntPop!$J:$J,EntPop!$S:$S,F$5,EntPop!$A:$A,$C13)/1000</f>
        <v>3856.5169999999998</v>
      </c>
      <c r="G13" s="6">
        <f>SUMIFS(EntPop!$J:$J,EntPop!$S:$S,G$5,EntPop!$A:$A,$C13)/1000</f>
        <v>3476.8470000000002</v>
      </c>
      <c r="H13" s="6">
        <f>SUMIFS(EntPop!$J:$J,EntPop!$S:$S,H$5,EntPop!$A:$A,$C13)/1000</f>
        <v>3583.855</v>
      </c>
      <c r="I13" s="5"/>
      <c r="J13" s="7">
        <f>SUMIFS(EntPorc!$J:$J,EntPorc!$P:$P,V$5,EntPorc!$A:$A,$C13)*100</f>
        <v>93.879443407058716</v>
      </c>
      <c r="K13" s="7">
        <f>SUMIFS(EntPorc!$J:$J,EntPorc!$P:$P,W$5,EntPorc!$A:$A,$C13)*100</f>
        <v>94.307315349578857</v>
      </c>
      <c r="L13" s="7">
        <f>SUMIFS(EntPorc!$J:$J,EntPorc!$P:$P,X$5,EntPorc!$A:$A,$C13)*100</f>
        <v>91.429424285888672</v>
      </c>
      <c r="M13" s="7">
        <f>SUMIFS(EntPorc!$J:$J,EntPorc!$P:$P,Y$5,EntPorc!$A:$A,$C13)*100</f>
        <v>90.57343602180481</v>
      </c>
      <c r="N13" s="7">
        <f>SUMIFS(EntPorc!$J:$J,EntPorc!$P:$P,Z$5,EntPorc!$A:$A,$C13)*100</f>
        <v>92.702418565750122</v>
      </c>
      <c r="O13" s="5"/>
      <c r="P13" s="6">
        <f>SUMIFS(RuralPop!$J:$J,RuralPop!$S:$S,P$5,RuralPop!$A:$A,$C13)/1000</f>
        <v>2307.1390000000001</v>
      </c>
      <c r="Q13" s="6">
        <f>SUMIFS(RuralPop!$J:$J,RuralPop!$S:$S,Q$5,RuralPop!$A:$A,$C13)/1000</f>
        <v>2394.3969999999999</v>
      </c>
      <c r="R13" s="6">
        <f>SUMIFS(RuralPop!$J:$J,RuralPop!$S:$S,R$5,RuralPop!$A:$A,$C13)/1000</f>
        <v>2251.6120000000001</v>
      </c>
      <c r="S13" s="6">
        <f>SUMIFS(RuralPop!$J:$J,RuralPop!$S:$S,S$5,RuralPop!$A:$A,$C13)/1000</f>
        <v>2123.942</v>
      </c>
      <c r="T13" s="6">
        <f>SUMIFS(RuralPop!$J:$J,RuralPop!$S:$S,T$5,RuralPop!$A:$A,$C13)/1000</f>
        <v>2194.69</v>
      </c>
      <c r="U13" s="5"/>
      <c r="V13" s="7">
        <f>SUMIFS(RuralPorc!$J:$J,RuralPorc!$P:$P,V$5,RuralPorc!$A:$A,$C13)*100</f>
        <v>96.999096870422363</v>
      </c>
      <c r="W13" s="7">
        <f>SUMIFS(RuralPorc!$J:$J,RuralPorc!$P:$P,W$5,RuralPorc!$A:$A,$C13)*100</f>
        <v>97.229063510894775</v>
      </c>
      <c r="X13" s="7">
        <f>SUMIFS(RuralPorc!$J:$J,RuralPorc!$P:$P,X$5,RuralPorc!$A:$A,$C13)*100</f>
        <v>94.594419002532959</v>
      </c>
      <c r="Y13" s="7">
        <f>SUMIFS(RuralPorc!$J:$J,RuralPorc!$P:$P,Y$5,RuralPorc!$A:$A,$C13)*100</f>
        <v>93.249702453613281</v>
      </c>
      <c r="Z13" s="7">
        <f>SUMIFS(RuralPorc!$J:$J,RuralPorc!$P:$P,Z$5,RuralPorc!$A:$A,$C13)*100</f>
        <v>95.906716585159302</v>
      </c>
      <c r="AA13" s="9"/>
      <c r="AB13" s="6">
        <f>SUMIFS(UrbanPop!$J:$J,UrbanPop!$S:$S,AB$5,UrbanPop!$A:$A,$C13)/1000</f>
        <v>1482.5160000000001</v>
      </c>
      <c r="AC13" s="6">
        <f>SUMIFS(UrbanPop!$J:$J,UrbanPop!$S:$S,AC$5,UrbanPop!$A:$A,$C13)/1000</f>
        <v>1534.423</v>
      </c>
      <c r="AD13" s="6">
        <f>SUMIFS(UrbanPop!$J:$J,UrbanPop!$S:$S,AD$5,UrbanPop!$A:$A,$C13)/1000</f>
        <v>1604.905</v>
      </c>
      <c r="AE13" s="6">
        <f>SUMIFS(UrbanPop!$J:$J,UrbanPop!$S:$S,AE$5,UrbanPop!$A:$A,$C13)/1000</f>
        <v>1352.905</v>
      </c>
      <c r="AF13" s="6">
        <f>SUMIFS(UrbanPop!$J:$J,UrbanPop!$S:$S,AF$5,UrbanPop!$A:$A,$C13)/1000</f>
        <v>1389.165</v>
      </c>
      <c r="AG13" s="5"/>
      <c r="AH13" s="7">
        <f>SUMIFS(UrbanPorc!$J:$J,UrbanPorc!$P:$P,AH$5,UrbanPorc!$A:$A,$C13)*100</f>
        <v>89.404654502868652</v>
      </c>
      <c r="AI13" s="7">
        <f>SUMIFS(UrbanPorc!$J:$J,UrbanPorc!$P:$P,AI$5,UrbanPorc!$A:$A,$C13)*100</f>
        <v>90.083134174346924</v>
      </c>
      <c r="AJ13" s="7">
        <f>SUMIFS(UrbanPorc!$J:$J,UrbanPorc!$P:$P,AJ$5,UrbanPorc!$A:$A,$C13)*100</f>
        <v>87.330079078674316</v>
      </c>
      <c r="AK13" s="7">
        <f>SUMIFS(UrbanPorc!$J:$J,UrbanPorc!$P:$P,AK$5,UrbanPorc!$A:$A,$C13)*100</f>
        <v>86.668455600738525</v>
      </c>
      <c r="AL13" s="7">
        <f>SUMIFS(UrbanPorc!$J:$J,UrbanPorc!$P:$P,AL$5,UrbanPorc!$A:$A,$C13)*100</f>
        <v>88.054531812667847</v>
      </c>
      <c r="AN13" s="6">
        <f>SUMIFS(SexoPop!$K:$K,SexoPop!$T:$T,AN$5,SexoPop!$A:$A,$C13,SexoPop!$B:$B,2)/1000</f>
        <v>1953.213</v>
      </c>
      <c r="AO13" s="6">
        <f>SUMIFS(SexoPop!$K:$K,SexoPop!$T:$T,AO$5,SexoPop!$A:$A,$C13,SexoPop!$B:$B,2)/1000</f>
        <v>1984.181</v>
      </c>
      <c r="AP13" s="6">
        <f>SUMIFS(SexoPop!$K:$K,SexoPop!$T:$T,AP$5,SexoPop!$A:$A,$C13,SexoPop!$B:$B,2)/1000</f>
        <v>2013.204</v>
      </c>
      <c r="AQ13" s="6">
        <f>SUMIFS(SexoPop!$K:$K,SexoPop!$T:$T,AQ$5,SexoPop!$A:$A,$C13,SexoPop!$B:$B,2)/1000</f>
        <v>1818.425</v>
      </c>
      <c r="AR13" s="6">
        <f>SUMIFS(SexoPop!$K:$K,SexoPop!$T:$T,AR$5,SexoPop!$A:$A,$C13,SexoPop!$B:$B,2)/1000</f>
        <v>1865.06</v>
      </c>
      <c r="AS13" s="5"/>
      <c r="AT13" s="7">
        <f>SUMIFS(SexoPorc!$K:$K,SexoPorc!$Q:$Q,AT$5,SexoPorc!$A:$A,$C13,SexoPorc!$B:$B,2)*100</f>
        <v>93.415027856826782</v>
      </c>
      <c r="AU13" s="7">
        <f>SUMIFS(SexoPorc!$K:$K,SexoPorc!$Q:$Q,AU$5,SexoPorc!$A:$A,$C13,SexoPorc!$B:$B,2)*100</f>
        <v>93.494480848312378</v>
      </c>
      <c r="AV13" s="7">
        <f>SUMIFS(SexoPorc!$K:$K,SexoPorc!$Q:$Q,AV$5,SexoPorc!$A:$A,$C13,SexoPorc!$B:$B,2)*100</f>
        <v>90.884071588516235</v>
      </c>
      <c r="AW13" s="7">
        <f>SUMIFS(SexoPorc!$K:$K,SexoPorc!$Q:$Q,AW$5,SexoPorc!$A:$A,$C13,SexoPorc!$B:$B,2)*100</f>
        <v>90.068036317825317</v>
      </c>
      <c r="AX13" s="7">
        <f>SUMIFS(SexoPorc!$K:$K,SexoPorc!$Q:$Q,AX$5,SexoPorc!$A:$A,$C13,SexoPorc!$B:$B,2)*100</f>
        <v>92.375659942626953</v>
      </c>
      <c r="AY13" s="9"/>
      <c r="AZ13" s="6">
        <f>SUMIFS(SexoPop!$K:$K,SexoPop!$T:$T,AZ$5,SexoPop!$A:$A,$C13,SexoPop!$B:$B,1)/1000</f>
        <v>1836.442</v>
      </c>
      <c r="BA13" s="6">
        <f>SUMIFS(SexoPop!$K:$K,SexoPop!$T:$T,BA$5,SexoPop!$A:$A,$C13,SexoPop!$B:$B,1)/1000</f>
        <v>1944.6389999999999</v>
      </c>
      <c r="BB13" s="6">
        <f>SUMIFS(SexoPop!$K:$K,SexoPop!$T:$T,BB$5,SexoPop!$A:$A,$C13,SexoPop!$B:$B,1)/1000</f>
        <v>1843.3130000000001</v>
      </c>
      <c r="BC13" s="6">
        <f>SUMIFS(SexoPop!$K:$K,SexoPop!$T:$T,BC$5,SexoPop!$A:$A,$C13,SexoPop!$B:$B,1)/1000</f>
        <v>1658.422</v>
      </c>
      <c r="BD13" s="6">
        <f>SUMIFS(SexoPop!$K:$K,SexoPop!$T:$T,BD$5,SexoPop!$A:$A,$C13,SexoPop!$B:$B,1)/1000</f>
        <v>1718.7950000000001</v>
      </c>
      <c r="BE13" s="5"/>
      <c r="BF13" s="7">
        <f>SUMIFS(SexoPorc!$K:$K,SexoPorc!$Q:$Q,BF$5,SexoPorc!$A:$A,$C13,SexoPorc!$B:$B,1)*100</f>
        <v>94.378483295440674</v>
      </c>
      <c r="BG13" s="7">
        <f>SUMIFS(SexoPorc!$K:$K,SexoPorc!$Q:$Q,BG$5,SexoPorc!$A:$A,$C13,SexoPorc!$B:$B,1)*100</f>
        <v>95.151370763778687</v>
      </c>
      <c r="BH13" s="7">
        <f>SUMIFS(SexoPorc!$K:$K,SexoPorc!$Q:$Q,BH$5,SexoPorc!$A:$A,$C13,SexoPorc!$B:$B,1)*100</f>
        <v>92.032569646835327</v>
      </c>
      <c r="BI13" s="7">
        <f>SUMIFS(SexoPorc!$K:$K,SexoPorc!$Q:$Q,BI$5,SexoPorc!$A:$A,$C13,SexoPorc!$B:$B,1)*100</f>
        <v>91.134154796600342</v>
      </c>
      <c r="BJ13" s="7">
        <f>SUMIFS(SexoPorc!$K:$K,SexoPorc!$Q:$Q,BJ$5,SexoPorc!$A:$A,$C13,SexoPorc!$B:$B,1)*100</f>
        <v>93.05959939956665</v>
      </c>
    </row>
    <row r="14" spans="3:62" x14ac:dyDescent="0.25">
      <c r="C14" s="5" t="s">
        <v>8</v>
      </c>
      <c r="D14" s="6">
        <f>SUMIFS(EntPop!$J:$J,EntPop!$S:$S,D$5,EntPop!$A:$A,$C14)/1000</f>
        <v>784.72699999999998</v>
      </c>
      <c r="E14" s="6">
        <f>SUMIFS(EntPop!$J:$J,EntPop!$S:$S,E$5,EntPop!$A:$A,$C14)/1000</f>
        <v>663.57899999999995</v>
      </c>
      <c r="F14" s="6">
        <f>SUMIFS(EntPop!$J:$J,EntPop!$S:$S,F$5,EntPop!$A:$A,$C14)/1000</f>
        <v>686.33199999999999</v>
      </c>
      <c r="G14" s="6">
        <f>SUMIFS(EntPop!$J:$J,EntPop!$S:$S,G$5,EntPop!$A:$A,$C14)/1000</f>
        <v>492.31400000000002</v>
      </c>
      <c r="H14" s="6">
        <f>SUMIFS(EntPop!$J:$J,EntPop!$S:$S,H$5,EntPop!$A:$A,$C14)/1000</f>
        <v>454.875</v>
      </c>
      <c r="I14" s="5"/>
      <c r="J14" s="7">
        <f>SUMIFS(EntPorc!$J:$J,EntPorc!$P:$P,V$5,EntPorc!$A:$A,$C14)*100</f>
        <v>71.081823110580444</v>
      </c>
      <c r="K14" s="7">
        <f>SUMIFS(EntPorc!$J:$J,EntPorc!$P:$P,W$5,EntPorc!$A:$A,$C14)*100</f>
        <v>67.647254467010498</v>
      </c>
      <c r="L14" s="7">
        <f>SUMIFS(EntPorc!$J:$J,EntPorc!$P:$P,X$5,EntPorc!$A:$A,$C14)*100</f>
        <v>72.057062387466431</v>
      </c>
      <c r="M14" s="7">
        <f>SUMIFS(EntPorc!$J:$J,EntPorc!$P:$P,Y$5,EntPorc!$A:$A,$C14)*100</f>
        <v>73.58238697052002</v>
      </c>
      <c r="N14" s="7">
        <f>SUMIFS(EntPorc!$J:$J,EntPorc!$P:$P,Z$5,EntPorc!$A:$A,$C14)*100</f>
        <v>77.452820539474487</v>
      </c>
      <c r="O14" s="5"/>
      <c r="P14" s="6">
        <f>SUMIFS(RuralPop!$J:$J,RuralPop!$S:$S,P$5,RuralPop!$A:$A,$C14)/1000</f>
        <v>205.08199999999999</v>
      </c>
      <c r="Q14" s="6">
        <f>SUMIFS(RuralPop!$J:$J,RuralPop!$S:$S,Q$5,RuralPop!$A:$A,$C14)/1000</f>
        <v>211.958</v>
      </c>
      <c r="R14" s="6">
        <f>SUMIFS(RuralPop!$J:$J,RuralPop!$S:$S,R$5,RuralPop!$A:$A,$C14)/1000</f>
        <v>196.851</v>
      </c>
      <c r="S14" s="6">
        <f>SUMIFS(RuralPop!$J:$J,RuralPop!$S:$S,S$5,RuralPop!$A:$A,$C14)/1000</f>
        <v>158.495</v>
      </c>
      <c r="T14" s="6">
        <f>SUMIFS(RuralPop!$J:$J,RuralPop!$S:$S,T$5,RuralPop!$A:$A,$C14)/1000</f>
        <v>134.697</v>
      </c>
      <c r="U14" s="5"/>
      <c r="V14" s="7">
        <f>SUMIFS(RuralPorc!$J:$J,RuralPorc!$P:$P,V$5,RuralPorc!$A:$A,$C14)*100</f>
        <v>91.67601466178894</v>
      </c>
      <c r="W14" s="7">
        <f>SUMIFS(RuralPorc!$J:$J,RuralPorc!$P:$P,W$5,RuralPorc!$A:$A,$C14)*100</f>
        <v>91.745984554290771</v>
      </c>
      <c r="X14" s="7">
        <f>SUMIFS(RuralPorc!$J:$J,RuralPorc!$P:$P,X$5,RuralPorc!$A:$A,$C14)*100</f>
        <v>89.473253488540649</v>
      </c>
      <c r="Y14" s="7">
        <f>SUMIFS(RuralPorc!$J:$J,RuralPorc!$P:$P,Y$5,RuralPorc!$A:$A,$C14)*100</f>
        <v>87.863868474960327</v>
      </c>
      <c r="Z14" s="7">
        <f>SUMIFS(RuralPorc!$J:$J,RuralPorc!$P:$P,Z$5,RuralPorc!$A:$A,$C14)*100</f>
        <v>89.793211221694946</v>
      </c>
      <c r="AA14" s="9"/>
      <c r="AB14" s="6">
        <f>SUMIFS(UrbanPop!$J:$J,UrbanPop!$S:$S,AB$5,UrbanPop!$A:$A,$C14)/1000</f>
        <v>579.64499999999998</v>
      </c>
      <c r="AC14" s="6">
        <f>SUMIFS(UrbanPop!$J:$J,UrbanPop!$S:$S,AC$5,UrbanPop!$A:$A,$C14)/1000</f>
        <v>451.62099999999998</v>
      </c>
      <c r="AD14" s="6">
        <f>SUMIFS(UrbanPop!$J:$J,UrbanPop!$S:$S,AD$5,UrbanPop!$A:$A,$C14)/1000</f>
        <v>489.48099999999999</v>
      </c>
      <c r="AE14" s="6">
        <f>SUMIFS(UrbanPop!$J:$J,UrbanPop!$S:$S,AE$5,UrbanPop!$A:$A,$C14)/1000</f>
        <v>333.81900000000002</v>
      </c>
      <c r="AF14" s="6">
        <f>SUMIFS(UrbanPop!$J:$J,UrbanPop!$S:$S,AF$5,UrbanPop!$A:$A,$C14)/1000</f>
        <v>320.178</v>
      </c>
      <c r="AG14" s="5"/>
      <c r="AH14" s="7">
        <f>SUMIFS(UrbanPorc!$J:$J,UrbanPorc!$P:$P,AH$5,UrbanPorc!$A:$A,$C14)*100</f>
        <v>65.848249197006226</v>
      </c>
      <c r="AI14" s="7">
        <f>SUMIFS(UrbanPorc!$J:$J,UrbanPorc!$P:$P,AI$5,UrbanPorc!$A:$A,$C14)*100</f>
        <v>60.223120450973511</v>
      </c>
      <c r="AJ14" s="7">
        <f>SUMIFS(UrbanPorc!$J:$J,UrbanPorc!$P:$P,AJ$5,UrbanPorc!$A:$A,$C14)*100</f>
        <v>66.825807094573975</v>
      </c>
      <c r="AK14" s="7">
        <f>SUMIFS(UrbanPorc!$J:$J,UrbanPorc!$P:$P,AK$5,UrbanPorc!$A:$A,$C14)*100</f>
        <v>68.310624361038208</v>
      </c>
      <c r="AL14" s="7">
        <f>SUMIFS(UrbanPorc!$J:$J,UrbanPorc!$P:$P,AL$5,UrbanPorc!$A:$A,$C14)*100</f>
        <v>73.219525814056396</v>
      </c>
      <c r="AN14" s="6">
        <f>SUMIFS(SexoPop!$K:$K,SexoPop!$T:$T,AN$5,SexoPop!$A:$A,$C14,SexoPop!$B:$B,2)/1000</f>
        <v>405.86599999999999</v>
      </c>
      <c r="AO14" s="6">
        <f>SUMIFS(SexoPop!$K:$K,SexoPop!$T:$T,AO$5,SexoPop!$A:$A,$C14,SexoPop!$B:$B,2)/1000</f>
        <v>339.459</v>
      </c>
      <c r="AP14" s="6">
        <f>SUMIFS(SexoPop!$K:$K,SexoPop!$T:$T,AP$5,SexoPop!$A:$A,$C14,SexoPop!$B:$B,2)/1000</f>
        <v>338.15499999999997</v>
      </c>
      <c r="AQ14" s="6">
        <f>SUMIFS(SexoPop!$K:$K,SexoPop!$T:$T,AQ$5,SexoPop!$A:$A,$C14,SexoPop!$B:$B,2)/1000</f>
        <v>240.50800000000001</v>
      </c>
      <c r="AR14" s="6">
        <f>SUMIFS(SexoPop!$K:$K,SexoPop!$T:$T,AR$5,SexoPop!$A:$A,$C14,SexoPop!$B:$B,2)/1000</f>
        <v>228.84800000000001</v>
      </c>
      <c r="AS14" s="5"/>
      <c r="AT14" s="7">
        <f>SUMIFS(SexoPorc!$K:$K,SexoPorc!$Q:$Q,AT$5,SexoPorc!$A:$A,$C14,SexoPorc!$B:$B,2)*100</f>
        <v>68.993264436721802</v>
      </c>
      <c r="AU14" s="7">
        <f>SUMIFS(SexoPorc!$K:$K,SexoPorc!$Q:$Q,AU$5,SexoPorc!$A:$A,$C14,SexoPorc!$B:$B,2)*100</f>
        <v>66.722291707992554</v>
      </c>
      <c r="AV14" s="7">
        <f>SUMIFS(SexoPorc!$K:$K,SexoPorc!$Q:$Q,AV$5,SexoPorc!$A:$A,$C14,SexoPorc!$B:$B,2)*100</f>
        <v>69.917440414428711</v>
      </c>
      <c r="AW14" s="7">
        <f>SUMIFS(SexoPorc!$K:$K,SexoPorc!$Q:$Q,AW$5,SexoPorc!$A:$A,$C14,SexoPorc!$B:$B,2)*100</f>
        <v>72.554057836532593</v>
      </c>
      <c r="AX14" s="7">
        <f>SUMIFS(SexoPorc!$K:$K,SexoPorc!$Q:$Q,AX$5,SexoPorc!$A:$A,$C14,SexoPorc!$B:$B,2)*100</f>
        <v>74.593859910964966</v>
      </c>
      <c r="AY14" s="9"/>
      <c r="AZ14" s="6">
        <f>SUMIFS(SexoPop!$K:$K,SexoPop!$T:$T,AZ$5,SexoPop!$A:$A,$C14,SexoPop!$B:$B,1)/1000</f>
        <v>378.86099999999999</v>
      </c>
      <c r="BA14" s="6">
        <f>SUMIFS(SexoPop!$K:$K,SexoPop!$T:$T,BA$5,SexoPop!$A:$A,$C14,SexoPop!$B:$B,1)/1000</f>
        <v>324.12</v>
      </c>
      <c r="BB14" s="6">
        <f>SUMIFS(SexoPop!$K:$K,SexoPop!$T:$T,BB$5,SexoPop!$A:$A,$C14,SexoPop!$B:$B,1)/1000</f>
        <v>348.17700000000002</v>
      </c>
      <c r="BC14" s="6">
        <f>SUMIFS(SexoPop!$K:$K,SexoPop!$T:$T,BC$5,SexoPop!$A:$A,$C14,SexoPop!$B:$B,1)/1000</f>
        <v>251.80600000000001</v>
      </c>
      <c r="BD14" s="6">
        <f>SUMIFS(SexoPop!$K:$K,SexoPop!$T:$T,BD$5,SexoPop!$A:$A,$C14,SexoPop!$B:$B,1)/1000</f>
        <v>226.02699999999999</v>
      </c>
      <c r="BE14" s="5"/>
      <c r="BF14" s="7">
        <f>SUMIFS(SexoPorc!$K:$K,SexoPorc!$Q:$Q,BF$5,SexoPorc!$A:$A,$C14,SexoPorc!$B:$B,1)*100</f>
        <v>73.464244604110718</v>
      </c>
      <c r="BG14" s="7">
        <f>SUMIFS(SexoPorc!$K:$K,SexoPorc!$Q:$Q,BG$5,SexoPorc!$A:$A,$C14,SexoPorc!$B:$B,1)*100</f>
        <v>68.643897771835327</v>
      </c>
      <c r="BH14" s="7">
        <f>SUMIFS(SexoPorc!$K:$K,SexoPorc!$Q:$Q,BH$5,SexoPorc!$A:$A,$C14,SexoPorc!$B:$B,1)*100</f>
        <v>74.264293909072876</v>
      </c>
      <c r="BI14" s="7">
        <f>SUMIFS(SexoPorc!$K:$K,SexoPorc!$Q:$Q,BI$5,SexoPorc!$A:$A,$C14,SexoPorc!$B:$B,1)*100</f>
        <v>74.592167139053345</v>
      </c>
      <c r="BJ14" s="7">
        <f>SUMIFS(SexoPorc!$K:$K,SexoPorc!$Q:$Q,BJ$5,SexoPorc!$A:$A,$C14,SexoPorc!$B:$B,1)*100</f>
        <v>80.579745769500732</v>
      </c>
    </row>
    <row r="15" spans="3:62" x14ac:dyDescent="0.25">
      <c r="C15" s="5" t="s">
        <v>9</v>
      </c>
      <c r="D15" s="6">
        <f>SUMIFS(EntPop!$J:$J,EntPop!$S:$S,D$5,EntPop!$A:$A,$C15)/1000</f>
        <v>2042.9169999999999</v>
      </c>
      <c r="E15" s="6">
        <f>SUMIFS(EntPop!$J:$J,EntPop!$S:$S,E$5,EntPop!$A:$A,$C15)/1000</f>
        <v>2260.4830000000002</v>
      </c>
      <c r="F15" s="6">
        <f>SUMIFS(EntPop!$J:$J,EntPop!$S:$S,F$5,EntPop!$A:$A,$C15)/1000</f>
        <v>2335.076</v>
      </c>
      <c r="G15" s="6">
        <f>SUMIFS(EntPop!$J:$J,EntPop!$S:$S,G$5,EntPop!$A:$A,$C15)/1000</f>
        <v>1789.6369999999999</v>
      </c>
      <c r="H15" s="6">
        <f>SUMIFS(EntPop!$J:$J,EntPop!$S:$S,H$5,EntPop!$A:$A,$C15)/1000</f>
        <v>1551.511</v>
      </c>
      <c r="I15" s="5"/>
      <c r="J15" s="7">
        <f>SUMIFS(EntPorc!$J:$J,EntPorc!$P:$P,V$5,EntPorc!$A:$A,$C15)*100</f>
        <v>84.255814552307129</v>
      </c>
      <c r="K15" s="7">
        <f>SUMIFS(EntPorc!$J:$J,EntPorc!$P:$P,W$5,EntPorc!$A:$A,$C15)*100</f>
        <v>82.02286958694458</v>
      </c>
      <c r="L15" s="7">
        <f>SUMIFS(EntPorc!$J:$J,EntPorc!$P:$P,X$5,EntPorc!$A:$A,$C15)*100</f>
        <v>77.592897415161133</v>
      </c>
      <c r="M15" s="7">
        <f>SUMIFS(EntPorc!$J:$J,EntPorc!$P:$P,Y$5,EntPorc!$A:$A,$C15)*100</f>
        <v>80.250334739685059</v>
      </c>
      <c r="N15" s="7">
        <f>SUMIFS(EntPorc!$J:$J,EntPorc!$P:$P,Z$5,EntPorc!$A:$A,$C15)*100</f>
        <v>84.160566329956055</v>
      </c>
      <c r="O15" s="5"/>
      <c r="P15" s="6">
        <f>SUMIFS(RuralPop!$J:$J,RuralPop!$S:$S,P$5,RuralPop!$A:$A,$C15)/1000</f>
        <v>16.940000000000001</v>
      </c>
      <c r="Q15" s="6">
        <f>SUMIFS(RuralPop!$J:$J,RuralPop!$S:$S,Q$5,RuralPop!$A:$A,$C15)/1000</f>
        <v>15.109</v>
      </c>
      <c r="R15" s="6">
        <f>SUMIFS(RuralPop!$J:$J,RuralPop!$S:$S,R$5,RuralPop!$A:$A,$C15)/1000</f>
        <v>17.893000000000001</v>
      </c>
      <c r="S15" s="6">
        <f>SUMIFS(RuralPop!$J:$J,RuralPop!$S:$S,S$5,RuralPop!$A:$A,$C15)/1000</f>
        <v>15.382</v>
      </c>
      <c r="T15" s="6">
        <f>SUMIFS(RuralPop!$J:$J,RuralPop!$S:$S,T$5,RuralPop!$A:$A,$C15)/1000</f>
        <v>12.073</v>
      </c>
      <c r="U15" s="5"/>
      <c r="V15" s="7">
        <f>SUMIFS(RuralPorc!$J:$J,RuralPorc!$P:$P,V$5,RuralPorc!$A:$A,$C15)*100</f>
        <v>82.876712083816528</v>
      </c>
      <c r="W15" s="7">
        <f>SUMIFS(RuralPorc!$J:$J,RuralPorc!$P:$P,W$5,RuralPorc!$A:$A,$C15)*100</f>
        <v>82.961785793304443</v>
      </c>
      <c r="X15" s="7">
        <f>SUMIFS(RuralPorc!$J:$J,RuralPorc!$P:$P,X$5,RuralPorc!$A:$A,$C15)*100</f>
        <v>85.86304783821106</v>
      </c>
      <c r="Y15" s="7">
        <f>SUMIFS(RuralPorc!$J:$J,RuralPorc!$P:$P,Y$5,RuralPorc!$A:$A,$C15)*100</f>
        <v>82.877153158187866</v>
      </c>
      <c r="Z15" s="7">
        <f>SUMIFS(RuralPorc!$J:$J,RuralPorc!$P:$P,Z$5,RuralPorc!$A:$A,$C15)*100</f>
        <v>91.427487134933472</v>
      </c>
      <c r="AA15" s="9"/>
      <c r="AB15" s="6">
        <f>SUMIFS(UrbanPop!$J:$J,UrbanPop!$S:$S,AB$5,UrbanPop!$A:$A,$C15)/1000</f>
        <v>2025.9770000000001</v>
      </c>
      <c r="AC15" s="6">
        <f>SUMIFS(UrbanPop!$J:$J,UrbanPop!$S:$S,AC$5,UrbanPop!$A:$A,$C15)/1000</f>
        <v>2245.3739999999998</v>
      </c>
      <c r="AD15" s="6">
        <f>SUMIFS(UrbanPop!$J:$J,UrbanPop!$S:$S,AD$5,UrbanPop!$A:$A,$C15)/1000</f>
        <v>2317.183</v>
      </c>
      <c r="AE15" s="6">
        <f>SUMIFS(UrbanPop!$J:$J,UrbanPop!$S:$S,AE$5,UrbanPop!$A:$A,$C15)/1000</f>
        <v>1774.2550000000001</v>
      </c>
      <c r="AF15" s="6">
        <f>SUMIFS(UrbanPop!$J:$J,UrbanPop!$S:$S,AF$5,UrbanPop!$A:$A,$C15)/1000</f>
        <v>1539.4380000000001</v>
      </c>
      <c r="AG15" s="5"/>
      <c r="AH15" s="7">
        <f>SUMIFS(UrbanPorc!$J:$J,UrbanPorc!$P:$P,AH$5,UrbanPorc!$A:$A,$C15)*100</f>
        <v>84.267538785934448</v>
      </c>
      <c r="AI15" s="7">
        <f>SUMIFS(UrbanPorc!$J:$J,UrbanPorc!$P:$P,AI$5,UrbanPorc!$A:$A,$C15)*100</f>
        <v>82.016623020172119</v>
      </c>
      <c r="AJ15" s="7">
        <f>SUMIFS(UrbanPorc!$J:$J,UrbanPorc!$P:$P,AJ$5,UrbanPorc!$A:$A,$C15)*100</f>
        <v>77.535229921340942</v>
      </c>
      <c r="AK15" s="7">
        <f>SUMIFS(UrbanPorc!$J:$J,UrbanPorc!$P:$P,AK$5,UrbanPorc!$A:$A,$C15)*100</f>
        <v>80.228286981582642</v>
      </c>
      <c r="AL15" s="7">
        <f>SUMIFS(UrbanPorc!$J:$J,UrbanPorc!$P:$P,AL$5,UrbanPorc!$A:$A,$C15)*100</f>
        <v>84.108138084411621</v>
      </c>
      <c r="AN15" s="6">
        <f>SUMIFS(SexoPop!$K:$K,SexoPop!$T:$T,AN$5,SexoPop!$A:$A,$C15,SexoPop!$B:$B,2)/1000</f>
        <v>1051.213</v>
      </c>
      <c r="AO15" s="6">
        <f>SUMIFS(SexoPop!$K:$K,SexoPop!$T:$T,AO$5,SexoPop!$A:$A,$C15,SexoPop!$B:$B,2)/1000</f>
        <v>1195.7840000000001</v>
      </c>
      <c r="AP15" s="6">
        <f>SUMIFS(SexoPop!$K:$K,SexoPop!$T:$T,AP$5,SexoPop!$A:$A,$C15,SexoPop!$B:$B,2)/1000</f>
        <v>1207.106</v>
      </c>
      <c r="AQ15" s="6">
        <f>SUMIFS(SexoPop!$K:$K,SexoPop!$T:$T,AQ$5,SexoPop!$A:$A,$C15,SexoPop!$B:$B,2)/1000</f>
        <v>926.995</v>
      </c>
      <c r="AR15" s="6">
        <f>SUMIFS(SexoPop!$K:$K,SexoPop!$T:$T,AR$5,SexoPop!$A:$A,$C15,SexoPop!$B:$B,2)/1000</f>
        <v>815.95699999999999</v>
      </c>
      <c r="AS15" s="5"/>
      <c r="AT15" s="7">
        <f>SUMIFS(SexoPorc!$K:$K,SexoPorc!$Q:$Q,AT$5,SexoPorc!$A:$A,$C15,SexoPorc!$B:$B,2)*100</f>
        <v>82.625186443328857</v>
      </c>
      <c r="AU15" s="7">
        <f>SUMIFS(SexoPorc!$K:$K,SexoPorc!$Q:$Q,AU$5,SexoPorc!$A:$A,$C15,SexoPorc!$B:$B,2)*100</f>
        <v>80.04155158996582</v>
      </c>
      <c r="AV15" s="7">
        <f>SUMIFS(SexoPorc!$K:$K,SexoPorc!$Q:$Q,AV$5,SexoPorc!$A:$A,$C15,SexoPorc!$B:$B,2)*100</f>
        <v>76.283383369445801</v>
      </c>
      <c r="AW15" s="7">
        <f>SUMIFS(SexoPorc!$K:$K,SexoPorc!$Q:$Q,AW$5,SexoPorc!$A:$A,$C15,SexoPorc!$B:$B,2)*100</f>
        <v>78.490984439849854</v>
      </c>
      <c r="AX15" s="7">
        <f>SUMIFS(SexoPorc!$K:$K,SexoPorc!$Q:$Q,AX$5,SexoPorc!$A:$A,$C15,SexoPorc!$B:$B,2)*100</f>
        <v>82.78120756149292</v>
      </c>
      <c r="AY15" s="9"/>
      <c r="AZ15" s="6">
        <f>SUMIFS(SexoPop!$K:$K,SexoPop!$T:$T,AZ$5,SexoPop!$A:$A,$C15,SexoPop!$B:$B,1)/1000</f>
        <v>991.70399999999995</v>
      </c>
      <c r="BA15" s="6">
        <f>SUMIFS(SexoPop!$K:$K,SexoPop!$T:$T,BA$5,SexoPop!$A:$A,$C15,SexoPop!$B:$B,1)/1000</f>
        <v>1064.6990000000001</v>
      </c>
      <c r="BB15" s="6">
        <f>SUMIFS(SexoPop!$K:$K,SexoPop!$T:$T,BB$5,SexoPop!$A:$A,$C15,SexoPop!$B:$B,1)/1000</f>
        <v>1127.97</v>
      </c>
      <c r="BC15" s="6">
        <f>SUMIFS(SexoPop!$K:$K,SexoPop!$T:$T,BC$5,SexoPop!$A:$A,$C15,SexoPop!$B:$B,1)/1000</f>
        <v>862.64200000000005</v>
      </c>
      <c r="BD15" s="6">
        <f>SUMIFS(SexoPop!$K:$K,SexoPop!$T:$T,BD$5,SexoPop!$A:$A,$C15,SexoPop!$B:$B,1)/1000</f>
        <v>735.55399999999997</v>
      </c>
      <c r="BE15" s="5"/>
      <c r="BF15" s="7">
        <f>SUMIFS(SexoPorc!$K:$K,SexoPorc!$Q:$Q,BF$5,SexoPorc!$A:$A,$C15,SexoPorc!$B:$B,1)*100</f>
        <v>86.056059598922729</v>
      </c>
      <c r="BG15" s="7">
        <f>SUMIFS(SexoPorc!$K:$K,SexoPorc!$Q:$Q,BG$5,SexoPorc!$A:$A,$C15,SexoPorc!$B:$B,1)*100</f>
        <v>84.368413686752319</v>
      </c>
      <c r="BH15" s="7">
        <f>SUMIFS(SexoPorc!$K:$K,SexoPorc!$Q:$Q,BH$5,SexoPorc!$A:$A,$C15,SexoPorc!$B:$B,1)*100</f>
        <v>79.045015573501587</v>
      </c>
      <c r="BI15" s="7">
        <f>SUMIFS(SexoPorc!$K:$K,SexoPorc!$Q:$Q,BI$5,SexoPorc!$A:$A,$C15,SexoPorc!$B:$B,1)*100</f>
        <v>82.231014966964722</v>
      </c>
      <c r="BJ15" s="7">
        <f>SUMIFS(SexoPorc!$K:$K,SexoPorc!$Q:$Q,BJ$5,SexoPorc!$A:$A,$C15,SexoPorc!$B:$B,1)*100</f>
        <v>85.745495557785034</v>
      </c>
    </row>
    <row r="16" spans="3:62" x14ac:dyDescent="0.25">
      <c r="C16" s="5" t="s">
        <v>10</v>
      </c>
      <c r="D16" s="6">
        <f>SUMIFS(EntPop!$J:$J,EntPop!$S:$S,D$5,EntPop!$A:$A,$C16)/1000</f>
        <v>491.64699999999999</v>
      </c>
      <c r="E16" s="6">
        <f>SUMIFS(EntPop!$J:$J,EntPop!$S:$S,E$5,EntPop!$A:$A,$C16)/1000</f>
        <v>507.904</v>
      </c>
      <c r="F16" s="6">
        <f>SUMIFS(EntPop!$J:$J,EntPop!$S:$S,F$5,EntPop!$A:$A,$C16)/1000</f>
        <v>559.202</v>
      </c>
      <c r="G16" s="6">
        <f>SUMIFS(EntPop!$J:$J,EntPop!$S:$S,G$5,EntPop!$A:$A,$C16)/1000</f>
        <v>500.94099999999997</v>
      </c>
      <c r="H16" s="6">
        <f>SUMIFS(EntPop!$J:$J,EntPop!$S:$S,H$5,EntPop!$A:$A,$C16)/1000</f>
        <v>420.57799999999997</v>
      </c>
      <c r="I16" s="5"/>
      <c r="J16" s="7">
        <f>SUMIFS(EntPorc!$J:$J,EntPorc!$P:$P,V$5,EntPorc!$A:$A,$C16)*100</f>
        <v>75.52483081817627</v>
      </c>
      <c r="K16" s="7">
        <f>SUMIFS(EntPorc!$J:$J,EntPorc!$P:$P,W$5,EntPorc!$A:$A,$C16)*100</f>
        <v>73.131906986236572</v>
      </c>
      <c r="L16" s="7">
        <f>SUMIFS(EntPorc!$J:$J,EntPorc!$P:$P,X$5,EntPorc!$A:$A,$C16)*100</f>
        <v>78.151154518127441</v>
      </c>
      <c r="M16" s="7">
        <f>SUMIFS(EntPorc!$J:$J,EntPorc!$P:$P,Y$5,EntPorc!$A:$A,$C16)*100</f>
        <v>78.137242794036865</v>
      </c>
      <c r="N16" s="7">
        <f>SUMIFS(EntPorc!$J:$J,EntPorc!$P:$P,Z$5,EntPorc!$A:$A,$C16)*100</f>
        <v>79.506450891494751</v>
      </c>
      <c r="O16" s="5"/>
      <c r="P16" s="6">
        <f>SUMIFS(RuralPop!$J:$J,RuralPop!$S:$S,P$5,RuralPop!$A:$A,$C16)/1000</f>
        <v>183.422</v>
      </c>
      <c r="Q16" s="6">
        <f>SUMIFS(RuralPop!$J:$J,RuralPop!$S:$S,Q$5,RuralPop!$A:$A,$C16)/1000</f>
        <v>201.506</v>
      </c>
      <c r="R16" s="6">
        <f>SUMIFS(RuralPop!$J:$J,RuralPop!$S:$S,R$5,RuralPop!$A:$A,$C16)/1000</f>
        <v>234.83600000000001</v>
      </c>
      <c r="S16" s="6">
        <f>SUMIFS(RuralPop!$J:$J,RuralPop!$S:$S,S$5,RuralPop!$A:$A,$C16)/1000</f>
        <v>232.04400000000001</v>
      </c>
      <c r="T16" s="6">
        <f>SUMIFS(RuralPop!$J:$J,RuralPop!$S:$S,T$5,RuralPop!$A:$A,$C16)/1000</f>
        <v>177.68299999999999</v>
      </c>
      <c r="U16" s="5"/>
      <c r="V16" s="7">
        <f>SUMIFS(RuralPorc!$J:$J,RuralPorc!$P:$P,V$5,RuralPorc!$A:$A,$C16)*100</f>
        <v>81.360340118408203</v>
      </c>
      <c r="W16" s="7">
        <f>SUMIFS(RuralPorc!$J:$J,RuralPorc!$P:$P,W$5,RuralPorc!$A:$A,$C16)*100</f>
        <v>83.141887187957764</v>
      </c>
      <c r="X16" s="7">
        <f>SUMIFS(RuralPorc!$J:$J,RuralPorc!$P:$P,X$5,RuralPorc!$A:$A,$C16)*100</f>
        <v>87.153834104537964</v>
      </c>
      <c r="Y16" s="7">
        <f>SUMIFS(RuralPorc!$J:$J,RuralPorc!$P:$P,Y$5,RuralPorc!$A:$A,$C16)*100</f>
        <v>87.704432010650635</v>
      </c>
      <c r="Z16" s="7">
        <f>SUMIFS(RuralPorc!$J:$J,RuralPorc!$P:$P,Z$5,RuralPorc!$A:$A,$C16)*100</f>
        <v>87.22650408744812</v>
      </c>
      <c r="AA16" s="9"/>
      <c r="AB16" s="6">
        <f>SUMIFS(UrbanPop!$J:$J,UrbanPop!$S:$S,AB$5,UrbanPop!$A:$A,$C16)/1000</f>
        <v>308.22500000000002</v>
      </c>
      <c r="AC16" s="6">
        <f>SUMIFS(UrbanPop!$J:$J,UrbanPop!$S:$S,AC$5,UrbanPop!$A:$A,$C16)/1000</f>
        <v>306.39800000000002</v>
      </c>
      <c r="AD16" s="6">
        <f>SUMIFS(UrbanPop!$J:$J,UrbanPop!$S:$S,AD$5,UrbanPop!$A:$A,$C16)/1000</f>
        <v>324.36599999999999</v>
      </c>
      <c r="AE16" s="6">
        <f>SUMIFS(UrbanPop!$J:$J,UrbanPop!$S:$S,AE$5,UrbanPop!$A:$A,$C16)/1000</f>
        <v>268.89699999999999</v>
      </c>
      <c r="AF16" s="6">
        <f>SUMIFS(UrbanPop!$J:$J,UrbanPop!$S:$S,AF$5,UrbanPop!$A:$A,$C16)/1000</f>
        <v>242.89500000000001</v>
      </c>
      <c r="AG16" s="5"/>
      <c r="AH16" s="7">
        <f>SUMIFS(UrbanPorc!$J:$J,UrbanPorc!$P:$P,AH$5,UrbanPorc!$A:$A,$C16)*100</f>
        <v>72.433203458786011</v>
      </c>
      <c r="AI16" s="7">
        <f>SUMIFS(UrbanPorc!$J:$J,UrbanPorc!$P:$P,AI$5,UrbanPorc!$A:$A,$C16)*100</f>
        <v>67.766177654266357</v>
      </c>
      <c r="AJ16" s="7">
        <f>SUMIFS(UrbanPorc!$J:$J,UrbanPorc!$P:$P,AJ$5,UrbanPorc!$A:$A,$C16)*100</f>
        <v>72.713291645050049</v>
      </c>
      <c r="AK16" s="7">
        <f>SUMIFS(UrbanPorc!$J:$J,UrbanPorc!$P:$P,AK$5,UrbanPorc!$A:$A,$C16)*100</f>
        <v>71.414685249328613</v>
      </c>
      <c r="AL16" s="7">
        <f>SUMIFS(UrbanPorc!$J:$J,UrbanPorc!$P:$P,AL$5,UrbanPorc!$A:$A,$C16)*100</f>
        <v>74.671900272369385</v>
      </c>
      <c r="AN16" s="6">
        <f>SUMIFS(SexoPop!$K:$K,SexoPop!$T:$T,AN$5,SexoPop!$A:$A,$C16,SexoPop!$B:$B,2)/1000</f>
        <v>254.89599999999999</v>
      </c>
      <c r="AO16" s="6">
        <f>SUMIFS(SexoPop!$K:$K,SexoPop!$T:$T,AO$5,SexoPop!$A:$A,$C16,SexoPop!$B:$B,2)/1000</f>
        <v>262.096</v>
      </c>
      <c r="AP16" s="6">
        <f>SUMIFS(SexoPop!$K:$K,SexoPop!$T:$T,AP$5,SexoPop!$A:$A,$C16,SexoPop!$B:$B,2)/1000</f>
        <v>282.57100000000003</v>
      </c>
      <c r="AQ16" s="6">
        <f>SUMIFS(SexoPop!$K:$K,SexoPop!$T:$T,AQ$5,SexoPop!$A:$A,$C16,SexoPop!$B:$B,2)/1000</f>
        <v>249.40199999999999</v>
      </c>
      <c r="AR16" s="6">
        <f>SUMIFS(SexoPop!$K:$K,SexoPop!$T:$T,AR$5,SexoPop!$A:$A,$C16,SexoPop!$B:$B,2)/1000</f>
        <v>215.923</v>
      </c>
      <c r="AS16" s="5"/>
      <c r="AT16" s="7">
        <f>SUMIFS(SexoPorc!$K:$K,SexoPorc!$Q:$Q,AT$5,SexoPorc!$A:$A,$C16,SexoPorc!$B:$B,2)*100</f>
        <v>75.095087289810181</v>
      </c>
      <c r="AU16" s="7">
        <f>SUMIFS(SexoPorc!$K:$K,SexoPorc!$Q:$Q,AU$5,SexoPorc!$A:$A,$C16,SexoPorc!$B:$B,2)*100</f>
        <v>73.090106248855591</v>
      </c>
      <c r="AV16" s="7">
        <f>SUMIFS(SexoPorc!$K:$K,SexoPorc!$Q:$Q,AV$5,SexoPorc!$A:$A,$C16,SexoPorc!$B:$B,2)*100</f>
        <v>76.808345317840576</v>
      </c>
      <c r="AW16" s="7">
        <f>SUMIFS(SexoPorc!$K:$K,SexoPorc!$Q:$Q,AW$5,SexoPorc!$A:$A,$C16,SexoPorc!$B:$B,2)*100</f>
        <v>76.925832033157349</v>
      </c>
      <c r="AX16" s="7">
        <f>SUMIFS(SexoPorc!$K:$K,SexoPorc!$Q:$Q,AX$5,SexoPorc!$A:$A,$C16,SexoPorc!$B:$B,2)*100</f>
        <v>79.344660043716431</v>
      </c>
      <c r="AY16" s="9"/>
      <c r="AZ16" s="6">
        <f>SUMIFS(SexoPop!$K:$K,SexoPop!$T:$T,AZ$5,SexoPop!$A:$A,$C16,SexoPop!$B:$B,1)/1000</f>
        <v>236.751</v>
      </c>
      <c r="BA16" s="6">
        <f>SUMIFS(SexoPop!$K:$K,SexoPop!$T:$T,BA$5,SexoPop!$A:$A,$C16,SexoPop!$B:$B,1)/1000</f>
        <v>245.80799999999999</v>
      </c>
      <c r="BB16" s="6">
        <f>SUMIFS(SexoPop!$K:$K,SexoPop!$T:$T,BB$5,SexoPop!$A:$A,$C16,SexoPop!$B:$B,1)/1000</f>
        <v>276.63099999999997</v>
      </c>
      <c r="BC16" s="6">
        <f>SUMIFS(SexoPop!$K:$K,SexoPop!$T:$T,BC$5,SexoPop!$A:$A,$C16,SexoPop!$B:$B,1)/1000</f>
        <v>251.53899999999999</v>
      </c>
      <c r="BD16" s="6">
        <f>SUMIFS(SexoPop!$K:$K,SexoPop!$T:$T,BD$5,SexoPop!$A:$A,$C16,SexoPop!$B:$B,1)/1000</f>
        <v>204.655</v>
      </c>
      <c r="BE16" s="5"/>
      <c r="BF16" s="7">
        <f>SUMIFS(SexoPorc!$K:$K,SexoPorc!$Q:$Q,BF$5,SexoPorc!$A:$A,$C16,SexoPorc!$B:$B,1)*100</f>
        <v>75.993043184280396</v>
      </c>
      <c r="BG16" s="7">
        <f>SUMIFS(SexoPorc!$K:$K,SexoPorc!$Q:$Q,BG$5,SexoPorc!$A:$A,$C16,SexoPorc!$B:$B,1)*100</f>
        <v>73.17652702331543</v>
      </c>
      <c r="BH16" s="7">
        <f>SUMIFS(SexoPorc!$K:$K,SexoPorc!$Q:$Q,BH$5,SexoPorc!$A:$A,$C16,SexoPorc!$B:$B,1)*100</f>
        <v>79.572153091430664</v>
      </c>
      <c r="BI16" s="7">
        <f>SUMIFS(SexoPorc!$K:$K,SexoPorc!$Q:$Q,BI$5,SexoPorc!$A:$A,$C16,SexoPorc!$B:$B,1)*100</f>
        <v>79.376637935638428</v>
      </c>
      <c r="BJ16" s="7">
        <f>SUMIFS(SexoPorc!$K:$K,SexoPorc!$Q:$Q,BJ$5,SexoPorc!$A:$A,$C16,SexoPorc!$B:$B,1)*100</f>
        <v>79.677867889404297</v>
      </c>
    </row>
    <row r="17" spans="3:62" x14ac:dyDescent="0.25">
      <c r="C17" s="5" t="s">
        <v>11</v>
      </c>
      <c r="D17" s="6">
        <f>SUMIFS(EntPop!$J:$J,EntPop!$S:$S,D$5,EntPop!$A:$A,$C17)/1000</f>
        <v>1864.8910000000001</v>
      </c>
      <c r="E17" s="6">
        <f>SUMIFS(EntPop!$J:$J,EntPop!$S:$S,E$5,EntPop!$A:$A,$C17)/1000</f>
        <v>2040.682</v>
      </c>
      <c r="F17" s="6">
        <f>SUMIFS(EntPop!$J:$J,EntPop!$S:$S,F$5,EntPop!$A:$A,$C17)/1000</f>
        <v>2029.11</v>
      </c>
      <c r="G17" s="6">
        <f>SUMIFS(EntPop!$J:$J,EntPop!$S:$S,G$5,EntPop!$A:$A,$C17)/1000</f>
        <v>1660.569</v>
      </c>
      <c r="H17" s="6">
        <f>SUMIFS(EntPop!$J:$J,EntPop!$S:$S,H$5,EntPop!$A:$A,$C17)/1000</f>
        <v>1255.9860000000001</v>
      </c>
      <c r="I17" s="5"/>
      <c r="J17" s="7">
        <f>SUMIFS(EntPorc!$J:$J,EntPorc!$P:$P,V$5,EntPorc!$A:$A,$C17)*100</f>
        <v>79.731392860412598</v>
      </c>
      <c r="K17" s="7">
        <f>SUMIFS(EntPorc!$J:$J,EntPorc!$P:$P,W$5,EntPorc!$A:$A,$C17)*100</f>
        <v>80.987638235092163</v>
      </c>
      <c r="L17" s="7">
        <f>SUMIFS(EntPorc!$J:$J,EntPorc!$P:$P,X$5,EntPorc!$A:$A,$C17)*100</f>
        <v>76.580506563186646</v>
      </c>
      <c r="M17" s="7">
        <f>SUMIFS(EntPorc!$J:$J,EntPorc!$P:$P,Y$5,EntPorc!$A:$A,$C17)*100</f>
        <v>80.077284574508667</v>
      </c>
      <c r="N17" s="7">
        <f>SUMIFS(EntPorc!$J:$J,EntPorc!$P:$P,Z$5,EntPorc!$A:$A,$C17)*100</f>
        <v>76.451563835144043</v>
      </c>
      <c r="O17" s="5"/>
      <c r="P17" s="6">
        <f>SUMIFS(RuralPop!$J:$J,RuralPop!$S:$S,P$5,RuralPop!$A:$A,$C17)/1000</f>
        <v>676.54600000000005</v>
      </c>
      <c r="Q17" s="6">
        <f>SUMIFS(RuralPop!$J:$J,RuralPop!$S:$S,Q$5,RuralPop!$A:$A,$C17)/1000</f>
        <v>792.84799999999996</v>
      </c>
      <c r="R17" s="6">
        <f>SUMIFS(RuralPop!$J:$J,RuralPop!$S:$S,R$5,RuralPop!$A:$A,$C17)/1000</f>
        <v>661.72799999999995</v>
      </c>
      <c r="S17" s="6">
        <f>SUMIFS(RuralPop!$J:$J,RuralPop!$S:$S,S$5,RuralPop!$A:$A,$C17)/1000</f>
        <v>608.16899999999998</v>
      </c>
      <c r="T17" s="6">
        <f>SUMIFS(RuralPop!$J:$J,RuralPop!$S:$S,T$5,RuralPop!$A:$A,$C17)/1000</f>
        <v>414.42200000000003</v>
      </c>
      <c r="U17" s="5"/>
      <c r="V17" s="7">
        <f>SUMIFS(RuralPorc!$J:$J,RuralPorc!$P:$P,V$5,RuralPorc!$A:$A,$C17)*100</f>
        <v>89.365148544311523</v>
      </c>
      <c r="W17" s="7">
        <f>SUMIFS(RuralPorc!$J:$J,RuralPorc!$P:$P,W$5,RuralPorc!$A:$A,$C17)*100</f>
        <v>89.535748958587646</v>
      </c>
      <c r="X17" s="7">
        <f>SUMIFS(RuralPorc!$J:$J,RuralPorc!$P:$P,X$5,RuralPorc!$A:$A,$C17)*100</f>
        <v>83.185374736785889</v>
      </c>
      <c r="Y17" s="7">
        <f>SUMIFS(RuralPorc!$J:$J,RuralPorc!$P:$P,Y$5,RuralPorc!$A:$A,$C17)*100</f>
        <v>87.649595737457275</v>
      </c>
      <c r="Z17" s="7">
        <f>SUMIFS(RuralPorc!$J:$J,RuralPorc!$P:$P,Z$5,RuralPorc!$A:$A,$C17)*100</f>
        <v>88.654571771621704</v>
      </c>
      <c r="AA17" s="9"/>
      <c r="AB17" s="6">
        <f>SUMIFS(UrbanPop!$J:$J,UrbanPop!$S:$S,AB$5,UrbanPop!$A:$A,$C17)/1000</f>
        <v>1188.345</v>
      </c>
      <c r="AC17" s="6">
        <f>SUMIFS(UrbanPop!$J:$J,UrbanPop!$S:$S,AC$5,UrbanPop!$A:$A,$C17)/1000</f>
        <v>1247.8340000000001</v>
      </c>
      <c r="AD17" s="6">
        <f>SUMIFS(UrbanPop!$J:$J,UrbanPop!$S:$S,AD$5,UrbanPop!$A:$A,$C17)/1000</f>
        <v>1367.3820000000001</v>
      </c>
      <c r="AE17" s="6">
        <f>SUMIFS(UrbanPop!$J:$J,UrbanPop!$S:$S,AE$5,UrbanPop!$A:$A,$C17)/1000</f>
        <v>1052.4000000000001</v>
      </c>
      <c r="AF17" s="6">
        <f>SUMIFS(UrbanPop!$J:$J,UrbanPop!$S:$S,AF$5,UrbanPop!$A:$A,$C17)/1000</f>
        <v>841.56399999999996</v>
      </c>
      <c r="AG17" s="5"/>
      <c r="AH17" s="7">
        <f>SUMIFS(UrbanPorc!$J:$J,UrbanPorc!$P:$P,AH$5,UrbanPorc!$A:$A,$C17)*100</f>
        <v>75.120943784713745</v>
      </c>
      <c r="AI17" s="7">
        <f>SUMIFS(UrbanPorc!$J:$J,UrbanPorc!$P:$P,AI$5,UrbanPorc!$A:$A,$C17)*100</f>
        <v>76.355850696563721</v>
      </c>
      <c r="AJ17" s="7">
        <f>SUMIFS(UrbanPorc!$J:$J,UrbanPorc!$P:$P,AJ$5,UrbanPorc!$A:$A,$C17)*100</f>
        <v>73.746830224990845</v>
      </c>
      <c r="AK17" s="7">
        <f>SUMIFS(UrbanPorc!$J:$J,UrbanPorc!$P:$P,AK$5,UrbanPorc!$A:$A,$C17)*100</f>
        <v>76.269489526748657</v>
      </c>
      <c r="AL17" s="7">
        <f>SUMIFS(UrbanPorc!$J:$J,UrbanPorc!$P:$P,AL$5,UrbanPorc!$A:$A,$C17)*100</f>
        <v>71.598398685455322</v>
      </c>
      <c r="AN17" s="6">
        <f>SUMIFS(SexoPop!$K:$K,SexoPop!$T:$T,AN$5,SexoPop!$A:$A,$C17,SexoPop!$B:$B,2)/1000</f>
        <v>977.80899999999997</v>
      </c>
      <c r="AO17" s="6">
        <f>SUMIFS(SexoPop!$K:$K,SexoPop!$T:$T,AO$5,SexoPop!$A:$A,$C17,SexoPop!$B:$B,2)/1000</f>
        <v>1097.7360000000001</v>
      </c>
      <c r="AP17" s="6">
        <f>SUMIFS(SexoPop!$K:$K,SexoPop!$T:$T,AP$5,SexoPop!$A:$A,$C17,SexoPop!$B:$B,2)/1000</f>
        <v>1064.711</v>
      </c>
      <c r="AQ17" s="6">
        <f>SUMIFS(SexoPop!$K:$K,SexoPop!$T:$T,AQ$5,SexoPop!$A:$A,$C17,SexoPop!$B:$B,2)/1000</f>
        <v>859.30100000000004</v>
      </c>
      <c r="AR17" s="6">
        <f>SUMIFS(SexoPop!$K:$K,SexoPop!$T:$T,AR$5,SexoPop!$A:$A,$C17,SexoPop!$B:$B,2)/1000</f>
        <v>684.87699999999995</v>
      </c>
      <c r="AS17" s="5"/>
      <c r="AT17" s="7">
        <f>SUMIFS(SexoPorc!$K:$K,SexoPorc!$Q:$Q,AT$5,SexoPorc!$A:$A,$C17,SexoPorc!$B:$B,2)*100</f>
        <v>79.033070802688599</v>
      </c>
      <c r="AU17" s="7">
        <f>SUMIFS(SexoPorc!$K:$K,SexoPorc!$Q:$Q,AU$5,SexoPorc!$A:$A,$C17,SexoPorc!$B:$B,2)*100</f>
        <v>80.674654245376587</v>
      </c>
      <c r="AV17" s="7">
        <f>SUMIFS(SexoPorc!$K:$K,SexoPorc!$Q:$Q,AV$5,SexoPorc!$A:$A,$C17,SexoPorc!$B:$B,2)*100</f>
        <v>76.313960552215576</v>
      </c>
      <c r="AW17" s="7">
        <f>SUMIFS(SexoPorc!$K:$K,SexoPorc!$Q:$Q,AW$5,SexoPorc!$A:$A,$C17,SexoPorc!$B:$B,2)*100</f>
        <v>78.985750675201416</v>
      </c>
      <c r="AX17" s="7">
        <f>SUMIFS(SexoPorc!$K:$K,SexoPorc!$Q:$Q,AX$5,SexoPorc!$A:$A,$C17,SexoPorc!$B:$B,2)*100</f>
        <v>76.655495166778564</v>
      </c>
      <c r="AY17" s="9"/>
      <c r="AZ17" s="6">
        <f>SUMIFS(SexoPop!$K:$K,SexoPop!$T:$T,AZ$5,SexoPop!$A:$A,$C17,SexoPop!$B:$B,1)/1000</f>
        <v>887.08199999999999</v>
      </c>
      <c r="BA17" s="6">
        <f>SUMIFS(SexoPop!$K:$K,SexoPop!$T:$T,BA$5,SexoPop!$A:$A,$C17,SexoPop!$B:$B,1)/1000</f>
        <v>942.94600000000003</v>
      </c>
      <c r="BB17" s="6">
        <f>SUMIFS(SexoPop!$K:$K,SexoPop!$T:$T,BB$5,SexoPop!$A:$A,$C17,SexoPop!$B:$B,1)/1000</f>
        <v>964.399</v>
      </c>
      <c r="BC17" s="6">
        <f>SUMIFS(SexoPop!$K:$K,SexoPop!$T:$T,BC$5,SexoPop!$A:$A,$C17,SexoPop!$B:$B,1)/1000</f>
        <v>801.26800000000003</v>
      </c>
      <c r="BD17" s="6">
        <f>SUMIFS(SexoPop!$K:$K,SexoPop!$T:$T,BD$5,SexoPop!$A:$A,$C17,SexoPop!$B:$B,1)/1000</f>
        <v>571.10900000000004</v>
      </c>
      <c r="BE17" s="5"/>
      <c r="BF17" s="7">
        <f>SUMIFS(SexoPorc!$K:$K,SexoPorc!$Q:$Q,BF$5,SexoPorc!$A:$A,$C17,SexoPorc!$B:$B,1)*100</f>
        <v>80.515581369400024</v>
      </c>
      <c r="BG17" s="7">
        <f>SUMIFS(SexoPorc!$K:$K,SexoPorc!$Q:$Q,BG$5,SexoPorc!$A:$A,$C17,SexoPorc!$B:$B,1)*100</f>
        <v>81.355077028274536</v>
      </c>
      <c r="BH17" s="7">
        <f>SUMIFS(SexoPorc!$K:$K,SexoPorc!$Q:$Q,BH$5,SexoPorc!$A:$A,$C17,SexoPorc!$B:$B,1)*100</f>
        <v>76.876944303512573</v>
      </c>
      <c r="BI17" s="7">
        <f>SUMIFS(SexoPorc!$K:$K,SexoPorc!$Q:$Q,BI$5,SexoPorc!$A:$A,$C17,SexoPorc!$B:$B,1)*100</f>
        <v>81.281894445419312</v>
      </c>
      <c r="BJ17" s="7">
        <f>SUMIFS(SexoPorc!$K:$K,SexoPorc!$Q:$Q,BJ$5,SexoPorc!$A:$A,$C17,SexoPorc!$B:$B,1)*100</f>
        <v>76.20842456817627</v>
      </c>
    </row>
    <row r="18" spans="3:62" x14ac:dyDescent="0.25">
      <c r="C18" s="5" t="s">
        <v>12</v>
      </c>
      <c r="D18" s="6">
        <f>SUMIFS(EntPop!$J:$J,EntPop!$S:$S,D$5,EntPop!$A:$A,$C18)/1000</f>
        <v>2120.364</v>
      </c>
      <c r="E18" s="6">
        <f>SUMIFS(EntPop!$J:$J,EntPop!$S:$S,E$5,EntPop!$A:$A,$C18)/1000</f>
        <v>2161.058</v>
      </c>
      <c r="F18" s="6">
        <f>SUMIFS(EntPop!$J:$J,EntPop!$S:$S,F$5,EntPop!$A:$A,$C18)/1000</f>
        <v>2096.6329999999998</v>
      </c>
      <c r="G18" s="6">
        <f>SUMIFS(EntPop!$J:$J,EntPop!$S:$S,G$5,EntPop!$A:$A,$C18)/1000</f>
        <v>1894.252</v>
      </c>
      <c r="H18" s="6">
        <f>SUMIFS(EntPop!$J:$J,EntPop!$S:$S,H$5,EntPop!$A:$A,$C18)/1000</f>
        <v>1886.624</v>
      </c>
      <c r="I18" s="5"/>
      <c r="J18" s="7">
        <f>SUMIFS(EntPorc!$J:$J,EntPorc!$P:$P,V$5,EntPorc!$A:$A,$C18)*100</f>
        <v>91.460084915161133</v>
      </c>
      <c r="K18" s="7">
        <f>SUMIFS(EntPorc!$J:$J,EntPorc!$P:$P,W$5,EntPorc!$A:$A,$C18)*100</f>
        <v>90.857982635498047</v>
      </c>
      <c r="L18" s="7">
        <f>SUMIFS(EntPorc!$J:$J,EntPorc!$P:$P,X$5,EntPorc!$A:$A,$C18)*100</f>
        <v>88.720536231994629</v>
      </c>
      <c r="M18" s="7">
        <f>SUMIFS(EntPorc!$J:$J,EntPorc!$P:$P,Y$5,EntPorc!$A:$A,$C18)*100</f>
        <v>87.159609794616699</v>
      </c>
      <c r="N18" s="7">
        <f>SUMIFS(EntPorc!$J:$J,EntPorc!$P:$P,Z$5,EntPorc!$A:$A,$C18)*100</f>
        <v>90.155857801437378</v>
      </c>
      <c r="O18" s="5"/>
      <c r="P18" s="6">
        <f>SUMIFS(RuralPop!$J:$J,RuralPop!$S:$S,P$5,RuralPop!$A:$A,$C18)/1000</f>
        <v>1051.5260000000001</v>
      </c>
      <c r="Q18" s="6">
        <f>SUMIFS(RuralPop!$J:$J,RuralPop!$S:$S,Q$5,RuralPop!$A:$A,$C18)/1000</f>
        <v>1175.8309999999999</v>
      </c>
      <c r="R18" s="6">
        <f>SUMIFS(RuralPop!$J:$J,RuralPop!$S:$S,R$5,RuralPop!$A:$A,$C18)/1000</f>
        <v>1038.4939999999999</v>
      </c>
      <c r="S18" s="6">
        <f>SUMIFS(RuralPop!$J:$J,RuralPop!$S:$S,S$5,RuralPop!$A:$A,$C18)/1000</f>
        <v>1016.211</v>
      </c>
      <c r="T18" s="6">
        <f>SUMIFS(RuralPop!$J:$J,RuralPop!$S:$S,T$5,RuralPop!$A:$A,$C18)/1000</f>
        <v>961.70500000000004</v>
      </c>
      <c r="U18" s="5"/>
      <c r="V18" s="7">
        <f>SUMIFS(RuralPorc!$J:$J,RuralPorc!$P:$P,V$5,RuralPorc!$A:$A,$C18)*100</f>
        <v>96.727889776229858</v>
      </c>
      <c r="W18" s="7">
        <f>SUMIFS(RuralPorc!$J:$J,RuralPorc!$P:$P,W$5,RuralPorc!$A:$A,$C18)*100</f>
        <v>95.747655630111694</v>
      </c>
      <c r="X18" s="7">
        <f>SUMIFS(RuralPorc!$J:$J,RuralPorc!$P:$P,X$5,RuralPorc!$A:$A,$C18)*100</f>
        <v>95.692920684814453</v>
      </c>
      <c r="Y18" s="7">
        <f>SUMIFS(RuralPorc!$J:$J,RuralPorc!$P:$P,Y$5,RuralPorc!$A:$A,$C18)*100</f>
        <v>92.282646894454956</v>
      </c>
      <c r="Z18" s="7">
        <f>SUMIFS(RuralPorc!$J:$J,RuralPorc!$P:$P,Z$5,RuralPorc!$A:$A,$C18)*100</f>
        <v>95.50018310546875</v>
      </c>
      <c r="AA18" s="9"/>
      <c r="AB18" s="6">
        <f>SUMIFS(UrbanPop!$J:$J,UrbanPop!$S:$S,AB$5,UrbanPop!$A:$A,$C18)/1000</f>
        <v>1068.838</v>
      </c>
      <c r="AC18" s="6">
        <f>SUMIFS(UrbanPop!$J:$J,UrbanPop!$S:$S,AC$5,UrbanPop!$A:$A,$C18)/1000</f>
        <v>985.22699999999998</v>
      </c>
      <c r="AD18" s="6">
        <f>SUMIFS(UrbanPop!$J:$J,UrbanPop!$S:$S,AD$5,UrbanPop!$A:$A,$C18)/1000</f>
        <v>1058.1389999999999</v>
      </c>
      <c r="AE18" s="6">
        <f>SUMIFS(UrbanPop!$J:$J,UrbanPop!$S:$S,AE$5,UrbanPop!$A:$A,$C18)/1000</f>
        <v>878.04100000000005</v>
      </c>
      <c r="AF18" s="6">
        <f>SUMIFS(UrbanPop!$J:$J,UrbanPop!$S:$S,AF$5,UrbanPop!$A:$A,$C18)/1000</f>
        <v>924.91899999999998</v>
      </c>
      <c r="AG18" s="5"/>
      <c r="AH18" s="7">
        <f>SUMIFS(UrbanPorc!$J:$J,UrbanPorc!$P:$P,AH$5,UrbanPorc!$A:$A,$C18)*100</f>
        <v>86.809039115905762</v>
      </c>
      <c r="AI18" s="7">
        <f>SUMIFS(UrbanPorc!$J:$J,UrbanPorc!$P:$P,AI$5,UrbanPorc!$A:$A,$C18)*100</f>
        <v>85.63847541809082</v>
      </c>
      <c r="AJ18" s="7">
        <f>SUMIFS(UrbanPorc!$J:$J,UrbanPorc!$P:$P,AJ$5,UrbanPorc!$A:$A,$C18)*100</f>
        <v>82.79958963394165</v>
      </c>
      <c r="AK18" s="7">
        <f>SUMIFS(UrbanPorc!$J:$J,UrbanPorc!$P:$P,AK$5,UrbanPorc!$A:$A,$C18)*100</f>
        <v>81.897640228271484</v>
      </c>
      <c r="AL18" s="7">
        <f>SUMIFS(UrbanPorc!$J:$J,UrbanPorc!$P:$P,AL$5,UrbanPorc!$A:$A,$C18)*100</f>
        <v>85.198402404785156</v>
      </c>
      <c r="AN18" s="6">
        <f>SUMIFS(SexoPop!$K:$K,SexoPop!$T:$T,AN$5,SexoPop!$A:$A,$C18,SexoPop!$B:$B,2)/1000</f>
        <v>1096.6579999999999</v>
      </c>
      <c r="AO18" s="6">
        <f>SUMIFS(SexoPop!$K:$K,SexoPop!$T:$T,AO$5,SexoPop!$A:$A,$C18,SexoPop!$B:$B,2)/1000</f>
        <v>1134.271</v>
      </c>
      <c r="AP18" s="6">
        <f>SUMIFS(SexoPop!$K:$K,SexoPop!$T:$T,AP$5,SexoPop!$A:$A,$C18,SexoPop!$B:$B,2)/1000</f>
        <v>1093.434</v>
      </c>
      <c r="AQ18" s="6">
        <f>SUMIFS(SexoPop!$K:$K,SexoPop!$T:$T,AQ$5,SexoPop!$A:$A,$C18,SexoPop!$B:$B,2)/1000</f>
        <v>1001.186</v>
      </c>
      <c r="AR18" s="6">
        <f>SUMIFS(SexoPop!$K:$K,SexoPop!$T:$T,AR$5,SexoPop!$A:$A,$C18,SexoPop!$B:$B,2)/1000</f>
        <v>1006.221</v>
      </c>
      <c r="AS18" s="5"/>
      <c r="AT18" s="7">
        <f>SUMIFS(SexoPorc!$K:$K,SexoPorc!$Q:$Q,AT$5,SexoPorc!$A:$A,$C18,SexoPorc!$B:$B,2)*100</f>
        <v>90.443706512451172</v>
      </c>
      <c r="AU18" s="7">
        <f>SUMIFS(SexoPorc!$K:$K,SexoPorc!$Q:$Q,AU$5,SexoPorc!$A:$A,$C18,SexoPorc!$B:$B,2)*100</f>
        <v>91.066241264343262</v>
      </c>
      <c r="AV18" s="7">
        <f>SUMIFS(SexoPorc!$K:$K,SexoPorc!$Q:$Q,AV$5,SexoPorc!$A:$A,$C18,SexoPorc!$B:$B,2)*100</f>
        <v>88.034689426422119</v>
      </c>
      <c r="AW18" s="7">
        <f>SUMIFS(SexoPorc!$K:$K,SexoPorc!$Q:$Q,AW$5,SexoPorc!$A:$A,$C18,SexoPorc!$B:$B,2)*100</f>
        <v>86.536818742752075</v>
      </c>
      <c r="AX18" s="7">
        <f>SUMIFS(SexoPorc!$K:$K,SexoPorc!$Q:$Q,AX$5,SexoPorc!$A:$A,$C18,SexoPorc!$B:$B,2)*100</f>
        <v>89.094281196594238</v>
      </c>
      <c r="AY18" s="9"/>
      <c r="AZ18" s="6">
        <f>SUMIFS(SexoPop!$K:$K,SexoPop!$T:$T,AZ$5,SexoPop!$A:$A,$C18,SexoPop!$B:$B,1)/1000</f>
        <v>1023.706</v>
      </c>
      <c r="BA18" s="6">
        <f>SUMIFS(SexoPop!$K:$K,SexoPop!$T:$T,BA$5,SexoPop!$A:$A,$C18,SexoPop!$B:$B,1)/1000</f>
        <v>1026.787</v>
      </c>
      <c r="BB18" s="6">
        <f>SUMIFS(SexoPop!$K:$K,SexoPop!$T:$T,BB$5,SexoPop!$A:$A,$C18,SexoPop!$B:$B,1)/1000</f>
        <v>1003.199</v>
      </c>
      <c r="BC18" s="6">
        <f>SUMIFS(SexoPop!$K:$K,SexoPop!$T:$T,BC$5,SexoPop!$A:$A,$C18,SexoPop!$B:$B,1)/1000</f>
        <v>893.06600000000003</v>
      </c>
      <c r="BD18" s="6">
        <f>SUMIFS(SexoPop!$K:$K,SexoPop!$T:$T,BD$5,SexoPop!$A:$A,$C18,SexoPop!$B:$B,1)/1000</f>
        <v>880.40300000000002</v>
      </c>
      <c r="BE18" s="5"/>
      <c r="BF18" s="7">
        <f>SUMIFS(SexoPorc!$K:$K,SexoPorc!$Q:$Q,BF$5,SexoPorc!$A:$A,$C18,SexoPorc!$B:$B,1)*100</f>
        <v>92.574548721313477</v>
      </c>
      <c r="BG18" s="7">
        <f>SUMIFS(SexoPorc!$K:$K,SexoPorc!$Q:$Q,BG$5,SexoPorc!$A:$A,$C18,SexoPorc!$B:$B,1)*100</f>
        <v>90.629029273986816</v>
      </c>
      <c r="BH18" s="7">
        <f>SUMIFS(SexoPorc!$K:$K,SexoPorc!$Q:$Q,BH$5,SexoPorc!$A:$A,$C18,SexoPorc!$B:$B,1)*100</f>
        <v>89.480340480804443</v>
      </c>
      <c r="BI18" s="7">
        <f>SUMIFS(SexoPorc!$K:$K,SexoPorc!$Q:$Q,BI$5,SexoPorc!$A:$A,$C18,SexoPorc!$B:$B,1)*100</f>
        <v>87.868541479110718</v>
      </c>
      <c r="BJ18" s="7">
        <f>SUMIFS(SexoPorc!$K:$K,SexoPorc!$Q:$Q,BJ$5,SexoPorc!$A:$A,$C18,SexoPorc!$B:$B,1)*100</f>
        <v>91.400551795959473</v>
      </c>
    </row>
    <row r="19" spans="3:62" x14ac:dyDescent="0.25">
      <c r="C19" s="5" t="s">
        <v>13</v>
      </c>
      <c r="D19" s="6">
        <f>SUMIFS(EntPop!$J:$J,EntPop!$S:$S,D$5,EntPop!$A:$A,$C19)/1000</f>
        <v>1532</v>
      </c>
      <c r="E19" s="6">
        <f>SUMIFS(EntPop!$J:$J,EntPop!$S:$S,E$5,EntPop!$A:$A,$C19)/1000</f>
        <v>1357.8040000000001</v>
      </c>
      <c r="F19" s="6">
        <f>SUMIFS(EntPop!$J:$J,EntPop!$S:$S,F$5,EntPop!$A:$A,$C19)/1000</f>
        <v>1404.268</v>
      </c>
      <c r="G19" s="6">
        <f>SUMIFS(EntPop!$J:$J,EntPop!$S:$S,G$5,EntPop!$A:$A,$C19)/1000</f>
        <v>1148.817</v>
      </c>
      <c r="H19" s="6">
        <f>SUMIFS(EntPop!$J:$J,EntPop!$S:$S,H$5,EntPop!$A:$A,$C19)/1000</f>
        <v>1029.7139999999999</v>
      </c>
      <c r="I19" s="5"/>
      <c r="J19" s="7">
        <f>SUMIFS(EntPorc!$J:$J,EntPorc!$P:$P,V$5,EntPorc!$A:$A,$C19)*100</f>
        <v>91.517430543899536</v>
      </c>
      <c r="K19" s="7">
        <f>SUMIFS(EntPorc!$J:$J,EntPorc!$P:$P,W$5,EntPorc!$A:$A,$C19)*100</f>
        <v>89.491474628448486</v>
      </c>
      <c r="L19" s="7">
        <f>SUMIFS(EntPorc!$J:$J,EntPorc!$P:$P,X$5,EntPorc!$A:$A,$C19)*100</f>
        <v>89.409768581390381</v>
      </c>
      <c r="M19" s="7">
        <f>SUMIFS(EntPorc!$J:$J,EntPorc!$P:$P,Y$5,EntPorc!$A:$A,$C19)*100</f>
        <v>88.751691579818726</v>
      </c>
      <c r="N19" s="7">
        <f>SUMIFS(EntPorc!$J:$J,EntPorc!$P:$P,Z$5,EntPorc!$A:$A,$C19)*100</f>
        <v>90.286904573440552</v>
      </c>
      <c r="O19" s="5"/>
      <c r="P19" s="6">
        <f>SUMIFS(RuralPop!$J:$J,RuralPop!$S:$S,P$5,RuralPop!$A:$A,$C19)/1000</f>
        <v>822.53300000000002</v>
      </c>
      <c r="Q19" s="6">
        <f>SUMIFS(RuralPop!$J:$J,RuralPop!$S:$S,Q$5,RuralPop!$A:$A,$C19)/1000</f>
        <v>741.48</v>
      </c>
      <c r="R19" s="6">
        <f>SUMIFS(RuralPop!$J:$J,RuralPop!$S:$S,R$5,RuralPop!$A:$A,$C19)/1000</f>
        <v>793.52499999999998</v>
      </c>
      <c r="S19" s="6">
        <f>SUMIFS(RuralPop!$J:$J,RuralPop!$S:$S,S$5,RuralPop!$A:$A,$C19)/1000</f>
        <v>610.14599999999996</v>
      </c>
      <c r="T19" s="6">
        <f>SUMIFS(RuralPop!$J:$J,RuralPop!$S:$S,T$5,RuralPop!$A:$A,$C19)/1000</f>
        <v>546.85500000000002</v>
      </c>
      <c r="U19" s="5"/>
      <c r="V19" s="7">
        <f>SUMIFS(RuralPorc!$J:$J,RuralPorc!$P:$P,V$5,RuralPorc!$A:$A,$C19)*100</f>
        <v>96.094119548797607</v>
      </c>
      <c r="W19" s="7">
        <f>SUMIFS(RuralPorc!$J:$J,RuralPorc!$P:$P,W$5,RuralPorc!$A:$A,$C19)*100</f>
        <v>93.981236219406128</v>
      </c>
      <c r="X19" s="7">
        <f>SUMIFS(RuralPorc!$J:$J,RuralPorc!$P:$P,X$5,RuralPorc!$A:$A,$C19)*100</f>
        <v>93.882840871810913</v>
      </c>
      <c r="Y19" s="7">
        <f>SUMIFS(RuralPorc!$J:$J,RuralPorc!$P:$P,Y$5,RuralPorc!$A:$A,$C19)*100</f>
        <v>91.400933265686035</v>
      </c>
      <c r="Z19" s="7">
        <f>SUMIFS(RuralPorc!$J:$J,RuralPorc!$P:$P,Z$5,RuralPorc!$A:$A,$C19)*100</f>
        <v>93.130683898925781</v>
      </c>
      <c r="AA19" s="9"/>
      <c r="AB19" s="6">
        <f>SUMIFS(UrbanPop!$J:$J,UrbanPop!$S:$S,AB$5,UrbanPop!$A:$A,$C19)/1000</f>
        <v>709.46699999999998</v>
      </c>
      <c r="AC19" s="6">
        <f>SUMIFS(UrbanPop!$J:$J,UrbanPop!$S:$S,AC$5,UrbanPop!$A:$A,$C19)/1000</f>
        <v>616.32399999999996</v>
      </c>
      <c r="AD19" s="6">
        <f>SUMIFS(UrbanPop!$J:$J,UrbanPop!$S:$S,AD$5,UrbanPop!$A:$A,$C19)/1000</f>
        <v>610.74300000000005</v>
      </c>
      <c r="AE19" s="6">
        <f>SUMIFS(UrbanPop!$J:$J,UrbanPop!$S:$S,AE$5,UrbanPop!$A:$A,$C19)/1000</f>
        <v>538.67100000000005</v>
      </c>
      <c r="AF19" s="6">
        <f>SUMIFS(UrbanPop!$J:$J,UrbanPop!$S:$S,AF$5,UrbanPop!$A:$A,$C19)/1000</f>
        <v>482.85899999999998</v>
      </c>
      <c r="AG19" s="5"/>
      <c r="AH19" s="7">
        <f>SUMIFS(UrbanPorc!$J:$J,UrbanPorc!$P:$P,AH$5,UrbanPorc!$A:$A,$C19)*100</f>
        <v>86.728513240814209</v>
      </c>
      <c r="AI19" s="7">
        <f>SUMIFS(UrbanPorc!$J:$J,UrbanPorc!$P:$P,AI$5,UrbanPorc!$A:$A,$C19)*100</f>
        <v>84.627574682235718</v>
      </c>
      <c r="AJ19" s="7">
        <f>SUMIFS(UrbanPorc!$J:$J,UrbanPorc!$P:$P,AJ$5,UrbanPorc!$A:$A,$C19)*100</f>
        <v>84.19756293296814</v>
      </c>
      <c r="AK19" s="7">
        <f>SUMIFS(UrbanPorc!$J:$J,UrbanPorc!$P:$P,AK$5,UrbanPorc!$A:$A,$C19)*100</f>
        <v>85.930532217025757</v>
      </c>
      <c r="AL19" s="7">
        <f>SUMIFS(UrbanPorc!$J:$J,UrbanPorc!$P:$P,AL$5,UrbanPorc!$A:$A,$C19)*100</f>
        <v>87.268930673599243</v>
      </c>
      <c r="AN19" s="6">
        <f>SUMIFS(SexoPop!$K:$K,SexoPop!$T:$T,AN$5,SexoPop!$A:$A,$C19,SexoPop!$B:$B,2)/1000</f>
        <v>781.30399999999997</v>
      </c>
      <c r="AO19" s="6">
        <f>SUMIFS(SexoPop!$K:$K,SexoPop!$T:$T,AO$5,SexoPop!$A:$A,$C19,SexoPop!$B:$B,2)/1000</f>
        <v>705.56399999999996</v>
      </c>
      <c r="AP19" s="6">
        <f>SUMIFS(SexoPop!$K:$K,SexoPop!$T:$T,AP$5,SexoPop!$A:$A,$C19,SexoPop!$B:$B,2)/1000</f>
        <v>746.25599999999997</v>
      </c>
      <c r="AQ19" s="6">
        <f>SUMIFS(SexoPop!$K:$K,SexoPop!$T:$T,AQ$5,SexoPop!$A:$A,$C19,SexoPop!$B:$B,2)/1000</f>
        <v>616.98699999999997</v>
      </c>
      <c r="AR19" s="6">
        <f>SUMIFS(SexoPop!$K:$K,SexoPop!$T:$T,AR$5,SexoPop!$A:$A,$C19,SexoPop!$B:$B,2)/1000</f>
        <v>543.43200000000002</v>
      </c>
      <c r="AS19" s="5"/>
      <c r="AT19" s="7">
        <f>SUMIFS(SexoPorc!$K:$K,SexoPorc!$Q:$Q,AT$5,SexoPorc!$A:$A,$C19,SexoPorc!$B:$B,2)*100</f>
        <v>90.41907787322998</v>
      </c>
      <c r="AU19" s="7">
        <f>SUMIFS(SexoPorc!$K:$K,SexoPorc!$Q:$Q,AU$5,SexoPorc!$A:$A,$C19,SexoPorc!$B:$B,2)*100</f>
        <v>88.884240388870239</v>
      </c>
      <c r="AV19" s="7">
        <f>SUMIFS(SexoPorc!$K:$K,SexoPorc!$Q:$Q,AV$5,SexoPorc!$A:$A,$C19,SexoPorc!$B:$B,2)*100</f>
        <v>88.707149028778076</v>
      </c>
      <c r="AW19" s="7">
        <f>SUMIFS(SexoPorc!$K:$K,SexoPorc!$Q:$Q,AW$5,SexoPorc!$A:$A,$C19,SexoPorc!$B:$B,2)*100</f>
        <v>88.291096687316895</v>
      </c>
      <c r="AX19" s="7">
        <f>SUMIFS(SexoPorc!$K:$K,SexoPorc!$Q:$Q,AX$5,SexoPorc!$A:$A,$C19,SexoPorc!$B:$B,2)*100</f>
        <v>90.532767772674561</v>
      </c>
      <c r="AY19" s="9"/>
      <c r="AZ19" s="6">
        <f>SUMIFS(SexoPop!$K:$K,SexoPop!$T:$T,AZ$5,SexoPop!$A:$A,$C19,SexoPop!$B:$B,1)/1000</f>
        <v>750.69600000000003</v>
      </c>
      <c r="BA19" s="6">
        <f>SUMIFS(SexoPop!$K:$K,SexoPop!$T:$T,BA$5,SexoPop!$A:$A,$C19,SexoPop!$B:$B,1)/1000</f>
        <v>652.24</v>
      </c>
      <c r="BB19" s="6">
        <f>SUMIFS(SexoPop!$K:$K,SexoPop!$T:$T,BB$5,SexoPop!$A:$A,$C19,SexoPop!$B:$B,1)/1000</f>
        <v>658.01199999999994</v>
      </c>
      <c r="BC19" s="6">
        <f>SUMIFS(SexoPop!$K:$K,SexoPop!$T:$T,BC$5,SexoPop!$A:$A,$C19,SexoPop!$B:$B,1)/1000</f>
        <v>531.83000000000004</v>
      </c>
      <c r="BD19" s="6">
        <f>SUMIFS(SexoPop!$K:$K,SexoPop!$T:$T,BD$5,SexoPop!$A:$A,$C19,SexoPop!$B:$B,1)/1000</f>
        <v>486.28199999999998</v>
      </c>
      <c r="BE19" s="5"/>
      <c r="BF19" s="7">
        <f>SUMIFS(SexoPorc!$K:$K,SexoPorc!$Q:$Q,BF$5,SexoPorc!$A:$A,$C19,SexoPorc!$B:$B,1)*100</f>
        <v>92.689275741577148</v>
      </c>
      <c r="BG19" s="7">
        <f>SUMIFS(SexoPorc!$K:$K,SexoPorc!$Q:$Q,BG$5,SexoPorc!$A:$A,$C19,SexoPorc!$B:$B,1)*100</f>
        <v>90.157759189605713</v>
      </c>
      <c r="BH19" s="7">
        <f>SUMIFS(SexoPorc!$K:$K,SexoPorc!$Q:$Q,BH$5,SexoPorc!$A:$A,$C19,SexoPorc!$B:$B,1)*100</f>
        <v>90.220201015472412</v>
      </c>
      <c r="BI19" s="7">
        <f>SUMIFS(SexoPorc!$K:$K,SexoPorc!$Q:$Q,BI$5,SexoPorc!$A:$A,$C19,SexoPorc!$B:$B,1)*100</f>
        <v>89.292103052139282</v>
      </c>
      <c r="BJ19" s="7">
        <f>SUMIFS(SexoPorc!$K:$K,SexoPorc!$Q:$Q,BJ$5,SexoPorc!$A:$A,$C19,SexoPorc!$B:$B,1)*100</f>
        <v>90.013718605041504</v>
      </c>
    </row>
    <row r="20" spans="3:62" x14ac:dyDescent="0.25">
      <c r="C20" s="5" t="s">
        <v>14</v>
      </c>
      <c r="D20" s="6">
        <f>SUMIFS(EntPop!$J:$J,EntPop!$S:$S,D$5,EntPop!$A:$A,$C20)/1000</f>
        <v>1936.8119999999999</v>
      </c>
      <c r="E20" s="6">
        <f>SUMIFS(EntPop!$J:$J,EntPop!$S:$S,E$5,EntPop!$A:$A,$C20)/1000</f>
        <v>1754.961</v>
      </c>
      <c r="F20" s="6">
        <f>SUMIFS(EntPop!$J:$J,EntPop!$S:$S,F$5,EntPop!$A:$A,$C20)/1000</f>
        <v>2082.3679999999999</v>
      </c>
      <c r="G20" s="6">
        <f>SUMIFS(EntPop!$J:$J,EntPop!$S:$S,G$5,EntPop!$A:$A,$C20)/1000</f>
        <v>1385.748</v>
      </c>
      <c r="H20" s="6">
        <f>SUMIFS(EntPop!$J:$J,EntPop!$S:$S,H$5,EntPop!$A:$A,$C20)/1000</f>
        <v>1288.4159999999999</v>
      </c>
      <c r="I20" s="5"/>
      <c r="J20" s="7">
        <f>SUMIFS(EntPorc!$J:$J,EntPorc!$P:$P,V$5,EntPorc!$A:$A,$C20)*100</f>
        <v>79.820805788040161</v>
      </c>
      <c r="K20" s="7">
        <f>SUMIFS(EntPorc!$J:$J,EntPorc!$P:$P,W$5,EntPorc!$A:$A,$C20)*100</f>
        <v>76.777774095535278</v>
      </c>
      <c r="L20" s="7">
        <f>SUMIFS(EntPorc!$J:$J,EntPorc!$P:$P,X$5,EntPorc!$A:$A,$C20)*100</f>
        <v>79.074454307556152</v>
      </c>
      <c r="M20" s="7">
        <f>SUMIFS(EntPorc!$J:$J,EntPorc!$P:$P,Y$5,EntPorc!$A:$A,$C20)*100</f>
        <v>74.649310111999512</v>
      </c>
      <c r="N20" s="7">
        <f>SUMIFS(EntPorc!$J:$J,EntPorc!$P:$P,Z$5,EntPorc!$A:$A,$C20)*100</f>
        <v>79.218059778213501</v>
      </c>
      <c r="O20" s="5"/>
      <c r="P20" s="6">
        <f>SUMIFS(RuralPop!$J:$J,RuralPop!$S:$S,P$5,RuralPop!$A:$A,$C20)/1000</f>
        <v>368.70299999999997</v>
      </c>
      <c r="Q20" s="6">
        <f>SUMIFS(RuralPop!$J:$J,RuralPop!$S:$S,Q$5,RuralPop!$A:$A,$C20)/1000</f>
        <v>315.26299999999998</v>
      </c>
      <c r="R20" s="6">
        <f>SUMIFS(RuralPop!$J:$J,RuralPop!$S:$S,R$5,RuralPop!$A:$A,$C20)/1000</f>
        <v>261.96100000000001</v>
      </c>
      <c r="S20" s="6">
        <f>SUMIFS(RuralPop!$J:$J,RuralPop!$S:$S,S$5,RuralPop!$A:$A,$C20)/1000</f>
        <v>272.64100000000002</v>
      </c>
      <c r="T20" s="6">
        <f>SUMIFS(RuralPop!$J:$J,RuralPop!$S:$S,T$5,RuralPop!$A:$A,$C20)/1000</f>
        <v>139.86099999999999</v>
      </c>
      <c r="U20" s="5"/>
      <c r="V20" s="7">
        <f>SUMIFS(RuralPorc!$J:$J,RuralPorc!$P:$P,V$5,RuralPorc!$A:$A,$C20)*100</f>
        <v>89.553403854370117</v>
      </c>
      <c r="W20" s="7">
        <f>SUMIFS(RuralPorc!$J:$J,RuralPorc!$P:$P,W$5,RuralPorc!$A:$A,$C20)*100</f>
        <v>89.410185813903809</v>
      </c>
      <c r="X20" s="7">
        <f>SUMIFS(RuralPorc!$J:$J,RuralPorc!$P:$P,X$5,RuralPorc!$A:$A,$C20)*100</f>
        <v>84.013020992279053</v>
      </c>
      <c r="Y20" s="7">
        <f>SUMIFS(RuralPorc!$J:$J,RuralPorc!$P:$P,Y$5,RuralPorc!$A:$A,$C20)*100</f>
        <v>85.985195636749268</v>
      </c>
      <c r="Z20" s="7">
        <f>SUMIFS(RuralPorc!$J:$J,RuralPorc!$P:$P,Z$5,RuralPorc!$A:$A,$C20)*100</f>
        <v>75.624251365661621</v>
      </c>
      <c r="AA20" s="9"/>
      <c r="AB20" s="6">
        <f>SUMIFS(UrbanPop!$J:$J,UrbanPop!$S:$S,AB$5,UrbanPop!$A:$A,$C20)/1000</f>
        <v>1568.1089999999999</v>
      </c>
      <c r="AC20" s="6">
        <f>SUMIFS(UrbanPop!$J:$J,UrbanPop!$S:$S,AC$5,UrbanPop!$A:$A,$C20)/1000</f>
        <v>1439.6980000000001</v>
      </c>
      <c r="AD20" s="6">
        <f>SUMIFS(UrbanPop!$J:$J,UrbanPop!$S:$S,AD$5,UrbanPop!$A:$A,$C20)/1000</f>
        <v>1820.4069999999999</v>
      </c>
      <c r="AE20" s="6">
        <f>SUMIFS(UrbanPop!$J:$J,UrbanPop!$S:$S,AE$5,UrbanPop!$A:$A,$C20)/1000</f>
        <v>1113.107</v>
      </c>
      <c r="AF20" s="6">
        <f>SUMIFS(UrbanPop!$J:$J,UrbanPop!$S:$S,AF$5,UrbanPop!$A:$A,$C20)/1000</f>
        <v>1148.5550000000001</v>
      </c>
      <c r="AG20" s="5"/>
      <c r="AH20" s="7">
        <f>SUMIFS(UrbanPorc!$J:$J,UrbanPorc!$P:$P,AH$5,UrbanPorc!$A:$A,$C20)*100</f>
        <v>77.831947803497314</v>
      </c>
      <c r="AI20" s="7">
        <f>SUMIFS(UrbanPorc!$J:$J,UrbanPorc!$P:$P,AI$5,UrbanPorc!$A:$A,$C20)*100</f>
        <v>74.473661184310913</v>
      </c>
      <c r="AJ20" s="7">
        <f>SUMIFS(UrbanPorc!$J:$J,UrbanPorc!$P:$P,AJ$5,UrbanPorc!$A:$A,$C20)*100</f>
        <v>78.411167860031128</v>
      </c>
      <c r="AK20" s="7">
        <f>SUMIFS(UrbanPorc!$J:$J,UrbanPorc!$P:$P,AK$5,UrbanPorc!$A:$A,$C20)*100</f>
        <v>72.314190864562988</v>
      </c>
      <c r="AL20" s="7">
        <f>SUMIFS(UrbanPorc!$J:$J,UrbanPorc!$P:$P,AL$5,UrbanPorc!$A:$A,$C20)*100</f>
        <v>79.679149389266968</v>
      </c>
      <c r="AN20" s="6">
        <f>SUMIFS(SexoPop!$K:$K,SexoPop!$T:$T,AN$5,SexoPop!$A:$A,$C20,SexoPop!$B:$B,2)/1000</f>
        <v>1024.4849999999999</v>
      </c>
      <c r="AO20" s="6">
        <f>SUMIFS(SexoPop!$K:$K,SexoPop!$T:$T,AO$5,SexoPop!$A:$A,$C20,SexoPop!$B:$B,2)/1000</f>
        <v>926.69299999999998</v>
      </c>
      <c r="AP20" s="6">
        <f>SUMIFS(SexoPop!$K:$K,SexoPop!$T:$T,AP$5,SexoPop!$A:$A,$C20,SexoPop!$B:$B,2)/1000</f>
        <v>1087.1420000000001</v>
      </c>
      <c r="AQ20" s="6">
        <f>SUMIFS(SexoPop!$K:$K,SexoPop!$T:$T,AQ$5,SexoPop!$A:$A,$C20,SexoPop!$B:$B,2)/1000</f>
        <v>717.16</v>
      </c>
      <c r="AR20" s="6">
        <f>SUMIFS(SexoPop!$K:$K,SexoPop!$T:$T,AR$5,SexoPop!$A:$A,$C20,SexoPop!$B:$B,2)/1000</f>
        <v>653.83699999999999</v>
      </c>
      <c r="AS20" s="5"/>
      <c r="AT20" s="7">
        <f>SUMIFS(SexoPorc!$K:$K,SexoPorc!$Q:$Q,AT$5,SexoPorc!$A:$A,$C20,SexoPorc!$B:$B,2)*100</f>
        <v>79.642599821090698</v>
      </c>
      <c r="AU20" s="7">
        <f>SUMIFS(SexoPorc!$K:$K,SexoPorc!$Q:$Q,AU$5,SexoPorc!$A:$A,$C20,SexoPorc!$B:$B,2)*100</f>
        <v>76.440894603729248</v>
      </c>
      <c r="AV20" s="7">
        <f>SUMIFS(SexoPorc!$K:$K,SexoPorc!$Q:$Q,AV$5,SexoPorc!$A:$A,$C20,SexoPorc!$B:$B,2)*100</f>
        <v>78.356361389160156</v>
      </c>
      <c r="AW20" s="7">
        <f>SUMIFS(SexoPorc!$K:$K,SexoPorc!$Q:$Q,AW$5,SexoPorc!$A:$A,$C20,SexoPorc!$B:$B,2)*100</f>
        <v>73.047435283660889</v>
      </c>
      <c r="AX20" s="7">
        <f>SUMIFS(SexoPorc!$K:$K,SexoPorc!$Q:$Q,AX$5,SexoPorc!$A:$A,$C20,SexoPorc!$B:$B,2)*100</f>
        <v>78.576451539993286</v>
      </c>
      <c r="AY20" s="9"/>
      <c r="AZ20" s="6">
        <f>SUMIFS(SexoPop!$K:$K,SexoPop!$T:$T,AZ$5,SexoPop!$A:$A,$C20,SexoPop!$B:$B,1)/1000</f>
        <v>912.327</v>
      </c>
      <c r="BA20" s="6">
        <f>SUMIFS(SexoPop!$K:$K,SexoPop!$T:$T,BA$5,SexoPop!$A:$A,$C20,SexoPop!$B:$B,1)/1000</f>
        <v>828.26800000000003</v>
      </c>
      <c r="BB20" s="6">
        <f>SUMIFS(SexoPop!$K:$K,SexoPop!$T:$T,BB$5,SexoPop!$A:$A,$C20,SexoPop!$B:$B,1)/1000</f>
        <v>995.226</v>
      </c>
      <c r="BC20" s="6">
        <f>SUMIFS(SexoPop!$K:$K,SexoPop!$T:$T,BC$5,SexoPop!$A:$A,$C20,SexoPop!$B:$B,1)/1000</f>
        <v>668.58799999999997</v>
      </c>
      <c r="BD20" s="6">
        <f>SUMIFS(SexoPop!$K:$K,SexoPop!$T:$T,BD$5,SexoPop!$A:$A,$C20,SexoPop!$B:$B,1)/1000</f>
        <v>634.57899999999995</v>
      </c>
      <c r="BE20" s="5"/>
      <c r="BF20" s="7">
        <f>SUMIFS(SexoPorc!$K:$K,SexoPorc!$Q:$Q,BF$5,SexoPorc!$A:$A,$C20,SexoPorc!$B:$B,1)*100</f>
        <v>80.021876096725464</v>
      </c>
      <c r="BG20" s="7">
        <f>SUMIFS(SexoPorc!$K:$K,SexoPorc!$Q:$Q,BG$5,SexoPorc!$A:$A,$C20,SexoPorc!$B:$B,1)*100</f>
        <v>77.158218622207642</v>
      </c>
      <c r="BH20" s="7">
        <f>SUMIFS(SexoPorc!$K:$K,SexoPorc!$Q:$Q,BH$5,SexoPorc!$A:$A,$C20,SexoPorc!$B:$B,1)*100</f>
        <v>79.874062538146973</v>
      </c>
      <c r="BI20" s="7">
        <f>SUMIFS(SexoPorc!$K:$K,SexoPorc!$Q:$Q,BI$5,SexoPorc!$A:$A,$C20,SexoPorc!$B:$B,1)*100</f>
        <v>76.447540521621704</v>
      </c>
      <c r="BJ20" s="7">
        <f>SUMIFS(SexoPorc!$K:$K,SexoPorc!$Q:$Q,BJ$5,SexoPorc!$A:$A,$C20,SexoPorc!$B:$B,1)*100</f>
        <v>79.890197515487671</v>
      </c>
    </row>
    <row r="21" spans="3:62" x14ac:dyDescent="0.25">
      <c r="C21" s="5" t="s">
        <v>15</v>
      </c>
      <c r="D21" s="6">
        <f>SUMIFS(EntPop!$J:$J,EntPop!$S:$S,D$5,EntPop!$A:$A,$C21)/1000</f>
        <v>6271.5829999999996</v>
      </c>
      <c r="E21" s="6">
        <f>SUMIFS(EntPop!$J:$J,EntPop!$S:$S,E$5,EntPop!$A:$A,$C21)/1000</f>
        <v>5847.5439999999999</v>
      </c>
      <c r="F21" s="6">
        <f>SUMIFS(EntPop!$J:$J,EntPop!$S:$S,F$5,EntPop!$A:$A,$C21)/1000</f>
        <v>6781.04</v>
      </c>
      <c r="G21" s="6">
        <f>SUMIFS(EntPop!$J:$J,EntPop!$S:$S,G$5,EntPop!$A:$A,$C21)/1000</f>
        <v>6062.5559999999996</v>
      </c>
      <c r="H21" s="6">
        <f>SUMIFS(EntPop!$J:$J,EntPop!$S:$S,H$5,EntPop!$A:$A,$C21)/1000</f>
        <v>4633.3770000000004</v>
      </c>
      <c r="I21" s="5"/>
      <c r="J21" s="7">
        <f>SUMIFS(EntPorc!$J:$J,EntPorc!$P:$P,V$5,EntPorc!$A:$A,$C21)*100</f>
        <v>81.493836641311646</v>
      </c>
      <c r="K21" s="7">
        <f>SUMIFS(EntPorc!$J:$J,EntPorc!$P:$P,W$5,EntPorc!$A:$A,$C21)*100</f>
        <v>83.105510473251343</v>
      </c>
      <c r="L21" s="7">
        <f>SUMIFS(EntPorc!$J:$J,EntPorc!$P:$P,X$5,EntPorc!$A:$A,$C21)*100</f>
        <v>81.283068656921387</v>
      </c>
      <c r="M21" s="7">
        <f>SUMIFS(EntPorc!$J:$J,EntPorc!$P:$P,Y$5,EntPorc!$A:$A,$C21)*100</f>
        <v>81.625884771347046</v>
      </c>
      <c r="N21" s="7">
        <f>SUMIFS(EntPorc!$J:$J,EntPorc!$P:$P,Z$5,EntPorc!$A:$A,$C21)*100</f>
        <v>83.780205249786377</v>
      </c>
      <c r="O21" s="5"/>
      <c r="P21" s="6">
        <f>SUMIFS(RuralPop!$J:$J,RuralPop!$S:$S,P$5,RuralPop!$A:$A,$C21)/1000</f>
        <v>1090.193</v>
      </c>
      <c r="Q21" s="6">
        <f>SUMIFS(RuralPop!$J:$J,RuralPop!$S:$S,Q$5,RuralPop!$A:$A,$C21)/1000</f>
        <v>1169.894</v>
      </c>
      <c r="R21" s="6">
        <f>SUMIFS(RuralPop!$J:$J,RuralPop!$S:$S,R$5,RuralPop!$A:$A,$C21)/1000</f>
        <v>1158.165</v>
      </c>
      <c r="S21" s="6">
        <f>SUMIFS(RuralPop!$J:$J,RuralPop!$S:$S,S$5,RuralPop!$A:$A,$C21)/1000</f>
        <v>1057.395</v>
      </c>
      <c r="T21" s="6">
        <f>SUMIFS(RuralPop!$J:$J,RuralPop!$S:$S,T$5,RuralPop!$A:$A,$C21)/1000</f>
        <v>833.08500000000004</v>
      </c>
      <c r="U21" s="5"/>
      <c r="V21" s="7">
        <f>SUMIFS(RuralPorc!$J:$J,RuralPorc!$P:$P,V$5,RuralPorc!$A:$A,$C21)*100</f>
        <v>91.380488872528076</v>
      </c>
      <c r="W21" s="7">
        <f>SUMIFS(RuralPorc!$J:$J,RuralPorc!$P:$P,W$5,RuralPorc!$A:$A,$C21)*100</f>
        <v>92.234855890274048</v>
      </c>
      <c r="X21" s="7">
        <f>SUMIFS(RuralPorc!$J:$J,RuralPorc!$P:$P,X$5,RuralPorc!$A:$A,$C21)*100</f>
        <v>88.005387783050537</v>
      </c>
      <c r="Y21" s="7">
        <f>SUMIFS(RuralPorc!$J:$J,RuralPorc!$P:$P,Y$5,RuralPorc!$A:$A,$C21)*100</f>
        <v>88.340634107589722</v>
      </c>
      <c r="Z21" s="7">
        <f>SUMIFS(RuralPorc!$J:$J,RuralPorc!$P:$P,Z$5,RuralPorc!$A:$A,$C21)*100</f>
        <v>91.593700647354126</v>
      </c>
      <c r="AA21" s="9"/>
      <c r="AB21" s="6">
        <f>SUMIFS(UrbanPop!$J:$J,UrbanPop!$S:$S,AB$5,UrbanPop!$A:$A,$C21)/1000</f>
        <v>5181.3900000000003</v>
      </c>
      <c r="AC21" s="6">
        <f>SUMIFS(UrbanPop!$J:$J,UrbanPop!$S:$S,AC$5,UrbanPop!$A:$A,$C21)/1000</f>
        <v>4677.6499999999996</v>
      </c>
      <c r="AD21" s="6">
        <f>SUMIFS(UrbanPop!$J:$J,UrbanPop!$S:$S,AD$5,UrbanPop!$A:$A,$C21)/1000</f>
        <v>5622.875</v>
      </c>
      <c r="AE21" s="6">
        <f>SUMIFS(UrbanPop!$J:$J,UrbanPop!$S:$S,AE$5,UrbanPop!$A:$A,$C21)/1000</f>
        <v>5005.1610000000001</v>
      </c>
      <c r="AF21" s="6">
        <f>SUMIFS(UrbanPop!$J:$J,UrbanPop!$S:$S,AF$5,UrbanPop!$A:$A,$C21)/1000</f>
        <v>3800.2919999999999</v>
      </c>
      <c r="AG21" s="5"/>
      <c r="AH21" s="7">
        <f>SUMIFS(UrbanPorc!$J:$J,UrbanPorc!$P:$P,AH$5,UrbanPorc!$A:$A,$C21)*100</f>
        <v>79.679983854293823</v>
      </c>
      <c r="AI21" s="7">
        <f>SUMIFS(UrbanPorc!$J:$J,UrbanPorc!$P:$P,AI$5,UrbanPorc!$A:$A,$C21)*100</f>
        <v>81.097930669784546</v>
      </c>
      <c r="AJ21" s="7">
        <f>SUMIFS(UrbanPorc!$J:$J,UrbanPorc!$P:$P,AJ$5,UrbanPorc!$A:$A,$C21)*100</f>
        <v>80.024021863937378</v>
      </c>
      <c r="AK21" s="7">
        <f>SUMIFS(UrbanPorc!$J:$J,UrbanPorc!$P:$P,AK$5,UrbanPorc!$A:$A,$C21)*100</f>
        <v>80.335861444473267</v>
      </c>
      <c r="AL21" s="7">
        <f>SUMIFS(UrbanPorc!$J:$J,UrbanPorc!$P:$P,AL$5,UrbanPorc!$A:$A,$C21)*100</f>
        <v>82.242238521575928</v>
      </c>
      <c r="AN21" s="6">
        <f>SUMIFS(SexoPop!$K:$K,SexoPop!$T:$T,AN$5,SexoPop!$A:$A,$C21,SexoPop!$B:$B,2)/1000</f>
        <v>3286.2339999999999</v>
      </c>
      <c r="AO21" s="6">
        <f>SUMIFS(SexoPop!$K:$K,SexoPop!$T:$T,AO$5,SexoPop!$A:$A,$C21,SexoPop!$B:$B,2)/1000</f>
        <v>3014.721</v>
      </c>
      <c r="AP21" s="6">
        <f>SUMIFS(SexoPop!$K:$K,SexoPop!$T:$T,AP$5,SexoPop!$A:$A,$C21,SexoPop!$B:$B,2)/1000</f>
        <v>3423.0830000000001</v>
      </c>
      <c r="AQ21" s="6">
        <f>SUMIFS(SexoPop!$K:$K,SexoPop!$T:$T,AQ$5,SexoPop!$A:$A,$C21,SexoPop!$B:$B,2)/1000</f>
        <v>3130.6869999999999</v>
      </c>
      <c r="AR21" s="6">
        <f>SUMIFS(SexoPop!$K:$K,SexoPop!$T:$T,AR$5,SexoPop!$A:$A,$C21,SexoPop!$B:$B,2)/1000</f>
        <v>2455.8409999999999</v>
      </c>
      <c r="AS21" s="5"/>
      <c r="AT21" s="7">
        <f>SUMIFS(SexoPorc!$K:$K,SexoPorc!$Q:$Q,AT$5,SexoPorc!$A:$A,$C21,SexoPorc!$B:$B,2)*100</f>
        <v>80.119532346725464</v>
      </c>
      <c r="AU21" s="7">
        <f>SUMIFS(SexoPorc!$K:$K,SexoPorc!$Q:$Q,AU$5,SexoPorc!$A:$A,$C21,SexoPorc!$B:$B,2)*100</f>
        <v>81.686007976531982</v>
      </c>
      <c r="AV21" s="7">
        <f>SUMIFS(SexoPorc!$K:$K,SexoPorc!$Q:$Q,AV$5,SexoPorc!$A:$A,$C21,SexoPorc!$B:$B,2)*100</f>
        <v>79.90272045135498</v>
      </c>
      <c r="AW21" s="7">
        <f>SUMIFS(SexoPorc!$K:$K,SexoPorc!$Q:$Q,AW$5,SexoPorc!$A:$A,$C21,SexoPorc!$B:$B,2)*100</f>
        <v>80.526506900787354</v>
      </c>
      <c r="AX21" s="7">
        <f>SUMIFS(SexoPorc!$K:$K,SexoPorc!$Q:$Q,AX$5,SexoPorc!$A:$A,$C21,SexoPorc!$B:$B,2)*100</f>
        <v>82.393628358840942</v>
      </c>
      <c r="AY21" s="9"/>
      <c r="AZ21" s="6">
        <f>SUMIFS(SexoPop!$K:$K,SexoPop!$T:$T,AZ$5,SexoPop!$A:$A,$C21,SexoPop!$B:$B,1)/1000</f>
        <v>2985.3490000000002</v>
      </c>
      <c r="BA21" s="6">
        <f>SUMIFS(SexoPop!$K:$K,SexoPop!$T:$T,BA$5,SexoPop!$A:$A,$C21,SexoPop!$B:$B,1)/1000</f>
        <v>2832.8229999999999</v>
      </c>
      <c r="BB21" s="6">
        <f>SUMIFS(SexoPop!$K:$K,SexoPop!$T:$T,BB$5,SexoPop!$A:$A,$C21,SexoPop!$B:$B,1)/1000</f>
        <v>3357.9569999999999</v>
      </c>
      <c r="BC21" s="6">
        <f>SUMIFS(SexoPop!$K:$K,SexoPop!$T:$T,BC$5,SexoPop!$A:$A,$C21,SexoPop!$B:$B,1)/1000</f>
        <v>2931.8690000000001</v>
      </c>
      <c r="BD21" s="6">
        <f>SUMIFS(SexoPop!$K:$K,SexoPop!$T:$T,BD$5,SexoPop!$A:$A,$C21,SexoPop!$B:$B,1)/1000</f>
        <v>2177.5360000000001</v>
      </c>
      <c r="BE21" s="5"/>
      <c r="BF21" s="7">
        <f>SUMIFS(SexoPorc!$K:$K,SexoPorc!$Q:$Q,BF$5,SexoPorc!$A:$A,$C21,SexoPorc!$B:$B,1)*100</f>
        <v>83.062213659286499</v>
      </c>
      <c r="BG21" s="7">
        <f>SUMIFS(SexoPorc!$K:$K,SexoPorc!$Q:$Q,BG$5,SexoPorc!$A:$A,$C21,SexoPorc!$B:$B,1)*100</f>
        <v>84.671372175216675</v>
      </c>
      <c r="BH21" s="7">
        <f>SUMIFS(SexoPorc!$K:$K,SexoPorc!$Q:$Q,BH$5,SexoPorc!$A:$A,$C21,SexoPorc!$B:$B,1)*100</f>
        <v>82.740151882171631</v>
      </c>
      <c r="BI21" s="7">
        <f>SUMIFS(SexoPorc!$K:$K,SexoPorc!$Q:$Q,BI$5,SexoPorc!$A:$A,$C21,SexoPorc!$B:$B,1)*100</f>
        <v>82.833445072174072</v>
      </c>
      <c r="BJ21" s="7">
        <f>SUMIFS(SexoPorc!$K:$K,SexoPorc!$Q:$Q,BJ$5,SexoPorc!$A:$A,$C21,SexoPorc!$B:$B,1)*100</f>
        <v>85.401070117950439</v>
      </c>
    </row>
    <row r="22" spans="3:62" x14ac:dyDescent="0.25">
      <c r="C22" s="5" t="s">
        <v>16</v>
      </c>
      <c r="D22" s="6">
        <f>SUMIFS(EntPop!$J:$J,EntPop!$S:$S,D$5,EntPop!$A:$A,$C22)/1000</f>
        <v>2154.34</v>
      </c>
      <c r="E22" s="6">
        <f>SUMIFS(EntPop!$J:$J,EntPop!$S:$S,E$5,EntPop!$A:$A,$C22)/1000</f>
        <v>1881.836</v>
      </c>
      <c r="F22" s="6">
        <f>SUMIFS(EntPop!$J:$J,EntPop!$S:$S,F$5,EntPop!$A:$A,$C22)/1000</f>
        <v>1808.058</v>
      </c>
      <c r="G22" s="6">
        <f>SUMIFS(EntPop!$J:$J,EntPop!$S:$S,G$5,EntPop!$A:$A,$C22)/1000</f>
        <v>1776.3710000000001</v>
      </c>
      <c r="H22" s="6">
        <f>SUMIFS(EntPop!$J:$J,EntPop!$S:$S,H$5,EntPop!$A:$A,$C22)/1000</f>
        <v>1449.068</v>
      </c>
      <c r="I22" s="5"/>
      <c r="J22" s="7">
        <f>SUMIFS(EntPorc!$J:$J,EntPorc!$P:$P,V$5,EntPorc!$A:$A,$C22)*100</f>
        <v>88.686919212341309</v>
      </c>
      <c r="K22" s="7">
        <f>SUMIFS(EntPorc!$J:$J,EntPorc!$P:$P,W$5,EntPorc!$A:$A,$C22)*100</f>
        <v>87.397706508636475</v>
      </c>
      <c r="L22" s="7">
        <f>SUMIFS(EntPorc!$J:$J,EntPorc!$P:$P,X$5,EntPorc!$A:$A,$C22)*100</f>
        <v>84.737318754196167</v>
      </c>
      <c r="M22" s="7">
        <f>SUMIFS(EntPorc!$J:$J,EntPorc!$P:$P,Y$5,EntPorc!$A:$A,$C22)*100</f>
        <v>86.108207702636719</v>
      </c>
      <c r="N22" s="7">
        <f>SUMIFS(EntPorc!$J:$J,EntPorc!$P:$P,Z$5,EntPorc!$A:$A,$C22)*100</f>
        <v>85.538429021835327</v>
      </c>
      <c r="O22" s="5"/>
      <c r="P22" s="6">
        <f>SUMIFS(RuralPop!$J:$J,RuralPop!$S:$S,P$5,RuralPop!$A:$A,$C22)/1000</f>
        <v>821.77</v>
      </c>
      <c r="Q22" s="6">
        <f>SUMIFS(RuralPop!$J:$J,RuralPop!$S:$S,Q$5,RuralPop!$A:$A,$C22)/1000</f>
        <v>731.83699999999999</v>
      </c>
      <c r="R22" s="6">
        <f>SUMIFS(RuralPop!$J:$J,RuralPop!$S:$S,R$5,RuralPop!$A:$A,$C22)/1000</f>
        <v>574.58799999999997</v>
      </c>
      <c r="S22" s="6">
        <f>SUMIFS(RuralPop!$J:$J,RuralPop!$S:$S,S$5,RuralPop!$A:$A,$C22)/1000</f>
        <v>626.70299999999997</v>
      </c>
      <c r="T22" s="6">
        <f>SUMIFS(RuralPop!$J:$J,RuralPop!$S:$S,T$5,RuralPop!$A:$A,$C22)/1000</f>
        <v>448.14600000000002</v>
      </c>
      <c r="U22" s="5"/>
      <c r="V22" s="7">
        <f>SUMIFS(RuralPorc!$J:$J,RuralPorc!$P:$P,V$5,RuralPorc!$A:$A,$C22)*100</f>
        <v>94.80021595954895</v>
      </c>
      <c r="W22" s="7">
        <f>SUMIFS(RuralPorc!$J:$J,RuralPorc!$P:$P,W$5,RuralPorc!$A:$A,$C22)*100</f>
        <v>92.248630523681641</v>
      </c>
      <c r="X22" s="7">
        <f>SUMIFS(RuralPorc!$J:$J,RuralPorc!$P:$P,X$5,RuralPorc!$A:$A,$C22)*100</f>
        <v>87.535059452056885</v>
      </c>
      <c r="Y22" s="7">
        <f>SUMIFS(RuralPorc!$J:$J,RuralPorc!$P:$P,Y$5,RuralPorc!$A:$A,$C22)*100</f>
        <v>92.94734001159668</v>
      </c>
      <c r="Z22" s="7">
        <f>SUMIFS(RuralPorc!$J:$J,RuralPorc!$P:$P,Z$5,RuralPorc!$A:$A,$C22)*100</f>
        <v>93.735766410827637</v>
      </c>
      <c r="AA22" s="9"/>
      <c r="AB22" s="6">
        <f>SUMIFS(UrbanPop!$J:$J,UrbanPop!$S:$S,AB$5,UrbanPop!$A:$A,$C22)/1000</f>
        <v>1332.57</v>
      </c>
      <c r="AC22" s="6">
        <f>SUMIFS(UrbanPop!$J:$J,UrbanPop!$S:$S,AC$5,UrbanPop!$A:$A,$C22)/1000</f>
        <v>1149.999</v>
      </c>
      <c r="AD22" s="6">
        <f>SUMIFS(UrbanPop!$J:$J,UrbanPop!$S:$S,AD$5,UrbanPop!$A:$A,$C22)/1000</f>
        <v>1233.47</v>
      </c>
      <c r="AE22" s="6">
        <f>SUMIFS(UrbanPop!$J:$J,UrbanPop!$S:$S,AE$5,UrbanPop!$A:$A,$C22)/1000</f>
        <v>1149.6679999999999</v>
      </c>
      <c r="AF22" s="6">
        <f>SUMIFS(UrbanPop!$J:$J,UrbanPop!$S:$S,AF$5,UrbanPop!$A:$A,$C22)/1000</f>
        <v>1000.922</v>
      </c>
      <c r="AG22" s="5"/>
      <c r="AH22" s="7">
        <f>SUMIFS(UrbanPorc!$J:$J,UrbanPorc!$P:$P,AH$5,UrbanPorc!$A:$A,$C22)*100</f>
        <v>85.294961929321289</v>
      </c>
      <c r="AI22" s="7">
        <f>SUMIFS(UrbanPorc!$J:$J,UrbanPorc!$P:$P,AI$5,UrbanPorc!$A:$A,$C22)*100</f>
        <v>84.567701816558838</v>
      </c>
      <c r="AJ22" s="7">
        <f>SUMIFS(UrbanPorc!$J:$J,UrbanPorc!$P:$P,AJ$5,UrbanPorc!$A:$A,$C22)*100</f>
        <v>83.494210243225098</v>
      </c>
      <c r="AK22" s="7">
        <f>SUMIFS(UrbanPorc!$J:$J,UrbanPorc!$P:$P,AK$5,UrbanPorc!$A:$A,$C22)*100</f>
        <v>82.787591218948364</v>
      </c>
      <c r="AL22" s="7">
        <f>SUMIFS(UrbanPorc!$J:$J,UrbanPorc!$P:$P,AL$5,UrbanPorc!$A:$A,$C22)*100</f>
        <v>82.315373420715332</v>
      </c>
      <c r="AN22" s="6">
        <f>SUMIFS(SexoPop!$K:$K,SexoPop!$T:$T,AN$5,SexoPop!$A:$A,$C22,SexoPop!$B:$B,2)/1000</f>
        <v>1117.826</v>
      </c>
      <c r="AO22" s="6">
        <f>SUMIFS(SexoPop!$K:$K,SexoPop!$T:$T,AO$5,SexoPop!$A:$A,$C22,SexoPop!$B:$B,2)/1000</f>
        <v>1005.338</v>
      </c>
      <c r="AP22" s="6">
        <f>SUMIFS(SexoPop!$K:$K,SexoPop!$T:$T,AP$5,SexoPop!$A:$A,$C22,SexoPop!$B:$B,2)/1000</f>
        <v>932.48699999999997</v>
      </c>
      <c r="AQ22" s="6">
        <f>SUMIFS(SexoPop!$K:$K,SexoPop!$T:$T,AQ$5,SexoPop!$A:$A,$C22,SexoPop!$B:$B,2)/1000</f>
        <v>949.38900000000001</v>
      </c>
      <c r="AR22" s="6">
        <f>SUMIFS(SexoPop!$K:$K,SexoPop!$T:$T,AR$5,SexoPop!$A:$A,$C22,SexoPop!$B:$B,2)/1000</f>
        <v>763.48500000000001</v>
      </c>
      <c r="AS22" s="5"/>
      <c r="AT22" s="7">
        <f>SUMIFS(SexoPorc!$K:$K,SexoPorc!$Q:$Q,AT$5,SexoPorc!$A:$A,$C22,SexoPorc!$B:$B,2)*100</f>
        <v>88.917046785354614</v>
      </c>
      <c r="AU22" s="7">
        <f>SUMIFS(SexoPorc!$K:$K,SexoPorc!$Q:$Q,AU$5,SexoPorc!$A:$A,$C22,SexoPorc!$B:$B,2)*100</f>
        <v>87.409067153930664</v>
      </c>
      <c r="AV22" s="7">
        <f>SUMIFS(SexoPorc!$K:$K,SexoPorc!$Q:$Q,AV$5,SexoPorc!$A:$A,$C22,SexoPorc!$B:$B,2)*100</f>
        <v>83.696651458740234</v>
      </c>
      <c r="AW22" s="7">
        <f>SUMIFS(SexoPorc!$K:$K,SexoPorc!$Q:$Q,AW$5,SexoPorc!$A:$A,$C22,SexoPorc!$B:$B,2)*100</f>
        <v>85.219448804855347</v>
      </c>
      <c r="AX22" s="7">
        <f>SUMIFS(SexoPorc!$K:$K,SexoPorc!$Q:$Q,AX$5,SexoPorc!$A:$A,$C22,SexoPorc!$B:$B,2)*100</f>
        <v>84.265869855880737</v>
      </c>
      <c r="AY22" s="9"/>
      <c r="AZ22" s="6">
        <f>SUMIFS(SexoPop!$K:$K,SexoPop!$T:$T,AZ$5,SexoPop!$A:$A,$C22,SexoPop!$B:$B,1)/1000</f>
        <v>1036.5139999999999</v>
      </c>
      <c r="BA22" s="6">
        <f>SUMIFS(SexoPop!$K:$K,SexoPop!$T:$T,BA$5,SexoPop!$A:$A,$C22,SexoPop!$B:$B,1)/1000</f>
        <v>876.49800000000005</v>
      </c>
      <c r="BB22" s="6">
        <f>SUMIFS(SexoPop!$K:$K,SexoPop!$T:$T,BB$5,SexoPop!$A:$A,$C22,SexoPop!$B:$B,1)/1000</f>
        <v>875.57100000000003</v>
      </c>
      <c r="BC22" s="6">
        <f>SUMIFS(SexoPop!$K:$K,SexoPop!$T:$T,BC$5,SexoPop!$A:$A,$C22,SexoPop!$B:$B,1)/1000</f>
        <v>826.98199999999997</v>
      </c>
      <c r="BD22" s="6">
        <f>SUMIFS(SexoPop!$K:$K,SexoPop!$T:$T,BD$5,SexoPop!$A:$A,$C22,SexoPop!$B:$B,1)/1000</f>
        <v>685.58299999999997</v>
      </c>
      <c r="BE22" s="5"/>
      <c r="BF22" s="7">
        <f>SUMIFS(SexoPorc!$K:$K,SexoPorc!$Q:$Q,BF$5,SexoPorc!$A:$A,$C22,SexoPorc!$B:$B,1)*100</f>
        <v>88.440060615539551</v>
      </c>
      <c r="BG22" s="7">
        <f>SUMIFS(SexoPorc!$K:$K,SexoPorc!$Q:$Q,BG$5,SexoPorc!$A:$A,$C22,SexoPorc!$B:$B,1)*100</f>
        <v>87.384676933288574</v>
      </c>
      <c r="BH22" s="7">
        <f>SUMIFS(SexoPorc!$K:$K,SexoPorc!$Q:$Q,BH$5,SexoPorc!$A:$A,$C22,SexoPorc!$B:$B,1)*100</f>
        <v>85.874474048614502</v>
      </c>
      <c r="BI22" s="7">
        <f>SUMIFS(SexoPorc!$K:$K,SexoPorc!$Q:$Q,BI$5,SexoPorc!$A:$A,$C22,SexoPorc!$B:$B,1)*100</f>
        <v>87.151646614074707</v>
      </c>
      <c r="BJ22" s="7">
        <f>SUMIFS(SexoPorc!$K:$K,SexoPorc!$Q:$Q,BJ$5,SexoPorc!$A:$A,$C22,SexoPorc!$B:$B,1)*100</f>
        <v>87.001591920852661</v>
      </c>
    </row>
    <row r="23" spans="3:62" x14ac:dyDescent="0.25">
      <c r="C23" s="5" t="s">
        <v>17</v>
      </c>
      <c r="D23" s="6">
        <f>SUMIFS(EntPop!$J:$J,EntPop!$S:$S,D$5,EntPop!$A:$A,$C23)/1000</f>
        <v>781.69799999999998</v>
      </c>
      <c r="E23" s="6">
        <f>SUMIFS(EntPop!$J:$J,EntPop!$S:$S,E$5,EntPop!$A:$A,$C23)/1000</f>
        <v>815.72699999999998</v>
      </c>
      <c r="F23" s="6">
        <f>SUMIFS(EntPop!$J:$J,EntPop!$S:$S,F$5,EntPop!$A:$A,$C23)/1000</f>
        <v>846.96199999999999</v>
      </c>
      <c r="G23" s="6">
        <f>SUMIFS(EntPop!$J:$J,EntPop!$S:$S,G$5,EntPop!$A:$A,$C23)/1000</f>
        <v>685.37900000000002</v>
      </c>
      <c r="H23" s="6">
        <f>SUMIFS(EntPop!$J:$J,EntPop!$S:$S,H$5,EntPop!$A:$A,$C23)/1000</f>
        <v>584.04399999999998</v>
      </c>
      <c r="I23" s="5"/>
      <c r="J23" s="7">
        <f>SUMIFS(EntPorc!$J:$J,EntPorc!$P:$P,V$5,EntPorc!$A:$A,$C23)*100</f>
        <v>87.385278940200806</v>
      </c>
      <c r="K23" s="7">
        <f>SUMIFS(EntPorc!$J:$J,EntPorc!$P:$P,W$5,EntPorc!$A:$A,$C23)*100</f>
        <v>85.608541965484619</v>
      </c>
      <c r="L23" s="7">
        <f>SUMIFS(EntPorc!$J:$J,EntPorc!$P:$P,X$5,EntPorc!$A:$A,$C23)*100</f>
        <v>84.130340814590454</v>
      </c>
      <c r="M23" s="7">
        <f>SUMIFS(EntPorc!$J:$J,EntPorc!$P:$P,Y$5,EntPorc!$A:$A,$C23)*100</f>
        <v>83.063554763793945</v>
      </c>
      <c r="N23" s="7">
        <f>SUMIFS(EntPorc!$J:$J,EntPorc!$P:$P,Z$5,EntPorc!$A:$A,$C23)*100</f>
        <v>83.765971660614014</v>
      </c>
      <c r="O23" s="5"/>
      <c r="P23" s="6">
        <f>SUMIFS(RuralPop!$J:$J,RuralPop!$S:$S,P$5,RuralPop!$A:$A,$C23)/1000</f>
        <v>134.22800000000001</v>
      </c>
      <c r="Q23" s="6">
        <f>SUMIFS(RuralPop!$J:$J,RuralPop!$S:$S,Q$5,RuralPop!$A:$A,$C23)/1000</f>
        <v>164.411</v>
      </c>
      <c r="R23" s="6">
        <f>SUMIFS(RuralPop!$J:$J,RuralPop!$S:$S,R$5,RuralPop!$A:$A,$C23)/1000</f>
        <v>137.82900000000001</v>
      </c>
      <c r="S23" s="6">
        <f>SUMIFS(RuralPop!$J:$J,RuralPop!$S:$S,S$5,RuralPop!$A:$A,$C23)/1000</f>
        <v>151.42400000000001</v>
      </c>
      <c r="T23" s="6">
        <f>SUMIFS(RuralPop!$J:$J,RuralPop!$S:$S,T$5,RuralPop!$A:$A,$C23)/1000</f>
        <v>115.523</v>
      </c>
      <c r="U23" s="5"/>
      <c r="V23" s="7">
        <f>SUMIFS(RuralPorc!$J:$J,RuralPorc!$P:$P,V$5,RuralPorc!$A:$A,$C23)*100</f>
        <v>91.580700874328613</v>
      </c>
      <c r="W23" s="7">
        <f>SUMIFS(RuralPorc!$J:$J,RuralPorc!$P:$P,W$5,RuralPorc!$A:$A,$C23)*100</f>
        <v>92.207735776901245</v>
      </c>
      <c r="X23" s="7">
        <f>SUMIFS(RuralPorc!$J:$J,RuralPorc!$P:$P,X$5,RuralPorc!$A:$A,$C23)*100</f>
        <v>88.506811857223511</v>
      </c>
      <c r="Y23" s="7">
        <f>SUMIFS(RuralPorc!$J:$J,RuralPorc!$P:$P,Y$5,RuralPorc!$A:$A,$C23)*100</f>
        <v>88.641208410263062</v>
      </c>
      <c r="Z23" s="7">
        <f>SUMIFS(RuralPorc!$J:$J,RuralPorc!$P:$P,Z$5,RuralPorc!$A:$A,$C23)*100</f>
        <v>90.197378396987915</v>
      </c>
      <c r="AA23" s="9"/>
      <c r="AB23" s="6">
        <f>SUMIFS(UrbanPop!$J:$J,UrbanPop!$S:$S,AB$5,UrbanPop!$A:$A,$C23)/1000</f>
        <v>647.47</v>
      </c>
      <c r="AC23" s="6">
        <f>SUMIFS(UrbanPop!$J:$J,UrbanPop!$S:$S,AC$5,UrbanPop!$A:$A,$C23)/1000</f>
        <v>651.31600000000003</v>
      </c>
      <c r="AD23" s="6">
        <f>SUMIFS(UrbanPop!$J:$J,UrbanPop!$S:$S,AD$5,UrbanPop!$A:$A,$C23)/1000</f>
        <v>709.13300000000004</v>
      </c>
      <c r="AE23" s="6">
        <f>SUMIFS(UrbanPop!$J:$J,UrbanPop!$S:$S,AE$5,UrbanPop!$A:$A,$C23)/1000</f>
        <v>533.95500000000004</v>
      </c>
      <c r="AF23" s="6">
        <f>SUMIFS(UrbanPop!$J:$J,UrbanPop!$S:$S,AF$5,UrbanPop!$A:$A,$C23)/1000</f>
        <v>468.52100000000002</v>
      </c>
      <c r="AG23" s="5"/>
      <c r="AH23" s="7">
        <f>SUMIFS(UrbanPorc!$J:$J,UrbanPorc!$P:$P,AH$5,UrbanPorc!$A:$A,$C23)*100</f>
        <v>86.563169956207275</v>
      </c>
      <c r="AI23" s="7">
        <f>SUMIFS(UrbanPorc!$J:$J,UrbanPorc!$P:$P,AI$5,UrbanPorc!$A:$A,$C23)*100</f>
        <v>84.089380502700806</v>
      </c>
      <c r="AJ23" s="7">
        <f>SUMIFS(UrbanPorc!$J:$J,UrbanPorc!$P:$P,AJ$5,UrbanPorc!$A:$A,$C23)*100</f>
        <v>83.329474925994873</v>
      </c>
      <c r="AK23" s="7">
        <f>SUMIFS(UrbanPorc!$J:$J,UrbanPorc!$P:$P,AK$5,UrbanPorc!$A:$A,$C23)*100</f>
        <v>81.607311964035034</v>
      </c>
      <c r="AL23" s="7">
        <f>SUMIFS(UrbanPorc!$J:$J,UrbanPorc!$P:$P,AL$5,UrbanPorc!$A:$A,$C23)*100</f>
        <v>82.318699359893799</v>
      </c>
      <c r="AN23" s="6">
        <f>SUMIFS(SexoPop!$K:$K,SexoPop!$T:$T,AN$5,SexoPop!$A:$A,$C23,SexoPop!$B:$B,2)/1000</f>
        <v>397.81299999999999</v>
      </c>
      <c r="AO23" s="6">
        <f>SUMIFS(SexoPop!$K:$K,SexoPop!$T:$T,AO$5,SexoPop!$A:$A,$C23,SexoPop!$B:$B,2)/1000</f>
        <v>418.12</v>
      </c>
      <c r="AP23" s="6">
        <f>SUMIFS(SexoPop!$K:$K,SexoPop!$T:$T,AP$5,SexoPop!$A:$A,$C23,SexoPop!$B:$B,2)/1000</f>
        <v>440.30900000000003</v>
      </c>
      <c r="AQ23" s="6">
        <f>SUMIFS(SexoPop!$K:$K,SexoPop!$T:$T,AQ$5,SexoPop!$A:$A,$C23,SexoPop!$B:$B,2)/1000</f>
        <v>371.07499999999999</v>
      </c>
      <c r="AR23" s="6">
        <f>SUMIFS(SexoPop!$K:$K,SexoPop!$T:$T,AR$5,SexoPop!$A:$A,$C23,SexoPop!$B:$B,2)/1000</f>
        <v>323.42599999999999</v>
      </c>
      <c r="AS23" s="5"/>
      <c r="AT23" s="7">
        <f>SUMIFS(SexoPorc!$K:$K,SexoPorc!$Q:$Q,AT$5,SexoPorc!$A:$A,$C23,SexoPorc!$B:$B,2)*100</f>
        <v>87.085574865341187</v>
      </c>
      <c r="AU23" s="7">
        <f>SUMIFS(SexoPorc!$K:$K,SexoPorc!$Q:$Q,AU$5,SexoPorc!$A:$A,$C23,SexoPorc!$B:$B,2)*100</f>
        <v>84.772497415542603</v>
      </c>
      <c r="AV23" s="7">
        <f>SUMIFS(SexoPorc!$K:$K,SexoPorc!$Q:$Q,AV$5,SexoPorc!$A:$A,$C23,SexoPorc!$B:$B,2)*100</f>
        <v>82.842552661895752</v>
      </c>
      <c r="AW23" s="7">
        <f>SUMIFS(SexoPorc!$K:$K,SexoPorc!$Q:$Q,AW$5,SexoPorc!$A:$A,$C23,SexoPorc!$B:$B,2)*100</f>
        <v>83.13673734664917</v>
      </c>
      <c r="AX23" s="7">
        <f>SUMIFS(SexoPorc!$K:$K,SexoPorc!$Q:$Q,AX$5,SexoPorc!$A:$A,$C23,SexoPorc!$B:$B,2)*100</f>
        <v>84.375154972076416</v>
      </c>
      <c r="AY23" s="9"/>
      <c r="AZ23" s="6">
        <f>SUMIFS(SexoPop!$K:$K,SexoPop!$T:$T,AZ$5,SexoPop!$A:$A,$C23,SexoPop!$B:$B,1)/1000</f>
        <v>383.88499999999999</v>
      </c>
      <c r="BA23" s="6">
        <f>SUMIFS(SexoPop!$K:$K,SexoPop!$T:$T,BA$5,SexoPop!$A:$A,$C23,SexoPop!$B:$B,1)/1000</f>
        <v>397.60700000000003</v>
      </c>
      <c r="BB23" s="6">
        <f>SUMIFS(SexoPop!$K:$K,SexoPop!$T:$T,BB$5,SexoPop!$A:$A,$C23,SexoPop!$B:$B,1)/1000</f>
        <v>406.65300000000002</v>
      </c>
      <c r="BC23" s="6">
        <f>SUMIFS(SexoPop!$K:$K,SexoPop!$T:$T,BC$5,SexoPop!$A:$A,$C23,SexoPop!$B:$B,1)/1000</f>
        <v>314.30399999999997</v>
      </c>
      <c r="BD23" s="6">
        <f>SUMIFS(SexoPop!$K:$K,SexoPop!$T:$T,BD$5,SexoPop!$A:$A,$C23,SexoPop!$B:$B,1)/1000</f>
        <v>260.61799999999999</v>
      </c>
      <c r="BE23" s="5"/>
      <c r="BF23" s="7">
        <f>SUMIFS(SexoPorc!$K:$K,SexoPorc!$Q:$Q,BF$5,SexoPorc!$A:$A,$C23,SexoPorc!$B:$B,1)*100</f>
        <v>87.698036432266235</v>
      </c>
      <c r="BG23" s="7">
        <f>SUMIFS(SexoPorc!$K:$K,SexoPorc!$Q:$Q,BG$5,SexoPorc!$A:$A,$C23,SexoPorc!$B:$B,1)*100</f>
        <v>86.505699157714844</v>
      </c>
      <c r="BH23" s="7">
        <f>SUMIFS(SexoPorc!$K:$K,SexoPorc!$Q:$Q,BH$5,SexoPorc!$A:$A,$C23,SexoPorc!$B:$B,1)*100</f>
        <v>85.570621490478516</v>
      </c>
      <c r="BI23" s="7">
        <f>SUMIFS(SexoPorc!$K:$K,SexoPorc!$Q:$Q,BI$5,SexoPorc!$A:$A,$C23,SexoPorc!$B:$B,1)*100</f>
        <v>82.977324724197388</v>
      </c>
      <c r="BJ23" s="7">
        <f>SUMIFS(SexoPorc!$K:$K,SexoPorc!$Q:$Q,BJ$5,SexoPorc!$A:$A,$C23,SexoPorc!$B:$B,1)*100</f>
        <v>83.022099733352661</v>
      </c>
    </row>
    <row r="24" spans="3:62" x14ac:dyDescent="0.25">
      <c r="C24" s="5" t="s">
        <v>18</v>
      </c>
      <c r="D24" s="6">
        <f>SUMIFS(EntPop!$J:$J,EntPop!$S:$S,D$5,EntPop!$A:$A,$C24)/1000</f>
        <v>389.96899999999999</v>
      </c>
      <c r="E24" s="6">
        <f>SUMIFS(EntPop!$J:$J,EntPop!$S:$S,E$5,EntPop!$A:$A,$C24)/1000</f>
        <v>356.197</v>
      </c>
      <c r="F24" s="6">
        <f>SUMIFS(EntPop!$J:$J,EntPop!$S:$S,F$5,EntPop!$A:$A,$C24)/1000</f>
        <v>290.15800000000002</v>
      </c>
      <c r="G24" s="6">
        <f>SUMIFS(EntPop!$J:$J,EntPop!$S:$S,G$5,EntPop!$A:$A,$C24)/1000</f>
        <v>309.166</v>
      </c>
      <c r="H24" s="6">
        <f>SUMIFS(EntPop!$J:$J,EntPop!$S:$S,H$5,EntPop!$A:$A,$C24)/1000</f>
        <v>248.06100000000001</v>
      </c>
      <c r="I24" s="5"/>
      <c r="J24" s="7">
        <f>SUMIFS(EntPorc!$J:$J,EntPorc!$P:$P,V$5,EntPorc!$A:$A,$C24)*100</f>
        <v>86.652266979217529</v>
      </c>
      <c r="K24" s="7">
        <f>SUMIFS(EntPorc!$J:$J,EntPorc!$P:$P,W$5,EntPorc!$A:$A,$C24)*100</f>
        <v>81.600171327590942</v>
      </c>
      <c r="L24" s="7">
        <f>SUMIFS(EntPorc!$J:$J,EntPorc!$P:$P,X$5,EntPorc!$A:$A,$C24)*100</f>
        <v>77.052462100982666</v>
      </c>
      <c r="M24" s="7">
        <f>SUMIFS(EntPorc!$J:$J,EntPorc!$P:$P,Y$5,EntPorc!$A:$A,$C24)*100</f>
        <v>83.578485250473022</v>
      </c>
      <c r="N24" s="7">
        <f>SUMIFS(EntPorc!$J:$J,EntPorc!$P:$P,Z$5,EntPorc!$A:$A,$C24)*100</f>
        <v>84.930002689361572</v>
      </c>
      <c r="O24" s="5"/>
      <c r="P24" s="6">
        <f>SUMIFS(RuralPop!$J:$J,RuralPop!$S:$S,P$5,RuralPop!$A:$A,$C24)/1000</f>
        <v>168.256</v>
      </c>
      <c r="Q24" s="6">
        <f>SUMIFS(RuralPop!$J:$J,RuralPop!$S:$S,Q$5,RuralPop!$A:$A,$C24)/1000</f>
        <v>162.446</v>
      </c>
      <c r="R24" s="6">
        <f>SUMIFS(RuralPop!$J:$J,RuralPop!$S:$S,R$5,RuralPop!$A:$A,$C24)/1000</f>
        <v>107.68899999999999</v>
      </c>
      <c r="S24" s="6">
        <f>SUMIFS(RuralPop!$J:$J,RuralPop!$S:$S,S$5,RuralPop!$A:$A,$C24)/1000</f>
        <v>151.869</v>
      </c>
      <c r="T24" s="6">
        <f>SUMIFS(RuralPop!$J:$J,RuralPop!$S:$S,T$5,RuralPop!$A:$A,$C24)/1000</f>
        <v>103.896</v>
      </c>
      <c r="U24" s="5"/>
      <c r="V24" s="7">
        <f>SUMIFS(RuralPorc!$J:$J,RuralPorc!$P:$P,V$5,RuralPorc!$A:$A,$C24)*100</f>
        <v>92.29469895362854</v>
      </c>
      <c r="W24" s="7">
        <f>SUMIFS(RuralPorc!$J:$J,RuralPorc!$P:$P,W$5,RuralPorc!$A:$A,$C24)*100</f>
        <v>89.160025119781494</v>
      </c>
      <c r="X24" s="7">
        <f>SUMIFS(RuralPorc!$J:$J,RuralPorc!$P:$P,X$5,RuralPorc!$A:$A,$C24)*100</f>
        <v>85.823696851730347</v>
      </c>
      <c r="Y24" s="7">
        <f>SUMIFS(RuralPorc!$J:$J,RuralPorc!$P:$P,Y$5,RuralPorc!$A:$A,$C24)*100</f>
        <v>94.819748401641846</v>
      </c>
      <c r="Z24" s="7">
        <f>SUMIFS(RuralPorc!$J:$J,RuralPorc!$P:$P,Z$5,RuralPorc!$A:$A,$C24)*100</f>
        <v>92.310154438018799</v>
      </c>
      <c r="AA24" s="9"/>
      <c r="AB24" s="6">
        <f>SUMIFS(UrbanPop!$J:$J,UrbanPop!$S:$S,AB$5,UrbanPop!$A:$A,$C24)/1000</f>
        <v>221.71299999999999</v>
      </c>
      <c r="AC24" s="6">
        <f>SUMIFS(UrbanPop!$J:$J,UrbanPop!$S:$S,AC$5,UrbanPop!$A:$A,$C24)/1000</f>
        <v>193.751</v>
      </c>
      <c r="AD24" s="6">
        <f>SUMIFS(UrbanPop!$J:$J,UrbanPop!$S:$S,AD$5,UrbanPop!$A:$A,$C24)/1000</f>
        <v>182.46899999999999</v>
      </c>
      <c r="AE24" s="6">
        <f>SUMIFS(UrbanPop!$J:$J,UrbanPop!$S:$S,AE$5,UrbanPop!$A:$A,$C24)/1000</f>
        <v>157.297</v>
      </c>
      <c r="AF24" s="6">
        <f>SUMIFS(UrbanPop!$J:$J,UrbanPop!$S:$S,AF$5,UrbanPop!$A:$A,$C24)/1000</f>
        <v>144.16499999999999</v>
      </c>
      <c r="AG24" s="5"/>
      <c r="AH24" s="7">
        <f>SUMIFS(UrbanPorc!$J:$J,UrbanPorc!$P:$P,AH$5,UrbanPorc!$A:$A,$C24)*100</f>
        <v>82.810306549072266</v>
      </c>
      <c r="AI24" s="7">
        <f>SUMIFS(UrbanPorc!$J:$J,UrbanPorc!$P:$P,AI$5,UrbanPorc!$A:$A,$C24)*100</f>
        <v>76.184242963790894</v>
      </c>
      <c r="AJ24" s="7">
        <f>SUMIFS(UrbanPorc!$J:$J,UrbanPorc!$P:$P,AJ$5,UrbanPorc!$A:$A,$C24)*100</f>
        <v>72.669309377670288</v>
      </c>
      <c r="AK24" s="7">
        <f>SUMIFS(UrbanPorc!$J:$J,UrbanPorc!$P:$P,AK$5,UrbanPorc!$A:$A,$C24)*100</f>
        <v>74.994397163391113</v>
      </c>
      <c r="AL24" s="7">
        <f>SUMIFS(UrbanPorc!$J:$J,UrbanPorc!$P:$P,AL$5,UrbanPorc!$A:$A,$C24)*100</f>
        <v>80.3031325340271</v>
      </c>
      <c r="AN24" s="6">
        <f>SUMIFS(SexoPop!$K:$K,SexoPop!$T:$T,AN$5,SexoPop!$A:$A,$C24,SexoPop!$B:$B,2)/1000</f>
        <v>195.773</v>
      </c>
      <c r="AO24" s="6">
        <f>SUMIFS(SexoPop!$K:$K,SexoPop!$T:$T,AO$5,SexoPop!$A:$A,$C24,SexoPop!$B:$B,2)/1000</f>
        <v>178.376</v>
      </c>
      <c r="AP24" s="6">
        <f>SUMIFS(SexoPop!$K:$K,SexoPop!$T:$T,AP$5,SexoPop!$A:$A,$C24,SexoPop!$B:$B,2)/1000</f>
        <v>144.251</v>
      </c>
      <c r="AQ24" s="6">
        <f>SUMIFS(SexoPop!$K:$K,SexoPop!$T:$T,AQ$5,SexoPop!$A:$A,$C24,SexoPop!$B:$B,2)/1000</f>
        <v>159.761</v>
      </c>
      <c r="AR24" s="6">
        <f>SUMIFS(SexoPop!$K:$K,SexoPop!$T:$T,AR$5,SexoPop!$A:$A,$C24,SexoPop!$B:$B,2)/1000</f>
        <v>126.94499999999999</v>
      </c>
      <c r="AS24" s="5"/>
      <c r="AT24" s="7">
        <f>SUMIFS(SexoPorc!$K:$K,SexoPorc!$Q:$Q,AT$5,SexoPorc!$A:$A,$C24,SexoPorc!$B:$B,2)*100</f>
        <v>85.961872339248657</v>
      </c>
      <c r="AU24" s="7">
        <f>SUMIFS(SexoPorc!$K:$K,SexoPorc!$Q:$Q,AU$5,SexoPorc!$A:$A,$C24,SexoPorc!$B:$B,2)*100</f>
        <v>81.174087524414063</v>
      </c>
      <c r="AV24" s="7">
        <f>SUMIFS(SexoPorc!$K:$K,SexoPorc!$Q:$Q,AV$5,SexoPorc!$A:$A,$C24,SexoPorc!$B:$B,2)*100</f>
        <v>75.694894790649414</v>
      </c>
      <c r="AW24" s="7">
        <f>SUMIFS(SexoPorc!$K:$K,SexoPorc!$Q:$Q,AW$5,SexoPorc!$A:$A,$C24,SexoPorc!$B:$B,2)*100</f>
        <v>82.789731025695801</v>
      </c>
      <c r="AX24" s="7">
        <f>SUMIFS(SexoPorc!$K:$K,SexoPorc!$Q:$Q,AX$5,SexoPorc!$A:$A,$C24,SexoPorc!$B:$B,2)*100</f>
        <v>84.186059236526489</v>
      </c>
      <c r="AY24" s="9"/>
      <c r="AZ24" s="6">
        <f>SUMIFS(SexoPop!$K:$K,SexoPop!$T:$T,AZ$5,SexoPop!$A:$A,$C24,SexoPop!$B:$B,1)/1000</f>
        <v>194.196</v>
      </c>
      <c r="BA24" s="6">
        <f>SUMIFS(SexoPop!$K:$K,SexoPop!$T:$T,BA$5,SexoPop!$A:$A,$C24,SexoPop!$B:$B,1)/1000</f>
        <v>177.821</v>
      </c>
      <c r="BB24" s="6">
        <f>SUMIFS(SexoPop!$K:$K,SexoPop!$T:$T,BB$5,SexoPop!$A:$A,$C24,SexoPop!$B:$B,1)/1000</f>
        <v>145.90700000000001</v>
      </c>
      <c r="BC24" s="6">
        <f>SUMIFS(SexoPop!$K:$K,SexoPop!$T:$T,BC$5,SexoPop!$A:$A,$C24,SexoPop!$B:$B,1)/1000</f>
        <v>149.405</v>
      </c>
      <c r="BD24" s="6">
        <f>SUMIFS(SexoPop!$K:$K,SexoPop!$T:$T,BD$5,SexoPop!$A:$A,$C24,SexoPop!$B:$B,1)/1000</f>
        <v>121.116</v>
      </c>
      <c r="BE24" s="5"/>
      <c r="BF24" s="7">
        <f>SUMIFS(SexoPorc!$K:$K,SexoPorc!$Q:$Q,BF$5,SexoPorc!$A:$A,$C24,SexoPorc!$B:$B,1)*100</f>
        <v>87.359589338302612</v>
      </c>
      <c r="BG24" s="7">
        <f>SUMIFS(SexoPorc!$K:$K,SexoPorc!$Q:$Q,BG$5,SexoPorc!$A:$A,$C24,SexoPorc!$B:$B,1)*100</f>
        <v>82.032108306884766</v>
      </c>
      <c r="BH24" s="7">
        <f>SUMIFS(SexoPorc!$K:$K,SexoPorc!$Q:$Q,BH$5,SexoPorc!$A:$A,$C24,SexoPorc!$B:$B,1)*100</f>
        <v>78.443360328674316</v>
      </c>
      <c r="BI24" s="7">
        <f>SUMIFS(SexoPorc!$K:$K,SexoPorc!$Q:$Q,BI$5,SexoPorc!$A:$A,$C24,SexoPorc!$B:$B,1)*100</f>
        <v>84.438705444335938</v>
      </c>
      <c r="BJ24" s="7">
        <f>SUMIFS(SexoPorc!$K:$K,SexoPorc!$Q:$Q,BJ$5,SexoPorc!$A:$A,$C24,SexoPorc!$B:$B,1)*100</f>
        <v>85.723990201950073</v>
      </c>
    </row>
    <row r="25" spans="3:62" x14ac:dyDescent="0.25">
      <c r="C25" s="5" t="s">
        <v>19</v>
      </c>
      <c r="D25" s="6">
        <f>SUMIFS(EntPop!$J:$J,EntPop!$S:$S,D$5,EntPop!$A:$A,$C25)/1000</f>
        <v>745.22299999999996</v>
      </c>
      <c r="E25" s="6">
        <f>SUMIFS(EntPop!$J:$J,EntPop!$S:$S,E$5,EntPop!$A:$A,$C25)/1000</f>
        <v>673.54399999999998</v>
      </c>
      <c r="F25" s="6">
        <f>SUMIFS(EntPop!$J:$J,EntPop!$S:$S,F$5,EntPop!$A:$A,$C25)/1000</f>
        <v>970.35699999999997</v>
      </c>
      <c r="G25" s="6">
        <f>SUMIFS(EntPop!$J:$J,EntPop!$S:$S,G$5,EntPop!$A:$A,$C25)/1000</f>
        <v>635.87300000000005</v>
      </c>
      <c r="H25" s="6">
        <f>SUMIFS(EntPop!$J:$J,EntPop!$S:$S,H$5,EntPop!$A:$A,$C25)/1000</f>
        <v>452.108</v>
      </c>
      <c r="I25" s="5"/>
      <c r="J25" s="7">
        <f>SUMIFS(EntPorc!$J:$J,EntPorc!$P:$P,V$5,EntPorc!$A:$A,$C25)*100</f>
        <v>74.677330255508423</v>
      </c>
      <c r="K25" s="7">
        <f>SUMIFS(EntPorc!$J:$J,EntPorc!$P:$P,W$5,EntPorc!$A:$A,$C25)*100</f>
        <v>63.153493404388428</v>
      </c>
      <c r="L25" s="7">
        <f>SUMIFS(EntPorc!$J:$J,EntPorc!$P:$P,X$5,EntPorc!$A:$A,$C25)*100</f>
        <v>68.09685230255127</v>
      </c>
      <c r="M25" s="7">
        <f>SUMIFS(EntPorc!$J:$J,EntPorc!$P:$P,Y$5,EntPorc!$A:$A,$C25)*100</f>
        <v>65.438824892044067</v>
      </c>
      <c r="N25" s="7">
        <f>SUMIFS(EntPorc!$J:$J,EntPorc!$P:$P,Z$5,EntPorc!$A:$A,$C25)*100</f>
        <v>69.720584154129028</v>
      </c>
      <c r="O25" s="5"/>
      <c r="P25" s="6">
        <f>SUMIFS(RuralPop!$J:$J,RuralPop!$S:$S,P$5,RuralPop!$A:$A,$C25)/1000</f>
        <v>71.453000000000003</v>
      </c>
      <c r="Q25" s="6">
        <f>SUMIFS(RuralPop!$J:$J,RuralPop!$S:$S,Q$5,RuralPop!$A:$A,$C25)/1000</f>
        <v>79.861000000000004</v>
      </c>
      <c r="R25" s="6">
        <f>SUMIFS(RuralPop!$J:$J,RuralPop!$S:$S,R$5,RuralPop!$A:$A,$C25)/1000</f>
        <v>74.299000000000007</v>
      </c>
      <c r="S25" s="6">
        <f>SUMIFS(RuralPop!$J:$J,RuralPop!$S:$S,S$5,RuralPop!$A:$A,$C25)/1000</f>
        <v>83.363</v>
      </c>
      <c r="T25" s="6">
        <f>SUMIFS(RuralPop!$J:$J,RuralPop!$S:$S,T$5,RuralPop!$A:$A,$C25)/1000</f>
        <v>59.488</v>
      </c>
      <c r="U25" s="5"/>
      <c r="V25" s="7">
        <f>SUMIFS(RuralPorc!$J:$J,RuralPorc!$P:$P,V$5,RuralPorc!$A:$A,$C25)*100</f>
        <v>80.643993616104126</v>
      </c>
      <c r="W25" s="7">
        <f>SUMIFS(RuralPorc!$J:$J,RuralPorc!$P:$P,W$5,RuralPorc!$A:$A,$C25)*100</f>
        <v>78.528374433517456</v>
      </c>
      <c r="X25" s="7">
        <f>SUMIFS(RuralPorc!$J:$J,RuralPorc!$P:$P,X$5,RuralPorc!$A:$A,$C25)*100</f>
        <v>78.234177827835083</v>
      </c>
      <c r="Y25" s="7">
        <f>SUMIFS(RuralPorc!$J:$J,RuralPorc!$P:$P,Y$5,RuralPorc!$A:$A,$C25)*100</f>
        <v>75.222426652908325</v>
      </c>
      <c r="Z25" s="7">
        <f>SUMIFS(RuralPorc!$J:$J,RuralPorc!$P:$P,Z$5,RuralPorc!$A:$A,$C25)*100</f>
        <v>82.69113302230835</v>
      </c>
      <c r="AA25" s="9"/>
      <c r="AB25" s="6">
        <f>SUMIFS(UrbanPop!$J:$J,UrbanPop!$S:$S,AB$5,UrbanPop!$A:$A,$C25)/1000</f>
        <v>673.77</v>
      </c>
      <c r="AC25" s="6">
        <f>SUMIFS(UrbanPop!$J:$J,UrbanPop!$S:$S,AC$5,UrbanPop!$A:$A,$C25)/1000</f>
        <v>593.68299999999999</v>
      </c>
      <c r="AD25" s="6">
        <f>SUMIFS(UrbanPop!$J:$J,UrbanPop!$S:$S,AD$5,UrbanPop!$A:$A,$C25)/1000</f>
        <v>896.05799999999999</v>
      </c>
      <c r="AE25" s="6">
        <f>SUMIFS(UrbanPop!$J:$J,UrbanPop!$S:$S,AE$5,UrbanPop!$A:$A,$C25)/1000</f>
        <v>552.51</v>
      </c>
      <c r="AF25" s="6">
        <f>SUMIFS(UrbanPop!$J:$J,UrbanPop!$S:$S,AF$5,UrbanPop!$A:$A,$C25)/1000</f>
        <v>392.62</v>
      </c>
      <c r="AG25" s="5"/>
      <c r="AH25" s="7">
        <f>SUMIFS(UrbanPorc!$J:$J,UrbanPorc!$P:$P,AH$5,UrbanPorc!$A:$A,$C25)*100</f>
        <v>74.095946550369263</v>
      </c>
      <c r="AI25" s="7">
        <f>SUMIFS(UrbanPorc!$J:$J,UrbanPorc!$P:$P,AI$5,UrbanPorc!$A:$A,$C25)*100</f>
        <v>61.532902717590332</v>
      </c>
      <c r="AJ25" s="7">
        <f>SUMIFS(UrbanPorc!$J:$J,UrbanPorc!$P:$P,AJ$5,UrbanPorc!$A:$A,$C25)*100</f>
        <v>67.372983694076538</v>
      </c>
      <c r="AK25" s="7">
        <f>SUMIFS(UrbanPorc!$J:$J,UrbanPorc!$P:$P,AK$5,UrbanPorc!$A:$A,$C25)*100</f>
        <v>64.179378747940063</v>
      </c>
      <c r="AL25" s="7">
        <f>SUMIFS(UrbanPorc!$J:$J,UrbanPorc!$P:$P,AL$5,UrbanPorc!$A:$A,$C25)*100</f>
        <v>68.102067708969116</v>
      </c>
      <c r="AN25" s="6">
        <f>SUMIFS(SexoPop!$K:$K,SexoPop!$T:$T,AN$5,SexoPop!$A:$A,$C25,SexoPop!$B:$B,2)/1000</f>
        <v>375.70499999999998</v>
      </c>
      <c r="AO25" s="6">
        <f>SUMIFS(SexoPop!$K:$K,SexoPop!$T:$T,AO$5,SexoPop!$A:$A,$C25,SexoPop!$B:$B,2)/1000</f>
        <v>327.58</v>
      </c>
      <c r="AP25" s="6">
        <f>SUMIFS(SexoPop!$K:$K,SexoPop!$T:$T,AP$5,SexoPop!$A:$A,$C25,SexoPop!$B:$B,2)/1000</f>
        <v>482.233</v>
      </c>
      <c r="AQ25" s="6">
        <f>SUMIFS(SexoPop!$K:$K,SexoPop!$T:$T,AQ$5,SexoPop!$A:$A,$C25,SexoPop!$B:$B,2)/1000</f>
        <v>338.50400000000002</v>
      </c>
      <c r="AR25" s="6">
        <f>SUMIFS(SexoPop!$K:$K,SexoPop!$T:$T,AR$5,SexoPop!$A:$A,$C25,SexoPop!$B:$B,2)/1000</f>
        <v>219.113</v>
      </c>
      <c r="AS25" s="5"/>
      <c r="AT25" s="7">
        <f>SUMIFS(SexoPorc!$K:$K,SexoPorc!$Q:$Q,AT$5,SexoPorc!$A:$A,$C25,SexoPorc!$B:$B,2)*100</f>
        <v>73.836600780487061</v>
      </c>
      <c r="AU25" s="7">
        <f>SUMIFS(SexoPorc!$K:$K,SexoPorc!$Q:$Q,AU$5,SexoPorc!$A:$A,$C25,SexoPorc!$B:$B,2)*100</f>
        <v>62.656962871551514</v>
      </c>
      <c r="AV25" s="7">
        <f>SUMIFS(SexoPorc!$K:$K,SexoPorc!$Q:$Q,AV$5,SexoPorc!$A:$A,$C25,SexoPorc!$B:$B,2)*100</f>
        <v>66.299444437026978</v>
      </c>
      <c r="AW25" s="7">
        <f>SUMIFS(SexoPorc!$K:$K,SexoPorc!$Q:$Q,AW$5,SexoPorc!$A:$A,$C25,SexoPorc!$B:$B,2)*100</f>
        <v>65.893858671188354</v>
      </c>
      <c r="AX25" s="7">
        <f>SUMIFS(SexoPorc!$K:$K,SexoPorc!$Q:$Q,AX$5,SexoPorc!$A:$A,$C25,SexoPorc!$B:$B,2)*100</f>
        <v>68.073093891143799</v>
      </c>
      <c r="AY25" s="9"/>
      <c r="AZ25" s="6">
        <f>SUMIFS(SexoPop!$K:$K,SexoPop!$T:$T,AZ$5,SexoPop!$A:$A,$C25,SexoPop!$B:$B,1)/1000</f>
        <v>369.51799999999997</v>
      </c>
      <c r="BA25" s="6">
        <f>SUMIFS(SexoPop!$K:$K,SexoPop!$T:$T,BA$5,SexoPop!$A:$A,$C25,SexoPop!$B:$B,1)/1000</f>
        <v>345.964</v>
      </c>
      <c r="BB25" s="6">
        <f>SUMIFS(SexoPop!$K:$K,SexoPop!$T:$T,BB$5,SexoPop!$A:$A,$C25,SexoPop!$B:$B,1)/1000</f>
        <v>488.12400000000002</v>
      </c>
      <c r="BC25" s="6">
        <f>SUMIFS(SexoPop!$K:$K,SexoPop!$T:$T,BC$5,SexoPop!$A:$A,$C25,SexoPop!$B:$B,1)/1000</f>
        <v>297.36900000000003</v>
      </c>
      <c r="BD25" s="6">
        <f>SUMIFS(SexoPop!$K:$K,SexoPop!$T:$T,BD$5,SexoPop!$A:$A,$C25,SexoPop!$B:$B,1)/1000</f>
        <v>232.995</v>
      </c>
      <c r="BE25" s="5"/>
      <c r="BF25" s="7">
        <f>SUMIFS(SexoPorc!$K:$K,SexoPorc!$Q:$Q,BF$5,SexoPorc!$A:$A,$C25,SexoPorc!$B:$B,1)*100</f>
        <v>75.551992654800415</v>
      </c>
      <c r="BG25" s="7">
        <f>SUMIFS(SexoPorc!$K:$K,SexoPorc!$Q:$Q,BG$5,SexoPorc!$A:$A,$C25,SexoPorc!$B:$B,1)*100</f>
        <v>63.630944490432739</v>
      </c>
      <c r="BH25" s="7">
        <f>SUMIFS(SexoPorc!$K:$K,SexoPorc!$Q:$Q,BH$5,SexoPorc!$A:$A,$C25,SexoPorc!$B:$B,1)*100</f>
        <v>69.970899820327759</v>
      </c>
      <c r="BI25" s="7">
        <f>SUMIFS(SexoPorc!$K:$K,SexoPorc!$Q:$Q,BI$5,SexoPorc!$A:$A,$C25,SexoPorc!$B:$B,1)*100</f>
        <v>64.928436279296875</v>
      </c>
      <c r="BJ25" s="7">
        <f>SUMIFS(SexoPorc!$K:$K,SexoPorc!$Q:$Q,BJ$5,SexoPorc!$A:$A,$C25,SexoPorc!$B:$B,1)*100</f>
        <v>71.344363689422607</v>
      </c>
    </row>
    <row r="26" spans="3:62" x14ac:dyDescent="0.25">
      <c r="C26" s="5" t="s">
        <v>20</v>
      </c>
      <c r="D26" s="6">
        <f>SUMIFS(EntPop!$J:$J,EntPop!$S:$S,D$5,EntPop!$A:$A,$C26)/1000</f>
        <v>2483.4810000000002</v>
      </c>
      <c r="E26" s="6">
        <f>SUMIFS(EntPop!$J:$J,EntPop!$S:$S,E$5,EntPop!$A:$A,$C26)/1000</f>
        <v>2408.14</v>
      </c>
      <c r="F26" s="6">
        <f>SUMIFS(EntPop!$J:$J,EntPop!$S:$S,F$5,EntPop!$A:$A,$C26)/1000</f>
        <v>2296.8679999999999</v>
      </c>
      <c r="G26" s="6">
        <f>SUMIFS(EntPop!$J:$J,EntPop!$S:$S,G$5,EntPop!$A:$A,$C26)/1000</f>
        <v>2230.4169999999999</v>
      </c>
      <c r="H26" s="6">
        <f>SUMIFS(EntPop!$J:$J,EntPop!$S:$S,H$5,EntPop!$A:$A,$C26)/1000</f>
        <v>2053.4050000000002</v>
      </c>
      <c r="I26" s="5"/>
      <c r="J26" s="7">
        <f>SUMIFS(EntPorc!$J:$J,EntPorc!$P:$P,V$5,EntPorc!$A:$A,$C26)*100</f>
        <v>93.346154689788818</v>
      </c>
      <c r="K26" s="7">
        <f>SUMIFS(EntPorc!$J:$J,EntPorc!$P:$P,W$5,EntPorc!$A:$A,$C26)*100</f>
        <v>93.507832288742065</v>
      </c>
      <c r="L26" s="7">
        <f>SUMIFS(EntPorc!$J:$J,EntPorc!$P:$P,X$5,EntPorc!$A:$A,$C26)*100</f>
        <v>89.378452301025391</v>
      </c>
      <c r="M26" s="7">
        <f>SUMIFS(EntPorc!$J:$J,EntPorc!$P:$P,Y$5,EntPorc!$A:$A,$C26)*100</f>
        <v>89.804214239120483</v>
      </c>
      <c r="N26" s="7">
        <f>SUMIFS(EntPorc!$J:$J,EntPorc!$P:$P,Z$5,EntPorc!$A:$A,$C26)*100</f>
        <v>93.189013004302979</v>
      </c>
      <c r="O26" s="5"/>
      <c r="P26" s="6">
        <f>SUMIFS(RuralPop!$J:$J,RuralPop!$S:$S,P$5,RuralPop!$A:$A,$C26)/1000</f>
        <v>1494.8689999999999</v>
      </c>
      <c r="Q26" s="6">
        <f>SUMIFS(RuralPop!$J:$J,RuralPop!$S:$S,Q$5,RuralPop!$A:$A,$C26)/1000</f>
        <v>1603.7049999999999</v>
      </c>
      <c r="R26" s="6">
        <f>SUMIFS(RuralPop!$J:$J,RuralPop!$S:$S,R$5,RuralPop!$A:$A,$C26)/1000</f>
        <v>1330.62</v>
      </c>
      <c r="S26" s="6">
        <f>SUMIFS(RuralPop!$J:$J,RuralPop!$S:$S,S$5,RuralPop!$A:$A,$C26)/1000</f>
        <v>1365.3520000000001</v>
      </c>
      <c r="T26" s="6">
        <f>SUMIFS(RuralPop!$J:$J,RuralPop!$S:$S,T$5,RuralPop!$A:$A,$C26)/1000</f>
        <v>1341.231</v>
      </c>
      <c r="U26" s="5"/>
      <c r="V26" s="7">
        <f>SUMIFS(RuralPorc!$J:$J,RuralPorc!$P:$P,V$5,RuralPorc!$A:$A,$C26)*100</f>
        <v>96.652930974960327</v>
      </c>
      <c r="W26" s="7">
        <f>SUMIFS(RuralPorc!$J:$J,RuralPorc!$P:$P,W$5,RuralPorc!$A:$A,$C26)*100</f>
        <v>97.096145153045654</v>
      </c>
      <c r="X26" s="7">
        <f>SUMIFS(RuralPorc!$J:$J,RuralPorc!$P:$P,X$5,RuralPorc!$A:$A,$C26)*100</f>
        <v>91.960269212722778</v>
      </c>
      <c r="Y26" s="7">
        <f>SUMIFS(RuralPorc!$J:$J,RuralPorc!$P:$P,Y$5,RuralPorc!$A:$A,$C26)*100</f>
        <v>92.515307664871216</v>
      </c>
      <c r="Z26" s="7">
        <f>SUMIFS(RuralPorc!$J:$J,RuralPorc!$P:$P,Z$5,RuralPorc!$A:$A,$C26)*100</f>
        <v>95.81877589225769</v>
      </c>
      <c r="AA26" s="9"/>
      <c r="AB26" s="6">
        <f>SUMIFS(UrbanPop!$J:$J,UrbanPop!$S:$S,AB$5,UrbanPop!$A:$A,$C26)/1000</f>
        <v>988.61199999999997</v>
      </c>
      <c r="AC26" s="6">
        <f>SUMIFS(UrbanPop!$J:$J,UrbanPop!$S:$S,AC$5,UrbanPop!$A:$A,$C26)/1000</f>
        <v>804.43499999999995</v>
      </c>
      <c r="AD26" s="6">
        <f>SUMIFS(UrbanPop!$J:$J,UrbanPop!$S:$S,AD$5,UrbanPop!$A:$A,$C26)/1000</f>
        <v>966.24800000000005</v>
      </c>
      <c r="AE26" s="6">
        <f>SUMIFS(UrbanPop!$J:$J,UrbanPop!$S:$S,AE$5,UrbanPop!$A:$A,$C26)/1000</f>
        <v>865.06500000000005</v>
      </c>
      <c r="AF26" s="6">
        <f>SUMIFS(UrbanPop!$J:$J,UrbanPop!$S:$S,AF$5,UrbanPop!$A:$A,$C26)/1000</f>
        <v>712.17399999999998</v>
      </c>
      <c r="AG26" s="5"/>
      <c r="AH26" s="7">
        <f>SUMIFS(UrbanPorc!$J:$J,UrbanPorc!$P:$P,AH$5,UrbanPorc!$A:$A,$C26)*100</f>
        <v>88.754624128341675</v>
      </c>
      <c r="AI26" s="7">
        <f>SUMIFS(UrbanPorc!$J:$J,UrbanPorc!$P:$P,AI$5,UrbanPorc!$A:$A,$C26)*100</f>
        <v>87.091356515884399</v>
      </c>
      <c r="AJ26" s="7">
        <f>SUMIFS(UrbanPorc!$J:$J,UrbanPorc!$P:$P,AJ$5,UrbanPorc!$A:$A,$C26)*100</f>
        <v>86.051481962203979</v>
      </c>
      <c r="AK26" s="7">
        <f>SUMIFS(UrbanPorc!$J:$J,UrbanPorc!$P:$P,AK$5,UrbanPorc!$A:$A,$C26)*100</f>
        <v>85.834246873855591</v>
      </c>
      <c r="AL26" s="7">
        <f>SUMIFS(UrbanPorc!$J:$J,UrbanPorc!$P:$P,AL$5,UrbanPorc!$A:$A,$C26)*100</f>
        <v>88.609051704406738</v>
      </c>
      <c r="AN26" s="6">
        <f>SUMIFS(SexoPop!$K:$K,SexoPop!$T:$T,AN$5,SexoPop!$A:$A,$C26,SexoPop!$B:$B,2)/1000</f>
        <v>1297.912</v>
      </c>
      <c r="AO26" s="6">
        <f>SUMIFS(SexoPop!$K:$K,SexoPop!$T:$T,AO$5,SexoPop!$A:$A,$C26,SexoPop!$B:$B,2)/1000</f>
        <v>1261.8019999999999</v>
      </c>
      <c r="AP26" s="6">
        <f>SUMIFS(SexoPop!$K:$K,SexoPop!$T:$T,AP$5,SexoPop!$A:$A,$C26,SexoPop!$B:$B,2)/1000</f>
        <v>1221.662</v>
      </c>
      <c r="AQ26" s="6">
        <f>SUMIFS(SexoPop!$K:$K,SexoPop!$T:$T,AQ$5,SexoPop!$A:$A,$C26,SexoPop!$B:$B,2)/1000</f>
        <v>1198.5329999999999</v>
      </c>
      <c r="AR26" s="6">
        <f>SUMIFS(SexoPop!$K:$K,SexoPop!$T:$T,AR$5,SexoPop!$A:$A,$C26,SexoPop!$B:$B,2)/1000</f>
        <v>1119.3789999999999</v>
      </c>
      <c r="AS26" s="5"/>
      <c r="AT26" s="7">
        <f>SUMIFS(SexoPorc!$K:$K,SexoPorc!$Q:$Q,AT$5,SexoPorc!$A:$A,$C26,SexoPorc!$B:$B,2)*100</f>
        <v>92.525589466094971</v>
      </c>
      <c r="AU26" s="7">
        <f>SUMIFS(SexoPorc!$K:$K,SexoPorc!$Q:$Q,AU$5,SexoPorc!$A:$A,$C26,SexoPorc!$B:$B,2)*100</f>
        <v>93.269705772399902</v>
      </c>
      <c r="AV26" s="7">
        <f>SUMIFS(SexoPorc!$K:$K,SexoPorc!$Q:$Q,AV$5,SexoPorc!$A:$A,$C26,SexoPorc!$B:$B,2)*100</f>
        <v>88.94614577293396</v>
      </c>
      <c r="AW26" s="7">
        <f>SUMIFS(SexoPorc!$K:$K,SexoPorc!$Q:$Q,AW$5,SexoPorc!$A:$A,$C26,SexoPorc!$B:$B,2)*100</f>
        <v>89.014893770217896</v>
      </c>
      <c r="AX26" s="7">
        <f>SUMIFS(SexoPorc!$K:$K,SexoPorc!$Q:$Q,AX$5,SexoPorc!$A:$A,$C26,SexoPorc!$B:$B,2)*100</f>
        <v>92.904466390609741</v>
      </c>
      <c r="AY26" s="9"/>
      <c r="AZ26" s="6">
        <f>SUMIFS(SexoPop!$K:$K,SexoPop!$T:$T,AZ$5,SexoPop!$A:$A,$C26,SexoPop!$B:$B,1)/1000</f>
        <v>1185.569</v>
      </c>
      <c r="BA26" s="6">
        <f>SUMIFS(SexoPop!$K:$K,SexoPop!$T:$T,BA$5,SexoPop!$A:$A,$C26,SexoPop!$B:$B,1)/1000</f>
        <v>1146.338</v>
      </c>
      <c r="BB26" s="6">
        <f>SUMIFS(SexoPop!$K:$K,SexoPop!$T:$T,BB$5,SexoPop!$A:$A,$C26,SexoPop!$B:$B,1)/1000</f>
        <v>1075.2059999999999</v>
      </c>
      <c r="BC26" s="6">
        <f>SUMIFS(SexoPop!$K:$K,SexoPop!$T:$T,BC$5,SexoPop!$A:$A,$C26,SexoPop!$B:$B,1)/1000</f>
        <v>1031.884</v>
      </c>
      <c r="BD26" s="6">
        <f>SUMIFS(SexoPop!$K:$K,SexoPop!$T:$T,BD$5,SexoPop!$A:$A,$C26,SexoPop!$B:$B,1)/1000</f>
        <v>934.02599999999995</v>
      </c>
      <c r="BE26" s="5"/>
      <c r="BF26" s="7">
        <f>SUMIFS(SexoPorc!$K:$K,SexoPorc!$Q:$Q,BF$5,SexoPorc!$A:$A,$C26,SexoPorc!$B:$B,1)*100</f>
        <v>94.261324405670166</v>
      </c>
      <c r="BG26" s="7">
        <f>SUMIFS(SexoPorc!$K:$K,SexoPorc!$Q:$Q,BG$5,SexoPorc!$A:$A,$C26,SexoPorc!$B:$B,1)*100</f>
        <v>93.7713623046875</v>
      </c>
      <c r="BH26" s="7">
        <f>SUMIFS(SexoPorc!$K:$K,SexoPorc!$Q:$Q,BH$5,SexoPorc!$A:$A,$C26,SexoPorc!$B:$B,1)*100</f>
        <v>89.874768257141113</v>
      </c>
      <c r="BI26" s="7">
        <f>SUMIFS(SexoPorc!$K:$K,SexoPorc!$Q:$Q,BI$5,SexoPorc!$A:$A,$C26,SexoPorc!$B:$B,1)*100</f>
        <v>90.738767385482788</v>
      </c>
      <c r="BJ26" s="7">
        <f>SUMIFS(SexoPorc!$K:$K,SexoPorc!$Q:$Q,BJ$5,SexoPorc!$A:$A,$C26,SexoPorc!$B:$B,1)*100</f>
        <v>93.532329797744751</v>
      </c>
    </row>
    <row r="27" spans="3:62" x14ac:dyDescent="0.25">
      <c r="C27" s="5" t="s">
        <v>21</v>
      </c>
      <c r="D27" s="6">
        <f>SUMIFS(EntPop!$J:$J,EntPop!$S:$S,D$5,EntPop!$A:$A,$C27)/1000</f>
        <v>3285.6970000000001</v>
      </c>
      <c r="E27" s="6">
        <f>SUMIFS(EntPop!$J:$J,EntPop!$S:$S,E$5,EntPop!$A:$A,$C27)/1000</f>
        <v>3418.05</v>
      </c>
      <c r="F27" s="6">
        <f>SUMIFS(EntPop!$J:$J,EntPop!$S:$S,F$5,EntPop!$A:$A,$C27)/1000</f>
        <v>3634.308</v>
      </c>
      <c r="G27" s="6">
        <f>SUMIFS(EntPop!$J:$J,EntPop!$S:$S,G$5,EntPop!$A:$A,$C27)/1000</f>
        <v>3208.4560000000001</v>
      </c>
      <c r="H27" s="6">
        <f>SUMIFS(EntPop!$J:$J,EntPop!$S:$S,H$5,EntPop!$A:$A,$C27)/1000</f>
        <v>2671.2890000000002</v>
      </c>
      <c r="I27" s="5"/>
      <c r="J27" s="7">
        <f>SUMIFS(EntPorc!$J:$J,EntPorc!$P:$P,V$5,EntPorc!$A:$A,$C27)*100</f>
        <v>89.418107271194458</v>
      </c>
      <c r="K27" s="7">
        <f>SUMIFS(EntPorc!$J:$J,EntPorc!$P:$P,W$5,EntPorc!$A:$A,$C27)*100</f>
        <v>90.994936227798462</v>
      </c>
      <c r="L27" s="7">
        <f>SUMIFS(EntPorc!$J:$J,EntPorc!$P:$P,X$5,EntPorc!$A:$A,$C27)*100</f>
        <v>87.85826563835144</v>
      </c>
      <c r="M27" s="7">
        <f>SUMIFS(EntPorc!$J:$J,EntPorc!$P:$P,Y$5,EntPorc!$A:$A,$C27)*100</f>
        <v>88.462644815444946</v>
      </c>
      <c r="N27" s="7">
        <f>SUMIFS(EntPorc!$J:$J,EntPorc!$P:$P,Z$5,EntPorc!$A:$A,$C27)*100</f>
        <v>93.238222599029541</v>
      </c>
      <c r="O27" s="5"/>
      <c r="P27" s="6">
        <f>SUMIFS(RuralPop!$J:$J,RuralPop!$S:$S,P$5,RuralPop!$A:$A,$C27)/1000</f>
        <v>1139.6279999999999</v>
      </c>
      <c r="Q27" s="6">
        <f>SUMIFS(RuralPop!$J:$J,RuralPop!$S:$S,Q$5,RuralPop!$A:$A,$C27)/1000</f>
        <v>1171.7139999999999</v>
      </c>
      <c r="R27" s="6">
        <f>SUMIFS(RuralPop!$J:$J,RuralPop!$S:$S,R$5,RuralPop!$A:$A,$C27)/1000</f>
        <v>1238.7750000000001</v>
      </c>
      <c r="S27" s="6">
        <f>SUMIFS(RuralPop!$J:$J,RuralPop!$S:$S,S$5,RuralPop!$A:$A,$C27)/1000</f>
        <v>1152.9559999999999</v>
      </c>
      <c r="T27" s="6">
        <f>SUMIFS(RuralPop!$J:$J,RuralPop!$S:$S,T$5,RuralPop!$A:$A,$C27)/1000</f>
        <v>952.22500000000002</v>
      </c>
      <c r="U27" s="5"/>
      <c r="V27" s="7">
        <f>SUMIFS(RuralPorc!$J:$J,RuralPorc!$P:$P,V$5,RuralPorc!$A:$A,$C27)*100</f>
        <v>94.816583395004272</v>
      </c>
      <c r="W27" s="7">
        <f>SUMIFS(RuralPorc!$J:$J,RuralPorc!$P:$P,W$5,RuralPorc!$A:$A,$C27)*100</f>
        <v>97.340750694274902</v>
      </c>
      <c r="X27" s="7">
        <f>SUMIFS(RuralPorc!$J:$J,RuralPorc!$P:$P,X$5,RuralPorc!$A:$A,$C27)*100</f>
        <v>94.182151556015015</v>
      </c>
      <c r="Y27" s="7">
        <f>SUMIFS(RuralPorc!$J:$J,RuralPorc!$P:$P,Y$5,RuralPorc!$A:$A,$C27)*100</f>
        <v>95.046746730804443</v>
      </c>
      <c r="Z27" s="7">
        <f>SUMIFS(RuralPorc!$J:$J,RuralPorc!$P:$P,Z$5,RuralPorc!$A:$A,$C27)*100</f>
        <v>95.747196674346924</v>
      </c>
      <c r="AA27" s="9"/>
      <c r="AB27" s="6">
        <f>SUMIFS(UrbanPop!$J:$J,UrbanPop!$S:$S,AB$5,UrbanPop!$A:$A,$C27)/1000</f>
        <v>2146.069</v>
      </c>
      <c r="AC27" s="6">
        <f>SUMIFS(UrbanPop!$J:$J,UrbanPop!$S:$S,AC$5,UrbanPop!$A:$A,$C27)/1000</f>
        <v>2246.3359999999998</v>
      </c>
      <c r="AD27" s="6">
        <f>SUMIFS(UrbanPop!$J:$J,UrbanPop!$S:$S,AD$5,UrbanPop!$A:$A,$C27)/1000</f>
        <v>2395.5329999999999</v>
      </c>
      <c r="AE27" s="6">
        <f>SUMIFS(UrbanPop!$J:$J,UrbanPop!$S:$S,AE$5,UrbanPop!$A:$A,$C27)/1000</f>
        <v>2055.5</v>
      </c>
      <c r="AF27" s="6">
        <f>SUMIFS(UrbanPop!$J:$J,UrbanPop!$S:$S,AF$5,UrbanPop!$A:$A,$C27)/1000</f>
        <v>1719.0640000000001</v>
      </c>
      <c r="AG27" s="5"/>
      <c r="AH27" s="7">
        <f>SUMIFS(UrbanPorc!$J:$J,UrbanPorc!$P:$P,AH$5,UrbanPorc!$A:$A,$C27)*100</f>
        <v>86.793917417526245</v>
      </c>
      <c r="AI27" s="7">
        <f>SUMIFS(UrbanPorc!$J:$J,UrbanPorc!$P:$P,AI$5,UrbanPorc!$A:$A,$C27)*100</f>
        <v>88.002431392669678</v>
      </c>
      <c r="AJ27" s="7">
        <f>SUMIFS(UrbanPorc!$J:$J,UrbanPorc!$P:$P,AJ$5,UrbanPorc!$A:$A,$C27)*100</f>
        <v>84.910011291503906</v>
      </c>
      <c r="AK27" s="7">
        <f>SUMIFS(UrbanPorc!$J:$J,UrbanPorc!$P:$P,AK$5,UrbanPorc!$A:$A,$C27)*100</f>
        <v>85.15392541885376</v>
      </c>
      <c r="AL27" s="7">
        <f>SUMIFS(UrbanPorc!$J:$J,UrbanPorc!$P:$P,AL$5,UrbanPorc!$A:$A,$C27)*100</f>
        <v>91.904228925704956</v>
      </c>
      <c r="AN27" s="6">
        <f>SUMIFS(SexoPop!$K:$K,SexoPop!$T:$T,AN$5,SexoPop!$A:$A,$C27,SexoPop!$B:$B,2)/1000</f>
        <v>1721.71</v>
      </c>
      <c r="AO27" s="6">
        <f>SUMIFS(SexoPop!$K:$K,SexoPop!$T:$T,AO$5,SexoPop!$A:$A,$C27,SexoPop!$B:$B,2)/1000</f>
        <v>1792.866</v>
      </c>
      <c r="AP27" s="6">
        <f>SUMIFS(SexoPop!$K:$K,SexoPop!$T:$T,AP$5,SexoPop!$A:$A,$C27,SexoPop!$B:$B,2)/1000</f>
        <v>1908.348</v>
      </c>
      <c r="AQ27" s="6">
        <f>SUMIFS(SexoPop!$K:$K,SexoPop!$T:$T,AQ$5,SexoPop!$A:$A,$C27,SexoPop!$B:$B,2)/1000</f>
        <v>1706.8610000000001</v>
      </c>
      <c r="AR27" s="6">
        <f>SUMIFS(SexoPop!$K:$K,SexoPop!$T:$T,AR$5,SexoPop!$A:$A,$C27,SexoPop!$B:$B,2)/1000</f>
        <v>1403.8050000000001</v>
      </c>
      <c r="AS27" s="5"/>
      <c r="AT27" s="7">
        <f>SUMIFS(SexoPorc!$K:$K,SexoPorc!$Q:$Q,AT$5,SexoPorc!$A:$A,$C27,SexoPorc!$B:$B,2)*100</f>
        <v>89.000397920608521</v>
      </c>
      <c r="AU27" s="7">
        <f>SUMIFS(SexoPorc!$K:$K,SexoPorc!$Q:$Q,AU$5,SexoPorc!$A:$A,$C27,SexoPorc!$B:$B,2)*100</f>
        <v>90.62197208404541</v>
      </c>
      <c r="AV27" s="7">
        <f>SUMIFS(SexoPorc!$K:$K,SexoPorc!$Q:$Q,AV$5,SexoPorc!$A:$A,$C27,SexoPorc!$B:$B,2)*100</f>
        <v>87.266135215759277</v>
      </c>
      <c r="AW27" s="7">
        <f>SUMIFS(SexoPorc!$K:$K,SexoPorc!$Q:$Q,AW$5,SexoPorc!$A:$A,$C27,SexoPorc!$B:$B,2)*100</f>
        <v>87.564021348953247</v>
      </c>
      <c r="AX27" s="7">
        <f>SUMIFS(SexoPorc!$K:$K,SexoPorc!$Q:$Q,AX$5,SexoPorc!$A:$A,$C27,SexoPorc!$B:$B,2)*100</f>
        <v>93.274217844009399</v>
      </c>
      <c r="AY27" s="9"/>
      <c r="AZ27" s="6">
        <f>SUMIFS(SexoPop!$K:$K,SexoPop!$T:$T,AZ$5,SexoPop!$A:$A,$C27,SexoPop!$B:$B,1)/1000</f>
        <v>1563.9870000000001</v>
      </c>
      <c r="BA27" s="6">
        <f>SUMIFS(SexoPop!$K:$K,SexoPop!$T:$T,BA$5,SexoPop!$A:$A,$C27,SexoPop!$B:$B,1)/1000</f>
        <v>1625.184</v>
      </c>
      <c r="BB27" s="6">
        <f>SUMIFS(SexoPop!$K:$K,SexoPop!$T:$T,BB$5,SexoPop!$A:$A,$C27,SexoPop!$B:$B,1)/1000</f>
        <v>1725.96</v>
      </c>
      <c r="BC27" s="6">
        <f>SUMIFS(SexoPop!$K:$K,SexoPop!$T:$T,BC$5,SexoPop!$A:$A,$C27,SexoPop!$B:$B,1)/1000</f>
        <v>1501.595</v>
      </c>
      <c r="BD27" s="6">
        <f>SUMIFS(SexoPop!$K:$K,SexoPop!$T:$T,BD$5,SexoPop!$A:$A,$C27,SexoPop!$B:$B,1)/1000</f>
        <v>1267.4839999999999</v>
      </c>
      <c r="BE27" s="5"/>
      <c r="BF27" s="7">
        <f>SUMIFS(SexoPorc!$K:$K,SexoPorc!$Q:$Q,BF$5,SexoPorc!$A:$A,$C27,SexoPorc!$B:$B,1)*100</f>
        <v>89.882504940032959</v>
      </c>
      <c r="BG27" s="7">
        <f>SUMIFS(SexoPorc!$K:$K,SexoPorc!$Q:$Q,BG$5,SexoPorc!$A:$A,$C27,SexoPorc!$B:$B,1)*100</f>
        <v>91.409957408905029</v>
      </c>
      <c r="BH27" s="7">
        <f>SUMIFS(SexoPorc!$K:$K,SexoPorc!$Q:$Q,BH$5,SexoPorc!$A:$A,$C27,SexoPorc!$B:$B,1)*100</f>
        <v>88.522392511367798</v>
      </c>
      <c r="BI27" s="7">
        <f>SUMIFS(SexoPorc!$K:$K,SexoPorc!$Q:$Q,BI$5,SexoPorc!$A:$A,$C27,SexoPorc!$B:$B,1)*100</f>
        <v>89.506763219833374</v>
      </c>
      <c r="BJ27" s="7">
        <f>SUMIFS(SexoPorc!$K:$K,SexoPorc!$Q:$Q,BJ$5,SexoPorc!$A:$A,$C27,SexoPorc!$B:$B,1)*100</f>
        <v>93.19838285446167</v>
      </c>
    </row>
    <row r="28" spans="3:62" x14ac:dyDescent="0.25">
      <c r="C28" s="5" t="s">
        <v>22</v>
      </c>
      <c r="D28" s="6">
        <f>SUMIFS(EntPop!$J:$J,EntPop!$S:$S,D$5,EntPop!$A:$A,$C28)/1000</f>
        <v>501.20600000000002</v>
      </c>
      <c r="E28" s="6">
        <f>SUMIFS(EntPop!$J:$J,EntPop!$S:$S,E$5,EntPop!$A:$A,$C28)/1000</f>
        <v>498.05500000000001</v>
      </c>
      <c r="F28" s="6">
        <f>SUMIFS(EntPop!$J:$J,EntPop!$S:$S,F$5,EntPop!$A:$A,$C28)/1000</f>
        <v>572.78700000000003</v>
      </c>
      <c r="G28" s="6">
        <f>SUMIFS(EntPop!$J:$J,EntPop!$S:$S,G$5,EntPop!$A:$A,$C28)/1000</f>
        <v>425.84100000000001</v>
      </c>
      <c r="H28" s="6">
        <f>SUMIFS(EntPop!$J:$J,EntPop!$S:$S,H$5,EntPop!$A:$A,$C28)/1000</f>
        <v>321.20400000000001</v>
      </c>
      <c r="I28" s="5"/>
      <c r="J28" s="7">
        <f>SUMIFS(EntPorc!$J:$J,EntPorc!$P:$P,V$5,EntPorc!$A:$A,$C28)*100</f>
        <v>78.289830684661865</v>
      </c>
      <c r="K28" s="7">
        <f>SUMIFS(EntPorc!$J:$J,EntPorc!$P:$P,W$5,EntPorc!$A:$A,$C28)*100</f>
        <v>82.394367456436157</v>
      </c>
      <c r="L28" s="7">
        <f>SUMIFS(EntPorc!$J:$J,EntPorc!$P:$P,X$5,EntPorc!$A:$A,$C28)*100</f>
        <v>76.329874992370605</v>
      </c>
      <c r="M28" s="7">
        <f>SUMIFS(EntPorc!$J:$J,EntPorc!$P:$P,Y$5,EntPorc!$A:$A,$C28)*100</f>
        <v>79.329991340637207</v>
      </c>
      <c r="N28" s="7">
        <f>SUMIFS(EntPorc!$J:$J,EntPorc!$P:$P,Z$5,EntPorc!$A:$A,$C28)*100</f>
        <v>77.585321664810181</v>
      </c>
      <c r="O28" s="5"/>
      <c r="P28" s="6">
        <f>SUMIFS(RuralPop!$J:$J,RuralPop!$S:$S,P$5,RuralPop!$A:$A,$C28)/1000</f>
        <v>226.25200000000001</v>
      </c>
      <c r="Q28" s="6">
        <f>SUMIFS(RuralPop!$J:$J,RuralPop!$S:$S,Q$5,RuralPop!$A:$A,$C28)/1000</f>
        <v>203.23099999999999</v>
      </c>
      <c r="R28" s="6">
        <f>SUMIFS(RuralPop!$J:$J,RuralPop!$S:$S,R$5,RuralPop!$A:$A,$C28)/1000</f>
        <v>220.66499999999999</v>
      </c>
      <c r="S28" s="6">
        <f>SUMIFS(RuralPop!$J:$J,RuralPop!$S:$S,S$5,RuralPop!$A:$A,$C28)/1000</f>
        <v>168.8</v>
      </c>
      <c r="T28" s="6">
        <f>SUMIFS(RuralPop!$J:$J,RuralPop!$S:$S,T$5,RuralPop!$A:$A,$C28)/1000</f>
        <v>113.38800000000001</v>
      </c>
      <c r="U28" s="5"/>
      <c r="V28" s="7">
        <f>SUMIFS(RuralPorc!$J:$J,RuralPorc!$P:$P,V$5,RuralPorc!$A:$A,$C28)*100</f>
        <v>86.235588788986206</v>
      </c>
      <c r="W28" s="7">
        <f>SUMIFS(RuralPorc!$J:$J,RuralPorc!$P:$P,W$5,RuralPorc!$A:$A,$C28)*100</f>
        <v>86.809676885604858</v>
      </c>
      <c r="X28" s="7">
        <f>SUMIFS(RuralPorc!$J:$J,RuralPorc!$P:$P,X$5,RuralPorc!$A:$A,$C28)*100</f>
        <v>85.852181911468506</v>
      </c>
      <c r="Y28" s="7">
        <f>SUMIFS(RuralPorc!$J:$J,RuralPorc!$P:$P,Y$5,RuralPorc!$A:$A,$C28)*100</f>
        <v>87.784534692764282</v>
      </c>
      <c r="Z28" s="7">
        <f>SUMIFS(RuralPorc!$J:$J,RuralPorc!$P:$P,Z$5,RuralPorc!$A:$A,$C28)*100</f>
        <v>89.768904447555542</v>
      </c>
      <c r="AA28" s="9"/>
      <c r="AB28" s="6">
        <f>SUMIFS(UrbanPop!$J:$J,UrbanPop!$S:$S,AB$5,UrbanPop!$A:$A,$C28)/1000</f>
        <v>274.95400000000001</v>
      </c>
      <c r="AC28" s="6">
        <f>SUMIFS(UrbanPop!$J:$J,UrbanPop!$S:$S,AC$5,UrbanPop!$A:$A,$C28)/1000</f>
        <v>294.82400000000001</v>
      </c>
      <c r="AD28" s="6">
        <f>SUMIFS(UrbanPop!$J:$J,UrbanPop!$S:$S,AD$5,UrbanPop!$A:$A,$C28)/1000</f>
        <v>352.12200000000001</v>
      </c>
      <c r="AE28" s="6">
        <f>SUMIFS(UrbanPop!$J:$J,UrbanPop!$S:$S,AE$5,UrbanPop!$A:$A,$C28)/1000</f>
        <v>257.041</v>
      </c>
      <c r="AF28" s="6">
        <f>SUMIFS(UrbanPop!$J:$J,UrbanPop!$S:$S,AF$5,UrbanPop!$A:$A,$C28)/1000</f>
        <v>207.816</v>
      </c>
      <c r="AG28" s="5"/>
      <c r="AH28" s="7">
        <f>SUMIFS(UrbanPorc!$J:$J,UrbanPorc!$P:$P,AH$5,UrbanPorc!$A:$A,$C28)*100</f>
        <v>72.77226448059082</v>
      </c>
      <c r="AI28" s="7">
        <f>SUMIFS(UrbanPorc!$J:$J,UrbanPorc!$P:$P,AI$5,UrbanPorc!$A:$A,$C28)*100</f>
        <v>79.603421688079834</v>
      </c>
      <c r="AJ28" s="7">
        <f>SUMIFS(UrbanPorc!$J:$J,UrbanPorc!$P:$P,AJ$5,UrbanPorc!$A:$A,$C28)*100</f>
        <v>71.36918306350708</v>
      </c>
      <c r="AK28" s="7">
        <f>SUMIFS(UrbanPorc!$J:$J,UrbanPorc!$P:$P,AK$5,UrbanPorc!$A:$A,$C28)*100</f>
        <v>74.611037969589233</v>
      </c>
      <c r="AL28" s="7">
        <f>SUMIFS(UrbanPorc!$J:$J,UrbanPorc!$P:$P,AL$5,UrbanPorc!$A:$A,$C28)*100</f>
        <v>72.236084938049316</v>
      </c>
      <c r="AN28" s="6">
        <f>SUMIFS(SexoPop!$K:$K,SexoPop!$T:$T,AN$5,SexoPop!$A:$A,$C28,SexoPop!$B:$B,2)/1000</f>
        <v>256.214</v>
      </c>
      <c r="AO28" s="6">
        <f>SUMIFS(SexoPop!$K:$K,SexoPop!$T:$T,AO$5,SexoPop!$A:$A,$C28,SexoPop!$B:$B,2)/1000</f>
        <v>269.01400000000001</v>
      </c>
      <c r="AP28" s="6">
        <f>SUMIFS(SexoPop!$K:$K,SexoPop!$T:$T,AP$5,SexoPop!$A:$A,$C28,SexoPop!$B:$B,2)/1000</f>
        <v>298.60300000000001</v>
      </c>
      <c r="AQ28" s="6">
        <f>SUMIFS(SexoPop!$K:$K,SexoPop!$T:$T,AQ$5,SexoPop!$A:$A,$C28,SexoPop!$B:$B,2)/1000</f>
        <v>226.678</v>
      </c>
      <c r="AR28" s="6">
        <f>SUMIFS(SexoPop!$K:$K,SexoPop!$T:$T,AR$5,SexoPop!$A:$A,$C28,SexoPop!$B:$B,2)/1000</f>
        <v>167.887</v>
      </c>
      <c r="AS28" s="5"/>
      <c r="AT28" s="7">
        <f>SUMIFS(SexoPorc!$K:$K,SexoPorc!$Q:$Q,AT$5,SexoPorc!$A:$A,$C28,SexoPorc!$B:$B,2)*100</f>
        <v>76.308673620223999</v>
      </c>
      <c r="AU28" s="7">
        <f>SUMIFS(SexoPorc!$K:$K,SexoPorc!$Q:$Q,AU$5,SexoPorc!$A:$A,$C28,SexoPorc!$B:$B,2)*100</f>
        <v>82.54469633102417</v>
      </c>
      <c r="AV28" s="7">
        <f>SUMIFS(SexoPorc!$K:$K,SexoPorc!$Q:$Q,AV$5,SexoPorc!$A:$A,$C28,SexoPorc!$B:$B,2)*100</f>
        <v>73.99827241897583</v>
      </c>
      <c r="AW28" s="7">
        <f>SUMIFS(SexoPorc!$K:$K,SexoPorc!$Q:$Q,AW$5,SexoPorc!$A:$A,$C28,SexoPorc!$B:$B,2)*100</f>
        <v>77.769011259078979</v>
      </c>
      <c r="AX28" s="7">
        <f>SUMIFS(SexoPorc!$K:$K,SexoPorc!$Q:$Q,AX$5,SexoPorc!$A:$A,$C28,SexoPorc!$B:$B,2)*100</f>
        <v>74.878686666488647</v>
      </c>
      <c r="AY28" s="9"/>
      <c r="AZ28" s="6">
        <f>SUMIFS(SexoPop!$K:$K,SexoPop!$T:$T,AZ$5,SexoPop!$A:$A,$C28,SexoPop!$B:$B,1)/1000</f>
        <v>244.99199999999999</v>
      </c>
      <c r="BA28" s="6">
        <f>SUMIFS(SexoPop!$K:$K,SexoPop!$T:$T,BA$5,SexoPop!$A:$A,$C28,SexoPop!$B:$B,1)/1000</f>
        <v>229.041</v>
      </c>
      <c r="BB28" s="6">
        <f>SUMIFS(SexoPop!$K:$K,SexoPop!$T:$T,BB$5,SexoPop!$A:$A,$C28,SexoPop!$B:$B,1)/1000</f>
        <v>274.18400000000003</v>
      </c>
      <c r="BC28" s="6">
        <f>SUMIFS(SexoPop!$K:$K,SexoPop!$T:$T,BC$5,SexoPop!$A:$A,$C28,SexoPop!$B:$B,1)/1000</f>
        <v>199.16300000000001</v>
      </c>
      <c r="BD28" s="6">
        <f>SUMIFS(SexoPop!$K:$K,SexoPop!$T:$T,BD$5,SexoPop!$A:$A,$C28,SexoPop!$B:$B,1)/1000</f>
        <v>153.31700000000001</v>
      </c>
      <c r="BE28" s="5"/>
      <c r="BF28" s="7">
        <f>SUMIFS(SexoPorc!$K:$K,SexoPorc!$Q:$Q,BF$5,SexoPorc!$A:$A,$C28,SexoPorc!$B:$B,1)*100</f>
        <v>80.474847555160522</v>
      </c>
      <c r="BG28" s="7">
        <f>SUMIFS(SexoPorc!$K:$K,SexoPorc!$Q:$Q,BG$5,SexoPorc!$A:$A,$C28,SexoPorc!$B:$B,1)*100</f>
        <v>82.21849799156189</v>
      </c>
      <c r="BH28" s="7">
        <f>SUMIFS(SexoPorc!$K:$K,SexoPorc!$Q:$Q,BH$5,SexoPorc!$A:$A,$C28,SexoPorc!$B:$B,1)*100</f>
        <v>79.042214155197144</v>
      </c>
      <c r="BI28" s="7">
        <f>SUMIFS(SexoPorc!$K:$K,SexoPorc!$Q:$Q,BI$5,SexoPorc!$A:$A,$C28,SexoPorc!$B:$B,1)*100</f>
        <v>81.184649467468262</v>
      </c>
      <c r="BJ28" s="7">
        <f>SUMIFS(SexoPorc!$K:$K,SexoPorc!$Q:$Q,BJ$5,SexoPorc!$A:$A,$C28,SexoPorc!$B:$B,1)*100</f>
        <v>80.782866477966309</v>
      </c>
    </row>
    <row r="29" spans="3:62" x14ac:dyDescent="0.25">
      <c r="C29" s="5" t="s">
        <v>23</v>
      </c>
      <c r="D29" s="6">
        <f>SUMIFS(EntPop!$J:$J,EntPop!$S:$S,D$5,EntPop!$A:$A,$C29)/1000</f>
        <v>410.238</v>
      </c>
      <c r="E29" s="6">
        <f>SUMIFS(EntPop!$J:$J,EntPop!$S:$S,E$5,EntPop!$A:$A,$C29)/1000</f>
        <v>407.84500000000003</v>
      </c>
      <c r="F29" s="6">
        <f>SUMIFS(EntPop!$J:$J,EntPop!$S:$S,F$5,EntPop!$A:$A,$C29)/1000</f>
        <v>657.27499999999998</v>
      </c>
      <c r="G29" s="6">
        <f>SUMIFS(EntPop!$J:$J,EntPop!$S:$S,G$5,EntPop!$A:$A,$C29)/1000</f>
        <v>371.88600000000002</v>
      </c>
      <c r="H29" s="6">
        <f>SUMIFS(EntPop!$J:$J,EntPop!$S:$S,H$5,EntPop!$A:$A,$C29)/1000</f>
        <v>270.26400000000001</v>
      </c>
      <c r="I29" s="5"/>
      <c r="J29" s="7">
        <f>SUMIFS(EntPorc!$J:$J,EntPorc!$P:$P,V$5,EntPorc!$A:$A,$C29)*100</f>
        <v>76.26914381980896</v>
      </c>
      <c r="K29" s="7">
        <f>SUMIFS(EntPorc!$J:$J,EntPorc!$P:$P,W$5,EntPorc!$A:$A,$C29)*100</f>
        <v>74.646162986755371</v>
      </c>
      <c r="L29" s="7">
        <f>SUMIFS(EntPorc!$J:$J,EntPorc!$P:$P,X$5,EntPorc!$A:$A,$C29)*100</f>
        <v>73.613327741622925</v>
      </c>
      <c r="M29" s="7">
        <f>SUMIFS(EntPorc!$J:$J,EntPorc!$P:$P,Y$5,EntPorc!$A:$A,$C29)*100</f>
        <v>71.940571069717407</v>
      </c>
      <c r="N29" s="7">
        <f>SUMIFS(EntPorc!$J:$J,EntPorc!$P:$P,Z$5,EntPorc!$A:$A,$C29)*100</f>
        <v>79.528003931045532</v>
      </c>
      <c r="O29" s="5"/>
      <c r="P29" s="6">
        <f>SUMIFS(RuralPop!$J:$J,RuralPop!$S:$S,P$5,RuralPop!$A:$A,$C29)/1000</f>
        <v>99.543999999999997</v>
      </c>
      <c r="Q29" s="6">
        <f>SUMIFS(RuralPop!$J:$J,RuralPop!$S:$S,Q$5,RuralPop!$A:$A,$C29)/1000</f>
        <v>125.667</v>
      </c>
      <c r="R29" s="6">
        <f>SUMIFS(RuralPop!$J:$J,RuralPop!$S:$S,R$5,RuralPop!$A:$A,$C29)/1000</f>
        <v>157.411</v>
      </c>
      <c r="S29" s="6">
        <f>SUMIFS(RuralPop!$J:$J,RuralPop!$S:$S,S$5,RuralPop!$A:$A,$C29)/1000</f>
        <v>103.495</v>
      </c>
      <c r="T29" s="6">
        <f>SUMIFS(RuralPop!$J:$J,RuralPop!$S:$S,T$5,RuralPop!$A:$A,$C29)/1000</f>
        <v>84.938999999999993</v>
      </c>
      <c r="U29" s="5"/>
      <c r="V29" s="7">
        <f>SUMIFS(RuralPorc!$J:$J,RuralPorc!$P:$P,V$5,RuralPorc!$A:$A,$C29)*100</f>
        <v>91.226845979690552</v>
      </c>
      <c r="W29" s="7">
        <f>SUMIFS(RuralPorc!$J:$J,RuralPorc!$P:$P,W$5,RuralPorc!$A:$A,$C29)*100</f>
        <v>91.997689008712769</v>
      </c>
      <c r="X29" s="7">
        <f>SUMIFS(RuralPorc!$J:$J,RuralPorc!$P:$P,X$5,RuralPorc!$A:$A,$C29)*100</f>
        <v>93.576157093048096</v>
      </c>
      <c r="Y29" s="7">
        <f>SUMIFS(RuralPorc!$J:$J,RuralPorc!$P:$P,Y$5,RuralPorc!$A:$A,$C29)*100</f>
        <v>89.471274614334106</v>
      </c>
      <c r="Z29" s="7">
        <f>SUMIFS(RuralPorc!$J:$J,RuralPorc!$P:$P,Z$5,RuralPorc!$A:$A,$C29)*100</f>
        <v>92.857921123504639</v>
      </c>
      <c r="AA29" s="9"/>
      <c r="AB29" s="6">
        <f>SUMIFS(UrbanPop!$J:$J,UrbanPop!$S:$S,AB$5,UrbanPop!$A:$A,$C29)/1000</f>
        <v>310.69400000000002</v>
      </c>
      <c r="AC29" s="6">
        <f>SUMIFS(UrbanPop!$J:$J,UrbanPop!$S:$S,AC$5,UrbanPop!$A:$A,$C29)/1000</f>
        <v>282.178</v>
      </c>
      <c r="AD29" s="6">
        <f>SUMIFS(UrbanPop!$J:$J,UrbanPop!$S:$S,AD$5,UrbanPop!$A:$A,$C29)/1000</f>
        <v>499.86399999999998</v>
      </c>
      <c r="AE29" s="6">
        <f>SUMIFS(UrbanPop!$J:$J,UrbanPop!$S:$S,AE$5,UrbanPop!$A:$A,$C29)/1000</f>
        <v>268.39100000000002</v>
      </c>
      <c r="AF29" s="6">
        <f>SUMIFS(UrbanPop!$J:$J,UrbanPop!$S:$S,AF$5,UrbanPop!$A:$A,$C29)/1000</f>
        <v>185.32499999999999</v>
      </c>
      <c r="AG29" s="5"/>
      <c r="AH29" s="7">
        <f>SUMIFS(UrbanPorc!$J:$J,UrbanPorc!$P:$P,AH$5,UrbanPorc!$A:$A,$C29)*100</f>
        <v>72.46253490447998</v>
      </c>
      <c r="AI29" s="7">
        <f>SUMIFS(UrbanPorc!$J:$J,UrbanPorc!$P:$P,AI$5,UrbanPorc!$A:$A,$C29)*100</f>
        <v>68.862026929855347</v>
      </c>
      <c r="AJ29" s="7">
        <f>SUMIFS(UrbanPorc!$J:$J,UrbanPorc!$P:$P,AJ$5,UrbanPorc!$A:$A,$C29)*100</f>
        <v>68.979299068450928</v>
      </c>
      <c r="AK29" s="7">
        <f>SUMIFS(UrbanPorc!$J:$J,UrbanPorc!$P:$P,AK$5,UrbanPorc!$A:$A,$C29)*100</f>
        <v>66.886889934539795</v>
      </c>
      <c r="AL29" s="7">
        <f>SUMIFS(UrbanPorc!$J:$J,UrbanPorc!$P:$P,AL$5,UrbanPorc!$A:$A,$C29)*100</f>
        <v>74.61860179901123</v>
      </c>
      <c r="AN29" s="6">
        <f>SUMIFS(SexoPop!$K:$K,SexoPop!$T:$T,AN$5,SexoPop!$A:$A,$C29,SexoPop!$B:$B,2)/1000</f>
        <v>216.27199999999999</v>
      </c>
      <c r="AO29" s="6">
        <f>SUMIFS(SexoPop!$K:$K,SexoPop!$T:$T,AO$5,SexoPop!$A:$A,$C29,SexoPop!$B:$B,2)/1000</f>
        <v>205.78700000000001</v>
      </c>
      <c r="AP29" s="6">
        <f>SUMIFS(SexoPop!$K:$K,SexoPop!$T:$T,AP$5,SexoPop!$A:$A,$C29,SexoPop!$B:$B,2)/1000</f>
        <v>330.214</v>
      </c>
      <c r="AQ29" s="6">
        <f>SUMIFS(SexoPop!$K:$K,SexoPop!$T:$T,AQ$5,SexoPop!$A:$A,$C29,SexoPop!$B:$B,2)/1000</f>
        <v>189.56399999999999</v>
      </c>
      <c r="AR29" s="6">
        <f>SUMIFS(SexoPop!$K:$K,SexoPop!$T:$T,AR$5,SexoPop!$A:$A,$C29,SexoPop!$B:$B,2)/1000</f>
        <v>135.61099999999999</v>
      </c>
      <c r="AS29" s="5"/>
      <c r="AT29" s="7">
        <f>SUMIFS(SexoPorc!$K:$K,SexoPorc!$Q:$Q,AT$5,SexoPorc!$A:$A,$C29,SexoPorc!$B:$B,2)*100</f>
        <v>75.808042287826538</v>
      </c>
      <c r="AU29" s="7">
        <f>SUMIFS(SexoPorc!$K:$K,SexoPorc!$Q:$Q,AU$5,SexoPorc!$A:$A,$C29,SexoPorc!$B:$B,2)*100</f>
        <v>74.053668975830078</v>
      </c>
      <c r="AV29" s="7">
        <f>SUMIFS(SexoPorc!$K:$K,SexoPorc!$Q:$Q,AV$5,SexoPorc!$A:$A,$C29,SexoPorc!$B:$B,2)*100</f>
        <v>72.657221555709839</v>
      </c>
      <c r="AW29" s="7">
        <f>SUMIFS(SexoPorc!$K:$K,SexoPorc!$Q:$Q,AW$5,SexoPorc!$A:$A,$C29,SexoPorc!$B:$B,2)*100</f>
        <v>70.969575643539429</v>
      </c>
      <c r="AX29" s="7">
        <f>SUMIFS(SexoPorc!$K:$K,SexoPorc!$Q:$Q,AX$5,SexoPorc!$A:$A,$C29,SexoPorc!$B:$B,2)*100</f>
        <v>78.153401613235474</v>
      </c>
      <c r="AY29" s="9"/>
      <c r="AZ29" s="6">
        <f>SUMIFS(SexoPop!$K:$K,SexoPop!$T:$T,AZ$5,SexoPop!$A:$A,$C29,SexoPop!$B:$B,1)/1000</f>
        <v>193.96600000000001</v>
      </c>
      <c r="BA29" s="6">
        <f>SUMIFS(SexoPop!$K:$K,SexoPop!$T:$T,BA$5,SexoPop!$A:$A,$C29,SexoPop!$B:$B,1)/1000</f>
        <v>202.05799999999999</v>
      </c>
      <c r="BB29" s="6">
        <f>SUMIFS(SexoPop!$K:$K,SexoPop!$T:$T,BB$5,SexoPop!$A:$A,$C29,SexoPop!$B:$B,1)/1000</f>
        <v>327.06099999999998</v>
      </c>
      <c r="BC29" s="6">
        <f>SUMIFS(SexoPop!$K:$K,SexoPop!$T:$T,BC$5,SexoPop!$A:$A,$C29,SexoPop!$B:$B,1)/1000</f>
        <v>182.322</v>
      </c>
      <c r="BD29" s="6">
        <f>SUMIFS(SexoPop!$K:$K,SexoPop!$T:$T,BD$5,SexoPop!$A:$A,$C29,SexoPop!$B:$B,1)/1000</f>
        <v>134.65299999999999</v>
      </c>
      <c r="BE29" s="5"/>
      <c r="BF29" s="7">
        <f>SUMIFS(SexoPorc!$K:$K,SexoPorc!$Q:$Q,BF$5,SexoPorc!$A:$A,$C29,SexoPorc!$B:$B,1)*100</f>
        <v>76.789933443069458</v>
      </c>
      <c r="BG29" s="7">
        <f>SUMIFS(SexoPorc!$K:$K,SexoPorc!$Q:$Q,BG$5,SexoPorc!$A:$A,$C29,SexoPorc!$B:$B,1)*100</f>
        <v>75.25942325592041</v>
      </c>
      <c r="BH29" s="7">
        <f>SUMIFS(SexoPorc!$K:$K,SexoPorc!$Q:$Q,BH$5,SexoPorc!$A:$A,$C29,SexoPorc!$B:$B,1)*100</f>
        <v>74.604523181915283</v>
      </c>
      <c r="BI29" s="7">
        <f>SUMIFS(SexoPorc!$K:$K,SexoPorc!$Q:$Q,BI$5,SexoPorc!$A:$A,$C29,SexoPorc!$B:$B,1)*100</f>
        <v>72.978717088699341</v>
      </c>
      <c r="BJ29" s="7">
        <f>SUMIFS(SexoPorc!$K:$K,SexoPorc!$Q:$Q,BJ$5,SexoPorc!$A:$A,$C29,SexoPorc!$B:$B,1)*100</f>
        <v>80.962145328521729</v>
      </c>
    </row>
    <row r="30" spans="3:62" x14ac:dyDescent="0.25">
      <c r="C30" s="5" t="s">
        <v>24</v>
      </c>
      <c r="D30" s="6">
        <f>SUMIFS(EntPop!$J:$J,EntPop!$S:$S,D$5,EntPop!$A:$A,$C30)/1000</f>
        <v>1075.799</v>
      </c>
      <c r="E30" s="6">
        <f>SUMIFS(EntPop!$J:$J,EntPop!$S:$S,E$5,EntPop!$A:$A,$C30)/1000</f>
        <v>952.32899999999995</v>
      </c>
      <c r="F30" s="6">
        <f>SUMIFS(EntPop!$J:$J,EntPop!$S:$S,F$5,EntPop!$A:$A,$C30)/1000</f>
        <v>1001.294</v>
      </c>
      <c r="G30" s="6">
        <f>SUMIFS(EntPop!$J:$J,EntPop!$S:$S,G$5,EntPop!$A:$A,$C30)/1000</f>
        <v>835.69600000000003</v>
      </c>
      <c r="H30" s="6">
        <f>SUMIFS(EntPop!$J:$J,EntPop!$S:$S,H$5,EntPop!$A:$A,$C30)/1000</f>
        <v>763.79200000000003</v>
      </c>
      <c r="I30" s="5"/>
      <c r="J30" s="7">
        <f>SUMIFS(EntPorc!$J:$J,EntPorc!$P:$P,V$5,EntPorc!$A:$A,$C30)*100</f>
        <v>88.326346874237061</v>
      </c>
      <c r="K30" s="7">
        <f>SUMIFS(EntPorc!$J:$J,EntPorc!$P:$P,W$5,EntPorc!$A:$A,$C30)*100</f>
        <v>80.739098787307739</v>
      </c>
      <c r="L30" s="7">
        <f>SUMIFS(EntPorc!$J:$J,EntPorc!$P:$P,X$5,EntPorc!$A:$A,$C30)*100</f>
        <v>82.481831312179565</v>
      </c>
      <c r="M30" s="7">
        <f>SUMIFS(EntPorc!$J:$J,EntPorc!$P:$P,Y$5,EntPorc!$A:$A,$C30)*100</f>
        <v>81.902074813842773</v>
      </c>
      <c r="N30" s="7">
        <f>SUMIFS(EntPorc!$J:$J,EntPorc!$P:$P,Z$5,EntPorc!$A:$A,$C30)*100</f>
        <v>87.305682897567749</v>
      </c>
      <c r="O30" s="5"/>
      <c r="P30" s="6">
        <f>SUMIFS(RuralPop!$J:$J,RuralPop!$S:$S,P$5,RuralPop!$A:$A,$C30)/1000</f>
        <v>536.11400000000003</v>
      </c>
      <c r="Q30" s="6">
        <f>SUMIFS(RuralPop!$J:$J,RuralPop!$S:$S,Q$5,RuralPop!$A:$A,$C30)/1000</f>
        <v>547.83500000000004</v>
      </c>
      <c r="R30" s="6">
        <f>SUMIFS(RuralPop!$J:$J,RuralPop!$S:$S,R$5,RuralPop!$A:$A,$C30)/1000</f>
        <v>553.70600000000002</v>
      </c>
      <c r="S30" s="6">
        <f>SUMIFS(RuralPop!$J:$J,RuralPop!$S:$S,S$5,RuralPop!$A:$A,$C30)/1000</f>
        <v>484.32499999999999</v>
      </c>
      <c r="T30" s="6">
        <f>SUMIFS(RuralPop!$J:$J,RuralPop!$S:$S,T$5,RuralPop!$A:$A,$C30)/1000</f>
        <v>435.93900000000002</v>
      </c>
      <c r="U30" s="5"/>
      <c r="V30" s="7">
        <f>SUMIFS(RuralPorc!$J:$J,RuralPorc!$P:$P,V$5,RuralPorc!$A:$A,$C30)*100</f>
        <v>92.102038860321045</v>
      </c>
      <c r="W30" s="7">
        <f>SUMIFS(RuralPorc!$J:$J,RuralPorc!$P:$P,W$5,RuralPorc!$A:$A,$C30)*100</f>
        <v>89.142638444900513</v>
      </c>
      <c r="X30" s="7">
        <f>SUMIFS(RuralPorc!$J:$J,RuralPorc!$P:$P,X$5,RuralPorc!$A:$A,$C30)*100</f>
        <v>90.165883302688599</v>
      </c>
      <c r="Y30" s="7">
        <f>SUMIFS(RuralPorc!$J:$J,RuralPorc!$P:$P,Y$5,RuralPorc!$A:$A,$C30)*100</f>
        <v>85.896068811416626</v>
      </c>
      <c r="Z30" s="7">
        <f>SUMIFS(RuralPorc!$J:$J,RuralPorc!$P:$P,Z$5,RuralPorc!$A:$A,$C30)*100</f>
        <v>91.34337306022644</v>
      </c>
      <c r="AA30" s="9"/>
      <c r="AB30" s="6">
        <f>SUMIFS(UrbanPop!$J:$J,UrbanPop!$S:$S,AB$5,UrbanPop!$A:$A,$C30)/1000</f>
        <v>539.68499999999995</v>
      </c>
      <c r="AC30" s="6">
        <f>SUMIFS(UrbanPop!$J:$J,UrbanPop!$S:$S,AC$5,UrbanPop!$A:$A,$C30)/1000</f>
        <v>404.49400000000003</v>
      </c>
      <c r="AD30" s="6">
        <f>SUMIFS(UrbanPop!$J:$J,UrbanPop!$S:$S,AD$5,UrbanPop!$A:$A,$C30)/1000</f>
        <v>447.58800000000002</v>
      </c>
      <c r="AE30" s="6">
        <f>SUMIFS(UrbanPop!$J:$J,UrbanPop!$S:$S,AE$5,UrbanPop!$A:$A,$C30)/1000</f>
        <v>351.37099999999998</v>
      </c>
      <c r="AF30" s="6">
        <f>SUMIFS(UrbanPop!$J:$J,UrbanPop!$S:$S,AF$5,UrbanPop!$A:$A,$C30)/1000</f>
        <v>327.85300000000001</v>
      </c>
      <c r="AG30" s="5"/>
      <c r="AH30" s="7">
        <f>SUMIFS(UrbanPorc!$J:$J,UrbanPorc!$P:$P,AH$5,UrbanPorc!$A:$A,$C30)*100</f>
        <v>84.870141744613647</v>
      </c>
      <c r="AI30" s="7">
        <f>SUMIFS(UrbanPorc!$J:$J,UrbanPorc!$P:$P,AI$5,UrbanPorc!$A:$A,$C30)*100</f>
        <v>71.597689390182495</v>
      </c>
      <c r="AJ30" s="7">
        <f>SUMIFS(UrbanPorc!$J:$J,UrbanPorc!$P:$P,AJ$5,UrbanPorc!$A:$A,$C30)*100</f>
        <v>74.615412950515747</v>
      </c>
      <c r="AK30" s="7">
        <f>SUMIFS(UrbanPorc!$J:$J,UrbanPorc!$P:$P,AK$5,UrbanPorc!$A:$A,$C30)*100</f>
        <v>76.968961954116821</v>
      </c>
      <c r="AL30" s="7">
        <f>SUMIFS(UrbanPorc!$J:$J,UrbanPorc!$P:$P,AL$5,UrbanPorc!$A:$A,$C30)*100</f>
        <v>82.459032535552979</v>
      </c>
      <c r="AN30" s="6">
        <f>SUMIFS(SexoPop!$K:$K,SexoPop!$T:$T,AN$5,SexoPop!$A:$A,$C30,SexoPop!$B:$B,2)/1000</f>
        <v>557.74599999999998</v>
      </c>
      <c r="AO30" s="6">
        <f>SUMIFS(SexoPop!$K:$K,SexoPop!$T:$T,AO$5,SexoPop!$A:$A,$C30,SexoPop!$B:$B,2)/1000</f>
        <v>489.68900000000002</v>
      </c>
      <c r="AP30" s="6">
        <f>SUMIFS(SexoPop!$K:$K,SexoPop!$T:$T,AP$5,SexoPop!$A:$A,$C30,SexoPop!$B:$B,2)/1000</f>
        <v>514.17999999999995</v>
      </c>
      <c r="AQ30" s="6">
        <f>SUMIFS(SexoPop!$K:$K,SexoPop!$T:$T,AQ$5,SexoPop!$A:$A,$C30,SexoPop!$B:$B,2)/1000</f>
        <v>451.173</v>
      </c>
      <c r="AR30" s="6">
        <f>SUMIFS(SexoPop!$K:$K,SexoPop!$T:$T,AR$5,SexoPop!$A:$A,$C30,SexoPop!$B:$B,2)/1000</f>
        <v>404.27</v>
      </c>
      <c r="AS30" s="5"/>
      <c r="AT30" s="7">
        <f>SUMIFS(SexoPorc!$K:$K,SexoPorc!$Q:$Q,AT$5,SexoPorc!$A:$A,$C30,SexoPorc!$B:$B,2)*100</f>
        <v>87.884670495986938</v>
      </c>
      <c r="AU30" s="7">
        <f>SUMIFS(SexoPorc!$K:$K,SexoPorc!$Q:$Q,AU$5,SexoPorc!$A:$A,$C30,SexoPorc!$B:$B,2)*100</f>
        <v>79.534220695495605</v>
      </c>
      <c r="AV30" s="7">
        <f>SUMIFS(SexoPorc!$K:$K,SexoPorc!$Q:$Q,AV$5,SexoPorc!$A:$A,$C30,SexoPorc!$B:$B,2)*100</f>
        <v>82.028359174728394</v>
      </c>
      <c r="AW30" s="7">
        <f>SUMIFS(SexoPorc!$K:$K,SexoPorc!$Q:$Q,AW$5,SexoPorc!$A:$A,$C30,SexoPorc!$B:$B,2)*100</f>
        <v>82.361799478530884</v>
      </c>
      <c r="AX30" s="7">
        <f>SUMIFS(SexoPorc!$K:$K,SexoPorc!$Q:$Q,AX$5,SexoPorc!$A:$A,$C30,SexoPorc!$B:$B,2)*100</f>
        <v>87.073111534118652</v>
      </c>
      <c r="AY30" s="9"/>
      <c r="AZ30" s="6">
        <f>SUMIFS(SexoPop!$K:$K,SexoPop!$T:$T,AZ$5,SexoPop!$A:$A,$C30,SexoPop!$B:$B,1)/1000</f>
        <v>518.053</v>
      </c>
      <c r="BA30" s="6">
        <f>SUMIFS(SexoPop!$K:$K,SexoPop!$T:$T,BA$5,SexoPop!$A:$A,$C30,SexoPop!$B:$B,1)/1000</f>
        <v>462.64</v>
      </c>
      <c r="BB30" s="6">
        <f>SUMIFS(SexoPop!$K:$K,SexoPop!$T:$T,BB$5,SexoPop!$A:$A,$C30,SexoPop!$B:$B,1)/1000</f>
        <v>487.11399999999998</v>
      </c>
      <c r="BC30" s="6">
        <f>SUMIFS(SexoPop!$K:$K,SexoPop!$T:$T,BC$5,SexoPop!$A:$A,$C30,SexoPop!$B:$B,1)/1000</f>
        <v>384.52300000000002</v>
      </c>
      <c r="BD30" s="6">
        <f>SUMIFS(SexoPop!$K:$K,SexoPop!$T:$T,BD$5,SexoPop!$A:$A,$C30,SexoPop!$B:$B,1)/1000</f>
        <v>359.52199999999999</v>
      </c>
      <c r="BE30" s="5"/>
      <c r="BF30" s="7">
        <f>SUMIFS(SexoPorc!$K:$K,SexoPorc!$Q:$Q,BF$5,SexoPorc!$A:$A,$C30,SexoPorc!$B:$B,1)*100</f>
        <v>88.80685567855835</v>
      </c>
      <c r="BG30" s="7">
        <f>SUMIFS(SexoPorc!$K:$K,SexoPorc!$Q:$Q,BG$5,SexoPorc!$A:$A,$C30,SexoPorc!$B:$B,1)*100</f>
        <v>82.054847478866577</v>
      </c>
      <c r="BH30" s="7">
        <f>SUMIFS(SexoPorc!$K:$K,SexoPorc!$Q:$Q,BH$5,SexoPorc!$A:$A,$C30,SexoPorc!$B:$B,1)*100</f>
        <v>82.965975999832153</v>
      </c>
      <c r="BI30" s="7">
        <f>SUMIFS(SexoPorc!$K:$K,SexoPorc!$Q:$Q,BI$5,SexoPorc!$A:$A,$C30,SexoPorc!$B:$B,1)*100</f>
        <v>81.369161605834961</v>
      </c>
      <c r="BJ30" s="7">
        <f>SUMIFS(SexoPorc!$K:$K,SexoPorc!$Q:$Q,BJ$5,SexoPorc!$A:$A,$C30,SexoPorc!$B:$B,1)*100</f>
        <v>87.56868839263916</v>
      </c>
    </row>
    <row r="31" spans="3:62" x14ac:dyDescent="0.25">
      <c r="C31" s="5" t="s">
        <v>25</v>
      </c>
      <c r="D31" s="6">
        <f>SUMIFS(EntPop!$J:$J,EntPop!$S:$S,D$5,EntPop!$A:$A,$C31)/1000</f>
        <v>644.87800000000004</v>
      </c>
      <c r="E31" s="6">
        <f>SUMIFS(EntPop!$J:$J,EntPop!$S:$S,E$5,EntPop!$A:$A,$C31)/1000</f>
        <v>651.70600000000002</v>
      </c>
      <c r="F31" s="6">
        <f>SUMIFS(EntPop!$J:$J,EntPop!$S:$S,F$5,EntPop!$A:$A,$C31)/1000</f>
        <v>592.476</v>
      </c>
      <c r="G31" s="6">
        <f>SUMIFS(EntPop!$J:$J,EntPop!$S:$S,G$5,EntPop!$A:$A,$C31)/1000</f>
        <v>485.82900000000001</v>
      </c>
      <c r="H31" s="6">
        <f>SUMIFS(EntPop!$J:$J,EntPop!$S:$S,H$5,EntPop!$A:$A,$C31)/1000</f>
        <v>408.77600000000001</v>
      </c>
      <c r="I31" s="5"/>
      <c r="J31" s="7">
        <f>SUMIFS(EntPorc!$J:$J,EntPorc!$P:$P,V$5,EntPorc!$A:$A,$C31)*100</f>
        <v>71.994203329086304</v>
      </c>
      <c r="K31" s="7">
        <f>SUMIFS(EntPorc!$J:$J,EntPorc!$P:$P,W$5,EntPorc!$A:$A,$C31)*100</f>
        <v>70.230120420455933</v>
      </c>
      <c r="L31" s="7">
        <f>SUMIFS(EntPorc!$J:$J,EntPorc!$P:$P,X$5,EntPorc!$A:$A,$C31)*100</f>
        <v>69.388687610626221</v>
      </c>
      <c r="M31" s="7">
        <f>SUMIFS(EntPorc!$J:$J,EntPorc!$P:$P,Y$5,EntPorc!$A:$A,$C31)*100</f>
        <v>72.707992792129517</v>
      </c>
      <c r="N31" s="7">
        <f>SUMIFS(EntPorc!$J:$J,EntPorc!$P:$P,Z$5,EntPorc!$A:$A,$C31)*100</f>
        <v>76.681780815124512</v>
      </c>
      <c r="O31" s="5"/>
      <c r="P31" s="6">
        <f>SUMIFS(RuralPop!$J:$J,RuralPop!$S:$S,P$5,RuralPop!$A:$A,$C31)/1000</f>
        <v>224.041</v>
      </c>
      <c r="Q31" s="6">
        <f>SUMIFS(RuralPop!$J:$J,RuralPop!$S:$S,Q$5,RuralPop!$A:$A,$C31)/1000</f>
        <v>228.81200000000001</v>
      </c>
      <c r="R31" s="6">
        <f>SUMIFS(RuralPop!$J:$J,RuralPop!$S:$S,R$5,RuralPop!$A:$A,$C31)/1000</f>
        <v>188.36699999999999</v>
      </c>
      <c r="S31" s="6">
        <f>SUMIFS(RuralPop!$J:$J,RuralPop!$S:$S,S$5,RuralPop!$A:$A,$C31)/1000</f>
        <v>163.09700000000001</v>
      </c>
      <c r="T31" s="6">
        <f>SUMIFS(RuralPop!$J:$J,RuralPop!$S:$S,T$5,RuralPop!$A:$A,$C31)/1000</f>
        <v>139.34200000000001</v>
      </c>
      <c r="U31" s="5"/>
      <c r="V31" s="7">
        <f>SUMIFS(RuralPorc!$J:$J,RuralPorc!$P:$P,V$5,RuralPorc!$A:$A,$C31)*100</f>
        <v>74.574685096740723</v>
      </c>
      <c r="W31" s="7">
        <f>SUMIFS(RuralPorc!$J:$J,RuralPorc!$P:$P,W$5,RuralPorc!$A:$A,$C31)*100</f>
        <v>74.315428733825684</v>
      </c>
      <c r="X31" s="7">
        <f>SUMIFS(RuralPorc!$J:$J,RuralPorc!$P:$P,X$5,RuralPorc!$A:$A,$C31)*100</f>
        <v>71.944677829742432</v>
      </c>
      <c r="Y31" s="7">
        <f>SUMIFS(RuralPorc!$J:$J,RuralPorc!$P:$P,Y$5,RuralPorc!$A:$A,$C31)*100</f>
        <v>80.733895301818848</v>
      </c>
      <c r="Z31" s="7">
        <f>SUMIFS(RuralPorc!$J:$J,RuralPorc!$P:$P,Z$5,RuralPorc!$A:$A,$C31)*100</f>
        <v>89.659744501113892</v>
      </c>
      <c r="AA31" s="9"/>
      <c r="AB31" s="6">
        <f>SUMIFS(UrbanPop!$J:$J,UrbanPop!$S:$S,AB$5,UrbanPop!$A:$A,$C31)/1000</f>
        <v>420.83699999999999</v>
      </c>
      <c r="AC31" s="6">
        <f>SUMIFS(UrbanPop!$J:$J,UrbanPop!$S:$S,AC$5,UrbanPop!$A:$A,$C31)/1000</f>
        <v>422.89400000000001</v>
      </c>
      <c r="AD31" s="6">
        <f>SUMIFS(UrbanPop!$J:$J,UrbanPop!$S:$S,AD$5,UrbanPop!$A:$A,$C31)/1000</f>
        <v>404.10899999999998</v>
      </c>
      <c r="AE31" s="6">
        <f>SUMIFS(UrbanPop!$J:$J,UrbanPop!$S:$S,AE$5,UrbanPop!$A:$A,$C31)/1000</f>
        <v>322.73200000000003</v>
      </c>
      <c r="AF31" s="6">
        <f>SUMIFS(UrbanPop!$J:$J,UrbanPop!$S:$S,AF$5,UrbanPop!$A:$A,$C31)/1000</f>
        <v>269.43400000000003</v>
      </c>
      <c r="AG31" s="5"/>
      <c r="AH31" s="7">
        <f>SUMIFS(UrbanPorc!$J:$J,UrbanPorc!$P:$P,AH$5,UrbanPorc!$A:$A,$C31)*100</f>
        <v>70.691955089569092</v>
      </c>
      <c r="AI31" s="7">
        <f>SUMIFS(UrbanPorc!$J:$J,UrbanPorc!$P:$P,AI$5,UrbanPorc!$A:$A,$C31)*100</f>
        <v>68.201559782028198</v>
      </c>
      <c r="AJ31" s="7">
        <f>SUMIFS(UrbanPorc!$J:$J,UrbanPorc!$P:$P,AJ$5,UrbanPorc!$A:$A,$C31)*100</f>
        <v>68.258309364318848</v>
      </c>
      <c r="AK31" s="7">
        <f>SUMIFS(UrbanPorc!$J:$J,UrbanPorc!$P:$P,AK$5,UrbanPorc!$A:$A,$C31)*100</f>
        <v>69.229942560195923</v>
      </c>
      <c r="AL31" s="7">
        <f>SUMIFS(UrbanPorc!$J:$J,UrbanPorc!$P:$P,AL$5,UrbanPorc!$A:$A,$C31)*100</f>
        <v>71.34130597114563</v>
      </c>
      <c r="AN31" s="6">
        <f>SUMIFS(SexoPop!$K:$K,SexoPop!$T:$T,AN$5,SexoPop!$A:$A,$C31,SexoPop!$B:$B,2)/1000</f>
        <v>332.13099999999997</v>
      </c>
      <c r="AO31" s="6">
        <f>SUMIFS(SexoPop!$K:$K,SexoPop!$T:$T,AO$5,SexoPop!$A:$A,$C31,SexoPop!$B:$B,2)/1000</f>
        <v>320.86500000000001</v>
      </c>
      <c r="AP31" s="6">
        <f>SUMIFS(SexoPop!$K:$K,SexoPop!$T:$T,AP$5,SexoPop!$A:$A,$C31,SexoPop!$B:$B,2)/1000</f>
        <v>293.61700000000002</v>
      </c>
      <c r="AQ31" s="6">
        <f>SUMIFS(SexoPop!$K:$K,SexoPop!$T:$T,AQ$5,SexoPop!$A:$A,$C31,SexoPop!$B:$B,2)/1000</f>
        <v>251.37799999999999</v>
      </c>
      <c r="AR31" s="6">
        <f>SUMIFS(SexoPop!$K:$K,SexoPop!$T:$T,AR$5,SexoPop!$A:$A,$C31,SexoPop!$B:$B,2)/1000</f>
        <v>201.637</v>
      </c>
      <c r="AS31" s="5"/>
      <c r="AT31" s="7">
        <f>SUMIFS(SexoPorc!$K:$K,SexoPorc!$Q:$Q,AT$5,SexoPorc!$A:$A,$C31,SexoPorc!$B:$B,2)*100</f>
        <v>70.83662748336792</v>
      </c>
      <c r="AU31" s="7">
        <f>SUMIFS(SexoPorc!$K:$K,SexoPorc!$Q:$Q,AU$5,SexoPorc!$A:$A,$C31,SexoPorc!$B:$B,2)*100</f>
        <v>68.273651599884033</v>
      </c>
      <c r="AV31" s="7">
        <f>SUMIFS(SexoPorc!$K:$K,SexoPorc!$Q:$Q,AV$5,SexoPorc!$A:$A,$C31,SexoPorc!$B:$B,2)*100</f>
        <v>67.85239577293396</v>
      </c>
      <c r="AW31" s="7">
        <f>SUMIFS(SexoPorc!$K:$K,SexoPorc!$Q:$Q,AW$5,SexoPorc!$A:$A,$C31,SexoPorc!$B:$B,2)*100</f>
        <v>72.408586740493774</v>
      </c>
      <c r="AX31" s="7">
        <f>SUMIFS(SexoPorc!$K:$K,SexoPorc!$Q:$Q,AX$5,SexoPorc!$A:$A,$C31,SexoPorc!$B:$B,2)*100</f>
        <v>75.493180751800537</v>
      </c>
      <c r="AY31" s="9"/>
      <c r="AZ31" s="6">
        <f>SUMIFS(SexoPop!$K:$K,SexoPop!$T:$T,AZ$5,SexoPop!$A:$A,$C31,SexoPop!$B:$B,1)/1000</f>
        <v>312.74700000000001</v>
      </c>
      <c r="BA31" s="6">
        <f>SUMIFS(SexoPop!$K:$K,SexoPop!$T:$T,BA$5,SexoPop!$A:$A,$C31,SexoPop!$B:$B,1)/1000</f>
        <v>330.84100000000001</v>
      </c>
      <c r="BB31" s="6">
        <f>SUMIFS(SexoPop!$K:$K,SexoPop!$T:$T,BB$5,SexoPop!$A:$A,$C31,SexoPop!$B:$B,1)/1000</f>
        <v>298.85899999999998</v>
      </c>
      <c r="BC31" s="6">
        <f>SUMIFS(SexoPop!$K:$K,SexoPop!$T:$T,BC$5,SexoPop!$A:$A,$C31,SexoPop!$B:$B,1)/1000</f>
        <v>234.45099999999999</v>
      </c>
      <c r="BD31" s="6">
        <f>SUMIFS(SexoPop!$K:$K,SexoPop!$T:$T,BD$5,SexoPop!$A:$A,$C31,SexoPop!$B:$B,1)/1000</f>
        <v>207.13900000000001</v>
      </c>
      <c r="BE31" s="5"/>
      <c r="BF31" s="7">
        <f>SUMIFS(SexoPorc!$K:$K,SexoPorc!$Q:$Q,BF$5,SexoPorc!$A:$A,$C31,SexoPorc!$B:$B,1)*100</f>
        <v>73.265677690505981</v>
      </c>
      <c r="BG31" s="7">
        <f>SUMIFS(SexoPorc!$K:$K,SexoPorc!$Q:$Q,BG$5,SexoPorc!$A:$A,$C31,SexoPorc!$B:$B,1)*100</f>
        <v>72.237759828567505</v>
      </c>
      <c r="BH31" s="7">
        <f>SUMIFS(SexoPorc!$K:$K,SexoPorc!$Q:$Q,BH$5,SexoPorc!$A:$A,$C31,SexoPorc!$B:$B,1)*100</f>
        <v>70.967322587966919</v>
      </c>
      <c r="BI31" s="7">
        <f>SUMIFS(SexoPorc!$K:$K,SexoPorc!$Q:$Q,BI$5,SexoPorc!$A:$A,$C31,SexoPorc!$B:$B,1)*100</f>
        <v>73.031777143478394</v>
      </c>
      <c r="BJ31" s="7">
        <f>SUMIFS(SexoPorc!$K:$K,SexoPorc!$Q:$Q,BJ$5,SexoPorc!$A:$A,$C31,SexoPorc!$B:$B,1)*100</f>
        <v>77.875316143035889</v>
      </c>
    </row>
    <row r="32" spans="3:62" x14ac:dyDescent="0.25">
      <c r="C32" s="5" t="s">
        <v>26</v>
      </c>
      <c r="D32" s="6">
        <f>SUMIFS(EntPop!$J:$J,EntPop!$S:$S,D$5,EntPop!$A:$A,$C32)/1000</f>
        <v>535.55600000000004</v>
      </c>
      <c r="E32" s="6">
        <f>SUMIFS(EntPop!$J:$J,EntPop!$S:$S,E$5,EntPop!$A:$A,$C32)/1000</f>
        <v>522.1</v>
      </c>
      <c r="F32" s="6">
        <f>SUMIFS(EntPop!$J:$J,EntPop!$S:$S,F$5,EntPop!$A:$A,$C32)/1000</f>
        <v>569.14</v>
      </c>
      <c r="G32" s="6">
        <f>SUMIFS(EntPop!$J:$J,EntPop!$S:$S,G$5,EntPop!$A:$A,$C32)/1000</f>
        <v>403.47699999999998</v>
      </c>
      <c r="H32" s="6">
        <f>SUMIFS(EntPop!$J:$J,EntPop!$S:$S,H$5,EntPop!$A:$A,$C32)/1000</f>
        <v>298.07900000000001</v>
      </c>
      <c r="I32" s="5"/>
      <c r="J32" s="7">
        <f>SUMIFS(EntPorc!$J:$J,EntPorc!$P:$P,V$5,EntPorc!$A:$A,$C32)*100</f>
        <v>69.732582569122314</v>
      </c>
      <c r="K32" s="7">
        <f>SUMIFS(EntPorc!$J:$J,EntPorc!$P:$P,W$5,EntPorc!$A:$A,$C32)*100</f>
        <v>67.436569929122925</v>
      </c>
      <c r="L32" s="7">
        <f>SUMIFS(EntPorc!$J:$J,EntPorc!$P:$P,X$5,EntPorc!$A:$A,$C32)*100</f>
        <v>64.307498931884766</v>
      </c>
      <c r="M32" s="7">
        <f>SUMIFS(EntPorc!$J:$J,EntPorc!$P:$P,Y$5,EntPorc!$A:$A,$C32)*100</f>
        <v>62.036925554275513</v>
      </c>
      <c r="N32" s="7">
        <f>SUMIFS(EntPorc!$J:$J,EntPorc!$P:$P,Z$5,EntPorc!$A:$A,$C32)*100</f>
        <v>69.052839279174805</v>
      </c>
      <c r="O32" s="5"/>
      <c r="P32" s="6">
        <f>SUMIFS(RuralPop!$J:$J,RuralPop!$S:$S,P$5,RuralPop!$A:$A,$C32)/1000</f>
        <v>112.056</v>
      </c>
      <c r="Q32" s="6">
        <f>SUMIFS(RuralPop!$J:$J,RuralPop!$S:$S,Q$5,RuralPop!$A:$A,$C32)/1000</f>
        <v>118.321</v>
      </c>
      <c r="R32" s="6">
        <f>SUMIFS(RuralPop!$J:$J,RuralPop!$S:$S,R$5,RuralPop!$A:$A,$C32)/1000</f>
        <v>102.307</v>
      </c>
      <c r="S32" s="6">
        <f>SUMIFS(RuralPop!$J:$J,RuralPop!$S:$S,S$5,RuralPop!$A:$A,$C32)/1000</f>
        <v>92.65</v>
      </c>
      <c r="T32" s="6">
        <f>SUMIFS(RuralPop!$J:$J,RuralPop!$S:$S,T$5,RuralPop!$A:$A,$C32)/1000</f>
        <v>61.256999999999998</v>
      </c>
      <c r="U32" s="5"/>
      <c r="V32" s="7">
        <f>SUMIFS(RuralPorc!$J:$J,RuralPorc!$P:$P,V$5,RuralPorc!$A:$A,$C32)*100</f>
        <v>68.706810474395752</v>
      </c>
      <c r="W32" s="7">
        <f>SUMIFS(RuralPorc!$J:$J,RuralPorc!$P:$P,W$5,RuralPorc!$A:$A,$C32)*100</f>
        <v>72.750693559646606</v>
      </c>
      <c r="X32" s="7">
        <f>SUMIFS(RuralPorc!$J:$J,RuralPorc!$P:$P,X$5,RuralPorc!$A:$A,$C32)*100</f>
        <v>72.002559900283813</v>
      </c>
      <c r="Y32" s="7">
        <f>SUMIFS(RuralPorc!$J:$J,RuralPorc!$P:$P,Y$5,RuralPorc!$A:$A,$C32)*100</f>
        <v>67.638105154037476</v>
      </c>
      <c r="Z32" s="7">
        <f>SUMIFS(RuralPorc!$J:$J,RuralPorc!$P:$P,Z$5,RuralPorc!$A:$A,$C32)*100</f>
        <v>74.550920724868774</v>
      </c>
      <c r="AA32" s="9"/>
      <c r="AB32" s="6">
        <f>SUMIFS(UrbanPop!$J:$J,UrbanPop!$S:$S,AB$5,UrbanPop!$A:$A,$C32)/1000</f>
        <v>423.5</v>
      </c>
      <c r="AC32" s="6">
        <f>SUMIFS(UrbanPop!$J:$J,UrbanPop!$S:$S,AC$5,UrbanPop!$A:$A,$C32)/1000</f>
        <v>403.779</v>
      </c>
      <c r="AD32" s="6">
        <f>SUMIFS(UrbanPop!$J:$J,UrbanPop!$S:$S,AD$5,UrbanPop!$A:$A,$C32)/1000</f>
        <v>466.83300000000003</v>
      </c>
      <c r="AE32" s="6">
        <f>SUMIFS(UrbanPop!$J:$J,UrbanPop!$S:$S,AE$5,UrbanPop!$A:$A,$C32)/1000</f>
        <v>310.827</v>
      </c>
      <c r="AF32" s="6">
        <f>SUMIFS(UrbanPop!$J:$J,UrbanPop!$S:$S,AF$5,UrbanPop!$A:$A,$C32)/1000</f>
        <v>236.822</v>
      </c>
      <c r="AG32" s="5"/>
      <c r="AH32" s="7">
        <f>SUMIFS(UrbanPorc!$J:$J,UrbanPorc!$P:$P,AH$5,UrbanPorc!$A:$A,$C32)*100</f>
        <v>70.009142160415649</v>
      </c>
      <c r="AI32" s="7">
        <f>SUMIFS(UrbanPorc!$J:$J,UrbanPorc!$P:$P,AI$5,UrbanPorc!$A:$A,$C32)*100</f>
        <v>66.023349761962891</v>
      </c>
      <c r="AJ32" s="7">
        <f>SUMIFS(UrbanPorc!$J:$J,UrbanPorc!$P:$P,AJ$5,UrbanPorc!$A:$A,$C32)*100</f>
        <v>62.835812568664551</v>
      </c>
      <c r="AK32" s="7">
        <f>SUMIFS(UrbanPorc!$J:$J,UrbanPorc!$P:$P,AK$5,UrbanPorc!$A:$A,$C32)*100</f>
        <v>60.542500019073486</v>
      </c>
      <c r="AL32" s="7">
        <f>SUMIFS(UrbanPorc!$J:$J,UrbanPorc!$P:$P,AL$5,UrbanPorc!$A:$A,$C32)*100</f>
        <v>67.760229110717773</v>
      </c>
      <c r="AN32" s="6">
        <f>SUMIFS(SexoPop!$K:$K,SexoPop!$T:$T,AN$5,SexoPop!$A:$A,$C32,SexoPop!$B:$B,2)/1000</f>
        <v>263.69</v>
      </c>
      <c r="AO32" s="6">
        <f>SUMIFS(SexoPop!$K:$K,SexoPop!$T:$T,AO$5,SexoPop!$A:$A,$C32,SexoPop!$B:$B,2)/1000</f>
        <v>253.17599999999999</v>
      </c>
      <c r="AP32" s="6">
        <f>SUMIFS(SexoPop!$K:$K,SexoPop!$T:$T,AP$5,SexoPop!$A:$A,$C32,SexoPop!$B:$B,2)/1000</f>
        <v>284.59199999999998</v>
      </c>
      <c r="AQ32" s="6">
        <f>SUMIFS(SexoPop!$K:$K,SexoPop!$T:$T,AQ$5,SexoPop!$A:$A,$C32,SexoPop!$B:$B,2)/1000</f>
        <v>199.47499999999999</v>
      </c>
      <c r="AR32" s="6">
        <f>SUMIFS(SexoPop!$K:$K,SexoPop!$T:$T,AR$5,SexoPop!$A:$A,$C32,SexoPop!$B:$B,2)/1000</f>
        <v>151.39400000000001</v>
      </c>
      <c r="AS32" s="5"/>
      <c r="AT32" s="7">
        <f>SUMIFS(SexoPorc!$K:$K,SexoPorc!$Q:$Q,AT$5,SexoPorc!$A:$A,$C32,SexoPorc!$B:$B,2)*100</f>
        <v>67.141968011856079</v>
      </c>
      <c r="AU32" s="7">
        <f>SUMIFS(SexoPorc!$K:$K,SexoPorc!$Q:$Q,AU$5,SexoPorc!$A:$A,$C32,SexoPorc!$B:$B,2)*100</f>
        <v>65.058553218841553</v>
      </c>
      <c r="AV32" s="7">
        <f>SUMIFS(SexoPorc!$K:$K,SexoPorc!$Q:$Q,AV$5,SexoPorc!$A:$A,$C32,SexoPorc!$B:$B,2)*100</f>
        <v>64.511388540267944</v>
      </c>
      <c r="AW32" s="7">
        <f>SUMIFS(SexoPorc!$K:$K,SexoPorc!$Q:$Q,AW$5,SexoPorc!$A:$A,$C32,SexoPorc!$B:$B,2)*100</f>
        <v>60.607117414474487</v>
      </c>
      <c r="AX32" s="7">
        <f>SUMIFS(SexoPorc!$K:$K,SexoPorc!$Q:$Q,AX$5,SexoPorc!$A:$A,$C32,SexoPorc!$B:$B,2)*100</f>
        <v>67.934465408325195</v>
      </c>
      <c r="AY32" s="9"/>
      <c r="AZ32" s="6">
        <f>SUMIFS(SexoPop!$K:$K,SexoPop!$T:$T,AZ$5,SexoPop!$A:$A,$C32,SexoPop!$B:$B,1)/1000</f>
        <v>271.86599999999999</v>
      </c>
      <c r="BA32" s="6">
        <f>SUMIFS(SexoPop!$K:$K,SexoPop!$T:$T,BA$5,SexoPop!$A:$A,$C32,SexoPop!$B:$B,1)/1000</f>
        <v>268.92399999999998</v>
      </c>
      <c r="BB32" s="6">
        <f>SUMIFS(SexoPop!$K:$K,SexoPop!$T:$T,BB$5,SexoPop!$A:$A,$C32,SexoPop!$B:$B,1)/1000</f>
        <v>284.548</v>
      </c>
      <c r="BC32" s="6">
        <f>SUMIFS(SexoPop!$K:$K,SexoPop!$T:$T,BC$5,SexoPop!$A:$A,$C32,SexoPop!$B:$B,1)/1000</f>
        <v>204.00200000000001</v>
      </c>
      <c r="BD32" s="6">
        <f>SUMIFS(SexoPop!$K:$K,SexoPop!$T:$T,BD$5,SexoPop!$A:$A,$C32,SexoPop!$B:$B,1)/1000</f>
        <v>146.685</v>
      </c>
      <c r="BE32" s="5"/>
      <c r="BF32" s="7">
        <f>SUMIFS(SexoPorc!$K:$K,SexoPorc!$Q:$Q,BF$5,SexoPorc!$A:$A,$C32,SexoPorc!$B:$B,1)*100</f>
        <v>72.443699836730957</v>
      </c>
      <c r="BG32" s="7">
        <f>SUMIFS(SexoPorc!$K:$K,SexoPorc!$Q:$Q,BG$5,SexoPorc!$A:$A,$C32,SexoPorc!$B:$B,1)*100</f>
        <v>69.839870929718018</v>
      </c>
      <c r="BH32" s="7">
        <f>SUMIFS(SexoPorc!$K:$K,SexoPorc!$Q:$Q,BH$5,SexoPorc!$A:$A,$C32,SexoPorc!$B:$B,1)*100</f>
        <v>64.104855060577393</v>
      </c>
      <c r="BI32" s="7">
        <f>SUMIFS(SexoPorc!$K:$K,SexoPorc!$Q:$Q,BI$5,SexoPorc!$A:$A,$C32,SexoPorc!$B:$B,1)*100</f>
        <v>63.50177526473999</v>
      </c>
      <c r="BJ32" s="7">
        <f>SUMIFS(SexoPorc!$K:$K,SexoPorc!$Q:$Q,BJ$5,SexoPorc!$A:$A,$C32,SexoPorc!$B:$B,1)*100</f>
        <v>70.246392488479614</v>
      </c>
    </row>
    <row r="33" spans="3:68" x14ac:dyDescent="0.25">
      <c r="C33" s="5" t="s">
        <v>27</v>
      </c>
      <c r="D33" s="6">
        <f>SUMIFS(EntPop!$J:$J,EntPop!$S:$S,D$5,EntPop!$A:$A,$C33)/1000</f>
        <v>1018.461</v>
      </c>
      <c r="E33" s="6">
        <f>SUMIFS(EntPop!$J:$J,EntPop!$S:$S,E$5,EntPop!$A:$A,$C33)/1000</f>
        <v>1091.4639999999999</v>
      </c>
      <c r="F33" s="6">
        <f>SUMIFS(EntPop!$J:$J,EntPop!$S:$S,F$5,EntPop!$A:$A,$C33)/1000</f>
        <v>1053.5630000000001</v>
      </c>
      <c r="G33" s="6">
        <f>SUMIFS(EntPop!$J:$J,EntPop!$S:$S,G$5,EntPop!$A:$A,$C33)/1000</f>
        <v>917.64700000000005</v>
      </c>
      <c r="H33" s="6">
        <f>SUMIFS(EntPop!$J:$J,EntPop!$S:$S,H$5,EntPop!$A:$A,$C33)/1000</f>
        <v>725.49400000000003</v>
      </c>
      <c r="I33" s="5"/>
      <c r="J33" s="7">
        <f>SUMIFS(EntPorc!$J:$J,EntPorc!$P:$P,V$5,EntPorc!$A:$A,$C33)*100</f>
        <v>81.089276075363159</v>
      </c>
      <c r="K33" s="7">
        <f>SUMIFS(EntPorc!$J:$J,EntPorc!$P:$P,W$5,EntPorc!$A:$A,$C33)*100</f>
        <v>81.869089603424072</v>
      </c>
      <c r="L33" s="7">
        <f>SUMIFS(EntPorc!$J:$J,EntPorc!$P:$P,X$5,EntPorc!$A:$A,$C33)*100</f>
        <v>80.052262544631958</v>
      </c>
      <c r="M33" s="7">
        <f>SUMIFS(EntPorc!$J:$J,EntPorc!$P:$P,Y$5,EntPorc!$A:$A,$C33)*100</f>
        <v>80.848461389541626</v>
      </c>
      <c r="N33" s="7">
        <f>SUMIFS(EntPorc!$J:$J,EntPorc!$P:$P,Z$5,EntPorc!$A:$A,$C33)*100</f>
        <v>82.3006272315979</v>
      </c>
      <c r="O33" s="5"/>
      <c r="P33" s="6">
        <f>SUMIFS(RuralPop!$J:$J,RuralPop!$S:$S,P$5,RuralPop!$A:$A,$C33)/1000</f>
        <v>499.26400000000001</v>
      </c>
      <c r="Q33" s="6">
        <f>SUMIFS(RuralPop!$J:$J,RuralPop!$S:$S,Q$5,RuralPop!$A:$A,$C33)/1000</f>
        <v>564.45699999999999</v>
      </c>
      <c r="R33" s="6">
        <f>SUMIFS(RuralPop!$J:$J,RuralPop!$S:$S,R$5,RuralPop!$A:$A,$C33)/1000</f>
        <v>530.42700000000002</v>
      </c>
      <c r="S33" s="6">
        <f>SUMIFS(RuralPop!$J:$J,RuralPop!$S:$S,S$5,RuralPop!$A:$A,$C33)/1000</f>
        <v>506.83800000000002</v>
      </c>
      <c r="T33" s="6">
        <f>SUMIFS(RuralPop!$J:$J,RuralPop!$S:$S,T$5,RuralPop!$A:$A,$C33)/1000</f>
        <v>410.42500000000001</v>
      </c>
      <c r="U33" s="5"/>
      <c r="V33" s="7">
        <f>SUMIFS(RuralPorc!$J:$J,RuralPorc!$P:$P,V$5,RuralPorc!$A:$A,$C33)*100</f>
        <v>84.934842586517334</v>
      </c>
      <c r="W33" s="7">
        <f>SUMIFS(RuralPorc!$J:$J,RuralPorc!$P:$P,W$5,RuralPorc!$A:$A,$C33)*100</f>
        <v>85.043168067932129</v>
      </c>
      <c r="X33" s="7">
        <f>SUMIFS(RuralPorc!$J:$J,RuralPorc!$P:$P,X$5,RuralPorc!$A:$A,$C33)*100</f>
        <v>84.696489572525024</v>
      </c>
      <c r="Y33" s="7">
        <f>SUMIFS(RuralPorc!$J:$J,RuralPorc!$P:$P,Y$5,RuralPorc!$A:$A,$C33)*100</f>
        <v>83.656376600265503</v>
      </c>
      <c r="Z33" s="7">
        <f>SUMIFS(RuralPorc!$J:$J,RuralPorc!$P:$P,Z$5,RuralPorc!$A:$A,$C33)*100</f>
        <v>86.584264039993286</v>
      </c>
      <c r="AA33" s="9"/>
      <c r="AB33" s="6">
        <f>SUMIFS(UrbanPop!$J:$J,UrbanPop!$S:$S,AB$5,UrbanPop!$A:$A,$C33)/1000</f>
        <v>519.197</v>
      </c>
      <c r="AC33" s="6">
        <f>SUMIFS(UrbanPop!$J:$J,UrbanPop!$S:$S,AC$5,UrbanPop!$A:$A,$C33)/1000</f>
        <v>527.00699999999995</v>
      </c>
      <c r="AD33" s="6">
        <f>SUMIFS(UrbanPop!$J:$J,UrbanPop!$S:$S,AD$5,UrbanPop!$A:$A,$C33)/1000</f>
        <v>523.13599999999997</v>
      </c>
      <c r="AE33" s="6">
        <f>SUMIFS(UrbanPop!$J:$J,UrbanPop!$S:$S,AE$5,UrbanPop!$A:$A,$C33)/1000</f>
        <v>410.80900000000003</v>
      </c>
      <c r="AF33" s="6">
        <f>SUMIFS(UrbanPop!$J:$J,UrbanPop!$S:$S,AF$5,UrbanPop!$A:$A,$C33)/1000</f>
        <v>315.06900000000002</v>
      </c>
      <c r="AG33" s="5"/>
      <c r="AH33" s="7">
        <f>SUMIFS(UrbanPorc!$J:$J,UrbanPorc!$P:$P,AH$5,UrbanPorc!$A:$A,$C33)*100</f>
        <v>77.706068754196167</v>
      </c>
      <c r="AI33" s="7">
        <f>SUMIFS(UrbanPorc!$J:$J,UrbanPorc!$P:$P,AI$5,UrbanPorc!$A:$A,$C33)*100</f>
        <v>78.722149133682251</v>
      </c>
      <c r="AJ33" s="7">
        <f>SUMIFS(UrbanPorc!$J:$J,UrbanPorc!$P:$P,AJ$5,UrbanPorc!$A:$A,$C33)*100</f>
        <v>75.835937261581421</v>
      </c>
      <c r="AK33" s="7">
        <f>SUMIFS(UrbanPorc!$J:$J,UrbanPorc!$P:$P,AK$5,UrbanPorc!$A:$A,$C33)*100</f>
        <v>77.633589506149292</v>
      </c>
      <c r="AL33" s="7">
        <f>SUMIFS(UrbanPorc!$J:$J,UrbanPorc!$P:$P,AL$5,UrbanPorc!$A:$A,$C33)*100</f>
        <v>77.31773853302002</v>
      </c>
      <c r="AN33" s="6">
        <f>SUMIFS(SexoPop!$K:$K,SexoPop!$T:$T,AN$5,SexoPop!$A:$A,$C33,SexoPop!$B:$B,2)/1000</f>
        <v>527.846</v>
      </c>
      <c r="AO33" s="6">
        <f>SUMIFS(SexoPop!$K:$K,SexoPop!$T:$T,AO$5,SexoPop!$A:$A,$C33,SexoPop!$B:$B,2)/1000</f>
        <v>575.01900000000001</v>
      </c>
      <c r="AP33" s="6">
        <f>SUMIFS(SexoPop!$K:$K,SexoPop!$T:$T,AP$5,SexoPop!$A:$A,$C33,SexoPop!$B:$B,2)/1000</f>
        <v>544.60199999999998</v>
      </c>
      <c r="AQ33" s="6">
        <f>SUMIFS(SexoPop!$K:$K,SexoPop!$T:$T,AQ$5,SexoPop!$A:$A,$C33,SexoPop!$B:$B,2)/1000</f>
        <v>472.721</v>
      </c>
      <c r="AR33" s="6">
        <f>SUMIFS(SexoPop!$K:$K,SexoPop!$T:$T,AR$5,SexoPop!$A:$A,$C33,SexoPop!$B:$B,2)/1000</f>
        <v>384.32100000000003</v>
      </c>
      <c r="AS33" s="5"/>
      <c r="AT33" s="7">
        <f>SUMIFS(SexoPorc!$K:$K,SexoPorc!$Q:$Q,AT$5,SexoPorc!$A:$A,$C33,SexoPorc!$B:$B,2)*100</f>
        <v>80.745089054107666</v>
      </c>
      <c r="AU33" s="7">
        <f>SUMIFS(SexoPorc!$K:$K,SexoPorc!$Q:$Q,AU$5,SexoPorc!$A:$A,$C33,SexoPorc!$B:$B,2)*100</f>
        <v>81.614726781845093</v>
      </c>
      <c r="AV33" s="7">
        <f>SUMIFS(SexoPorc!$K:$K,SexoPorc!$Q:$Q,AV$5,SexoPorc!$A:$A,$C33,SexoPorc!$B:$B,2)*100</f>
        <v>79.519963264465332</v>
      </c>
      <c r="AW33" s="7">
        <f>SUMIFS(SexoPorc!$K:$K,SexoPorc!$Q:$Q,AW$5,SexoPorc!$A:$A,$C33,SexoPorc!$B:$B,2)*100</f>
        <v>79.672795534133911</v>
      </c>
      <c r="AX33" s="7">
        <f>SUMIFS(SexoPorc!$K:$K,SexoPorc!$Q:$Q,AX$5,SexoPorc!$A:$A,$C33,SexoPorc!$B:$B,2)*100</f>
        <v>82.209110260009766</v>
      </c>
      <c r="AY33" s="9"/>
      <c r="AZ33" s="6">
        <f>SUMIFS(SexoPop!$K:$K,SexoPop!$T:$T,AZ$5,SexoPop!$A:$A,$C33,SexoPop!$B:$B,1)/1000</f>
        <v>490.61500000000001</v>
      </c>
      <c r="BA33" s="6">
        <f>SUMIFS(SexoPop!$K:$K,SexoPop!$T:$T,BA$5,SexoPop!$A:$A,$C33,SexoPop!$B:$B,1)/1000</f>
        <v>516.44500000000005</v>
      </c>
      <c r="BB33" s="6">
        <f>SUMIFS(SexoPop!$K:$K,SexoPop!$T:$T,BB$5,SexoPop!$A:$A,$C33,SexoPop!$B:$B,1)/1000</f>
        <v>508.96100000000001</v>
      </c>
      <c r="BC33" s="6">
        <f>SUMIFS(SexoPop!$K:$K,SexoPop!$T:$T,BC$5,SexoPop!$A:$A,$C33,SexoPop!$B:$B,1)/1000</f>
        <v>444.92599999999999</v>
      </c>
      <c r="BD33" s="6">
        <f>SUMIFS(SexoPop!$K:$K,SexoPop!$T:$T,BD$5,SexoPop!$A:$A,$C33,SexoPop!$B:$B,1)/1000</f>
        <v>341.173</v>
      </c>
      <c r="BE33" s="5"/>
      <c r="BF33" s="7">
        <f>SUMIFS(SexoPorc!$K:$K,SexoPorc!$Q:$Q,BF$5,SexoPorc!$A:$A,$C33,SexoPorc!$B:$B,1)*100</f>
        <v>81.462866067886353</v>
      </c>
      <c r="BG33" s="7">
        <f>SUMIFS(SexoPorc!$K:$K,SexoPorc!$Q:$Q,BG$5,SexoPorc!$A:$A,$C33,SexoPorc!$B:$B,1)*100</f>
        <v>82.154178619384766</v>
      </c>
      <c r="BH33" s="7">
        <f>SUMIFS(SexoPorc!$K:$K,SexoPorc!$Q:$Q,BH$5,SexoPorc!$A:$A,$C33,SexoPorc!$B:$B,1)*100</f>
        <v>80.629783868789673</v>
      </c>
      <c r="BI33" s="7">
        <f>SUMIFS(SexoPorc!$K:$K,SexoPorc!$Q:$Q,BI$5,SexoPorc!$A:$A,$C33,SexoPorc!$B:$B,1)*100</f>
        <v>82.136189937591553</v>
      </c>
      <c r="BJ33" s="7">
        <f>SUMIFS(SexoPorc!$K:$K,SexoPorc!$Q:$Q,BJ$5,SexoPorc!$A:$A,$C33,SexoPorc!$B:$B,1)*100</f>
        <v>82.403963804244995</v>
      </c>
    </row>
    <row r="34" spans="3:68" x14ac:dyDescent="0.25">
      <c r="C34" s="5" t="s">
        <v>28</v>
      </c>
      <c r="D34" s="6">
        <f>SUMIFS(EntPop!$J:$J,EntPop!$S:$S,D$5,EntPop!$A:$A,$C34)/1000</f>
        <v>815.58600000000001</v>
      </c>
      <c r="E34" s="6">
        <f>SUMIFS(EntPop!$J:$J,EntPop!$S:$S,E$5,EntPop!$A:$A,$C34)/1000</f>
        <v>841.10699999999997</v>
      </c>
      <c r="F34" s="6">
        <f>SUMIFS(EntPop!$J:$J,EntPop!$S:$S,F$5,EntPop!$A:$A,$C34)/1000</f>
        <v>932.38199999999995</v>
      </c>
      <c r="G34" s="6">
        <f>SUMIFS(EntPop!$J:$J,EntPop!$S:$S,G$5,EntPop!$A:$A,$C34)/1000</f>
        <v>747.48199999999997</v>
      </c>
      <c r="H34" s="6">
        <f>SUMIFS(EntPop!$J:$J,EntPop!$S:$S,H$5,EntPop!$A:$A,$C34)/1000</f>
        <v>561.21400000000006</v>
      </c>
      <c r="I34" s="5"/>
      <c r="J34" s="7">
        <f>SUMIFS(EntPorc!$J:$J,EntPorc!$P:$P,V$5,EntPorc!$A:$A,$C34)*100</f>
        <v>74.322623014450073</v>
      </c>
      <c r="K34" s="7">
        <f>SUMIFS(EntPorc!$J:$J,EntPorc!$P:$P,W$5,EntPorc!$A:$A,$C34)*100</f>
        <v>69.779407978057861</v>
      </c>
      <c r="L34" s="7">
        <f>SUMIFS(EntPorc!$J:$J,EntPorc!$P:$P,X$5,EntPorc!$A:$A,$C34)*100</f>
        <v>75.561189651489258</v>
      </c>
      <c r="M34" s="7">
        <f>SUMIFS(EntPorc!$J:$J,EntPorc!$P:$P,Y$5,EntPorc!$A:$A,$C34)*100</f>
        <v>77.654820680618286</v>
      </c>
      <c r="N34" s="7">
        <f>SUMIFS(EntPorc!$J:$J,EntPorc!$P:$P,Z$5,EntPorc!$A:$A,$C34)*100</f>
        <v>77.898246049880981</v>
      </c>
      <c r="O34" s="5"/>
      <c r="P34" s="6">
        <f>SUMIFS(RuralPop!$J:$J,RuralPop!$S:$S,P$5,RuralPop!$A:$A,$C34)/1000</f>
        <v>219.70599999999999</v>
      </c>
      <c r="Q34" s="6">
        <f>SUMIFS(RuralPop!$J:$J,RuralPop!$S:$S,Q$5,RuralPop!$A:$A,$C34)/1000</f>
        <v>201.37299999999999</v>
      </c>
      <c r="R34" s="6">
        <f>SUMIFS(RuralPop!$J:$J,RuralPop!$S:$S,R$5,RuralPop!$A:$A,$C34)/1000</f>
        <v>202.399</v>
      </c>
      <c r="S34" s="6">
        <f>SUMIFS(RuralPop!$J:$J,RuralPop!$S:$S,S$5,RuralPop!$A:$A,$C34)/1000</f>
        <v>151.923</v>
      </c>
      <c r="T34" s="6">
        <f>SUMIFS(RuralPop!$J:$J,RuralPop!$S:$S,T$5,RuralPop!$A:$A,$C34)/1000</f>
        <v>98.575000000000003</v>
      </c>
      <c r="U34" s="5"/>
      <c r="V34" s="7">
        <f>SUMIFS(RuralPorc!$J:$J,RuralPorc!$P:$P,V$5,RuralPorc!$A:$A,$C34)*100</f>
        <v>90.233522653579712</v>
      </c>
      <c r="W34" s="7">
        <f>SUMIFS(RuralPorc!$J:$J,RuralPorc!$P:$P,W$5,RuralPorc!$A:$A,$C34)*100</f>
        <v>85.263955593109131</v>
      </c>
      <c r="X34" s="7">
        <f>SUMIFS(RuralPorc!$J:$J,RuralPorc!$P:$P,X$5,RuralPorc!$A:$A,$C34)*100</f>
        <v>89.485019445419312</v>
      </c>
      <c r="Y34" s="7">
        <f>SUMIFS(RuralPorc!$J:$J,RuralPorc!$P:$P,Y$5,RuralPorc!$A:$A,$C34)*100</f>
        <v>85.281485319137573</v>
      </c>
      <c r="Z34" s="7">
        <f>SUMIFS(RuralPorc!$J:$J,RuralPorc!$P:$P,Z$5,RuralPorc!$A:$A,$C34)*100</f>
        <v>91.04805588722229</v>
      </c>
      <c r="AA34" s="9"/>
      <c r="AB34" s="6">
        <f>SUMIFS(UrbanPop!$J:$J,UrbanPop!$S:$S,AB$5,UrbanPop!$A:$A,$C34)/1000</f>
        <v>595.88</v>
      </c>
      <c r="AC34" s="6">
        <f>SUMIFS(UrbanPop!$J:$J,UrbanPop!$S:$S,AC$5,UrbanPop!$A:$A,$C34)/1000</f>
        <v>639.73400000000004</v>
      </c>
      <c r="AD34" s="6">
        <f>SUMIFS(UrbanPop!$J:$J,UrbanPop!$S:$S,AD$5,UrbanPop!$A:$A,$C34)/1000</f>
        <v>729.98299999999995</v>
      </c>
      <c r="AE34" s="6">
        <f>SUMIFS(UrbanPop!$J:$J,UrbanPop!$S:$S,AE$5,UrbanPop!$A:$A,$C34)/1000</f>
        <v>595.55899999999997</v>
      </c>
      <c r="AF34" s="6">
        <f>SUMIFS(UrbanPop!$J:$J,UrbanPop!$S:$S,AF$5,UrbanPop!$A:$A,$C34)/1000</f>
        <v>462.63900000000001</v>
      </c>
      <c r="AG34" s="5"/>
      <c r="AH34" s="7">
        <f>SUMIFS(UrbanPorc!$J:$J,UrbanPorc!$P:$P,AH$5,UrbanPorc!$A:$A,$C34)*100</f>
        <v>69.785553216934204</v>
      </c>
      <c r="AI34" s="7">
        <f>SUMIFS(UrbanPorc!$J:$J,UrbanPorc!$P:$P,AI$5,UrbanPorc!$A:$A,$C34)*100</f>
        <v>66.006124019622803</v>
      </c>
      <c r="AJ34" s="7">
        <f>SUMIFS(UrbanPorc!$J:$J,UrbanPorc!$P:$P,AJ$5,UrbanPorc!$A:$A,$C34)*100</f>
        <v>72.436124086380005</v>
      </c>
      <c r="AK34" s="7">
        <f>SUMIFS(UrbanPorc!$J:$J,UrbanPorc!$P:$P,AK$5,UrbanPorc!$A:$A,$C34)*100</f>
        <v>75.922805070877075</v>
      </c>
      <c r="AL34" s="7">
        <f>SUMIFS(UrbanPorc!$J:$J,UrbanPorc!$P:$P,AL$5,UrbanPorc!$A:$A,$C34)*100</f>
        <v>75.572627782821655</v>
      </c>
      <c r="AN34" s="6">
        <f>SUMIFS(SexoPop!$K:$K,SexoPop!$T:$T,AN$5,SexoPop!$A:$A,$C34,SexoPop!$B:$B,2)/1000</f>
        <v>425.36099999999999</v>
      </c>
      <c r="AO34" s="6">
        <f>SUMIFS(SexoPop!$K:$K,SexoPop!$T:$T,AO$5,SexoPop!$A:$A,$C34,SexoPop!$B:$B,2)/1000</f>
        <v>434.89400000000001</v>
      </c>
      <c r="AP34" s="6">
        <f>SUMIFS(SexoPop!$K:$K,SexoPop!$T:$T,AP$5,SexoPop!$A:$A,$C34,SexoPop!$B:$B,2)/1000</f>
        <v>488.024</v>
      </c>
      <c r="AQ34" s="6">
        <f>SUMIFS(SexoPop!$K:$K,SexoPop!$T:$T,AQ$5,SexoPop!$A:$A,$C34,SexoPop!$B:$B,2)/1000</f>
        <v>395.36399999999998</v>
      </c>
      <c r="AR34" s="6">
        <f>SUMIFS(SexoPop!$K:$K,SexoPop!$T:$T,AR$5,SexoPop!$A:$A,$C34,SexoPop!$B:$B,2)/1000</f>
        <v>285.52100000000002</v>
      </c>
      <c r="AS34" s="5"/>
      <c r="AT34" s="7">
        <f>SUMIFS(SexoPorc!$K:$K,SexoPorc!$Q:$Q,AT$5,SexoPorc!$A:$A,$C34,SexoPorc!$B:$B,2)*100</f>
        <v>74.211496114730835</v>
      </c>
      <c r="AU34" s="7">
        <f>SUMIFS(SexoPorc!$K:$K,SexoPorc!$Q:$Q,AU$5,SexoPorc!$A:$A,$C34,SexoPorc!$B:$B,2)*100</f>
        <v>68.731975555419922</v>
      </c>
      <c r="AV34" s="7">
        <f>SUMIFS(SexoPorc!$K:$K,SexoPorc!$Q:$Q,AV$5,SexoPorc!$A:$A,$C34,SexoPorc!$B:$B,2)*100</f>
        <v>76.681369543075562</v>
      </c>
      <c r="AW34" s="7">
        <f>SUMIFS(SexoPorc!$K:$K,SexoPorc!$Q:$Q,AW$5,SexoPorc!$A:$A,$C34,SexoPorc!$B:$B,2)*100</f>
        <v>76.559209823608398</v>
      </c>
      <c r="AX34" s="7">
        <f>SUMIFS(SexoPorc!$K:$K,SexoPorc!$Q:$Q,AX$5,SexoPorc!$A:$A,$C34,SexoPorc!$B:$B,2)*100</f>
        <v>74.965471029281616</v>
      </c>
      <c r="AY34" s="9"/>
      <c r="AZ34" s="6">
        <f>SUMIFS(SexoPop!$K:$K,SexoPop!$T:$T,AZ$5,SexoPop!$A:$A,$C34,SexoPop!$B:$B,1)/1000</f>
        <v>390.22500000000002</v>
      </c>
      <c r="BA34" s="6">
        <f>SUMIFS(SexoPop!$K:$K,SexoPop!$T:$T,BA$5,SexoPop!$A:$A,$C34,SexoPop!$B:$B,1)/1000</f>
        <v>406.21300000000002</v>
      </c>
      <c r="BB34" s="6">
        <f>SUMIFS(SexoPop!$K:$K,SexoPop!$T:$T,BB$5,SexoPop!$A:$A,$C34,SexoPop!$B:$B,1)/1000</f>
        <v>444.358</v>
      </c>
      <c r="BC34" s="6">
        <f>SUMIFS(SexoPop!$K:$K,SexoPop!$T:$T,BC$5,SexoPop!$A:$A,$C34,SexoPop!$B:$B,1)/1000</f>
        <v>352.11799999999999</v>
      </c>
      <c r="BD34" s="6">
        <f>SUMIFS(SexoPop!$K:$K,SexoPop!$T:$T,BD$5,SexoPop!$A:$A,$C34,SexoPop!$B:$B,1)/1000</f>
        <v>275.69299999999998</v>
      </c>
      <c r="BE34" s="5"/>
      <c r="BF34" s="7">
        <f>SUMIFS(SexoPorc!$K:$K,SexoPorc!$Q:$Q,BF$5,SexoPorc!$A:$A,$C34,SexoPorc!$B:$B,1)*100</f>
        <v>74.444139003753662</v>
      </c>
      <c r="BG34" s="7">
        <f>SUMIFS(SexoPorc!$K:$K,SexoPorc!$Q:$Q,BG$5,SexoPorc!$A:$A,$C34,SexoPorc!$B:$B,1)*100</f>
        <v>70.936763286590576</v>
      </c>
      <c r="BH34" s="7">
        <f>SUMIFS(SexoPorc!$K:$K,SexoPorc!$Q:$Q,BH$5,SexoPorc!$A:$A,$C34,SexoPorc!$B:$B,1)*100</f>
        <v>74.368047714233398</v>
      </c>
      <c r="BI34" s="7">
        <f>SUMIFS(SexoPorc!$K:$K,SexoPorc!$Q:$Q,BI$5,SexoPorc!$A:$A,$C34,SexoPorc!$B:$B,1)*100</f>
        <v>78.922975063323975</v>
      </c>
      <c r="BJ34" s="7">
        <f>SUMIFS(SexoPorc!$K:$K,SexoPorc!$Q:$Q,BJ$5,SexoPorc!$A:$A,$C34,SexoPorc!$B:$B,1)*100</f>
        <v>81.187659502029419</v>
      </c>
    </row>
    <row r="35" spans="3:68" x14ac:dyDescent="0.25">
      <c r="C35" s="5" t="s">
        <v>29</v>
      </c>
      <c r="D35" s="6">
        <f>SUMIFS(EntPop!$J:$J,EntPop!$S:$S,D$5,EntPop!$A:$A,$C35)/1000</f>
        <v>621.88099999999997</v>
      </c>
      <c r="E35" s="6">
        <f>SUMIFS(EntPop!$J:$J,EntPop!$S:$S,E$5,EntPop!$A:$A,$C35)/1000</f>
        <v>581.79300000000001</v>
      </c>
      <c r="F35" s="6">
        <f>SUMIFS(EntPop!$J:$J,EntPop!$S:$S,F$5,EntPop!$A:$A,$C35)/1000</f>
        <v>691.02200000000005</v>
      </c>
      <c r="G35" s="6">
        <f>SUMIFS(EntPop!$J:$J,EntPop!$S:$S,G$5,EntPop!$A:$A,$C35)/1000</f>
        <v>626.93499999999995</v>
      </c>
      <c r="H35" s="6">
        <f>SUMIFS(EntPop!$J:$J,EntPop!$S:$S,H$5,EntPop!$A:$A,$C35)/1000</f>
        <v>524.40899999999999</v>
      </c>
      <c r="I35" s="5"/>
      <c r="J35" s="7">
        <f>SUMIFS(EntPorc!$J:$J,EntPorc!$P:$P,V$5,EntPorc!$A:$A,$C35)*100</f>
        <v>87.43051290512085</v>
      </c>
      <c r="K35" s="7">
        <f>SUMIFS(EntPorc!$J:$J,EntPorc!$P:$P,W$5,EntPorc!$A:$A,$C35)*100</f>
        <v>87.509775161743164</v>
      </c>
      <c r="L35" s="7">
        <f>SUMIFS(EntPorc!$J:$J,EntPorc!$P:$P,X$5,EntPorc!$A:$A,$C35)*100</f>
        <v>86.33350133895874</v>
      </c>
      <c r="M35" s="7">
        <f>SUMIFS(EntPorc!$J:$J,EntPorc!$P:$P,Y$5,EntPorc!$A:$A,$C35)*100</f>
        <v>87.09595799446106</v>
      </c>
      <c r="N35" s="7">
        <f>SUMIFS(EntPorc!$J:$J,EntPorc!$P:$P,Z$5,EntPorc!$A:$A,$C35)*100</f>
        <v>87.593621015548706</v>
      </c>
      <c r="O35" s="5"/>
      <c r="P35" s="6">
        <f>SUMIFS(RuralPop!$J:$J,RuralPop!$S:$S,P$5,RuralPop!$A:$A,$C35)/1000</f>
        <v>115.349</v>
      </c>
      <c r="Q35" s="6">
        <f>SUMIFS(RuralPop!$J:$J,RuralPop!$S:$S,Q$5,RuralPop!$A:$A,$C35)/1000</f>
        <v>105.392</v>
      </c>
      <c r="R35" s="6">
        <f>SUMIFS(RuralPop!$J:$J,RuralPop!$S:$S,R$5,RuralPop!$A:$A,$C35)/1000</f>
        <v>136.82499999999999</v>
      </c>
      <c r="S35" s="6">
        <f>SUMIFS(RuralPop!$J:$J,RuralPop!$S:$S,S$5,RuralPop!$A:$A,$C35)/1000</f>
        <v>97.787999999999997</v>
      </c>
      <c r="T35" s="6">
        <f>SUMIFS(RuralPop!$J:$J,RuralPop!$S:$S,T$5,RuralPop!$A:$A,$C35)/1000</f>
        <v>81.284000000000006</v>
      </c>
      <c r="U35" s="5"/>
      <c r="V35" s="7">
        <f>SUMIFS(RuralPorc!$J:$J,RuralPorc!$P:$P,V$5,RuralPorc!$A:$A,$C35)*100</f>
        <v>89.265590906143188</v>
      </c>
      <c r="W35" s="7">
        <f>SUMIFS(RuralPorc!$J:$J,RuralPorc!$P:$P,W$5,RuralPorc!$A:$A,$C35)*100</f>
        <v>89.428174495697021</v>
      </c>
      <c r="X35" s="7">
        <f>SUMIFS(RuralPorc!$J:$J,RuralPorc!$P:$P,X$5,RuralPorc!$A:$A,$C35)*100</f>
        <v>90.682846307754517</v>
      </c>
      <c r="Y35" s="7">
        <f>SUMIFS(RuralPorc!$J:$J,RuralPorc!$P:$P,Y$5,RuralPorc!$A:$A,$C35)*100</f>
        <v>91.080808639526367</v>
      </c>
      <c r="Z35" s="7">
        <f>SUMIFS(RuralPorc!$J:$J,RuralPorc!$P:$P,Z$5,RuralPorc!$A:$A,$C35)*100</f>
        <v>88.83594274520874</v>
      </c>
      <c r="AA35" s="9"/>
      <c r="AB35" s="6">
        <f>SUMIFS(UrbanPop!$J:$J,UrbanPop!$S:$S,AB$5,UrbanPop!$A:$A,$C35)/1000</f>
        <v>506.53199999999998</v>
      </c>
      <c r="AC35" s="6">
        <f>SUMIFS(UrbanPop!$J:$J,UrbanPop!$S:$S,AC$5,UrbanPop!$A:$A,$C35)/1000</f>
        <v>476.40100000000001</v>
      </c>
      <c r="AD35" s="6">
        <f>SUMIFS(UrbanPop!$J:$J,UrbanPop!$S:$S,AD$5,UrbanPop!$A:$A,$C35)/1000</f>
        <v>554.197</v>
      </c>
      <c r="AE35" s="6">
        <f>SUMIFS(UrbanPop!$J:$J,UrbanPop!$S:$S,AE$5,UrbanPop!$A:$A,$C35)/1000</f>
        <v>529.14700000000005</v>
      </c>
      <c r="AF35" s="6">
        <f>SUMIFS(UrbanPop!$J:$J,UrbanPop!$S:$S,AF$5,UrbanPop!$A:$A,$C35)/1000</f>
        <v>443.125</v>
      </c>
      <c r="AG35" s="5"/>
      <c r="AH35" s="7">
        <f>SUMIFS(UrbanPorc!$J:$J,UrbanPorc!$P:$P,AH$5,UrbanPorc!$A:$A,$C35)*100</f>
        <v>87.023121118545532</v>
      </c>
      <c r="AI35" s="7">
        <f>SUMIFS(UrbanPorc!$J:$J,UrbanPorc!$P:$P,AI$5,UrbanPorc!$A:$A,$C35)*100</f>
        <v>87.096446752548218</v>
      </c>
      <c r="AJ35" s="7">
        <f>SUMIFS(UrbanPorc!$J:$J,UrbanPorc!$P:$P,AJ$5,UrbanPorc!$A:$A,$C35)*100</f>
        <v>85.323166847229004</v>
      </c>
      <c r="AK35" s="7">
        <f>SUMIFS(UrbanPorc!$J:$J,UrbanPorc!$P:$P,AK$5,UrbanPorc!$A:$A,$C35)*100</f>
        <v>86.397409439086914</v>
      </c>
      <c r="AL35" s="7">
        <f>SUMIFS(UrbanPorc!$J:$J,UrbanPorc!$P:$P,AL$5,UrbanPorc!$A:$A,$C35)*100</f>
        <v>87.36950159072876</v>
      </c>
      <c r="AN35" s="6">
        <f>SUMIFS(SexoPop!$K:$K,SexoPop!$T:$T,AN$5,SexoPop!$A:$A,$C35,SexoPop!$B:$B,2)/1000</f>
        <v>328.4</v>
      </c>
      <c r="AO35" s="6">
        <f>SUMIFS(SexoPop!$K:$K,SexoPop!$T:$T,AO$5,SexoPop!$A:$A,$C35,SexoPop!$B:$B,2)/1000</f>
        <v>305.81200000000001</v>
      </c>
      <c r="AP35" s="6">
        <f>SUMIFS(SexoPop!$K:$K,SexoPop!$T:$T,AP$5,SexoPop!$A:$A,$C35,SexoPop!$B:$B,2)/1000</f>
        <v>356.98700000000002</v>
      </c>
      <c r="AQ35" s="6">
        <f>SUMIFS(SexoPop!$K:$K,SexoPop!$T:$T,AQ$5,SexoPop!$A:$A,$C35,SexoPop!$B:$B,2)/1000</f>
        <v>328.98</v>
      </c>
      <c r="AR35" s="6">
        <f>SUMIFS(SexoPop!$K:$K,SexoPop!$T:$T,AR$5,SexoPop!$A:$A,$C35,SexoPop!$B:$B,2)/1000</f>
        <v>278.36799999999999</v>
      </c>
      <c r="AS35" s="5"/>
      <c r="AT35" s="7">
        <f>SUMIFS(SexoPorc!$K:$K,SexoPorc!$Q:$Q,AT$5,SexoPorc!$A:$A,$C35,SexoPorc!$B:$B,2)*100</f>
        <v>87.124007940292358</v>
      </c>
      <c r="AU35" s="7">
        <f>SUMIFS(SexoPorc!$K:$K,SexoPorc!$Q:$Q,AU$5,SexoPorc!$A:$A,$C35,SexoPorc!$B:$B,2)*100</f>
        <v>88.25564980506897</v>
      </c>
      <c r="AV35" s="7">
        <f>SUMIFS(SexoPorc!$K:$K,SexoPorc!$Q:$Q,AV$5,SexoPorc!$A:$A,$C35,SexoPorc!$B:$B,2)*100</f>
        <v>84.813344478607178</v>
      </c>
      <c r="AW35" s="7">
        <f>SUMIFS(SexoPorc!$K:$K,SexoPorc!$Q:$Q,AW$5,SexoPorc!$A:$A,$C35,SexoPorc!$B:$B,2)*100</f>
        <v>86.520636081695557</v>
      </c>
      <c r="AX35" s="7">
        <f>SUMIFS(SexoPorc!$K:$K,SexoPorc!$Q:$Q,AX$5,SexoPorc!$A:$A,$C35,SexoPorc!$B:$B,2)*100</f>
        <v>86.790108680725098</v>
      </c>
      <c r="AY35" s="9"/>
      <c r="AZ35" s="6">
        <f>SUMIFS(SexoPop!$K:$K,SexoPop!$T:$T,AZ$5,SexoPop!$A:$A,$C35,SexoPop!$B:$B,1)/1000</f>
        <v>293.48099999999999</v>
      </c>
      <c r="BA35" s="6">
        <f>SUMIFS(SexoPop!$K:$K,SexoPop!$T:$T,BA$5,SexoPop!$A:$A,$C35,SexoPop!$B:$B,1)/1000</f>
        <v>275.98099999999999</v>
      </c>
      <c r="BB35" s="6">
        <f>SUMIFS(SexoPop!$K:$K,SexoPop!$T:$T,BB$5,SexoPop!$A:$A,$C35,SexoPop!$B:$B,1)/1000</f>
        <v>334.03500000000003</v>
      </c>
      <c r="BC35" s="6">
        <f>SUMIFS(SexoPop!$K:$K,SexoPop!$T:$T,BC$5,SexoPop!$A:$A,$C35,SexoPop!$B:$B,1)/1000</f>
        <v>297.95499999999998</v>
      </c>
      <c r="BD35" s="6">
        <f>SUMIFS(SexoPop!$K:$K,SexoPop!$T:$T,BD$5,SexoPop!$A:$A,$C35,SexoPop!$B:$B,1)/1000</f>
        <v>246.041</v>
      </c>
      <c r="BE35" s="5"/>
      <c r="BF35" s="7">
        <f>SUMIFS(SexoPorc!$K:$K,SexoPorc!$Q:$Q,BF$5,SexoPorc!$A:$A,$C35,SexoPorc!$B:$B,1)*100</f>
        <v>87.776058912277222</v>
      </c>
      <c r="BG35" s="7">
        <f>SUMIFS(SexoPorc!$K:$K,SexoPorc!$Q:$Q,BG$5,SexoPorc!$A:$A,$C35,SexoPorc!$B:$B,1)*100</f>
        <v>86.697870492935181</v>
      </c>
      <c r="BH35" s="7">
        <f>SUMIFS(SexoPorc!$K:$K,SexoPorc!$Q:$Q,BH$5,SexoPorc!$A:$A,$C35,SexoPorc!$B:$B,1)*100</f>
        <v>88.019531965255737</v>
      </c>
      <c r="BI35" s="7">
        <f>SUMIFS(SexoPorc!$K:$K,SexoPorc!$Q:$Q,BI$5,SexoPorc!$A:$A,$C35,SexoPorc!$B:$B,1)*100</f>
        <v>87.740141153335571</v>
      </c>
      <c r="BJ35" s="7">
        <f>SUMIFS(SexoPorc!$K:$K,SexoPorc!$Q:$Q,BJ$5,SexoPorc!$A:$A,$C35,SexoPorc!$B:$B,1)*100</f>
        <v>88.520830869674683</v>
      </c>
    </row>
    <row r="36" spans="3:68" x14ac:dyDescent="0.25">
      <c r="C36" s="5" t="s">
        <v>30</v>
      </c>
      <c r="D36" s="6">
        <f>SUMIFS(EntPop!$J:$J,EntPop!$S:$S,D$5,EntPop!$A:$A,$C36)/1000</f>
        <v>4192.1009999999997</v>
      </c>
      <c r="E36" s="6">
        <f>SUMIFS(EntPop!$J:$J,EntPop!$S:$S,E$5,EntPop!$A:$A,$C36)/1000</f>
        <v>4111.4459999999999</v>
      </c>
      <c r="F36" s="6">
        <f>SUMIFS(EntPop!$J:$J,EntPop!$S:$S,F$5,EntPop!$A:$A,$C36)/1000</f>
        <v>4070.9859999999999</v>
      </c>
      <c r="G36" s="6">
        <f>SUMIFS(EntPop!$J:$J,EntPop!$S:$S,G$5,EntPop!$A:$A,$C36)/1000</f>
        <v>3530.4920000000002</v>
      </c>
      <c r="H36" s="6">
        <f>SUMIFS(EntPop!$J:$J,EntPop!$S:$S,H$5,EntPop!$A:$A,$C36)/1000</f>
        <v>3105.36</v>
      </c>
      <c r="I36" s="5"/>
      <c r="J36" s="7">
        <f>SUMIFS(EntPorc!$J:$J,EntPorc!$P:$P,V$5,EntPorc!$A:$A,$C36)*100</f>
        <v>88.360941410064697</v>
      </c>
      <c r="K36" s="7">
        <f>SUMIFS(EntPorc!$J:$J,EntPorc!$P:$P,W$5,EntPorc!$A:$A,$C36)*100</f>
        <v>86.073750257492065</v>
      </c>
      <c r="L36" s="7">
        <f>SUMIFS(EntPorc!$J:$J,EntPorc!$P:$P,X$5,EntPorc!$A:$A,$C36)*100</f>
        <v>85.711371898651123</v>
      </c>
      <c r="M36" s="7">
        <f>SUMIFS(EntPorc!$J:$J,EntPorc!$P:$P,Y$5,EntPorc!$A:$A,$C36)*100</f>
        <v>83.17490816116333</v>
      </c>
      <c r="N36" s="7">
        <f>SUMIFS(EntPorc!$J:$J,EntPorc!$P:$P,Z$5,EntPorc!$A:$A,$C36)*100</f>
        <v>86.214303970336914</v>
      </c>
      <c r="O36" s="5"/>
      <c r="P36" s="6">
        <f>SUMIFS(RuralPop!$J:$J,RuralPop!$S:$S,P$5,RuralPop!$A:$A,$C36)/1000</f>
        <v>2134.884</v>
      </c>
      <c r="Q36" s="6">
        <f>SUMIFS(RuralPop!$J:$J,RuralPop!$S:$S,Q$5,RuralPop!$A:$A,$C36)/1000</f>
        <v>2161.9380000000001</v>
      </c>
      <c r="R36" s="6">
        <f>SUMIFS(RuralPop!$J:$J,RuralPop!$S:$S,R$5,RuralPop!$A:$A,$C36)/1000</f>
        <v>1906.104</v>
      </c>
      <c r="S36" s="6">
        <f>SUMIFS(RuralPop!$J:$J,RuralPop!$S:$S,S$5,RuralPop!$A:$A,$C36)/1000</f>
        <v>1719.386</v>
      </c>
      <c r="T36" s="6">
        <f>SUMIFS(RuralPop!$J:$J,RuralPop!$S:$S,T$5,RuralPop!$A:$A,$C36)/1000</f>
        <v>1644.5940000000001</v>
      </c>
      <c r="U36" s="5"/>
      <c r="V36" s="7">
        <f>SUMIFS(RuralPorc!$J:$J,RuralPorc!$P:$P,V$5,RuralPorc!$A:$A,$C36)*100</f>
        <v>94.37248706817627</v>
      </c>
      <c r="W36" s="7">
        <f>SUMIFS(RuralPorc!$J:$J,RuralPorc!$P:$P,W$5,RuralPorc!$A:$A,$C36)*100</f>
        <v>94.440603256225586</v>
      </c>
      <c r="X36" s="7">
        <f>SUMIFS(RuralPorc!$J:$J,RuralPorc!$P:$P,X$5,RuralPorc!$A:$A,$C36)*100</f>
        <v>90.790331363677979</v>
      </c>
      <c r="Y36" s="7">
        <f>SUMIFS(RuralPorc!$J:$J,RuralPorc!$P:$P,Y$5,RuralPorc!$A:$A,$C36)*100</f>
        <v>88.514077663421631</v>
      </c>
      <c r="Z36" s="7">
        <f>SUMIFS(RuralPorc!$J:$J,RuralPorc!$P:$P,Z$5,RuralPorc!$A:$A,$C36)*100</f>
        <v>92.375534772872925</v>
      </c>
      <c r="AA36" s="9"/>
      <c r="AB36" s="6">
        <f>SUMIFS(UrbanPop!$J:$J,UrbanPop!$S:$S,AB$5,UrbanPop!$A:$A,$C36)/1000</f>
        <v>2057.2170000000001</v>
      </c>
      <c r="AC36" s="6">
        <f>SUMIFS(UrbanPop!$J:$J,UrbanPop!$S:$S,AC$5,UrbanPop!$A:$A,$C36)/1000</f>
        <v>1949.508</v>
      </c>
      <c r="AD36" s="6">
        <f>SUMIFS(UrbanPop!$J:$J,UrbanPop!$S:$S,AD$5,UrbanPop!$A:$A,$C36)/1000</f>
        <v>2164.8820000000001</v>
      </c>
      <c r="AE36" s="6">
        <f>SUMIFS(UrbanPop!$J:$J,UrbanPop!$S:$S,AE$5,UrbanPop!$A:$A,$C36)/1000</f>
        <v>1811.106</v>
      </c>
      <c r="AF36" s="6">
        <f>SUMIFS(UrbanPop!$J:$J,UrbanPop!$S:$S,AF$5,UrbanPop!$A:$A,$C36)/1000</f>
        <v>1460.7660000000001</v>
      </c>
      <c r="AG36" s="5"/>
      <c r="AH36" s="7">
        <f>SUMIFS(UrbanPorc!$J:$J,UrbanPorc!$P:$P,AH$5,UrbanPorc!$A:$A,$C36)*100</f>
        <v>82.882016897201538</v>
      </c>
      <c r="AI36" s="7">
        <f>SUMIFS(UrbanPorc!$J:$J,UrbanPorc!$P:$P,AI$5,UrbanPorc!$A:$A,$C36)*100</f>
        <v>78.373724222183228</v>
      </c>
      <c r="AJ36" s="7">
        <f>SUMIFS(UrbanPorc!$J:$J,UrbanPorc!$P:$P,AJ$5,UrbanPorc!$A:$A,$C36)*100</f>
        <v>81.687867641448975</v>
      </c>
      <c r="AK36" s="7">
        <f>SUMIFS(UrbanPorc!$J:$J,UrbanPorc!$P:$P,AK$5,UrbanPorc!$A:$A,$C36)*100</f>
        <v>78.669857978820801</v>
      </c>
      <c r="AL36" s="7">
        <f>SUMIFS(UrbanPorc!$J:$J,UrbanPorc!$P:$P,AL$5,UrbanPorc!$A:$A,$C36)*100</f>
        <v>80.192559957504272</v>
      </c>
      <c r="AN36" s="6">
        <f>SUMIFS(SexoPop!$K:$K,SexoPop!$T:$T,AN$5,SexoPop!$A:$A,$C36,SexoPop!$B:$B,2)/1000</f>
        <v>2136.7179999999998</v>
      </c>
      <c r="AO36" s="6">
        <f>SUMIFS(SexoPop!$K:$K,SexoPop!$T:$T,AO$5,SexoPop!$A:$A,$C36,SexoPop!$B:$B,2)/1000</f>
        <v>2130.819</v>
      </c>
      <c r="AP36" s="6">
        <f>SUMIFS(SexoPop!$K:$K,SexoPop!$T:$T,AP$5,SexoPop!$A:$A,$C36,SexoPop!$B:$B,2)/1000</f>
        <v>2105.114</v>
      </c>
      <c r="AQ36" s="6">
        <f>SUMIFS(SexoPop!$K:$K,SexoPop!$T:$T,AQ$5,SexoPop!$A:$A,$C36,SexoPop!$B:$B,2)/1000</f>
        <v>1872.296</v>
      </c>
      <c r="AR36" s="6">
        <f>SUMIFS(SexoPop!$K:$K,SexoPop!$T:$T,AR$5,SexoPop!$A:$A,$C36,SexoPop!$B:$B,2)/1000</f>
        <v>1669.598</v>
      </c>
      <c r="AS36" s="5"/>
      <c r="AT36" s="7">
        <f>SUMIFS(SexoPorc!$K:$K,SexoPorc!$Q:$Q,AT$5,SexoPorc!$A:$A,$C36,SexoPorc!$B:$B,2)*100</f>
        <v>87.216180562973022</v>
      </c>
      <c r="AU36" s="7">
        <f>SUMIFS(SexoPorc!$K:$K,SexoPorc!$Q:$Q,AU$5,SexoPorc!$A:$A,$C36,SexoPorc!$B:$B,2)*100</f>
        <v>85.362064838409424</v>
      </c>
      <c r="AV36" s="7">
        <f>SUMIFS(SexoPorc!$K:$K,SexoPorc!$Q:$Q,AV$5,SexoPorc!$A:$A,$C36,SexoPorc!$B:$B,2)*100</f>
        <v>84.604465961456299</v>
      </c>
      <c r="AW36" s="7">
        <f>SUMIFS(SexoPorc!$K:$K,SexoPorc!$Q:$Q,AW$5,SexoPorc!$A:$A,$C36,SexoPorc!$B:$B,2)*100</f>
        <v>82.051342725753784</v>
      </c>
      <c r="AX36" s="7">
        <f>SUMIFS(SexoPorc!$K:$K,SexoPorc!$Q:$Q,AX$5,SexoPorc!$A:$A,$C36,SexoPorc!$B:$B,2)*100</f>
        <v>85.598242282867432</v>
      </c>
      <c r="AY36" s="9"/>
      <c r="AZ36" s="6">
        <f>SUMIFS(SexoPop!$K:$K,SexoPop!$T:$T,AZ$5,SexoPop!$A:$A,$C36,SexoPop!$B:$B,1)/1000</f>
        <v>2055.3829999999998</v>
      </c>
      <c r="BA36" s="6">
        <f>SUMIFS(SexoPop!$K:$K,SexoPop!$T:$T,BA$5,SexoPop!$A:$A,$C36,SexoPop!$B:$B,1)/1000</f>
        <v>1980.627</v>
      </c>
      <c r="BB36" s="6">
        <f>SUMIFS(SexoPop!$K:$K,SexoPop!$T:$T,BB$5,SexoPop!$A:$A,$C36,SexoPop!$B:$B,1)/1000</f>
        <v>1965.8720000000001</v>
      </c>
      <c r="BC36" s="6">
        <f>SUMIFS(SexoPop!$K:$K,SexoPop!$T:$T,BC$5,SexoPop!$A:$A,$C36,SexoPop!$B:$B,1)/1000</f>
        <v>1658.1959999999999</v>
      </c>
      <c r="BD36" s="6">
        <f>SUMIFS(SexoPop!$K:$K,SexoPop!$T:$T,BD$5,SexoPop!$A:$A,$C36,SexoPop!$B:$B,1)/1000</f>
        <v>1435.7619999999999</v>
      </c>
      <c r="BE36" s="5"/>
      <c r="BF36" s="7">
        <f>SUMIFS(SexoPorc!$K:$K,SexoPorc!$Q:$Q,BF$5,SexoPorc!$A:$A,$C36,SexoPorc!$B:$B,1)*100</f>
        <v>89.583295583724976</v>
      </c>
      <c r="BG36" s="7">
        <f>SUMIFS(SexoPorc!$K:$K,SexoPorc!$Q:$Q,BG$5,SexoPorc!$A:$A,$C36,SexoPorc!$B:$B,1)*100</f>
        <v>86.852765083312988</v>
      </c>
      <c r="BH36" s="7">
        <f>SUMIFS(SexoPorc!$K:$K,SexoPorc!$Q:$Q,BH$5,SexoPorc!$A:$A,$C36,SexoPorc!$B:$B,1)*100</f>
        <v>86.92924976348877</v>
      </c>
      <c r="BI36" s="7">
        <f>SUMIFS(SexoPorc!$K:$K,SexoPorc!$Q:$Q,BI$5,SexoPorc!$A:$A,$C36,SexoPorc!$B:$B,1)*100</f>
        <v>84.48110818862915</v>
      </c>
      <c r="BJ36" s="7">
        <f>SUMIFS(SexoPorc!$K:$K,SexoPorc!$Q:$Q,BJ$5,SexoPorc!$A:$A,$C36,SexoPorc!$B:$B,1)*100</f>
        <v>86.941951513290405</v>
      </c>
    </row>
    <row r="37" spans="3:68" x14ac:dyDescent="0.25">
      <c r="C37" s="5" t="s">
        <v>31</v>
      </c>
      <c r="D37" s="6">
        <f>SUMIFS(EntPop!$J:$J,EntPop!$S:$S,D$5,EntPop!$A:$A,$C37)/1000</f>
        <v>748.34299999999996</v>
      </c>
      <c r="E37" s="6">
        <f>SUMIFS(EntPop!$J:$J,EntPop!$S:$S,E$5,EntPop!$A:$A,$C37)/1000</f>
        <v>731.28</v>
      </c>
      <c r="F37" s="6">
        <f>SUMIFS(EntPop!$J:$J,EntPop!$S:$S,F$5,EntPop!$A:$A,$C37)/1000</f>
        <v>841.93600000000004</v>
      </c>
      <c r="G37" s="6">
        <f>SUMIFS(EntPop!$J:$J,EntPop!$S:$S,G$5,EntPop!$A:$A,$C37)/1000</f>
        <v>639.38099999999997</v>
      </c>
      <c r="H37" s="6">
        <f>SUMIFS(EntPop!$J:$J,EntPop!$S:$S,H$5,EntPop!$A:$A,$C37)/1000</f>
        <v>479.94099999999997</v>
      </c>
      <c r="I37" s="5"/>
      <c r="J37" s="7">
        <f>SUMIFS(EntPorc!$J:$J,EntPorc!$P:$P,V$5,EntPorc!$A:$A,$C37)*100</f>
        <v>75.547242164611816</v>
      </c>
      <c r="K37" s="7">
        <f>SUMIFS(EntPorc!$J:$J,EntPorc!$P:$P,W$5,EntPorc!$A:$A,$C37)*100</f>
        <v>73.698502779006958</v>
      </c>
      <c r="L37" s="7">
        <f>SUMIFS(EntPorc!$J:$J,EntPorc!$P:$P,X$5,EntPorc!$A:$A,$C37)*100</f>
        <v>72.776937484741211</v>
      </c>
      <c r="M37" s="7">
        <f>SUMIFS(EntPorc!$J:$J,EntPorc!$P:$P,Y$5,EntPorc!$A:$A,$C37)*100</f>
        <v>69.483733177185059</v>
      </c>
      <c r="N37" s="7">
        <f>SUMIFS(EntPorc!$J:$J,EntPorc!$P:$P,Z$5,EntPorc!$A:$A,$C37)*100</f>
        <v>75.743001699447632</v>
      </c>
      <c r="O37" s="5"/>
      <c r="P37" s="6">
        <f>SUMIFS(RuralPop!$J:$J,RuralPop!$S:$S,P$5,RuralPop!$A:$A,$C37)/1000</f>
        <v>146.89099999999999</v>
      </c>
      <c r="Q37" s="6">
        <f>SUMIFS(RuralPop!$J:$J,RuralPop!$S:$S,Q$5,RuralPop!$A:$A,$C37)/1000</f>
        <v>148.892</v>
      </c>
      <c r="R37" s="6">
        <f>SUMIFS(RuralPop!$J:$J,RuralPop!$S:$S,R$5,RuralPop!$A:$A,$C37)/1000</f>
        <v>168.83199999999999</v>
      </c>
      <c r="S37" s="6">
        <f>SUMIFS(RuralPop!$J:$J,RuralPop!$S:$S,S$5,RuralPop!$A:$A,$C37)/1000</f>
        <v>124.857</v>
      </c>
      <c r="T37" s="6">
        <f>SUMIFS(RuralPop!$J:$J,RuralPop!$S:$S,T$5,RuralPop!$A:$A,$C37)/1000</f>
        <v>107.624</v>
      </c>
      <c r="U37" s="5"/>
      <c r="V37" s="7">
        <f>SUMIFS(RuralPorc!$J:$J,RuralPorc!$P:$P,V$5,RuralPorc!$A:$A,$C37)*100</f>
        <v>81.974083185195923</v>
      </c>
      <c r="W37" s="7">
        <f>SUMIFS(RuralPorc!$J:$J,RuralPorc!$P:$P,W$5,RuralPorc!$A:$A,$C37)*100</f>
        <v>79.307550191879272</v>
      </c>
      <c r="X37" s="7">
        <f>SUMIFS(RuralPorc!$J:$J,RuralPorc!$P:$P,X$5,RuralPorc!$A:$A,$C37)*100</f>
        <v>78.659683465957642</v>
      </c>
      <c r="Y37" s="7">
        <f>SUMIFS(RuralPorc!$J:$J,RuralPorc!$P:$P,Y$5,RuralPorc!$A:$A,$C37)*100</f>
        <v>75.762742757797241</v>
      </c>
      <c r="Z37" s="7">
        <f>SUMIFS(RuralPorc!$J:$J,RuralPorc!$P:$P,Z$5,RuralPorc!$A:$A,$C37)*100</f>
        <v>85.374540090560913</v>
      </c>
      <c r="AA37" s="9"/>
      <c r="AB37" s="6">
        <f>SUMIFS(UrbanPop!$J:$J,UrbanPop!$S:$S,AB$5,UrbanPop!$A:$A,$C37)/1000</f>
        <v>601.452</v>
      </c>
      <c r="AC37" s="6">
        <f>SUMIFS(UrbanPop!$J:$J,UrbanPop!$S:$S,AC$5,UrbanPop!$A:$A,$C37)/1000</f>
        <v>582.38800000000003</v>
      </c>
      <c r="AD37" s="6">
        <f>SUMIFS(UrbanPop!$J:$J,UrbanPop!$S:$S,AD$5,UrbanPop!$A:$A,$C37)/1000</f>
        <v>673.10400000000004</v>
      </c>
      <c r="AE37" s="6">
        <f>SUMIFS(UrbanPop!$J:$J,UrbanPop!$S:$S,AE$5,UrbanPop!$A:$A,$C37)/1000</f>
        <v>514.524</v>
      </c>
      <c r="AF37" s="6">
        <f>SUMIFS(UrbanPop!$J:$J,UrbanPop!$S:$S,AF$5,UrbanPop!$A:$A,$C37)/1000</f>
        <v>372.31700000000001</v>
      </c>
      <c r="AG37" s="5"/>
      <c r="AH37" s="7">
        <f>SUMIFS(UrbanPorc!$J:$J,UrbanPorc!$P:$P,AH$5,UrbanPorc!$A:$A,$C37)*100</f>
        <v>74.127864837646484</v>
      </c>
      <c r="AI37" s="7">
        <f>SUMIFS(UrbanPorc!$J:$J,UrbanPorc!$P:$P,AI$5,UrbanPorc!$A:$A,$C37)*100</f>
        <v>72.389590740203857</v>
      </c>
      <c r="AJ37" s="7">
        <f>SUMIFS(UrbanPorc!$J:$J,UrbanPorc!$P:$P,AJ$5,UrbanPorc!$A:$A,$C37)*100</f>
        <v>71.436882019042969</v>
      </c>
      <c r="AK37" s="7">
        <f>SUMIFS(UrbanPorc!$J:$J,UrbanPorc!$P:$P,AK$5,UrbanPorc!$A:$A,$C37)*100</f>
        <v>68.113869428634644</v>
      </c>
      <c r="AL37" s="7">
        <f>SUMIFS(UrbanPorc!$J:$J,UrbanPorc!$P:$P,AL$5,UrbanPorc!$A:$A,$C37)*100</f>
        <v>73.35096001625061</v>
      </c>
      <c r="AN37" s="6">
        <f>SUMIFS(SexoPop!$K:$K,SexoPop!$T:$T,AN$5,SexoPop!$A:$A,$C37,SexoPop!$B:$B,2)/1000</f>
        <v>382.267</v>
      </c>
      <c r="AO37" s="6">
        <f>SUMIFS(SexoPop!$K:$K,SexoPop!$T:$T,AO$5,SexoPop!$A:$A,$C37,SexoPop!$B:$B,2)/1000</f>
        <v>367.67500000000001</v>
      </c>
      <c r="AP37" s="6">
        <f>SUMIFS(SexoPop!$K:$K,SexoPop!$T:$T,AP$5,SexoPop!$A:$A,$C37,SexoPop!$B:$B,2)/1000</f>
        <v>446.32499999999999</v>
      </c>
      <c r="AQ37" s="6">
        <f>SUMIFS(SexoPop!$K:$K,SexoPop!$T:$T,AQ$5,SexoPop!$A:$A,$C37,SexoPop!$B:$B,2)/1000</f>
        <v>326.61799999999999</v>
      </c>
      <c r="AR37" s="6">
        <f>SUMIFS(SexoPop!$K:$K,SexoPop!$T:$T,AR$5,SexoPop!$A:$A,$C37,SexoPop!$B:$B,2)/1000</f>
        <v>256.16800000000001</v>
      </c>
      <c r="AS37" s="5"/>
      <c r="AT37" s="7">
        <f>SUMIFS(SexoPorc!$K:$K,SexoPorc!$Q:$Q,AT$5,SexoPorc!$A:$A,$C37,SexoPorc!$B:$B,2)*100</f>
        <v>73.711478710174561</v>
      </c>
      <c r="AU37" s="7">
        <f>SUMIFS(SexoPorc!$K:$K,SexoPorc!$Q:$Q,AU$5,SexoPorc!$A:$A,$C37,SexoPorc!$B:$B,2)*100</f>
        <v>72.134578227996826</v>
      </c>
      <c r="AV37" s="7">
        <f>SUMIFS(SexoPorc!$K:$K,SexoPorc!$Q:$Q,AV$5,SexoPorc!$A:$A,$C37,SexoPorc!$B:$B,2)*100</f>
        <v>72.228235006332397</v>
      </c>
      <c r="AW37" s="7">
        <f>SUMIFS(SexoPorc!$K:$K,SexoPorc!$Q:$Q,AW$5,SexoPorc!$A:$A,$C37,SexoPorc!$B:$B,2)*100</f>
        <v>67.63719916343689</v>
      </c>
      <c r="AX37" s="7">
        <f>SUMIFS(SexoPorc!$K:$K,SexoPorc!$Q:$Q,AX$5,SexoPorc!$A:$A,$C37,SexoPorc!$B:$B,2)*100</f>
        <v>75.667786598205566</v>
      </c>
      <c r="AY37" s="9"/>
      <c r="AZ37" s="6">
        <f>SUMIFS(SexoPop!$K:$K,SexoPop!$T:$T,AZ$5,SexoPop!$A:$A,$C37,SexoPop!$B:$B,1)/1000</f>
        <v>366.07600000000002</v>
      </c>
      <c r="BA37" s="6">
        <f>SUMIFS(SexoPop!$K:$K,SexoPop!$T:$T,BA$5,SexoPop!$A:$A,$C37,SexoPop!$B:$B,1)/1000</f>
        <v>363.60500000000002</v>
      </c>
      <c r="BB37" s="6">
        <f>SUMIFS(SexoPop!$K:$K,SexoPop!$T:$T,BB$5,SexoPop!$A:$A,$C37,SexoPop!$B:$B,1)/1000</f>
        <v>395.61099999999999</v>
      </c>
      <c r="BC37" s="6">
        <f>SUMIFS(SexoPop!$K:$K,SexoPop!$T:$T,BC$5,SexoPop!$A:$A,$C37,SexoPop!$B:$B,1)/1000</f>
        <v>312.76299999999998</v>
      </c>
      <c r="BD37" s="6">
        <f>SUMIFS(SexoPop!$K:$K,SexoPop!$T:$T,BD$5,SexoPop!$A:$A,$C37,SexoPop!$B:$B,1)/1000</f>
        <v>223.773</v>
      </c>
      <c r="BE37" s="5"/>
      <c r="BF37" s="7">
        <f>SUMIFS(SexoPorc!$K:$K,SexoPorc!$Q:$Q,BF$5,SexoPorc!$A:$A,$C37,SexoPorc!$B:$B,1)*100</f>
        <v>77.564388513565063</v>
      </c>
      <c r="BG37" s="7">
        <f>SUMIFS(SexoPorc!$K:$K,SexoPorc!$Q:$Q,BG$5,SexoPorc!$A:$A,$C37,SexoPorc!$B:$B,1)*100</f>
        <v>75.350427627563477</v>
      </c>
      <c r="BH37" s="7">
        <f>SUMIFS(SexoPorc!$K:$K,SexoPorc!$Q:$Q,BH$5,SexoPorc!$A:$A,$C37,SexoPorc!$B:$B,1)*100</f>
        <v>73.406070470809937</v>
      </c>
      <c r="BI37" s="7">
        <f>SUMIFS(SexoPorc!$K:$K,SexoPorc!$Q:$Q,BI$5,SexoPorc!$A:$A,$C37,SexoPorc!$B:$B,1)*100</f>
        <v>71.522855758666992</v>
      </c>
      <c r="BJ37" s="7">
        <f>SUMIFS(SexoPorc!$K:$K,SexoPorc!$Q:$Q,BJ$5,SexoPorc!$A:$A,$C37,SexoPorc!$B:$B,1)*100</f>
        <v>75.829291343688965</v>
      </c>
    </row>
    <row r="38" spans="3:68" x14ac:dyDescent="0.25">
      <c r="C38" s="5" t="s">
        <v>32</v>
      </c>
      <c r="D38" s="6">
        <f>SUMIFS(EntPop!$J:$J,EntPop!$S:$S,D$5,EntPop!$A:$A,$C38)/1000</f>
        <v>705.40800000000002</v>
      </c>
      <c r="E38" s="6">
        <f>SUMIFS(EntPop!$J:$J,EntPop!$S:$S,E$5,EntPop!$A:$A,$C38)/1000</f>
        <v>693.86500000000001</v>
      </c>
      <c r="F38" s="6">
        <f>SUMIFS(EntPop!$J:$J,EntPop!$S:$S,F$5,EntPop!$A:$A,$C38)/1000</f>
        <v>657.35500000000002</v>
      </c>
      <c r="G38" s="6">
        <f>SUMIFS(EntPop!$J:$J,EntPop!$S:$S,G$5,EntPop!$A:$A,$C38)/1000</f>
        <v>620.72699999999998</v>
      </c>
      <c r="H38" s="6">
        <f>SUMIFS(EntPop!$J:$J,EntPop!$S:$S,H$5,EntPop!$A:$A,$C38)/1000</f>
        <v>521.13900000000001</v>
      </c>
      <c r="I38" s="5"/>
      <c r="J38" s="7">
        <f>SUMIFS(EntPorc!$J:$J,EntPorc!$P:$P,V$5,EntPorc!$A:$A,$C38)*100</f>
        <v>88.136446475982666</v>
      </c>
      <c r="K38" s="7">
        <f>SUMIFS(EntPorc!$J:$J,EntPorc!$P:$P,W$5,EntPorc!$A:$A,$C38)*100</f>
        <v>87.241744995117188</v>
      </c>
      <c r="L38" s="7">
        <f>SUMIFS(EntPorc!$J:$J,EntPorc!$P:$P,X$5,EntPorc!$A:$A,$C38)*100</f>
        <v>88.147658109664917</v>
      </c>
      <c r="M38" s="7">
        <f>SUMIFS(EntPorc!$J:$J,EntPorc!$P:$P,Y$5,EntPorc!$A:$A,$C38)*100</f>
        <v>85.537290573120117</v>
      </c>
      <c r="N38" s="7">
        <f>SUMIFS(EntPorc!$J:$J,EntPorc!$P:$P,Z$5,EntPorc!$A:$A,$C38)*100</f>
        <v>86.091858148574829</v>
      </c>
      <c r="O38" s="5"/>
      <c r="P38" s="6">
        <f>SUMIFS(RuralPop!$J:$J,RuralPop!$S:$S,P$5,RuralPop!$A:$A,$C38)/1000</f>
        <v>373.69200000000001</v>
      </c>
      <c r="Q38" s="6">
        <f>SUMIFS(RuralPop!$J:$J,RuralPop!$S:$S,Q$5,RuralPop!$A:$A,$C38)/1000</f>
        <v>377.46899999999999</v>
      </c>
      <c r="R38" s="6">
        <f>SUMIFS(RuralPop!$J:$J,RuralPop!$S:$S,R$5,RuralPop!$A:$A,$C38)/1000</f>
        <v>338.45699999999999</v>
      </c>
      <c r="S38" s="6">
        <f>SUMIFS(RuralPop!$J:$J,RuralPop!$S:$S,S$5,RuralPop!$A:$A,$C38)/1000</f>
        <v>297.72500000000002</v>
      </c>
      <c r="T38" s="6">
        <f>SUMIFS(RuralPop!$J:$J,RuralPop!$S:$S,T$5,RuralPop!$A:$A,$C38)/1000</f>
        <v>252.38300000000001</v>
      </c>
      <c r="U38" s="5"/>
      <c r="V38" s="7">
        <f>SUMIFS(RuralPorc!$J:$J,RuralPorc!$P:$P,V$5,RuralPorc!$A:$A,$C38)*100</f>
        <v>94.729316234588623</v>
      </c>
      <c r="W38" s="7">
        <f>SUMIFS(RuralPorc!$J:$J,RuralPorc!$P:$P,W$5,RuralPorc!$A:$A,$C38)*100</f>
        <v>93.657094240188599</v>
      </c>
      <c r="X38" s="7">
        <f>SUMIFS(RuralPorc!$J:$J,RuralPorc!$P:$P,X$5,RuralPorc!$A:$A,$C38)*100</f>
        <v>94.656342267990112</v>
      </c>
      <c r="Y38" s="7">
        <f>SUMIFS(RuralPorc!$J:$J,RuralPorc!$P:$P,Y$5,RuralPorc!$A:$A,$C38)*100</f>
        <v>90.145939588546753</v>
      </c>
      <c r="Z38" s="7">
        <f>SUMIFS(RuralPorc!$J:$J,RuralPorc!$P:$P,Z$5,RuralPorc!$A:$A,$C38)*100</f>
        <v>91.95285439491272</v>
      </c>
      <c r="AA38" s="9"/>
      <c r="AB38" s="6">
        <f>SUMIFS(UrbanPop!$J:$J,UrbanPop!$S:$S,AB$5,UrbanPop!$A:$A,$C38)/1000</f>
        <v>331.71600000000001</v>
      </c>
      <c r="AC38" s="6">
        <f>SUMIFS(UrbanPop!$J:$J,UrbanPop!$S:$S,AC$5,UrbanPop!$A:$A,$C38)/1000</f>
        <v>316.39600000000002</v>
      </c>
      <c r="AD38" s="6">
        <f>SUMIFS(UrbanPop!$J:$J,UrbanPop!$S:$S,AD$5,UrbanPop!$A:$A,$C38)/1000</f>
        <v>318.89800000000002</v>
      </c>
      <c r="AE38" s="6">
        <f>SUMIFS(UrbanPop!$J:$J,UrbanPop!$S:$S,AE$5,UrbanPop!$A:$A,$C38)/1000</f>
        <v>323.00200000000001</v>
      </c>
      <c r="AF38" s="6">
        <f>SUMIFS(UrbanPop!$J:$J,UrbanPop!$S:$S,AF$5,UrbanPop!$A:$A,$C38)/1000</f>
        <v>268.75599999999997</v>
      </c>
      <c r="AG38" s="5"/>
      <c r="AH38" s="7">
        <f>SUMIFS(UrbanPorc!$J:$J,UrbanPorc!$P:$P,AH$5,UrbanPorc!$A:$A,$C38)*100</f>
        <v>81.728613376617432</v>
      </c>
      <c r="AI38" s="7">
        <f>SUMIFS(UrbanPorc!$J:$J,UrbanPorc!$P:$P,AI$5,UrbanPorc!$A:$A,$C38)*100</f>
        <v>80.650925636291504</v>
      </c>
      <c r="AJ38" s="7">
        <f>SUMIFS(UrbanPorc!$J:$J,UrbanPorc!$P:$P,AJ$5,UrbanPorc!$A:$A,$C38)*100</f>
        <v>82.152307033538818</v>
      </c>
      <c r="AK38" s="7">
        <f>SUMIFS(UrbanPorc!$J:$J,UrbanPorc!$P:$P,AK$5,UrbanPorc!$A:$A,$C38)*100</f>
        <v>81.687867641448975</v>
      </c>
      <c r="AL38" s="7">
        <f>SUMIFS(UrbanPorc!$J:$J,UrbanPorc!$P:$P,AL$5,UrbanPorc!$A:$A,$C38)*100</f>
        <v>81.229770183563232</v>
      </c>
      <c r="AN38" s="6">
        <f>SUMIFS(SexoPop!$K:$K,SexoPop!$T:$T,AN$5,SexoPop!$A:$A,$C38,SexoPop!$B:$B,2)/1000</f>
        <v>369.214</v>
      </c>
      <c r="AO38" s="6">
        <f>SUMIFS(SexoPop!$K:$K,SexoPop!$T:$T,AO$5,SexoPop!$A:$A,$C38,SexoPop!$B:$B,2)/1000</f>
        <v>362.45100000000002</v>
      </c>
      <c r="AP38" s="6">
        <f>SUMIFS(SexoPop!$K:$K,SexoPop!$T:$T,AP$5,SexoPop!$A:$A,$C38,SexoPop!$B:$B,2)/1000</f>
        <v>348.50400000000002</v>
      </c>
      <c r="AQ38" s="6">
        <f>SUMIFS(SexoPop!$K:$K,SexoPop!$T:$T,AQ$5,SexoPop!$A:$A,$C38,SexoPop!$B:$B,2)/1000</f>
        <v>319.50700000000001</v>
      </c>
      <c r="AR38" s="6">
        <f>SUMIFS(SexoPop!$K:$K,SexoPop!$T:$T,AR$5,SexoPop!$A:$A,$C38,SexoPop!$B:$B,2)/1000</f>
        <v>278.32900000000001</v>
      </c>
      <c r="AS38" s="5"/>
      <c r="AT38" s="7">
        <f>SUMIFS(SexoPorc!$K:$K,SexoPorc!$Q:$Q,AT$5,SexoPorc!$A:$A,$C38,SexoPorc!$B:$B,2)*100</f>
        <v>87.768292427062988</v>
      </c>
      <c r="AU38" s="7">
        <f>SUMIFS(SexoPorc!$K:$K,SexoPorc!$Q:$Q,AU$5,SexoPorc!$A:$A,$C38,SexoPorc!$B:$B,2)*100</f>
        <v>87.059211730957031</v>
      </c>
      <c r="AV38" s="7">
        <f>SUMIFS(SexoPorc!$K:$K,SexoPorc!$Q:$Q,AV$5,SexoPorc!$A:$A,$C38,SexoPorc!$B:$B,2)*100</f>
        <v>88.763689994812012</v>
      </c>
      <c r="AW38" s="7">
        <f>SUMIFS(SexoPorc!$K:$K,SexoPorc!$Q:$Q,AW$5,SexoPorc!$A:$A,$C38,SexoPorc!$B:$B,2)*100</f>
        <v>84.123075008392334</v>
      </c>
      <c r="AX38" s="7">
        <f>SUMIFS(SexoPorc!$K:$K,SexoPorc!$Q:$Q,AX$5,SexoPorc!$A:$A,$C38,SexoPorc!$B:$B,2)*100</f>
        <v>85.350549221038818</v>
      </c>
      <c r="AY38" s="9"/>
      <c r="AZ38" s="6">
        <f>SUMIFS(SexoPop!$K:$K,SexoPop!$T:$T,AZ$5,SexoPop!$A:$A,$C38,SexoPop!$B:$B,1)/1000</f>
        <v>336.19400000000002</v>
      </c>
      <c r="BA38" s="6">
        <f>SUMIFS(SexoPop!$K:$K,SexoPop!$T:$T,BA$5,SexoPop!$A:$A,$C38,SexoPop!$B:$B,1)/1000</f>
        <v>331.41399999999999</v>
      </c>
      <c r="BB38" s="6">
        <f>SUMIFS(SexoPop!$K:$K,SexoPop!$T:$T,BB$5,SexoPop!$A:$A,$C38,SexoPop!$B:$B,1)/1000</f>
        <v>308.851</v>
      </c>
      <c r="BC38" s="6">
        <f>SUMIFS(SexoPop!$K:$K,SexoPop!$T:$T,BC$5,SexoPop!$A:$A,$C38,SexoPop!$B:$B,1)/1000</f>
        <v>301.22000000000003</v>
      </c>
      <c r="BD38" s="6">
        <f>SUMIFS(SexoPop!$K:$K,SexoPop!$T:$T,BD$5,SexoPop!$A:$A,$C38,SexoPop!$B:$B,1)/1000</f>
        <v>242.81</v>
      </c>
      <c r="BE38" s="5"/>
      <c r="BF38" s="7">
        <f>SUMIFS(SexoPorc!$K:$K,SexoPorc!$Q:$Q,BF$5,SexoPorc!$A:$A,$C38,SexoPorc!$B:$B,1)*100</f>
        <v>88.544338941574097</v>
      </c>
      <c r="BG38" s="7">
        <f>SUMIFS(SexoPorc!$K:$K,SexoPorc!$Q:$Q,BG$5,SexoPorc!$A:$A,$C38,SexoPorc!$B:$B,1)*100</f>
        <v>87.442249059677124</v>
      </c>
      <c r="BH38" s="7">
        <f>SUMIFS(SexoPorc!$K:$K,SexoPorc!$Q:$Q,BH$5,SexoPorc!$A:$A,$C38,SexoPorc!$B:$B,1)*100</f>
        <v>87.462723255157471</v>
      </c>
      <c r="BI38" s="7">
        <f>SUMIFS(SexoPorc!$K:$K,SexoPorc!$Q:$Q,BI$5,SexoPorc!$A:$A,$C38,SexoPorc!$B:$B,1)*100</f>
        <v>87.090271711349487</v>
      </c>
      <c r="BJ38" s="7">
        <f>SUMIFS(SexoPorc!$K:$K,SexoPorc!$Q:$Q,BJ$5,SexoPorc!$A:$A,$C38,SexoPorc!$B:$B,1)*100</f>
        <v>86.9576096534729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  <mergeCell ref="D2:N2"/>
    <mergeCell ref="P2:Z2"/>
    <mergeCell ref="AB2:AL2"/>
    <mergeCell ref="AN2:AX2"/>
    <mergeCell ref="AZ2:BJ2"/>
    <mergeCell ref="D3:N3"/>
    <mergeCell ref="P3:Z3"/>
    <mergeCell ref="AB3:AL3"/>
    <mergeCell ref="AN3:AX3"/>
    <mergeCell ref="AZ3:BJ3"/>
  </mergeCells>
  <conditionalFormatting sqref="D7:D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3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3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3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3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:BB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C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7:BD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5E80-0590-4BED-9812-66AEFA25D956}">
  <dimension ref="C2:BP76"/>
  <sheetViews>
    <sheetView topLeftCell="AB1" zoomScale="90" zoomScaleNormal="90" workbookViewId="0">
      <selection activeCell="AP20" sqref="AP20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3" t="s">
        <v>36</v>
      </c>
      <c r="E2" s="13"/>
      <c r="F2" s="13"/>
      <c r="G2" s="13"/>
      <c r="H2" s="13"/>
      <c r="I2" s="13"/>
      <c r="J2" s="13"/>
      <c r="K2" s="13"/>
      <c r="L2" s="13"/>
      <c r="M2" s="13"/>
      <c r="N2" s="13"/>
      <c r="P2" s="13" t="s">
        <v>36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B2" s="13" t="s">
        <v>36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 t="s">
        <v>36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13" t="s">
        <v>36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3:62" ht="21" customHeight="1" x14ac:dyDescent="0.25">
      <c r="D3" s="15" t="s">
        <v>43</v>
      </c>
      <c r="E3" s="15"/>
      <c r="F3" s="15"/>
      <c r="G3" s="15"/>
      <c r="H3" s="15"/>
      <c r="I3" s="15"/>
      <c r="J3" s="15"/>
      <c r="K3" s="15"/>
      <c r="L3" s="15"/>
      <c r="M3" s="15"/>
      <c r="N3" s="15"/>
      <c r="P3" s="15" t="s">
        <v>41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B3" s="15" t="s">
        <v>42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 t="s">
        <v>44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Z3" s="15" t="s">
        <v>45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6" t="s">
        <v>40</v>
      </c>
      <c r="W4" s="16"/>
      <c r="X4" s="16"/>
      <c r="Y4" s="16"/>
      <c r="Z4" s="16"/>
      <c r="AB4" s="16" t="s">
        <v>39</v>
      </c>
      <c r="AC4" s="16"/>
      <c r="AD4" s="16"/>
      <c r="AE4" s="16"/>
      <c r="AF4" s="16"/>
      <c r="AH4" s="16" t="s">
        <v>40</v>
      </c>
      <c r="AI4" s="16"/>
      <c r="AJ4" s="16"/>
      <c r="AK4" s="16"/>
      <c r="AL4" s="16"/>
      <c r="AN4" s="14" t="s">
        <v>39</v>
      </c>
      <c r="AO4" s="14"/>
      <c r="AP4" s="14"/>
      <c r="AQ4" s="14"/>
      <c r="AR4" s="14"/>
      <c r="AT4" s="16" t="s">
        <v>40</v>
      </c>
      <c r="AU4" s="16"/>
      <c r="AV4" s="16"/>
      <c r="AW4" s="16"/>
      <c r="AX4" s="16"/>
      <c r="AZ4" s="16" t="s">
        <v>39</v>
      </c>
      <c r="BA4" s="16"/>
      <c r="BB4" s="16"/>
      <c r="BC4" s="16"/>
      <c r="BD4" s="16"/>
      <c r="BF4" s="16" t="s">
        <v>40</v>
      </c>
      <c r="BG4" s="16"/>
      <c r="BH4" s="16"/>
      <c r="BI4" s="16"/>
      <c r="BJ4" s="16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SUMIFS(EntPop!$K:$K,EntPop!$S:$S,D$5)/1000</f>
        <v>11584.508</v>
      </c>
      <c r="E6" s="6">
        <f>SUMIFS(EntPop!$K:$K,EntPop!$S:$S,E$5)/1000</f>
        <v>10698.166999999999</v>
      </c>
      <c r="F6" s="6">
        <f>SUMIFS(EntPop!$K:$K,EntPop!$S:$S,F$5)/1000</f>
        <v>9442.384</v>
      </c>
      <c r="G6" s="6">
        <f>SUMIFS(EntPop!$K:$K,EntPop!$S:$S,G$5)/1000</f>
        <v>8587.7999999999993</v>
      </c>
      <c r="H6" s="6">
        <f>SUMIFS(EntPop!$K:$K,EntPop!$S:$S,H$5)/1000</f>
        <v>6970.165</v>
      </c>
      <c r="I6" s="4"/>
      <c r="J6" s="7"/>
      <c r="K6" s="7"/>
      <c r="L6" s="7"/>
      <c r="M6" s="7"/>
      <c r="N6" s="7"/>
      <c r="O6" s="4"/>
      <c r="P6" s="6">
        <f>SUMIFS(RuralPop!$K:$K,RuralPop!$S:$S,P$5)/1000</f>
        <v>4761.5940000000001</v>
      </c>
      <c r="Q6" s="6">
        <f>SUMIFS(RuralPop!$K:$K,RuralPop!$S:$S,Q$5)/1000</f>
        <v>4511.4539999999997</v>
      </c>
      <c r="R6" s="6">
        <f>SUMIFS(RuralPop!$K:$K,RuralPop!$S:$S,R$5)/1000</f>
        <v>3879.998</v>
      </c>
      <c r="S6" s="6">
        <f>SUMIFS(RuralPop!$K:$K,RuralPop!$S:$S,S$5)/1000</f>
        <v>3812.7249999999999</v>
      </c>
      <c r="T6" s="6">
        <f>SUMIFS(RuralPop!$K:$K,RuralPop!$S:$S,T$5)/1000</f>
        <v>3223.9059999999999</v>
      </c>
      <c r="U6" s="4"/>
      <c r="V6" s="7"/>
      <c r="W6" s="7"/>
      <c r="X6" s="7"/>
      <c r="Y6" s="7"/>
      <c r="Z6" s="7"/>
      <c r="AB6" s="6">
        <f>SUMIFS(UrbanPop!$K:$K,UrbanPop!$S:$S,AB$5)/1000</f>
        <v>6822.9139999999998</v>
      </c>
      <c r="AC6" s="6">
        <f>SUMIFS(UrbanPop!$K:$K,UrbanPop!$S:$S,AC$5)/1000</f>
        <v>6186.7129999999997</v>
      </c>
      <c r="AD6" s="6">
        <f>SUMIFS(UrbanPop!$K:$K,UrbanPop!$S:$S,AD$5)/1000</f>
        <v>5562.3860000000004</v>
      </c>
      <c r="AE6" s="6">
        <f>SUMIFS(UrbanPop!$K:$K,UrbanPop!$S:$S,AE$5)/1000</f>
        <v>4775.0749999999998</v>
      </c>
      <c r="AF6" s="6">
        <f>SUMIFS(UrbanPop!$K:$K,UrbanPop!$S:$S,AF$5)/1000</f>
        <v>3746.259</v>
      </c>
      <c r="AG6" s="4"/>
      <c r="AH6" s="7"/>
      <c r="AI6" s="7"/>
      <c r="AJ6" s="7"/>
      <c r="AK6" s="7"/>
      <c r="AL6" s="7"/>
      <c r="AN6" s="6">
        <f>SUMIFS(SexoPop!$L:$L,SexoPop!$T:$T,AN$5,SexoPop!$B:$B,2)/1000</f>
        <v>5947.4030000000002</v>
      </c>
      <c r="AO6" s="6">
        <f>SUMIFS(SexoPop!$L:$L,SexoPop!$T:$T,AO$5,SexoPop!$B:$B,2)/1000</f>
        <v>5441.7759999999998</v>
      </c>
      <c r="AP6" s="6">
        <f>SUMIFS(SexoPop!$L:$L,SexoPop!$T:$T,AP$5,SexoPop!$B:$B,2)/1000</f>
        <v>4862.5569999999998</v>
      </c>
      <c r="AQ6" s="6">
        <f>SUMIFS(SexoPop!$L:$L,SexoPop!$T:$T,AQ$5,SexoPop!$B:$B,2)/1000</f>
        <v>4458.0550000000003</v>
      </c>
      <c r="AR6" s="6">
        <f>SUMIFS(SexoPop!$L:$L,SexoPop!$T:$T,AR$5,SexoPop!$B:$B,2)/1000</f>
        <v>3716.2550000000001</v>
      </c>
      <c r="AS6" s="4"/>
      <c r="AT6" s="7"/>
      <c r="AU6" s="7"/>
      <c r="AV6" s="7"/>
      <c r="AW6" s="7"/>
      <c r="AX6" s="7"/>
      <c r="AZ6" s="6">
        <f>SUMIFS(SexoPop!$L:$L,SexoPop!$T:$T,AZ$5,SexoPop!$B:$B,1)/1000</f>
        <v>5637.1049999999996</v>
      </c>
      <c r="BA6" s="6">
        <f>SUMIFS(SexoPop!$L:$L,SexoPop!$T:$T,BA$5,SexoPop!$B:$B,1)/1000</f>
        <v>5256.3909999999996</v>
      </c>
      <c r="BB6" s="6">
        <f>SUMIFS(SexoPop!$L:$L,SexoPop!$T:$T,BB$5,SexoPop!$B:$B,1)/1000</f>
        <v>4579.8270000000002</v>
      </c>
      <c r="BC6" s="6">
        <f>SUMIFS(SexoPop!$L:$L,SexoPop!$T:$T,BC$5,SexoPop!$B:$B,1)/1000</f>
        <v>4129.7449999999999</v>
      </c>
      <c r="BD6" s="6">
        <f>SUMIFS(SexoPop!$L:$L,SexoPop!$T:$T,BD$5,SexoPop!$B:$B,1)/1000</f>
        <v>3253.91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SUMIFS(EntPop!$K:$K,EntPop!$S:$S,D$5,EntPop!$A:$A,$C7)/1000</f>
        <v>48.487000000000002</v>
      </c>
      <c r="E7" s="6">
        <f>SUMIFS(EntPop!$K:$K,EntPop!$S:$S,E$5,EntPop!$A:$A,$C7)/1000</f>
        <v>39.436</v>
      </c>
      <c r="F7" s="6">
        <f>SUMIFS(EntPop!$K:$K,EntPop!$S:$S,F$5,EntPop!$A:$A,$C7)/1000</f>
        <v>38.502000000000002</v>
      </c>
      <c r="G7" s="6">
        <f>SUMIFS(EntPop!$K:$K,EntPop!$S:$S,G$5,EntPop!$A:$A,$C7)/1000</f>
        <v>30.99</v>
      </c>
      <c r="H7" s="6">
        <f>SUMIFS(EntPop!$K:$K,EntPop!$S:$S,H$5,EntPop!$A:$A,$C7)/1000</f>
        <v>23.297999999999998</v>
      </c>
      <c r="I7" s="5"/>
      <c r="J7" s="7">
        <f>SUMIFS(EntPorc!$K:$K,EntPorc!$P:$P,V$5,EntPorc!$A:$A,$C7)*100</f>
        <v>12.713566422462463</v>
      </c>
      <c r="K7" s="7">
        <f>SUMIFS(EntPorc!$K:$K,EntPorc!$P:$P,W$5,EntPorc!$A:$A,$C7)*100</f>
        <v>10.928913205862045</v>
      </c>
      <c r="L7" s="7">
        <f>SUMIFS(EntPorc!$K:$K,EntPorc!$P:$P,X$5,EntPorc!$A:$A,$C7)*100</f>
        <v>9.7114220261573792</v>
      </c>
      <c r="M7" s="7">
        <f>SUMIFS(EntPorc!$K:$K,EntPorc!$P:$P,Y$5,EntPorc!$A:$A,$C7)*100</f>
        <v>8.804052323102951</v>
      </c>
      <c r="N7" s="7">
        <f>SUMIFS(EntPorc!$K:$K,EntPorc!$P:$P,Z$5,EntPorc!$A:$A,$C7)*100</f>
        <v>9.1208398342132568</v>
      </c>
      <c r="O7" s="5"/>
      <c r="P7" s="6">
        <f>SUMIFS(RuralPop!$K:$K,RuralPop!$S:$S,P$5,RuralPop!$A:$A,$C7)/1000</f>
        <v>11.02</v>
      </c>
      <c r="Q7" s="6">
        <f>SUMIFS(RuralPop!$K:$K,RuralPop!$S:$S,Q$5,RuralPop!$A:$A,$C7)/1000</f>
        <v>16.047999999999998</v>
      </c>
      <c r="R7" s="6">
        <f>SUMIFS(RuralPop!$K:$K,RuralPop!$S:$S,R$5,RuralPop!$A:$A,$C7)/1000</f>
        <v>8.8369999999999997</v>
      </c>
      <c r="S7" s="6">
        <f>SUMIFS(RuralPop!$K:$K,RuralPop!$S:$S,S$5,RuralPop!$A:$A,$C7)/1000</f>
        <v>13.564</v>
      </c>
      <c r="T7" s="6">
        <f>SUMIFS(RuralPop!$K:$K,RuralPop!$S:$S,T$5,RuralPop!$A:$A,$C7)/1000</f>
        <v>2.3439999999999999</v>
      </c>
      <c r="U7" s="5"/>
      <c r="V7" s="7">
        <f>SUMIFS(RuralPorc!$K:$K,RuralPorc!$P:$P,V$5,RuralPorc!$A:$A,$C7)*100</f>
        <v>14.241957664489746</v>
      </c>
      <c r="W7" s="7">
        <f>SUMIFS(RuralPorc!$K:$K,RuralPorc!$P:$P,W$5,RuralPorc!$A:$A,$C7)*100</f>
        <v>21.299639344215393</v>
      </c>
      <c r="X7" s="7">
        <f>SUMIFS(RuralPorc!$K:$K,RuralPorc!$P:$P,X$5,RuralPorc!$A:$A,$C7)*100</f>
        <v>10.902877151966095</v>
      </c>
      <c r="Y7" s="7">
        <f>SUMIFS(RuralPorc!$K:$K,RuralPorc!$P:$P,Y$5,RuralPorc!$A:$A,$C7)*100</f>
        <v>13.541656732559204</v>
      </c>
      <c r="Z7" s="7">
        <f>SUMIFS(RuralPorc!$K:$K,RuralPorc!$P:$P,Z$5,RuralPorc!$A:$A,$C7)*100</f>
        <v>5.9893704950809479</v>
      </c>
      <c r="AA7" s="9"/>
      <c r="AB7" s="6">
        <f>SUMIFS(UrbanPop!$K:$K,UrbanPop!$S:$S,AB$5,UrbanPop!$A:$A,$C7)/1000</f>
        <v>37.466999999999999</v>
      </c>
      <c r="AC7" s="6">
        <f>SUMIFS(UrbanPop!$K:$K,UrbanPop!$S:$S,AC$5,UrbanPop!$A:$A,$C7)/1000</f>
        <v>23.388000000000002</v>
      </c>
      <c r="AD7" s="6">
        <f>SUMIFS(UrbanPop!$K:$K,UrbanPop!$S:$S,AD$5,UrbanPop!$A:$A,$C7)/1000</f>
        <v>29.664999999999999</v>
      </c>
      <c r="AE7" s="6">
        <f>SUMIFS(UrbanPop!$K:$K,UrbanPop!$S:$S,AE$5,UrbanPop!$A:$A,$C7)/1000</f>
        <v>17.425999999999998</v>
      </c>
      <c r="AF7" s="6">
        <f>SUMIFS(UrbanPop!$K:$K,UrbanPop!$S:$S,AF$5,UrbanPop!$A:$A,$C7)/1000</f>
        <v>20.954000000000001</v>
      </c>
      <c r="AG7" s="5"/>
      <c r="AH7" s="7">
        <f>SUMIFS(UrbanPorc!$K:$K,UrbanPorc!$P:$P,AH$5,UrbanPorc!$A:$A,$C7)*100</f>
        <v>12.32454925775528</v>
      </c>
      <c r="AI7" s="7">
        <f>SUMIFS(UrbanPorc!$K:$K,UrbanPorc!$P:$P,AI$5,UrbanPorc!$A:$A,$C7)*100</f>
        <v>8.1920303404331207</v>
      </c>
      <c r="AJ7" s="7">
        <f>SUMIFS(UrbanPorc!$K:$K,UrbanPorc!$P:$P,AJ$5,UrbanPorc!$A:$A,$C7)*100</f>
        <v>9.405248612165451</v>
      </c>
      <c r="AK7" s="7">
        <f>SUMIFS(UrbanPorc!$K:$K,UrbanPorc!$P:$P,AK$5,UrbanPorc!$A:$A,$C7)*100</f>
        <v>6.9196924567222595</v>
      </c>
      <c r="AL7" s="7">
        <f>SUMIFS(UrbanPorc!$K:$K,UrbanPorc!$P:$P,AL$5,UrbanPorc!$A:$A,$C7)*100</f>
        <v>9.6874266862869263</v>
      </c>
      <c r="AN7" s="6">
        <f>SUMIFS(SexoPop!$L:$L,SexoPop!$T:$T,AN$5,SexoPop!$A:$A,$C7,SexoPop!$B:$B,2)/1000</f>
        <v>26.268000000000001</v>
      </c>
      <c r="AO7" s="6">
        <f>SUMIFS(SexoPop!$L:$L,SexoPop!$T:$T,AO$5,SexoPop!$A:$A,$C7,SexoPop!$B:$B,2)/1000</f>
        <v>17.585999999999999</v>
      </c>
      <c r="AP7" s="6">
        <f>SUMIFS(SexoPop!$L:$L,SexoPop!$T:$T,AP$5,SexoPop!$A:$A,$C7,SexoPop!$B:$B,2)/1000</f>
        <v>19.25</v>
      </c>
      <c r="AQ7" s="6">
        <f>SUMIFS(SexoPop!$L:$L,SexoPop!$T:$T,AQ$5,SexoPop!$A:$A,$C7,SexoPop!$B:$B,2)/1000</f>
        <v>15.317</v>
      </c>
      <c r="AR7" s="6">
        <f>SUMIFS(SexoPop!$L:$L,SexoPop!$T:$T,AR$5,SexoPop!$A:$A,$C7,SexoPop!$B:$B,2)/1000</f>
        <v>11.728999999999999</v>
      </c>
      <c r="AS7" s="5"/>
      <c r="AT7" s="7">
        <f>SUMIFS(SexoPorc!$L:$L,SexoPorc!$Q:$Q,AT$5,SexoPorc!$A:$A,$C7,SexoPorc!$B:$B,2)*100</f>
        <v>13.005827367305756</v>
      </c>
      <c r="AU7" s="7">
        <f>SUMIFS(SexoPorc!$L:$L,SexoPorc!$Q:$Q,AU$5,SexoPorc!$A:$A,$C7,SexoPorc!$B:$B,2)*100</f>
        <v>9.2367812991142273</v>
      </c>
      <c r="AV7" s="7">
        <f>SUMIFS(SexoPorc!$L:$L,SexoPorc!$Q:$Q,AV$5,SexoPorc!$A:$A,$C7,SexoPorc!$B:$B,2)*100</f>
        <v>9.1607339680194855</v>
      </c>
      <c r="AW7" s="7">
        <f>SUMIFS(SexoPorc!$L:$L,SexoPorc!$Q:$Q,AW$5,SexoPorc!$A:$A,$C7,SexoPorc!$B:$B,2)*100</f>
        <v>8.0865621566772461</v>
      </c>
      <c r="AX7" s="7">
        <f>SUMIFS(SexoPorc!$L:$L,SexoPorc!$Q:$Q,AX$5,SexoPorc!$A:$A,$C7,SexoPorc!$B:$B,2)*100</f>
        <v>8.4326691925525665</v>
      </c>
      <c r="AY7" s="9"/>
      <c r="AZ7" s="6">
        <f>SUMIFS(SexoPop!$L:$L,SexoPop!$T:$T,AZ$5,SexoPop!$A:$A,$C7,SexoPop!$B:$B,1)/1000</f>
        <v>22.219000000000001</v>
      </c>
      <c r="BA7" s="6">
        <f>SUMIFS(SexoPop!$L:$L,SexoPop!$T:$T,BA$5,SexoPop!$A:$A,$C7,SexoPop!$B:$B,1)/1000</f>
        <v>21.85</v>
      </c>
      <c r="BB7" s="6">
        <f>SUMIFS(SexoPop!$L:$L,SexoPop!$T:$T,BB$5,SexoPop!$A:$A,$C7,SexoPop!$B:$B,1)/1000</f>
        <v>19.251999999999999</v>
      </c>
      <c r="BC7" s="6">
        <f>SUMIFS(SexoPop!$L:$L,SexoPop!$T:$T,BC$5,SexoPop!$A:$A,$C7,SexoPop!$B:$B,1)/1000</f>
        <v>15.673</v>
      </c>
      <c r="BD7" s="6">
        <f>SUMIFS(SexoPop!$L:$L,SexoPop!$T:$T,BD$5,SexoPop!$A:$A,$C7,SexoPop!$B:$B,1)/1000</f>
        <v>11.569000000000001</v>
      </c>
      <c r="BE7" s="5"/>
      <c r="BF7" s="7">
        <f>SUMIFS(SexoPorc!$L:$L,SexoPorc!$Q:$Q,BF$5,SexoPorc!$A:$A,$C7,SexoPorc!$B:$B,1)*100</f>
        <v>12.384551763534546</v>
      </c>
      <c r="BG7" s="7">
        <f>SUMIFS(SexoPorc!$L:$L,SexoPorc!$Q:$Q,BG$5,SexoPorc!$A:$A,$C7,SexoPorc!$B:$B,1)*100</f>
        <v>12.819008529186249</v>
      </c>
      <c r="BH7" s="7">
        <f>SUMIFS(SexoPorc!$L:$L,SexoPorc!$Q:$Q,BH$5,SexoPorc!$A:$A,$C7,SexoPorc!$B:$B,1)*100</f>
        <v>10.332483798265457</v>
      </c>
      <c r="BI7" s="7">
        <f>SUMIFS(SexoPorc!$L:$L,SexoPorc!$Q:$Q,BI$5,SexoPorc!$A:$A,$C7,SexoPorc!$B:$B,1)*100</f>
        <v>9.6399396657943726</v>
      </c>
      <c r="BJ7" s="7">
        <f>SUMIFS(SexoPorc!$L:$L,SexoPorc!$Q:$Q,BJ$5,SexoPorc!$A:$A,$C7,SexoPorc!$B:$B,1)*100</f>
        <v>9.9435307085514069</v>
      </c>
    </row>
    <row r="8" spans="3:62" x14ac:dyDescent="0.25">
      <c r="C8" s="5" t="s">
        <v>2</v>
      </c>
      <c r="D8" s="6">
        <f>SUMIFS(EntPop!$K:$K,EntPop!$S:$S,D$5,EntPop!$A:$A,$C8)/1000</f>
        <v>143.476</v>
      </c>
      <c r="E8" s="6">
        <f>SUMIFS(EntPop!$K:$K,EntPop!$S:$S,E$5,EntPop!$A:$A,$C8)/1000</f>
        <v>201.57400000000001</v>
      </c>
      <c r="F8" s="6">
        <f>SUMIFS(EntPop!$K:$K,EntPop!$S:$S,F$5,EntPop!$A:$A,$C8)/1000</f>
        <v>142.196</v>
      </c>
      <c r="G8" s="6">
        <f>SUMIFS(EntPop!$K:$K,EntPop!$S:$S,G$5,EntPop!$A:$A,$C8)/1000</f>
        <v>108.18899999999999</v>
      </c>
      <c r="H8" s="6">
        <f>SUMIFS(EntPop!$K:$K,EntPop!$S:$S,H$5,EntPop!$A:$A,$C8)/1000</f>
        <v>61.685000000000002</v>
      </c>
      <c r="I8" s="5"/>
      <c r="J8" s="7">
        <f>SUMIFS(EntPorc!$K:$K,EntPorc!$P:$P,V$5,EntPorc!$A:$A,$C8)*100</f>
        <v>17.508324980735779</v>
      </c>
      <c r="K8" s="7">
        <f>SUMIFS(EntPorc!$K:$K,EntPorc!$P:$P,W$5,EntPorc!$A:$A,$C8)*100</f>
        <v>22.797614336013794</v>
      </c>
      <c r="L8" s="7">
        <f>SUMIFS(EntPorc!$K:$K,EntPorc!$P:$P,X$5,EntPorc!$A:$A,$C8)*100</f>
        <v>16.695550084114075</v>
      </c>
      <c r="M8" s="7">
        <f>SUMIFS(EntPorc!$K:$K,EntPorc!$P:$P,Y$5,EntPorc!$A:$A,$C8)*100</f>
        <v>21.170482039451599</v>
      </c>
      <c r="N8" s="7">
        <f>SUMIFS(EntPorc!$K:$K,EntPorc!$P:$P,Z$5,EntPorc!$A:$A,$C8)*100</f>
        <v>16.51955246925354</v>
      </c>
      <c r="O8" s="5"/>
      <c r="P8" s="6">
        <f>SUMIFS(RuralPop!$K:$K,RuralPop!$S:$S,P$5,RuralPop!$A:$A,$C8)/1000</f>
        <v>17.959</v>
      </c>
      <c r="Q8" s="6">
        <f>SUMIFS(RuralPop!$K:$K,RuralPop!$S:$S,Q$5,RuralPop!$A:$A,$C8)/1000</f>
        <v>23.745000000000001</v>
      </c>
      <c r="R8" s="6">
        <f>SUMIFS(RuralPop!$K:$K,RuralPop!$S:$S,R$5,RuralPop!$A:$A,$C8)/1000</f>
        <v>9.3179999999999996</v>
      </c>
      <c r="S8" s="6">
        <f>SUMIFS(RuralPop!$K:$K,RuralPop!$S:$S,S$5,RuralPop!$A:$A,$C8)/1000</f>
        <v>11.101000000000001</v>
      </c>
      <c r="T8" s="6">
        <f>SUMIFS(RuralPop!$K:$K,RuralPop!$S:$S,T$5,RuralPop!$A:$A,$C8)/1000</f>
        <v>5.2130000000000001</v>
      </c>
      <c r="U8" s="5"/>
      <c r="V8" s="7">
        <f>SUMIFS(RuralPorc!$K:$K,RuralPorc!$P:$P,V$5,RuralPorc!$A:$A,$C8)*100</f>
        <v>26.456594467163086</v>
      </c>
      <c r="W8" s="7">
        <f>SUMIFS(RuralPorc!$K:$K,RuralPorc!$P:$P,W$5,RuralPorc!$A:$A,$C8)*100</f>
        <v>27.106472849845886</v>
      </c>
      <c r="X8" s="7">
        <f>SUMIFS(RuralPorc!$K:$K,RuralPorc!$P:$P,X$5,RuralPorc!$A:$A,$C8)*100</f>
        <v>17.080323398113251</v>
      </c>
      <c r="Y8" s="7">
        <f>SUMIFS(RuralPorc!$K:$K,RuralPorc!$P:$P,Y$5,RuralPorc!$A:$A,$C8)*100</f>
        <v>21.301786601543427</v>
      </c>
      <c r="Z8" s="7">
        <f>SUMIFS(RuralPorc!$K:$K,RuralPorc!$P:$P,Z$5,RuralPorc!$A:$A,$C8)*100</f>
        <v>24.007552862167358</v>
      </c>
      <c r="AA8" s="9"/>
      <c r="AB8" s="6">
        <f>SUMIFS(UrbanPop!$K:$K,UrbanPop!$S:$S,AB$5,UrbanPop!$A:$A,$C8)/1000</f>
        <v>125.517</v>
      </c>
      <c r="AC8" s="6">
        <f>SUMIFS(UrbanPop!$K:$K,UrbanPop!$S:$S,AC$5,UrbanPop!$A:$A,$C8)/1000</f>
        <v>177.82900000000001</v>
      </c>
      <c r="AD8" s="6">
        <f>SUMIFS(UrbanPop!$K:$K,UrbanPop!$S:$S,AD$5,UrbanPop!$A:$A,$C8)/1000</f>
        <v>132.87799999999999</v>
      </c>
      <c r="AE8" s="6">
        <f>SUMIFS(UrbanPop!$K:$K,UrbanPop!$S:$S,AE$5,UrbanPop!$A:$A,$C8)/1000</f>
        <v>97.087999999999994</v>
      </c>
      <c r="AF8" s="6">
        <f>SUMIFS(UrbanPop!$K:$K,UrbanPop!$S:$S,AF$5,UrbanPop!$A:$A,$C8)/1000</f>
        <v>56.472000000000001</v>
      </c>
      <c r="AG8" s="5"/>
      <c r="AH8" s="7">
        <f>SUMIFS(UrbanPorc!$K:$K,UrbanPorc!$P:$P,AH$5,UrbanPorc!$A:$A,$C8)*100</f>
        <v>16.700151562690735</v>
      </c>
      <c r="AI8" s="7">
        <f>SUMIFS(UrbanPorc!$K:$K,UrbanPorc!$P:$P,AI$5,UrbanPorc!$A:$A,$C8)*100</f>
        <v>22.323779761791229</v>
      </c>
      <c r="AJ8" s="7">
        <f>SUMIFS(UrbanPorc!$K:$K,UrbanPorc!$P:$P,AJ$5,UrbanPorc!$A:$A,$C8)*100</f>
        <v>16.669216752052307</v>
      </c>
      <c r="AK8" s="7">
        <f>SUMIFS(UrbanPorc!$K:$K,UrbanPorc!$P:$P,AK$5,UrbanPorc!$A:$A,$C8)*100</f>
        <v>21.155571937561035</v>
      </c>
      <c r="AL8" s="7">
        <f>SUMIFS(UrbanPorc!$K:$K,UrbanPorc!$P:$P,AL$5,UrbanPorc!$A:$A,$C8)*100</f>
        <v>16.057232022285461</v>
      </c>
      <c r="AN8" s="6">
        <f>SUMIFS(SexoPop!$L:$L,SexoPop!$T:$T,AN$5,SexoPop!$A:$A,$C8,SexoPop!$B:$B,2)/1000</f>
        <v>76.991</v>
      </c>
      <c r="AO8" s="6">
        <f>SUMIFS(SexoPop!$L:$L,SexoPop!$T:$T,AO$5,SexoPop!$A:$A,$C8,SexoPop!$B:$B,2)/1000</f>
        <v>102.806</v>
      </c>
      <c r="AP8" s="6">
        <f>SUMIFS(SexoPop!$L:$L,SexoPop!$T:$T,AP$5,SexoPop!$A:$A,$C8,SexoPop!$B:$B,2)/1000</f>
        <v>74.513000000000005</v>
      </c>
      <c r="AQ8" s="6">
        <f>SUMIFS(SexoPop!$L:$L,SexoPop!$T:$T,AQ$5,SexoPop!$A:$A,$C8,SexoPop!$B:$B,2)/1000</f>
        <v>56.908000000000001</v>
      </c>
      <c r="AR8" s="6">
        <f>SUMIFS(SexoPop!$L:$L,SexoPop!$T:$T,AR$5,SexoPop!$A:$A,$C8,SexoPop!$B:$B,2)/1000</f>
        <v>30.302</v>
      </c>
      <c r="AS8" s="5"/>
      <c r="AT8" s="7">
        <f>SUMIFS(SexoPorc!$L:$L,SexoPorc!$Q:$Q,AT$5,SexoPorc!$A:$A,$C8,SexoPorc!$B:$B,2)*100</f>
        <v>17.87848174571991</v>
      </c>
      <c r="AU8" s="7">
        <f>SUMIFS(SexoPorc!$L:$L,SexoPorc!$Q:$Q,AU$5,SexoPorc!$A:$A,$C8,SexoPorc!$B:$B,2)*100</f>
        <v>22.936299443244934</v>
      </c>
      <c r="AV8" s="7">
        <f>SUMIFS(SexoPorc!$L:$L,SexoPorc!$Q:$Q,AV$5,SexoPorc!$A:$A,$C8,SexoPorc!$B:$B,2)*100</f>
        <v>16.557267308235168</v>
      </c>
      <c r="AW8" s="7">
        <f>SUMIFS(SexoPorc!$L:$L,SexoPorc!$Q:$Q,AW$5,SexoPorc!$A:$A,$C8,SexoPorc!$B:$B,2)*100</f>
        <v>21.10353410243988</v>
      </c>
      <c r="AX8" s="7">
        <f>SUMIFS(SexoPorc!$L:$L,SexoPorc!$Q:$Q,AX$5,SexoPorc!$A:$A,$C8,SexoPorc!$B:$B,2)*100</f>
        <v>15.799984335899353</v>
      </c>
      <c r="AY8" s="9"/>
      <c r="AZ8" s="6">
        <f>SUMIFS(SexoPop!$L:$L,SexoPop!$T:$T,AZ$5,SexoPop!$A:$A,$C8,SexoPop!$B:$B,1)/1000</f>
        <v>66.484999999999999</v>
      </c>
      <c r="BA8" s="6">
        <f>SUMIFS(SexoPop!$L:$L,SexoPop!$T:$T,BA$5,SexoPop!$A:$A,$C8,SexoPop!$B:$B,1)/1000</f>
        <v>98.768000000000001</v>
      </c>
      <c r="BB8" s="6">
        <f>SUMIFS(SexoPop!$L:$L,SexoPop!$T:$T,BB$5,SexoPop!$A:$A,$C8,SexoPop!$B:$B,1)/1000</f>
        <v>67.683000000000007</v>
      </c>
      <c r="BC8" s="6">
        <f>SUMIFS(SexoPop!$L:$L,SexoPop!$T:$T,BC$5,SexoPop!$A:$A,$C8,SexoPop!$B:$B,1)/1000</f>
        <v>51.280999999999999</v>
      </c>
      <c r="BD8" s="6">
        <f>SUMIFS(SexoPop!$L:$L,SexoPop!$T:$T,BD$5,SexoPop!$A:$A,$C8,SexoPop!$B:$B,1)/1000</f>
        <v>31.382999999999999</v>
      </c>
      <c r="BE8" s="5"/>
      <c r="BF8" s="7">
        <f>SUMIFS(SexoPorc!$L:$L,SexoPorc!$Q:$Q,BF$5,SexoPorc!$A:$A,$C8,SexoPorc!$B:$B,1)*100</f>
        <v>17.098380625247955</v>
      </c>
      <c r="BG8" s="7">
        <f>SUMIFS(SexoPorc!$L:$L,SexoPorc!$Q:$Q,BG$5,SexoPorc!$A:$A,$C8,SexoPorc!$B:$B,1)*100</f>
        <v>22.655029594898224</v>
      </c>
      <c r="BH8" s="7">
        <f>SUMIFS(SexoPorc!$L:$L,SexoPorc!$Q:$Q,BH$5,SexoPorc!$A:$A,$C8,SexoPorc!$B:$B,1)*100</f>
        <v>16.850483417510986</v>
      </c>
      <c r="BI8" s="7">
        <f>SUMIFS(SexoPorc!$L:$L,SexoPorc!$Q:$Q,BI$5,SexoPorc!$A:$A,$C8,SexoPorc!$B:$B,1)*100</f>
        <v>21.245276927947998</v>
      </c>
      <c r="BJ8" s="7">
        <f>SUMIFS(SexoPorc!$L:$L,SexoPorc!$Q:$Q,BJ$5,SexoPorc!$A:$A,$C8,SexoPorc!$B:$B,1)*100</f>
        <v>17.279389500617981</v>
      </c>
    </row>
    <row r="9" spans="3:62" x14ac:dyDescent="0.25">
      <c r="C9" s="5" t="s">
        <v>3</v>
      </c>
      <c r="D9" s="6">
        <f>SUMIFS(EntPop!$K:$K,EntPop!$S:$S,D$5,EntPop!$A:$A,$C9)/1000</f>
        <v>37.116999999999997</v>
      </c>
      <c r="E9" s="6">
        <f>SUMIFS(EntPop!$K:$K,EntPop!$S:$S,E$5,EntPop!$A:$A,$C9)/1000</f>
        <v>38.457999999999998</v>
      </c>
      <c r="F9" s="6">
        <f>SUMIFS(EntPop!$K:$K,EntPop!$S:$S,F$5,EntPop!$A:$A,$C9)/1000</f>
        <v>50.896999999999998</v>
      </c>
      <c r="G9" s="6">
        <f>SUMIFS(EntPop!$K:$K,EntPop!$S:$S,G$5,EntPop!$A:$A,$C9)/1000</f>
        <v>26.4</v>
      </c>
      <c r="H9" s="6">
        <f>SUMIFS(EntPop!$K:$K,EntPop!$S:$S,H$5,EntPop!$A:$A,$C9)/1000</f>
        <v>22.768999999999998</v>
      </c>
      <c r="I9" s="5"/>
      <c r="J9" s="7">
        <f>SUMIFS(EntPorc!$K:$K,EntPorc!$P:$P,V$5,EntPorc!$A:$A,$C9)*100</f>
        <v>22.463294863700867</v>
      </c>
      <c r="K9" s="7">
        <f>SUMIFS(EntPorc!$K:$K,EntPorc!$P:$P,W$5,EntPorc!$A:$A,$C9)*100</f>
        <v>27.204754948616028</v>
      </c>
      <c r="L9" s="7">
        <f>SUMIFS(EntPorc!$K:$K,EntPorc!$P:$P,X$5,EntPorc!$A:$A,$C9)*100</f>
        <v>22.779637575149536</v>
      </c>
      <c r="M9" s="7">
        <f>SUMIFS(EntPorc!$K:$K,EntPorc!$P:$P,Y$5,EntPorc!$A:$A,$C9)*100</f>
        <v>23.540112376213074</v>
      </c>
      <c r="N9" s="7">
        <f>SUMIFS(EntPorc!$K:$K,EntPorc!$P:$P,Z$5,EntPorc!$A:$A,$C9)*100</f>
        <v>25.506341457366943</v>
      </c>
      <c r="O9" s="5"/>
      <c r="P9" s="6">
        <f>SUMIFS(RuralPop!$K:$K,RuralPop!$S:$S,P$5,RuralPop!$A:$A,$C9)/1000</f>
        <v>9.3539999999999992</v>
      </c>
      <c r="Q9" s="6">
        <f>SUMIFS(RuralPop!$K:$K,RuralPop!$S:$S,Q$5,RuralPop!$A:$A,$C9)/1000</f>
        <v>7.7270000000000003</v>
      </c>
      <c r="R9" s="6">
        <f>SUMIFS(RuralPop!$K:$K,RuralPop!$S:$S,R$5,RuralPop!$A:$A,$C9)/1000</f>
        <v>7.02</v>
      </c>
      <c r="S9" s="6">
        <f>SUMIFS(RuralPop!$K:$K,RuralPop!$S:$S,S$5,RuralPop!$A:$A,$C9)/1000</f>
        <v>4.25</v>
      </c>
      <c r="T9" s="6">
        <f>SUMIFS(RuralPop!$K:$K,RuralPop!$S:$S,T$5,RuralPop!$A:$A,$C9)/1000</f>
        <v>3.2240000000000002</v>
      </c>
      <c r="U9" s="5"/>
      <c r="V9" s="7">
        <f>SUMIFS(RuralPorc!$K:$K,RuralPorc!$P:$P,V$5,RuralPorc!$A:$A,$C9)*100</f>
        <v>40.795499086380005</v>
      </c>
      <c r="W9" s="7">
        <f>SUMIFS(RuralPorc!$K:$K,RuralPorc!$P:$P,W$5,RuralPorc!$A:$A,$C9)*100</f>
        <v>27.466940879821777</v>
      </c>
      <c r="X9" s="7">
        <f>SUMIFS(RuralPorc!$K:$K,RuralPorc!$P:$P,X$5,RuralPorc!$A:$A,$C9)*100</f>
        <v>25.337472558021545</v>
      </c>
      <c r="Y9" s="7">
        <f>SUMIFS(RuralPorc!$K:$K,RuralPorc!$P:$P,Y$5,RuralPorc!$A:$A,$C9)*100</f>
        <v>27.085590362548828</v>
      </c>
      <c r="Z9" s="7">
        <f>SUMIFS(RuralPorc!$K:$K,RuralPorc!$P:$P,Z$5,RuralPorc!$A:$A,$C9)*100</f>
        <v>30.658045411109924</v>
      </c>
      <c r="AA9" s="9"/>
      <c r="AB9" s="6">
        <f>SUMIFS(UrbanPop!$K:$K,UrbanPop!$S:$S,AB$5,UrbanPop!$A:$A,$C9)/1000</f>
        <v>27.763000000000002</v>
      </c>
      <c r="AC9" s="6">
        <f>SUMIFS(UrbanPop!$K:$K,UrbanPop!$S:$S,AC$5,UrbanPop!$A:$A,$C9)/1000</f>
        <v>30.731000000000002</v>
      </c>
      <c r="AD9" s="6">
        <f>SUMIFS(UrbanPop!$K:$K,UrbanPop!$S:$S,AD$5,UrbanPop!$A:$A,$C9)/1000</f>
        <v>43.877000000000002</v>
      </c>
      <c r="AE9" s="6">
        <f>SUMIFS(UrbanPop!$K:$K,UrbanPop!$S:$S,AE$5,UrbanPop!$A:$A,$C9)/1000</f>
        <v>22.15</v>
      </c>
      <c r="AF9" s="6">
        <f>SUMIFS(UrbanPop!$K:$K,UrbanPop!$S:$S,AF$5,UrbanPop!$A:$A,$C9)/1000</f>
        <v>19.545000000000002</v>
      </c>
      <c r="AG9" s="5"/>
      <c r="AH9" s="7">
        <f>SUMIFS(UrbanPorc!$K:$K,UrbanPorc!$P:$P,AH$5,UrbanPorc!$A:$A,$C9)*100</f>
        <v>19.509504735469818</v>
      </c>
      <c r="AI9" s="7">
        <f>SUMIFS(UrbanPorc!$K:$K,UrbanPorc!$P:$P,AI$5,UrbanPorc!$A:$A,$C9)*100</f>
        <v>27.139616012573242</v>
      </c>
      <c r="AJ9" s="7">
        <f>SUMIFS(UrbanPorc!$K:$K,UrbanPorc!$P:$P,AJ$5,UrbanPorc!$A:$A,$C9)*100</f>
        <v>22.417563199996948</v>
      </c>
      <c r="AK9" s="7">
        <f>SUMIFS(UrbanPorc!$K:$K,UrbanPorc!$P:$P,AK$5,UrbanPorc!$A:$A,$C9)*100</f>
        <v>22.9633629322052</v>
      </c>
      <c r="AL9" s="7">
        <f>SUMIFS(UrbanPorc!$K:$K,UrbanPorc!$P:$P,AL$5,UrbanPorc!$A:$A,$C9)*100</f>
        <v>24.818417429924011</v>
      </c>
      <c r="AN9" s="6">
        <f>SUMIFS(SexoPop!$L:$L,SexoPop!$T:$T,AN$5,SexoPop!$A:$A,$C9,SexoPop!$B:$B,2)/1000</f>
        <v>18.585000000000001</v>
      </c>
      <c r="AO9" s="6">
        <f>SUMIFS(SexoPop!$L:$L,SexoPop!$T:$T,AO$5,SexoPop!$A:$A,$C9,SexoPop!$B:$B,2)/1000</f>
        <v>19.045000000000002</v>
      </c>
      <c r="AP9" s="6">
        <f>SUMIFS(SexoPop!$L:$L,SexoPop!$T:$T,AP$5,SexoPop!$A:$A,$C9,SexoPop!$B:$B,2)/1000</f>
        <v>25.713999999999999</v>
      </c>
      <c r="AQ9" s="6">
        <f>SUMIFS(SexoPop!$L:$L,SexoPop!$T:$T,AQ$5,SexoPop!$A:$A,$C9,SexoPop!$B:$B,2)/1000</f>
        <v>13.343</v>
      </c>
      <c r="AR9" s="6">
        <f>SUMIFS(SexoPop!$L:$L,SexoPop!$T:$T,AR$5,SexoPop!$A:$A,$C9,SexoPop!$B:$B,2)/1000</f>
        <v>11.231999999999999</v>
      </c>
      <c r="AS9" s="5"/>
      <c r="AT9" s="7">
        <f>SUMIFS(SexoPorc!$L:$L,SexoPorc!$Q:$Q,AT$5,SexoPorc!$A:$A,$C9,SexoPorc!$B:$B,2)*100</f>
        <v>22.468717396259308</v>
      </c>
      <c r="AU9" s="7">
        <f>SUMIFS(SexoPorc!$L:$L,SexoPorc!$Q:$Q,AU$5,SexoPorc!$A:$A,$C9,SexoPorc!$B:$B,2)*100</f>
        <v>27.441573143005371</v>
      </c>
      <c r="AV9" s="7">
        <f>SUMIFS(SexoPorc!$L:$L,SexoPorc!$Q:$Q,AV$5,SexoPorc!$A:$A,$C9,SexoPorc!$B:$B,2)*100</f>
        <v>23.452477157115936</v>
      </c>
      <c r="AW9" s="7">
        <f>SUMIFS(SexoPorc!$L:$L,SexoPorc!$Q:$Q,AW$5,SexoPorc!$A:$A,$C9,SexoPorc!$B:$B,2)*100</f>
        <v>22.324281930923462</v>
      </c>
      <c r="AX9" s="7">
        <f>SUMIFS(SexoPorc!$L:$L,SexoPorc!$Q:$Q,AX$5,SexoPorc!$A:$A,$C9,SexoPorc!$B:$B,2)*100</f>
        <v>24.784854054450989</v>
      </c>
      <c r="AY9" s="9"/>
      <c r="AZ9" s="6">
        <f>SUMIFS(SexoPop!$L:$L,SexoPop!$T:$T,AZ$5,SexoPop!$A:$A,$C9,SexoPop!$B:$B,1)/1000</f>
        <v>18.532</v>
      </c>
      <c r="BA9" s="6">
        <f>SUMIFS(SexoPop!$L:$L,SexoPop!$T:$T,BA$5,SexoPop!$A:$A,$C9,SexoPop!$B:$B,1)/1000</f>
        <v>19.413</v>
      </c>
      <c r="BB9" s="6">
        <f>SUMIFS(SexoPop!$L:$L,SexoPop!$T:$T,BB$5,SexoPop!$A:$A,$C9,SexoPop!$B:$B,1)/1000</f>
        <v>25.183</v>
      </c>
      <c r="BC9" s="6">
        <f>SUMIFS(SexoPop!$L:$L,SexoPop!$T:$T,BC$5,SexoPop!$A:$A,$C9,SexoPop!$B:$B,1)/1000</f>
        <v>13.057</v>
      </c>
      <c r="BD9" s="6">
        <f>SUMIFS(SexoPop!$L:$L,SexoPop!$T:$T,BD$5,SexoPop!$A:$A,$C9,SexoPop!$B:$B,1)/1000</f>
        <v>11.537000000000001</v>
      </c>
      <c r="BE9" s="5"/>
      <c r="BF9" s="7">
        <f>SUMIFS(SexoPorc!$L:$L,SexoPorc!$Q:$Q,BF$5,SexoPorc!$A:$A,$C9,SexoPorc!$B:$B,1)*100</f>
        <v>22.457858920097351</v>
      </c>
      <c r="BG9" s="7">
        <f>SUMIFS(SexoPorc!$L:$L,SexoPorc!$Q:$Q,BG$5,SexoPorc!$A:$A,$C9,SexoPorc!$B:$B,1)*100</f>
        <v>26.976361870765686</v>
      </c>
      <c r="BH9" s="7">
        <f>SUMIFS(SexoPorc!$L:$L,SexoPorc!$Q:$Q,BH$5,SexoPorc!$A:$A,$C9,SexoPorc!$B:$B,1)*100</f>
        <v>22.131313383579254</v>
      </c>
      <c r="BI9" s="7">
        <f>SUMIFS(SexoPorc!$L:$L,SexoPorc!$Q:$Q,BI$5,SexoPorc!$A:$A,$C9,SexoPorc!$B:$B,1)*100</f>
        <v>24.927453696727753</v>
      </c>
      <c r="BJ9" s="7">
        <f>SUMIFS(SexoPorc!$L:$L,SexoPorc!$Q:$Q,BJ$5,SexoPorc!$A:$A,$C9,SexoPorc!$B:$B,1)*100</f>
        <v>26.250284910202026</v>
      </c>
    </row>
    <row r="10" spans="3:62" x14ac:dyDescent="0.25">
      <c r="C10" s="5" t="s">
        <v>4</v>
      </c>
      <c r="D10" s="6">
        <f>SUMIFS(EntPop!$K:$K,EntPop!$S:$S,D$5,EntPop!$A:$A,$C10)/1000</f>
        <v>114.82299999999999</v>
      </c>
      <c r="E10" s="6">
        <f>SUMIFS(EntPop!$K:$K,EntPop!$S:$S,E$5,EntPop!$A:$A,$C10)/1000</f>
        <v>112.646</v>
      </c>
      <c r="F10" s="6">
        <f>SUMIFS(EntPop!$K:$K,EntPop!$S:$S,F$5,EntPop!$A:$A,$C10)/1000</f>
        <v>103.553</v>
      </c>
      <c r="G10" s="6">
        <f>SUMIFS(EntPop!$K:$K,EntPop!$S:$S,G$5,EntPop!$A:$A,$C10)/1000</f>
        <v>111.02200000000001</v>
      </c>
      <c r="H10" s="6">
        <f>SUMIFS(EntPop!$K:$K,EntPop!$S:$S,H$5,EntPop!$A:$A,$C10)/1000</f>
        <v>89.322000000000003</v>
      </c>
      <c r="I10" s="5"/>
      <c r="J10" s="7">
        <f>SUMIFS(EntPorc!$K:$K,EntPorc!$P:$P,V$5,EntPorc!$A:$A,$C10)*100</f>
        <v>29.331687092781067</v>
      </c>
      <c r="K10" s="7">
        <f>SUMIFS(EntPorc!$K:$K,EntPorc!$P:$P,W$5,EntPorc!$A:$A,$C10)*100</f>
        <v>26.144880056381226</v>
      </c>
      <c r="L10" s="7">
        <f>SUMIFS(EntPorc!$K:$K,EntPorc!$P:$P,X$5,EntPorc!$A:$A,$C10)*100</f>
        <v>21.918390691280365</v>
      </c>
      <c r="M10" s="7">
        <f>SUMIFS(EntPorc!$K:$K,EntPorc!$P:$P,Y$5,EntPorc!$A:$A,$C10)*100</f>
        <v>25.88118314743042</v>
      </c>
      <c r="N10" s="7">
        <f>SUMIFS(EntPorc!$K:$K,EntPorc!$P:$P,Z$5,EntPorc!$A:$A,$C10)*100</f>
        <v>25.707870721817017</v>
      </c>
      <c r="O10" s="5"/>
      <c r="P10" s="6">
        <f>SUMIFS(RuralPop!$K:$K,RuralPop!$S:$S,P$5,RuralPop!$A:$A,$C10)/1000</f>
        <v>40.420999999999999</v>
      </c>
      <c r="Q10" s="6">
        <f>SUMIFS(RuralPop!$K:$K,RuralPop!$S:$S,Q$5,RuralPop!$A:$A,$C10)/1000</f>
        <v>46.082000000000001</v>
      </c>
      <c r="R10" s="6">
        <f>SUMIFS(RuralPop!$K:$K,RuralPop!$S:$S,R$5,RuralPop!$A:$A,$C10)/1000</f>
        <v>48.621000000000002</v>
      </c>
      <c r="S10" s="6">
        <f>SUMIFS(RuralPop!$K:$K,RuralPop!$S:$S,S$5,RuralPop!$A:$A,$C10)/1000</f>
        <v>51.534999999999997</v>
      </c>
      <c r="T10" s="6">
        <f>SUMIFS(RuralPop!$K:$K,RuralPop!$S:$S,T$5,RuralPop!$A:$A,$C10)/1000</f>
        <v>30.321999999999999</v>
      </c>
      <c r="U10" s="5"/>
      <c r="V10" s="7">
        <f>SUMIFS(RuralPorc!$K:$K,RuralPorc!$P:$P,V$5,RuralPorc!$A:$A,$C10)*100</f>
        <v>31.641694903373718</v>
      </c>
      <c r="W10" s="7">
        <f>SUMIFS(RuralPorc!$K:$K,RuralPorc!$P:$P,W$5,RuralPorc!$A:$A,$C10)*100</f>
        <v>30.020847916603088</v>
      </c>
      <c r="X10" s="7">
        <f>SUMIFS(RuralPorc!$K:$K,RuralPorc!$P:$P,X$5,RuralPorc!$A:$A,$C10)*100</f>
        <v>30.254063010215759</v>
      </c>
      <c r="Y10" s="7">
        <f>SUMIFS(RuralPorc!$K:$K,RuralPorc!$P:$P,Y$5,RuralPorc!$A:$A,$C10)*100</f>
        <v>29.864627122879028</v>
      </c>
      <c r="Z10" s="7">
        <f>SUMIFS(RuralPorc!$K:$K,RuralPorc!$P:$P,Z$5,RuralPorc!$A:$A,$C10)*100</f>
        <v>26.191133260726929</v>
      </c>
      <c r="AA10" s="9"/>
      <c r="AB10" s="6">
        <f>SUMIFS(UrbanPop!$K:$K,UrbanPop!$S:$S,AB$5,UrbanPop!$A:$A,$C10)/1000</f>
        <v>74.402000000000001</v>
      </c>
      <c r="AC10" s="6">
        <f>SUMIFS(UrbanPop!$K:$K,UrbanPop!$S:$S,AC$5,UrbanPop!$A:$A,$C10)/1000</f>
        <v>66.563999999999993</v>
      </c>
      <c r="AD10" s="6">
        <f>SUMIFS(UrbanPop!$K:$K,UrbanPop!$S:$S,AD$5,UrbanPop!$A:$A,$C10)/1000</f>
        <v>54.932000000000002</v>
      </c>
      <c r="AE10" s="6">
        <f>SUMIFS(UrbanPop!$K:$K,UrbanPop!$S:$S,AE$5,UrbanPop!$A:$A,$C10)/1000</f>
        <v>59.487000000000002</v>
      </c>
      <c r="AF10" s="6">
        <f>SUMIFS(UrbanPop!$K:$K,UrbanPop!$S:$S,AF$5,UrbanPop!$A:$A,$C10)/1000</f>
        <v>59</v>
      </c>
      <c r="AG10" s="5"/>
      <c r="AH10" s="7">
        <f>SUMIFS(UrbanPorc!$K:$K,UrbanPorc!$P:$P,AH$5,UrbanPorc!$A:$A,$C10)*100</f>
        <v>28.212711215019226</v>
      </c>
      <c r="AI10" s="7">
        <f>SUMIFS(UrbanPorc!$K:$K,UrbanPorc!$P:$P,AI$5,UrbanPorc!$A:$A,$C10)*100</f>
        <v>23.999740183353424</v>
      </c>
      <c r="AJ10" s="7">
        <f>SUMIFS(UrbanPorc!$K:$K,UrbanPorc!$P:$P,AJ$5,UrbanPorc!$A:$A,$C10)*100</f>
        <v>17.621150612831116</v>
      </c>
      <c r="AK10" s="7">
        <f>SUMIFS(UrbanPorc!$K:$K,UrbanPorc!$P:$P,AK$5,UrbanPorc!$A:$A,$C10)*100</f>
        <v>23.200315237045288</v>
      </c>
      <c r="AL10" s="7">
        <f>SUMIFS(UrbanPorc!$K:$K,UrbanPorc!$P:$P,AL$5,UrbanPorc!$A:$A,$C10)*100</f>
        <v>25.466379523277283</v>
      </c>
      <c r="AN10" s="6">
        <f>SUMIFS(SexoPop!$L:$L,SexoPop!$T:$T,AN$5,SexoPop!$A:$A,$C10,SexoPop!$B:$B,2)/1000</f>
        <v>57.634999999999998</v>
      </c>
      <c r="AO10" s="6">
        <f>SUMIFS(SexoPop!$L:$L,SexoPop!$T:$T,AO$5,SexoPop!$A:$A,$C10,SexoPop!$B:$B,2)/1000</f>
        <v>55.472999999999999</v>
      </c>
      <c r="AP10" s="6">
        <f>SUMIFS(SexoPop!$L:$L,SexoPop!$T:$T,AP$5,SexoPop!$A:$A,$C10,SexoPop!$B:$B,2)/1000</f>
        <v>50.372999999999998</v>
      </c>
      <c r="AQ10" s="6">
        <f>SUMIFS(SexoPop!$L:$L,SexoPop!$T:$T,AQ$5,SexoPop!$A:$A,$C10,SexoPop!$B:$B,2)/1000</f>
        <v>53.893999999999998</v>
      </c>
      <c r="AR10" s="6">
        <f>SUMIFS(SexoPop!$L:$L,SexoPop!$T:$T,AR$5,SexoPop!$A:$A,$C10,SexoPop!$B:$B,2)/1000</f>
        <v>45.841000000000001</v>
      </c>
      <c r="AS10" s="5"/>
      <c r="AT10" s="7">
        <f>SUMIFS(SexoPorc!$L:$L,SexoPorc!$Q:$Q,AT$5,SexoPorc!$A:$A,$C10,SexoPorc!$B:$B,2)*100</f>
        <v>29.04345691204071</v>
      </c>
      <c r="AU10" s="7">
        <f>SUMIFS(SexoPorc!$L:$L,SexoPorc!$Q:$Q,AU$5,SexoPorc!$A:$A,$C10,SexoPorc!$B:$B,2)*100</f>
        <v>24.753350019454956</v>
      </c>
      <c r="AV10" s="7">
        <f>SUMIFS(SexoPorc!$L:$L,SexoPorc!$Q:$Q,AV$5,SexoPorc!$A:$A,$C10,SexoPorc!$B:$B,2)*100</f>
        <v>20.909728109836578</v>
      </c>
      <c r="AW10" s="7">
        <f>SUMIFS(SexoPorc!$L:$L,SexoPorc!$Q:$Q,AW$5,SexoPorc!$A:$A,$C10,SexoPorc!$B:$B,2)*100</f>
        <v>24.811133742332458</v>
      </c>
      <c r="AX10" s="7">
        <f>SUMIFS(SexoPorc!$L:$L,SexoPorc!$Q:$Q,AX$5,SexoPorc!$A:$A,$C10,SexoPorc!$B:$B,2)*100</f>
        <v>25.862634181976318</v>
      </c>
      <c r="AY10" s="9"/>
      <c r="AZ10" s="6">
        <f>SUMIFS(SexoPop!$L:$L,SexoPop!$T:$T,AZ$5,SexoPop!$A:$A,$C10,SexoPop!$B:$B,1)/1000</f>
        <v>57.188000000000002</v>
      </c>
      <c r="BA10" s="6">
        <f>SUMIFS(SexoPop!$L:$L,SexoPop!$T:$T,BA$5,SexoPop!$A:$A,$C10,SexoPop!$B:$B,1)/1000</f>
        <v>57.173000000000002</v>
      </c>
      <c r="BB10" s="6">
        <f>SUMIFS(SexoPop!$L:$L,SexoPop!$T:$T,BB$5,SexoPop!$A:$A,$C10,SexoPop!$B:$B,1)/1000</f>
        <v>53.18</v>
      </c>
      <c r="BC10" s="6">
        <f>SUMIFS(SexoPop!$L:$L,SexoPop!$T:$T,BC$5,SexoPop!$A:$A,$C10,SexoPop!$B:$B,1)/1000</f>
        <v>57.128</v>
      </c>
      <c r="BD10" s="6">
        <f>SUMIFS(SexoPop!$L:$L,SexoPop!$T:$T,BD$5,SexoPop!$A:$A,$C10,SexoPop!$B:$B,1)/1000</f>
        <v>43.481000000000002</v>
      </c>
      <c r="BE10" s="5"/>
      <c r="BF10" s="7">
        <f>SUMIFS(SexoPorc!$L:$L,SexoPorc!$Q:$Q,BF$5,SexoPorc!$A:$A,$C10,SexoPorc!$B:$B,1)*100</f>
        <v>29.628017544746399</v>
      </c>
      <c r="BG10" s="7">
        <f>SUMIFS(SexoPorc!$L:$L,SexoPorc!$Q:$Q,BG$5,SexoPorc!$A:$A,$C10,SexoPorc!$B:$B,1)*100</f>
        <v>27.653205394744873</v>
      </c>
      <c r="BH10" s="7">
        <f>SUMIFS(SexoPorc!$L:$L,SexoPorc!$Q:$Q,BH$5,SexoPorc!$A:$A,$C10,SexoPorc!$B:$B,1)*100</f>
        <v>22.967854142189026</v>
      </c>
      <c r="BI10" s="7">
        <f>SUMIFS(SexoPorc!$L:$L,SexoPorc!$Q:$Q,BI$5,SexoPorc!$A:$A,$C10,SexoPorc!$B:$B,1)*100</f>
        <v>26.978856325149536</v>
      </c>
      <c r="BJ10" s="7">
        <f>SUMIFS(SexoPorc!$L:$L,SexoPorc!$Q:$Q,BJ$5,SexoPorc!$A:$A,$C10,SexoPorc!$B:$B,1)*100</f>
        <v>25.546702742576599</v>
      </c>
    </row>
    <row r="11" spans="3:62" x14ac:dyDescent="0.25">
      <c r="C11" s="5" t="s">
        <v>5</v>
      </c>
      <c r="D11" s="6">
        <f>SUMIFS(EntPop!$K:$K,EntPop!$S:$S,D$5,EntPop!$A:$A,$C11)/1000</f>
        <v>113.81100000000001</v>
      </c>
      <c r="E11" s="6">
        <f>SUMIFS(EntPop!$K:$K,EntPop!$S:$S,E$5,EntPop!$A:$A,$C11)/1000</f>
        <v>90.516999999999996</v>
      </c>
      <c r="F11" s="6">
        <f>SUMIFS(EntPop!$K:$K,EntPop!$S:$S,F$5,EntPop!$A:$A,$C11)/1000</f>
        <v>63.713999999999999</v>
      </c>
      <c r="G11" s="6">
        <f>SUMIFS(EntPop!$K:$K,EntPop!$S:$S,G$5,EntPop!$A:$A,$C11)/1000</f>
        <v>63.045000000000002</v>
      </c>
      <c r="H11" s="6">
        <f>SUMIFS(EntPop!$K:$K,EntPop!$S:$S,H$5,EntPop!$A:$A,$C11)/1000</f>
        <v>28.300999999999998</v>
      </c>
      <c r="I11" s="5"/>
      <c r="J11" s="7">
        <f>SUMIFS(EntPorc!$K:$K,EntPorc!$P:$P,V$5,EntPorc!$A:$A,$C11)*100</f>
        <v>14.230608940124512</v>
      </c>
      <c r="K11" s="7">
        <f>SUMIFS(EntPorc!$K:$K,EntPorc!$P:$P,W$5,EntPorc!$A:$A,$C11)*100</f>
        <v>11.633678525686264</v>
      </c>
      <c r="L11" s="7">
        <f>SUMIFS(EntPorc!$K:$K,EntPorc!$P:$P,X$5,EntPorc!$A:$A,$C11)*100</f>
        <v>7.8451506793498993</v>
      </c>
      <c r="M11" s="7">
        <f>SUMIFS(EntPorc!$K:$K,EntPorc!$P:$P,Y$5,EntPorc!$A:$A,$C11)*100</f>
        <v>10.558037459850311</v>
      </c>
      <c r="N11" s="7">
        <f>SUMIFS(EntPorc!$K:$K,EntPorc!$P:$P,Z$5,EntPorc!$A:$A,$C11)*100</f>
        <v>6.7094668745994568</v>
      </c>
      <c r="O11" s="5"/>
      <c r="P11" s="6">
        <f>SUMIFS(RuralPop!$K:$K,RuralPop!$S:$S,P$5,RuralPop!$A:$A,$C11)/1000</f>
        <v>12.680999999999999</v>
      </c>
      <c r="Q11" s="6">
        <f>SUMIFS(RuralPop!$K:$K,RuralPop!$S:$S,Q$5,RuralPop!$A:$A,$C11)/1000</f>
        <v>11.79</v>
      </c>
      <c r="R11" s="6">
        <f>SUMIFS(RuralPop!$K:$K,RuralPop!$S:$S,R$5,RuralPop!$A:$A,$C11)/1000</f>
        <v>15.539</v>
      </c>
      <c r="S11" s="6">
        <f>SUMIFS(RuralPop!$K:$K,RuralPop!$S:$S,S$5,RuralPop!$A:$A,$C11)/1000</f>
        <v>15.596</v>
      </c>
      <c r="T11" s="6">
        <f>SUMIFS(RuralPop!$K:$K,RuralPop!$S:$S,T$5,RuralPop!$A:$A,$C11)/1000</f>
        <v>3.3359999999999999</v>
      </c>
      <c r="U11" s="5"/>
      <c r="V11" s="7">
        <f>SUMIFS(RuralPorc!$K:$K,RuralPorc!$P:$P,V$5,RuralPorc!$A:$A,$C11)*100</f>
        <v>11.309295892715454</v>
      </c>
      <c r="W11" s="7">
        <f>SUMIFS(RuralPorc!$K:$K,RuralPorc!$P:$P,W$5,RuralPorc!$A:$A,$C11)*100</f>
        <v>10.306034237146378</v>
      </c>
      <c r="X11" s="7">
        <f>SUMIFS(RuralPorc!$K:$K,RuralPorc!$P:$P,X$5,RuralPorc!$A:$A,$C11)*100</f>
        <v>14.721933007240295</v>
      </c>
      <c r="Y11" s="7">
        <f>SUMIFS(RuralPorc!$K:$K,RuralPorc!$P:$P,Y$5,RuralPorc!$A:$A,$C11)*100</f>
        <v>15.817604959011078</v>
      </c>
      <c r="Z11" s="7">
        <f>SUMIFS(RuralPorc!$K:$K,RuralPorc!$P:$P,Z$5,RuralPorc!$A:$A,$C11)*100</f>
        <v>7.2449289262294769</v>
      </c>
      <c r="AA11" s="9"/>
      <c r="AB11" s="6">
        <f>SUMIFS(UrbanPop!$K:$K,UrbanPop!$S:$S,AB$5,UrbanPop!$A:$A,$C11)/1000</f>
        <v>101.13</v>
      </c>
      <c r="AC11" s="6">
        <f>SUMIFS(UrbanPop!$K:$K,UrbanPop!$S:$S,AC$5,UrbanPop!$A:$A,$C11)/1000</f>
        <v>78.727000000000004</v>
      </c>
      <c r="AD11" s="6">
        <f>SUMIFS(UrbanPop!$K:$K,UrbanPop!$S:$S,AD$5,UrbanPop!$A:$A,$C11)/1000</f>
        <v>48.174999999999997</v>
      </c>
      <c r="AE11" s="6">
        <f>SUMIFS(UrbanPop!$K:$K,UrbanPop!$S:$S,AE$5,UrbanPop!$A:$A,$C11)/1000</f>
        <v>47.448999999999998</v>
      </c>
      <c r="AF11" s="6">
        <f>SUMIFS(UrbanPop!$K:$K,UrbanPop!$S:$S,AF$5,UrbanPop!$A:$A,$C11)/1000</f>
        <v>24.965</v>
      </c>
      <c r="AG11" s="5"/>
      <c r="AH11" s="7">
        <f>SUMIFS(UrbanPorc!$K:$K,UrbanPorc!$P:$P,AH$5,UrbanPorc!$A:$A,$C11)*100</f>
        <v>14.706973731517792</v>
      </c>
      <c r="AI11" s="7">
        <f>SUMIFS(UrbanPorc!$K:$K,UrbanPorc!$P:$P,AI$5,UrbanPorc!$A:$A,$C11)*100</f>
        <v>11.862532049417496</v>
      </c>
      <c r="AJ11" s="7">
        <f>SUMIFS(UrbanPorc!$K:$K,UrbanPorc!$P:$P,AJ$5,UrbanPorc!$A:$A,$C11)*100</f>
        <v>6.8179085850715637</v>
      </c>
      <c r="AK11" s="7">
        <f>SUMIFS(UrbanPorc!$K:$K,UrbanPorc!$P:$P,AK$5,UrbanPorc!$A:$A,$C11)*100</f>
        <v>9.5178015530109406</v>
      </c>
      <c r="AL11" s="7">
        <f>SUMIFS(UrbanPorc!$K:$K,UrbanPorc!$P:$P,AL$5,UrbanPorc!$A:$A,$C11)*100</f>
        <v>6.643851101398468</v>
      </c>
      <c r="AN11" s="6">
        <f>SUMIFS(SexoPop!$L:$L,SexoPop!$T:$T,AN$5,SexoPop!$A:$A,$C11,SexoPop!$B:$B,2)/1000</f>
        <v>55.042000000000002</v>
      </c>
      <c r="AO11" s="6">
        <f>SUMIFS(SexoPop!$L:$L,SexoPop!$T:$T,AO$5,SexoPop!$A:$A,$C11,SexoPop!$B:$B,2)/1000</f>
        <v>43.414999999999999</v>
      </c>
      <c r="AP11" s="6">
        <f>SUMIFS(SexoPop!$L:$L,SexoPop!$T:$T,AP$5,SexoPop!$A:$A,$C11,SexoPop!$B:$B,2)/1000</f>
        <v>37.164000000000001</v>
      </c>
      <c r="AQ11" s="6">
        <f>SUMIFS(SexoPop!$L:$L,SexoPop!$T:$T,AQ$5,SexoPop!$A:$A,$C11,SexoPop!$B:$B,2)/1000</f>
        <v>33.014000000000003</v>
      </c>
      <c r="AR11" s="6">
        <f>SUMIFS(SexoPop!$L:$L,SexoPop!$T:$T,AR$5,SexoPop!$A:$A,$C11,SexoPop!$B:$B,2)/1000</f>
        <v>14.205</v>
      </c>
      <c r="AS11" s="5"/>
      <c r="AT11" s="7">
        <f>SUMIFS(SexoPorc!$L:$L,SexoPorc!$Q:$Q,AT$5,SexoPorc!$A:$A,$C11,SexoPorc!$B:$B,2)*100</f>
        <v>13.321973383426666</v>
      </c>
      <c r="AU11" s="7">
        <f>SUMIFS(SexoPorc!$L:$L,SexoPorc!$Q:$Q,AU$5,SexoPorc!$A:$A,$C11,SexoPorc!$B:$B,2)*100</f>
        <v>10.654039680957794</v>
      </c>
      <c r="AV11" s="7">
        <f>SUMIFS(SexoPorc!$L:$L,SexoPorc!$Q:$Q,AV$5,SexoPorc!$A:$A,$C11,SexoPorc!$B:$B,2)*100</f>
        <v>8.8474340736865997</v>
      </c>
      <c r="AW11" s="7">
        <f>SUMIFS(SexoPorc!$L:$L,SexoPorc!$Q:$Q,AW$5,SexoPorc!$A:$A,$C11,SexoPorc!$B:$B,2)*100</f>
        <v>10.522021353244781</v>
      </c>
      <c r="AX11" s="7">
        <f>SUMIFS(SexoPorc!$L:$L,SexoPorc!$Q:$Q,AX$5,SexoPorc!$A:$A,$C11,SexoPorc!$B:$B,2)*100</f>
        <v>6.6386573016643524</v>
      </c>
      <c r="AY11" s="9"/>
      <c r="AZ11" s="6">
        <f>SUMIFS(SexoPop!$L:$L,SexoPop!$T:$T,AZ$5,SexoPop!$A:$A,$C11,SexoPop!$B:$B,1)/1000</f>
        <v>58.768999999999998</v>
      </c>
      <c r="BA11" s="6">
        <f>SUMIFS(SexoPop!$L:$L,SexoPop!$T:$T,BA$5,SexoPop!$A:$A,$C11,SexoPop!$B:$B,1)/1000</f>
        <v>47.101999999999997</v>
      </c>
      <c r="BB11" s="6">
        <f>SUMIFS(SexoPop!$L:$L,SexoPop!$T:$T,BB$5,SexoPop!$A:$A,$C11,SexoPop!$B:$B,1)/1000</f>
        <v>26.55</v>
      </c>
      <c r="BC11" s="6">
        <f>SUMIFS(SexoPop!$L:$L,SexoPop!$T:$T,BC$5,SexoPop!$A:$A,$C11,SexoPop!$B:$B,1)/1000</f>
        <v>30.030999999999999</v>
      </c>
      <c r="BD11" s="6">
        <f>SUMIFS(SexoPop!$L:$L,SexoPop!$T:$T,BD$5,SexoPop!$A:$A,$C11,SexoPop!$B:$B,1)/1000</f>
        <v>14.096</v>
      </c>
      <c r="BE11" s="5"/>
      <c r="BF11" s="7">
        <f>SUMIFS(SexoPorc!$L:$L,SexoPorc!$Q:$Q,BF$5,SexoPorc!$A:$A,$C11,SexoPorc!$B:$B,1)*100</f>
        <v>15.201696753501892</v>
      </c>
      <c r="BG11" s="7">
        <f>SUMIFS(SexoPorc!$L:$L,SexoPorc!$Q:$Q,BG$5,SexoPorc!$A:$A,$C11,SexoPorc!$B:$B,1)*100</f>
        <v>12.710963189601898</v>
      </c>
      <c r="BH11" s="7">
        <f>SUMIFS(SexoPorc!$L:$L,SexoPorc!$Q:$Q,BH$5,SexoPorc!$A:$A,$C11,SexoPorc!$B:$B,1)*100</f>
        <v>6.7713871598243713</v>
      </c>
      <c r="BI11" s="7">
        <f>SUMIFS(SexoPorc!$L:$L,SexoPorc!$Q:$Q,BI$5,SexoPorc!$A:$A,$C11,SexoPorc!$B:$B,1)*100</f>
        <v>10.597917437553406</v>
      </c>
      <c r="BJ11" s="7">
        <f>SUMIFS(SexoPorc!$L:$L,SexoPorc!$Q:$Q,BJ$5,SexoPorc!$A:$A,$C11,SexoPorc!$B:$B,1)*100</f>
        <v>6.7823685705661774</v>
      </c>
    </row>
    <row r="12" spans="3:62" x14ac:dyDescent="0.25">
      <c r="C12" s="5" t="s">
        <v>6</v>
      </c>
      <c r="D12" s="6">
        <f>SUMIFS(EntPop!$K:$K,EntPop!$S:$S,D$5,EntPop!$A:$A,$C12)/1000</f>
        <v>57.225999999999999</v>
      </c>
      <c r="E12" s="6">
        <f>SUMIFS(EntPop!$K:$K,EntPop!$S:$S,E$5,EntPop!$A:$A,$C12)/1000</f>
        <v>39.654000000000003</v>
      </c>
      <c r="F12" s="6">
        <f>SUMIFS(EntPop!$K:$K,EntPop!$S:$S,F$5,EntPop!$A:$A,$C12)/1000</f>
        <v>31.437000000000001</v>
      </c>
      <c r="G12" s="6">
        <f>SUMIFS(EntPop!$K:$K,EntPop!$S:$S,G$5,EntPop!$A:$A,$C12)/1000</f>
        <v>18.004000000000001</v>
      </c>
      <c r="H12" s="6">
        <f>SUMIFS(EntPop!$K:$K,EntPop!$S:$S,H$5,EntPop!$A:$A,$C12)/1000</f>
        <v>17.149999999999999</v>
      </c>
      <c r="I12" s="5"/>
      <c r="J12" s="7">
        <f>SUMIFS(EntPorc!$K:$K,EntPorc!$P:$P,V$5,EntPorc!$A:$A,$C12)*100</f>
        <v>25.150859355926514</v>
      </c>
      <c r="K12" s="7">
        <f>SUMIFS(EntPorc!$K:$K,EntPorc!$P:$P,W$5,EntPorc!$A:$A,$C12)*100</f>
        <v>18.041439354419708</v>
      </c>
      <c r="L12" s="7">
        <f>SUMIFS(EntPorc!$K:$K,EntPorc!$P:$P,X$5,EntPorc!$A:$A,$C12)*100</f>
        <v>16.035604476928711</v>
      </c>
      <c r="M12" s="7">
        <f>SUMIFS(EntPorc!$K:$K,EntPorc!$P:$P,Y$5,EntPorc!$A:$A,$C12)*100</f>
        <v>11.365515738725662</v>
      </c>
      <c r="N12" s="7">
        <f>SUMIFS(EntPorc!$K:$K,EntPorc!$P:$P,Z$5,EntPorc!$A:$A,$C12)*100</f>
        <v>15.767070651054382</v>
      </c>
      <c r="O12" s="5"/>
      <c r="P12" s="6">
        <f>SUMIFS(RuralPop!$K:$K,RuralPop!$S:$S,P$5,RuralPop!$A:$A,$C12)/1000</f>
        <v>5.9950000000000001</v>
      </c>
      <c r="Q12" s="6">
        <f>SUMIFS(RuralPop!$K:$K,RuralPop!$S:$S,Q$5,RuralPop!$A:$A,$C12)/1000</f>
        <v>6.8470000000000004</v>
      </c>
      <c r="R12" s="6">
        <f>SUMIFS(RuralPop!$K:$K,RuralPop!$S:$S,R$5,RuralPop!$A:$A,$C12)/1000</f>
        <v>2.6360000000000001</v>
      </c>
      <c r="S12" s="6">
        <f>SUMIFS(RuralPop!$K:$K,RuralPop!$S:$S,S$5,RuralPop!$A:$A,$C12)/1000</f>
        <v>2.3359999999999999</v>
      </c>
      <c r="T12" s="6">
        <f>SUMIFS(RuralPop!$K:$K,RuralPop!$S:$S,T$5,RuralPop!$A:$A,$C12)/1000</f>
        <v>3.2090000000000001</v>
      </c>
      <c r="U12" s="5"/>
      <c r="V12" s="7">
        <f>SUMIFS(RuralPorc!$K:$K,RuralPorc!$P:$P,V$5,RuralPorc!$A:$A,$C12)*100</f>
        <v>22.361893951892853</v>
      </c>
      <c r="W12" s="7">
        <f>SUMIFS(RuralPorc!$K:$K,RuralPorc!$P:$P,W$5,RuralPorc!$A:$A,$C12)*100</f>
        <v>21.669778227806091</v>
      </c>
      <c r="X12" s="7">
        <f>SUMIFS(RuralPorc!$K:$K,RuralPorc!$P:$P,X$5,RuralPorc!$A:$A,$C12)*100</f>
        <v>12.920935451984406</v>
      </c>
      <c r="Y12" s="7">
        <f>SUMIFS(RuralPorc!$K:$K,RuralPorc!$P:$P,Y$5,RuralPorc!$A:$A,$C12)*100</f>
        <v>15.192507207393646</v>
      </c>
      <c r="Z12" s="7">
        <f>SUMIFS(RuralPorc!$K:$K,RuralPorc!$P:$P,Z$5,RuralPorc!$A:$A,$C12)*100</f>
        <v>22.715367376804352</v>
      </c>
      <c r="AA12" s="9"/>
      <c r="AB12" s="6">
        <f>SUMIFS(UrbanPop!$K:$K,UrbanPop!$S:$S,AB$5,UrbanPop!$A:$A,$C12)/1000</f>
        <v>51.231000000000002</v>
      </c>
      <c r="AC12" s="6">
        <f>SUMIFS(UrbanPop!$K:$K,UrbanPop!$S:$S,AC$5,UrbanPop!$A:$A,$C12)/1000</f>
        <v>32.807000000000002</v>
      </c>
      <c r="AD12" s="6">
        <f>SUMIFS(UrbanPop!$K:$K,UrbanPop!$S:$S,AD$5,UrbanPop!$A:$A,$C12)/1000</f>
        <v>28.800999999999998</v>
      </c>
      <c r="AE12" s="6">
        <f>SUMIFS(UrbanPop!$K:$K,UrbanPop!$S:$S,AE$5,UrbanPop!$A:$A,$C12)/1000</f>
        <v>15.667999999999999</v>
      </c>
      <c r="AF12" s="6">
        <f>SUMIFS(UrbanPop!$K:$K,UrbanPop!$S:$S,AF$5,UrbanPop!$A:$A,$C12)/1000</f>
        <v>13.941000000000001</v>
      </c>
      <c r="AG12" s="5"/>
      <c r="AH12" s="7">
        <f>SUMIFS(UrbanPorc!$K:$K,UrbanPorc!$P:$P,AH$5,UrbanPorc!$A:$A,$C12)*100</f>
        <v>25.523361563682556</v>
      </c>
      <c r="AI12" s="7">
        <f>SUMIFS(UrbanPorc!$K:$K,UrbanPorc!$P:$P,AI$5,UrbanPorc!$A:$A,$C12)*100</f>
        <v>17.432264983654022</v>
      </c>
      <c r="AJ12" s="7">
        <f>SUMIFS(UrbanPorc!$K:$K,UrbanPorc!$P:$P,AJ$5,UrbanPorc!$A:$A,$C12)*100</f>
        <v>16.397371888160706</v>
      </c>
      <c r="AK12" s="7">
        <f>SUMIFS(UrbanPorc!$K:$K,UrbanPorc!$P:$P,AK$5,UrbanPorc!$A:$A,$C12)*100</f>
        <v>10.9541155397892</v>
      </c>
      <c r="AL12" s="7">
        <f>SUMIFS(UrbanPorc!$K:$K,UrbanPorc!$P:$P,AL$5,UrbanPorc!$A:$A,$C12)*100</f>
        <v>14.729934930801392</v>
      </c>
      <c r="AN12" s="6">
        <f>SUMIFS(SexoPop!$L:$L,SexoPop!$T:$T,AN$5,SexoPop!$A:$A,$C12,SexoPop!$B:$B,2)/1000</f>
        <v>29.92</v>
      </c>
      <c r="AO12" s="6">
        <f>SUMIFS(SexoPop!$L:$L,SexoPop!$T:$T,AO$5,SexoPop!$A:$A,$C12,SexoPop!$B:$B,2)/1000</f>
        <v>18.573</v>
      </c>
      <c r="AP12" s="6">
        <f>SUMIFS(SexoPop!$L:$L,SexoPop!$T:$T,AP$5,SexoPop!$A:$A,$C12,SexoPop!$B:$B,2)/1000</f>
        <v>16.937999999999999</v>
      </c>
      <c r="AQ12" s="6">
        <f>SUMIFS(SexoPop!$L:$L,SexoPop!$T:$T,AQ$5,SexoPop!$A:$A,$C12,SexoPop!$B:$B,2)/1000</f>
        <v>8.8620000000000001</v>
      </c>
      <c r="AR12" s="6">
        <f>SUMIFS(SexoPop!$L:$L,SexoPop!$T:$T,AR$5,SexoPop!$A:$A,$C12,SexoPop!$B:$B,2)/1000</f>
        <v>7.891</v>
      </c>
      <c r="AS12" s="5"/>
      <c r="AT12" s="7">
        <f>SUMIFS(SexoPorc!$L:$L,SexoPorc!$Q:$Q,AT$5,SexoPorc!$A:$A,$C12,SexoPorc!$B:$B,2)*100</f>
        <v>24.619637429714203</v>
      </c>
      <c r="AU12" s="7">
        <f>SUMIFS(SexoPorc!$L:$L,SexoPorc!$Q:$Q,AU$5,SexoPorc!$A:$A,$C12,SexoPorc!$B:$B,2)*100</f>
        <v>16.187596321105957</v>
      </c>
      <c r="AV12" s="7">
        <f>SUMIFS(SexoPorc!$L:$L,SexoPorc!$Q:$Q,AV$5,SexoPorc!$A:$A,$C12,SexoPorc!$B:$B,2)*100</f>
        <v>16.492857038974762</v>
      </c>
      <c r="AW12" s="7">
        <f>SUMIFS(SexoPorc!$L:$L,SexoPorc!$Q:$Q,AW$5,SexoPorc!$A:$A,$C12,SexoPorc!$B:$B,2)*100</f>
        <v>10.555654764175415</v>
      </c>
      <c r="AX12" s="7">
        <f>SUMIFS(SexoPorc!$L:$L,SexoPorc!$Q:$Q,AX$5,SexoPorc!$A:$A,$C12,SexoPorc!$B:$B,2)*100</f>
        <v>14.047923684120178</v>
      </c>
      <c r="AY12" s="9"/>
      <c r="AZ12" s="6">
        <f>SUMIFS(SexoPop!$L:$L,SexoPop!$T:$T,AZ$5,SexoPop!$A:$A,$C12,SexoPop!$B:$B,1)/1000</f>
        <v>27.306000000000001</v>
      </c>
      <c r="BA12" s="6">
        <f>SUMIFS(SexoPop!$L:$L,SexoPop!$T:$T,BA$5,SexoPop!$A:$A,$C12,SexoPop!$B:$B,1)/1000</f>
        <v>21.081</v>
      </c>
      <c r="BB12" s="6">
        <f>SUMIFS(SexoPop!$L:$L,SexoPop!$T:$T,BB$5,SexoPop!$A:$A,$C12,SexoPop!$B:$B,1)/1000</f>
        <v>14.499000000000001</v>
      </c>
      <c r="BC12" s="6">
        <f>SUMIFS(SexoPop!$L:$L,SexoPop!$T:$T,BC$5,SexoPop!$A:$A,$C12,SexoPop!$B:$B,1)/1000</f>
        <v>9.1419999999999995</v>
      </c>
      <c r="BD12" s="6">
        <f>SUMIFS(SexoPop!$L:$L,SexoPop!$T:$T,BD$5,SexoPop!$A:$A,$C12,SexoPop!$B:$B,1)/1000</f>
        <v>9.2590000000000003</v>
      </c>
      <c r="BE12" s="5"/>
      <c r="BF12" s="7">
        <f>SUMIFS(SexoPorc!$L:$L,SexoPorc!$Q:$Q,BF$5,SexoPorc!$A:$A,$C12,SexoPorc!$B:$B,1)*100</f>
        <v>25.759890675544739</v>
      </c>
      <c r="BG12" s="7">
        <f>SUMIFS(SexoPorc!$L:$L,SexoPorc!$Q:$Q,BG$5,SexoPorc!$A:$A,$C12,SexoPorc!$B:$B,1)*100</f>
        <v>20.06605863571167</v>
      </c>
      <c r="BH12" s="7">
        <f>SUMIFS(SexoPorc!$L:$L,SexoPorc!$Q:$Q,BH$5,SexoPorc!$A:$A,$C12,SexoPorc!$B:$B,1)*100</f>
        <v>15.532535314559937</v>
      </c>
      <c r="BI12" s="7">
        <f>SUMIFS(SexoPorc!$L:$L,SexoPorc!$Q:$Q,BI$5,SexoPorc!$A:$A,$C12,SexoPorc!$B:$B,1)*100</f>
        <v>12.27872222661972</v>
      </c>
      <c r="BJ12" s="7">
        <f>SUMIFS(SexoPorc!$L:$L,SexoPorc!$Q:$Q,BJ$5,SexoPorc!$A:$A,$C12,SexoPorc!$B:$B,1)*100</f>
        <v>17.602996528148651</v>
      </c>
    </row>
    <row r="13" spans="3:62" x14ac:dyDescent="0.25">
      <c r="C13" s="5" t="s">
        <v>7</v>
      </c>
      <c r="D13" s="6">
        <f>SUMIFS(EntPop!$K:$K,EntPop!$S:$S,D$5,EntPop!$A:$A,$C13)/1000</f>
        <v>1199.521</v>
      </c>
      <c r="E13" s="6">
        <f>SUMIFS(EntPop!$K:$K,EntPop!$S:$S,E$5,EntPop!$A:$A,$C13)/1000</f>
        <v>1206.068</v>
      </c>
      <c r="F13" s="6">
        <f>SUMIFS(EntPop!$K:$K,EntPop!$S:$S,F$5,EntPop!$A:$A,$C13)/1000</f>
        <v>1035.355</v>
      </c>
      <c r="G13" s="6">
        <f>SUMIFS(EntPop!$K:$K,EntPop!$S:$S,G$5,EntPop!$A:$A,$C13)/1000</f>
        <v>1090.463</v>
      </c>
      <c r="H13" s="6">
        <f>SUMIFS(EntPop!$K:$K,EntPop!$S:$S,H$5,EntPop!$A:$A,$C13)/1000</f>
        <v>990.46199999999999</v>
      </c>
      <c r="I13" s="5"/>
      <c r="J13" s="7">
        <f>SUMIFS(EntPorc!$K:$K,EntPorc!$P:$P,V$5,EntPorc!$A:$A,$C13)*100</f>
        <v>29.715201258659363</v>
      </c>
      <c r="K13" s="7">
        <f>SUMIFS(EntPorc!$K:$K,EntPorc!$P:$P,W$5,EntPorc!$A:$A,$C13)*100</f>
        <v>28.950431942939758</v>
      </c>
      <c r="L13" s="7">
        <f>SUMIFS(EntPorc!$K:$K,EntPorc!$P:$P,X$5,EntPorc!$A:$A,$C13)*100</f>
        <v>24.545960128307343</v>
      </c>
      <c r="M13" s="7">
        <f>SUMIFS(EntPorc!$K:$K,EntPorc!$P:$P,Y$5,EntPorc!$A:$A,$C13)*100</f>
        <v>28.407055139541626</v>
      </c>
      <c r="N13" s="7">
        <f>SUMIFS(EntPorc!$K:$K,EntPorc!$P:$P,Z$5,EntPorc!$A:$A,$C13)*100</f>
        <v>25.619959831237793</v>
      </c>
      <c r="O13" s="5"/>
      <c r="P13" s="6">
        <f>SUMIFS(RuralPop!$K:$K,RuralPop!$S:$S,P$5,RuralPop!$A:$A,$C13)/1000</f>
        <v>849.08600000000001</v>
      </c>
      <c r="Q13" s="6">
        <f>SUMIFS(RuralPop!$K:$K,RuralPop!$S:$S,Q$5,RuralPop!$A:$A,$C13)/1000</f>
        <v>770.97199999999998</v>
      </c>
      <c r="R13" s="6">
        <f>SUMIFS(RuralPop!$K:$K,RuralPop!$S:$S,R$5,RuralPop!$A:$A,$C13)/1000</f>
        <v>678.5</v>
      </c>
      <c r="S13" s="6">
        <f>SUMIFS(RuralPop!$K:$K,RuralPop!$S:$S,S$5,RuralPop!$A:$A,$C13)/1000</f>
        <v>766.03700000000003</v>
      </c>
      <c r="T13" s="6">
        <f>SUMIFS(RuralPop!$K:$K,RuralPop!$S:$S,T$5,RuralPop!$A:$A,$C13)/1000</f>
        <v>692.95399999999995</v>
      </c>
      <c r="U13" s="5"/>
      <c r="V13" s="7">
        <f>SUMIFS(RuralPorc!$K:$K,RuralPorc!$P:$P,V$5,RuralPorc!$A:$A,$C13)*100</f>
        <v>35.698142647743225</v>
      </c>
      <c r="W13" s="7">
        <f>SUMIFS(RuralPorc!$K:$K,RuralPorc!$P:$P,W$5,RuralPorc!$A:$A,$C13)*100</f>
        <v>31.306791305541992</v>
      </c>
      <c r="X13" s="7">
        <f>SUMIFS(RuralPorc!$K:$K,RuralPorc!$P:$P,X$5,RuralPorc!$A:$A,$C13)*100</f>
        <v>28.505051136016846</v>
      </c>
      <c r="Y13" s="7">
        <f>SUMIFS(RuralPorc!$K:$K,RuralPorc!$P:$P,Y$5,RuralPorc!$A:$A,$C13)*100</f>
        <v>33.632144331932068</v>
      </c>
      <c r="Z13" s="7">
        <f>SUMIFS(RuralPorc!$K:$K,RuralPorc!$P:$P,Z$5,RuralPorc!$A:$A,$C13)*100</f>
        <v>30.281698703765869</v>
      </c>
      <c r="AA13" s="9"/>
      <c r="AB13" s="6">
        <f>SUMIFS(UrbanPop!$K:$K,UrbanPop!$S:$S,AB$5,UrbanPop!$A:$A,$C13)/1000</f>
        <v>350.435</v>
      </c>
      <c r="AC13" s="6">
        <f>SUMIFS(UrbanPop!$K:$K,UrbanPop!$S:$S,AC$5,UrbanPop!$A:$A,$C13)/1000</f>
        <v>435.096</v>
      </c>
      <c r="AD13" s="6">
        <f>SUMIFS(UrbanPop!$K:$K,UrbanPop!$S:$S,AD$5,UrbanPop!$A:$A,$C13)/1000</f>
        <v>356.85500000000002</v>
      </c>
      <c r="AE13" s="6">
        <f>SUMIFS(UrbanPop!$K:$K,UrbanPop!$S:$S,AE$5,UrbanPop!$A:$A,$C13)/1000</f>
        <v>324.42599999999999</v>
      </c>
      <c r="AF13" s="6">
        <f>SUMIFS(UrbanPop!$K:$K,UrbanPop!$S:$S,AF$5,UrbanPop!$A:$A,$C13)/1000</f>
        <v>297.50799999999998</v>
      </c>
      <c r="AG13" s="5"/>
      <c r="AH13" s="7">
        <f>SUMIFS(UrbanPorc!$K:$K,UrbanPorc!$P:$P,AH$5,UrbanPorc!$A:$A,$C13)*100</f>
        <v>21.133343875408173</v>
      </c>
      <c r="AI13" s="7">
        <f>SUMIFS(UrbanPorc!$K:$K,UrbanPorc!$P:$P,AI$5,UrbanPorc!$A:$A,$C13)*100</f>
        <v>25.543680787086487</v>
      </c>
      <c r="AJ13" s="7">
        <f>SUMIFS(UrbanPorc!$K:$K,UrbanPorc!$P:$P,AJ$5,UrbanPorc!$A:$A,$C13)*100</f>
        <v>19.418080151081085</v>
      </c>
      <c r="AK13" s="7">
        <f>SUMIFS(UrbanPorc!$K:$K,UrbanPorc!$P:$P,AK$5,UrbanPorc!$A:$A,$C13)*100</f>
        <v>20.783056318759918</v>
      </c>
      <c r="AL13" s="7">
        <f>SUMIFS(UrbanPorc!$K:$K,UrbanPorc!$P:$P,AL$5,UrbanPorc!$A:$A,$C13)*100</f>
        <v>18.858037889003754</v>
      </c>
      <c r="AN13" s="6">
        <f>SUMIFS(SexoPop!$L:$L,SexoPop!$T:$T,AN$5,SexoPop!$A:$A,$C13,SexoPop!$B:$B,2)/1000</f>
        <v>603.71400000000006</v>
      </c>
      <c r="AO13" s="6">
        <f>SUMIFS(SexoPop!$L:$L,SexoPop!$T:$T,AO$5,SexoPop!$A:$A,$C13,SexoPop!$B:$B,2)/1000</f>
        <v>610.77599999999995</v>
      </c>
      <c r="AP13" s="6">
        <f>SUMIFS(SexoPop!$L:$L,SexoPop!$T:$T,AP$5,SexoPop!$A:$A,$C13,SexoPop!$B:$B,2)/1000</f>
        <v>526.85400000000004</v>
      </c>
      <c r="AQ13" s="6">
        <f>SUMIFS(SexoPop!$L:$L,SexoPop!$T:$T,AQ$5,SexoPop!$A:$A,$C13,SexoPop!$B:$B,2)/1000</f>
        <v>561.48</v>
      </c>
      <c r="AR13" s="6">
        <f>SUMIFS(SexoPop!$L:$L,SexoPop!$T:$T,AR$5,SexoPop!$A:$A,$C13,SexoPop!$B:$B,2)/1000</f>
        <v>512.54100000000005</v>
      </c>
      <c r="AS13" s="5"/>
      <c r="AT13" s="7">
        <f>SUMIFS(SexoPorc!$L:$L,SexoPorc!$Q:$Q,AT$5,SexoPorc!$A:$A,$C13,SexoPorc!$B:$B,2)*100</f>
        <v>28.87343168258667</v>
      </c>
      <c r="AU13" s="7">
        <f>SUMIFS(SexoPorc!$L:$L,SexoPorc!$Q:$Q,AU$5,SexoPorc!$A:$A,$C13,SexoPorc!$B:$B,2)*100</f>
        <v>28.77972424030304</v>
      </c>
      <c r="AV13" s="7">
        <f>SUMIFS(SexoPorc!$L:$L,SexoPorc!$Q:$Q,AV$5,SexoPorc!$A:$A,$C13,SexoPorc!$B:$B,2)*100</f>
        <v>23.784294724464417</v>
      </c>
      <c r="AW13" s="7">
        <f>SUMIFS(SexoPorc!$L:$L,SexoPorc!$Q:$Q,AW$5,SexoPorc!$A:$A,$C13,SexoPorc!$B:$B,2)*100</f>
        <v>27.810549736022949</v>
      </c>
      <c r="AX13" s="7">
        <f>SUMIFS(SexoPorc!$L:$L,SexoPorc!$Q:$Q,AX$5,SexoPorc!$A:$A,$C13,SexoPorc!$B:$B,2)*100</f>
        <v>25.385946035385132</v>
      </c>
      <c r="AY13" s="9"/>
      <c r="AZ13" s="6">
        <f>SUMIFS(SexoPop!$L:$L,SexoPop!$T:$T,AZ$5,SexoPop!$A:$A,$C13,SexoPop!$B:$B,1)/1000</f>
        <v>595.80700000000002</v>
      </c>
      <c r="BA13" s="6">
        <f>SUMIFS(SexoPop!$L:$L,SexoPop!$T:$T,BA$5,SexoPop!$A:$A,$C13,SexoPop!$B:$B,1)/1000</f>
        <v>595.29200000000003</v>
      </c>
      <c r="BB13" s="6">
        <f>SUMIFS(SexoPop!$L:$L,SexoPop!$T:$T,BB$5,SexoPop!$A:$A,$C13,SexoPop!$B:$B,1)/1000</f>
        <v>508.50099999999998</v>
      </c>
      <c r="BC13" s="6">
        <f>SUMIFS(SexoPop!$L:$L,SexoPop!$T:$T,BC$5,SexoPop!$A:$A,$C13,SexoPop!$B:$B,1)/1000</f>
        <v>528.98299999999995</v>
      </c>
      <c r="BD13" s="6">
        <f>SUMIFS(SexoPop!$L:$L,SexoPop!$T:$T,BD$5,SexoPop!$A:$A,$C13,SexoPop!$B:$B,1)/1000</f>
        <v>477.92099999999999</v>
      </c>
      <c r="BE13" s="5"/>
      <c r="BF13" s="7">
        <f>SUMIFS(SexoPorc!$L:$L,SexoPorc!$Q:$Q,BF$5,SexoPorc!$A:$A,$C13,SexoPorc!$B:$B,1)*100</f>
        <v>30.619731545448303</v>
      </c>
      <c r="BG13" s="7">
        <f>SUMIFS(SexoPorc!$L:$L,SexoPorc!$Q:$Q,BG$5,SexoPorc!$A:$A,$C13,SexoPorc!$B:$B,1)*100</f>
        <v>29.127693176269531</v>
      </c>
      <c r="BH13" s="7">
        <f>SUMIFS(SexoPorc!$L:$L,SexoPorc!$Q:$Q,BH$5,SexoPorc!$A:$A,$C13,SexoPorc!$B:$B,1)*100</f>
        <v>25.388339161872864</v>
      </c>
      <c r="BI13" s="7">
        <f>SUMIFS(SexoPorc!$L:$L,SexoPorc!$Q:$Q,BI$5,SexoPorc!$A:$A,$C13,SexoPorc!$B:$B,1)*100</f>
        <v>29.068848490715027</v>
      </c>
      <c r="BJ13" s="7">
        <f>SUMIFS(SexoPorc!$L:$L,SexoPorc!$Q:$Q,BJ$5,SexoPorc!$A:$A,$C13,SexoPorc!$B:$B,1)*100</f>
        <v>25.875765085220337</v>
      </c>
    </row>
    <row r="14" spans="3:62" x14ac:dyDescent="0.25">
      <c r="C14" s="5" t="s">
        <v>8</v>
      </c>
      <c r="D14" s="6">
        <f>SUMIFS(EntPop!$K:$K,EntPop!$S:$S,D$5,EntPop!$A:$A,$C14)/1000</f>
        <v>183.96199999999999</v>
      </c>
      <c r="E14" s="6">
        <f>SUMIFS(EntPop!$K:$K,EntPop!$S:$S,E$5,EntPop!$A:$A,$C14)/1000</f>
        <v>173.54499999999999</v>
      </c>
      <c r="F14" s="6">
        <f>SUMIFS(EntPop!$K:$K,EntPop!$S:$S,F$5,EntPop!$A:$A,$C14)/1000</f>
        <v>155.55000000000001</v>
      </c>
      <c r="G14" s="6">
        <f>SUMIFS(EntPop!$K:$K,EntPop!$S:$S,G$5,EntPop!$A:$A,$C14)/1000</f>
        <v>118.11199999999999</v>
      </c>
      <c r="H14" s="6">
        <f>SUMIFS(EntPop!$K:$K,EntPop!$S:$S,H$5,EntPop!$A:$A,$C14)/1000</f>
        <v>115.673</v>
      </c>
      <c r="I14" s="5"/>
      <c r="J14" s="7">
        <f>SUMIFS(EntPorc!$K:$K,EntPorc!$P:$P,V$5,EntPorc!$A:$A,$C14)*100</f>
        <v>16.663572192192078</v>
      </c>
      <c r="K14" s="7">
        <f>SUMIFS(EntPorc!$K:$K,EntPorc!$P:$P,W$5,EntPorc!$A:$A,$C14)*100</f>
        <v>17.691703140735626</v>
      </c>
      <c r="L14" s="7">
        <f>SUMIFS(EntPorc!$K:$K,EntPorc!$P:$P,X$5,EntPorc!$A:$A,$C14)*100</f>
        <v>16.330982744693756</v>
      </c>
      <c r="M14" s="7">
        <f>SUMIFS(EntPorc!$K:$K,EntPorc!$P:$P,Y$5,EntPorc!$A:$A,$C14)*100</f>
        <v>17.653292417526245</v>
      </c>
      <c r="N14" s="7">
        <f>SUMIFS(EntPorc!$K:$K,EntPorc!$P:$P,Z$5,EntPorc!$A:$A,$C14)*100</f>
        <v>19.695961475372314</v>
      </c>
      <c r="O14" s="5"/>
      <c r="P14" s="6">
        <f>SUMIFS(RuralPop!$K:$K,RuralPop!$S:$S,P$5,RuralPop!$A:$A,$C14)/1000</f>
        <v>60.752000000000002</v>
      </c>
      <c r="Q14" s="6">
        <f>SUMIFS(RuralPop!$K:$K,RuralPop!$S:$S,Q$5,RuralPop!$A:$A,$C14)/1000</f>
        <v>58.718000000000004</v>
      </c>
      <c r="R14" s="6">
        <f>SUMIFS(RuralPop!$K:$K,RuralPop!$S:$S,R$5,RuralPop!$A:$A,$C14)/1000</f>
        <v>55.459000000000003</v>
      </c>
      <c r="S14" s="6">
        <f>SUMIFS(RuralPop!$K:$K,RuralPop!$S:$S,S$5,RuralPop!$A:$A,$C14)/1000</f>
        <v>51.741</v>
      </c>
      <c r="T14" s="6">
        <f>SUMIFS(RuralPop!$K:$K,RuralPop!$S:$S,T$5,RuralPop!$A:$A,$C14)/1000</f>
        <v>50.116</v>
      </c>
      <c r="U14" s="5"/>
      <c r="V14" s="7">
        <f>SUMIFS(RuralPorc!$K:$K,RuralPorc!$P:$P,V$5,RuralPorc!$A:$A,$C14)*100</f>
        <v>27.157437801361084</v>
      </c>
      <c r="W14" s="7">
        <f>SUMIFS(RuralPorc!$K:$K,RuralPorc!$P:$P,W$5,RuralPorc!$A:$A,$C14)*100</f>
        <v>25.416076183319092</v>
      </c>
      <c r="X14" s="7">
        <f>SUMIFS(RuralPorc!$K:$K,RuralPorc!$P:$P,X$5,RuralPorc!$A:$A,$C14)*100</f>
        <v>25.207376480102539</v>
      </c>
      <c r="Y14" s="7">
        <f>SUMIFS(RuralPorc!$K:$K,RuralPorc!$P:$P,Y$5,RuralPorc!$A:$A,$C14)*100</f>
        <v>28.683331608772278</v>
      </c>
      <c r="Z14" s="7">
        <f>SUMIFS(RuralPorc!$K:$K,RuralPorc!$P:$P,Z$5,RuralPorc!$A:$A,$C14)*100</f>
        <v>33.408886194229126</v>
      </c>
      <c r="AA14" s="9"/>
      <c r="AB14" s="6">
        <f>SUMIFS(UrbanPop!$K:$K,UrbanPop!$S:$S,AB$5,UrbanPop!$A:$A,$C14)/1000</f>
        <v>123.21</v>
      </c>
      <c r="AC14" s="6">
        <f>SUMIFS(UrbanPop!$K:$K,UrbanPop!$S:$S,AC$5,UrbanPop!$A:$A,$C14)/1000</f>
        <v>114.827</v>
      </c>
      <c r="AD14" s="6">
        <f>SUMIFS(UrbanPop!$K:$K,UrbanPop!$S:$S,AD$5,UrbanPop!$A:$A,$C14)/1000</f>
        <v>100.09099999999999</v>
      </c>
      <c r="AE14" s="6">
        <f>SUMIFS(UrbanPop!$K:$K,UrbanPop!$S:$S,AE$5,UrbanPop!$A:$A,$C14)/1000</f>
        <v>66.370999999999995</v>
      </c>
      <c r="AF14" s="6">
        <f>SUMIFS(UrbanPop!$K:$K,UrbanPop!$S:$S,AF$5,UrbanPop!$A:$A,$C14)/1000</f>
        <v>65.557000000000002</v>
      </c>
      <c r="AG14" s="5"/>
      <c r="AH14" s="7">
        <f>SUMIFS(UrbanPorc!$K:$K,UrbanPorc!$P:$P,AH$5,UrbanPorc!$A:$A,$C14)*100</f>
        <v>13.996778428554535</v>
      </c>
      <c r="AI14" s="7">
        <f>SUMIFS(UrbanPorc!$K:$K,UrbanPorc!$P:$P,AI$5,UrbanPorc!$A:$A,$C14)*100</f>
        <v>15.312042832374573</v>
      </c>
      <c r="AJ14" s="7">
        <f>SUMIFS(UrbanPorc!$K:$K,UrbanPorc!$P:$P,AJ$5,UrbanPorc!$A:$A,$C14)*100</f>
        <v>13.664804399013519</v>
      </c>
      <c r="AK14" s="7">
        <f>SUMIFS(UrbanPorc!$K:$K,UrbanPorc!$P:$P,AK$5,UrbanPorc!$A:$A,$C14)*100</f>
        <v>13.581745326519012</v>
      </c>
      <c r="AL14" s="7">
        <f>SUMIFS(UrbanPorc!$K:$K,UrbanPorc!$P:$P,AL$5,UrbanPorc!$A:$A,$C14)*100</f>
        <v>14.991824328899384</v>
      </c>
      <c r="AN14" s="6">
        <f>SUMIFS(SexoPop!$L:$L,SexoPop!$T:$T,AN$5,SexoPop!$A:$A,$C14,SexoPop!$B:$B,2)/1000</f>
        <v>99.98</v>
      </c>
      <c r="AO14" s="6">
        <f>SUMIFS(SexoPop!$L:$L,SexoPop!$T:$T,AO$5,SexoPop!$A:$A,$C14,SexoPop!$B:$B,2)/1000</f>
        <v>88.492999999999995</v>
      </c>
      <c r="AP14" s="6">
        <f>SUMIFS(SexoPop!$L:$L,SexoPop!$T:$T,AP$5,SexoPop!$A:$A,$C14,SexoPop!$B:$B,2)/1000</f>
        <v>76.289000000000001</v>
      </c>
      <c r="AQ14" s="6">
        <f>SUMIFS(SexoPop!$L:$L,SexoPop!$T:$T,AQ$5,SexoPop!$A:$A,$C14,SexoPop!$B:$B,2)/1000</f>
        <v>57.893000000000001</v>
      </c>
      <c r="AR14" s="6">
        <f>SUMIFS(SexoPop!$L:$L,SexoPop!$T:$T,AR$5,SexoPop!$A:$A,$C14,SexoPop!$B:$B,2)/1000</f>
        <v>60.954000000000001</v>
      </c>
      <c r="AS14" s="5"/>
      <c r="AT14" s="7">
        <f>SUMIFS(SexoPorc!$L:$L,SexoPorc!$Q:$Q,AT$5,SexoPorc!$A:$A,$C14,SexoPorc!$B:$B,2)*100</f>
        <v>16.99562668800354</v>
      </c>
      <c r="AU14" s="7">
        <f>SUMIFS(SexoPorc!$L:$L,SexoPorc!$Q:$Q,AU$5,SexoPorc!$A:$A,$C14,SexoPorc!$B:$B,2)*100</f>
        <v>17.393723130226135</v>
      </c>
      <c r="AV14" s="7">
        <f>SUMIFS(SexoPorc!$L:$L,SexoPorc!$Q:$Q,AV$5,SexoPorc!$A:$A,$C14,SexoPorc!$B:$B,2)*100</f>
        <v>15.773628652095795</v>
      </c>
      <c r="AW14" s="7">
        <f>SUMIFS(SexoPorc!$L:$L,SexoPorc!$Q:$Q,AW$5,SexoPorc!$A:$A,$C14,SexoPorc!$B:$B,2)*100</f>
        <v>17.464584112167358</v>
      </c>
      <c r="AX14" s="7">
        <f>SUMIFS(SexoPorc!$L:$L,SexoPorc!$Q:$Q,AX$5,SexoPorc!$A:$A,$C14,SexoPorc!$B:$B,2)*100</f>
        <v>19.868184626102448</v>
      </c>
      <c r="AY14" s="9"/>
      <c r="AZ14" s="6">
        <f>SUMIFS(SexoPop!$L:$L,SexoPop!$T:$T,AZ$5,SexoPop!$A:$A,$C14,SexoPop!$B:$B,1)/1000</f>
        <v>83.981999999999999</v>
      </c>
      <c r="BA14" s="6">
        <f>SUMIFS(SexoPop!$L:$L,SexoPop!$T:$T,BA$5,SexoPop!$A:$A,$C14,SexoPop!$B:$B,1)/1000</f>
        <v>85.052000000000007</v>
      </c>
      <c r="BB14" s="6">
        <f>SUMIFS(SexoPop!$L:$L,SexoPop!$T:$T,BB$5,SexoPop!$A:$A,$C14,SexoPop!$B:$B,1)/1000</f>
        <v>79.260999999999996</v>
      </c>
      <c r="BC14" s="6">
        <f>SUMIFS(SexoPop!$L:$L,SexoPop!$T:$T,BC$5,SexoPop!$A:$A,$C14,SexoPop!$B:$B,1)/1000</f>
        <v>60.219000000000001</v>
      </c>
      <c r="BD14" s="6">
        <f>SUMIFS(SexoPop!$L:$L,SexoPop!$T:$T,BD$5,SexoPop!$A:$A,$C14,SexoPop!$B:$B,1)/1000</f>
        <v>54.719000000000001</v>
      </c>
      <c r="BE14" s="5"/>
      <c r="BF14" s="7">
        <f>SUMIFS(SexoPorc!$L:$L,SexoPorc!$Q:$Q,BF$5,SexoPorc!$A:$A,$C14,SexoPorc!$B:$B,1)*100</f>
        <v>16.284796595573425</v>
      </c>
      <c r="BG14" s="7">
        <f>SUMIFS(SexoPorc!$L:$L,SexoPorc!$Q:$Q,BG$5,SexoPorc!$A:$A,$C14,SexoPorc!$B:$B,1)*100</f>
        <v>18.012775480747223</v>
      </c>
      <c r="BH14" s="7">
        <f>SUMIFS(SexoPorc!$L:$L,SexoPorc!$Q:$Q,BH$5,SexoPorc!$A:$A,$C14,SexoPorc!$B:$B,1)*100</f>
        <v>16.905947029590607</v>
      </c>
      <c r="BI14" s="7">
        <f>SUMIFS(SexoPorc!$L:$L,SexoPorc!$Q:$Q,BI$5,SexoPorc!$A:$A,$C14,SexoPorc!$B:$B,1)*100</f>
        <v>17.838597297668457</v>
      </c>
      <c r="BJ14" s="7">
        <f>SUMIFS(SexoPorc!$L:$L,SexoPorc!$Q:$Q,BJ$5,SexoPorc!$A:$A,$C14,SexoPorc!$B:$B,1)*100</f>
        <v>19.507595896720886</v>
      </c>
    </row>
    <row r="15" spans="3:62" x14ac:dyDescent="0.25">
      <c r="C15" s="5" t="s">
        <v>9</v>
      </c>
      <c r="D15" s="6">
        <f>SUMIFS(EntPop!$K:$K,EntPop!$S:$S,D$5,EntPop!$A:$A,$C15)/1000</f>
        <v>410.101</v>
      </c>
      <c r="E15" s="6">
        <f>SUMIFS(EntPop!$K:$K,EntPop!$S:$S,E$5,EntPop!$A:$A,$C15)/1000</f>
        <v>299.58699999999999</v>
      </c>
      <c r="F15" s="6">
        <f>SUMIFS(EntPop!$K:$K,EntPop!$S:$S,F$5,EntPop!$A:$A,$C15)/1000</f>
        <v>360.23200000000003</v>
      </c>
      <c r="G15" s="6">
        <f>SUMIFS(EntPop!$K:$K,EntPop!$S:$S,G$5,EntPop!$A:$A,$C15)/1000</f>
        <v>270.57900000000001</v>
      </c>
      <c r="H15" s="6">
        <f>SUMIFS(EntPop!$K:$K,EntPop!$S:$S,H$5,EntPop!$A:$A,$C15)/1000</f>
        <v>232.97200000000001</v>
      </c>
      <c r="I15" s="5"/>
      <c r="J15" s="7">
        <f>SUMIFS(EntPorc!$K:$K,EntPorc!$P:$P,V$5,EntPorc!$A:$A,$C15)*100</f>
        <v>16.913752257823944</v>
      </c>
      <c r="K15" s="7">
        <f>SUMIFS(EntPorc!$K:$K,EntPorc!$P:$P,W$5,EntPorc!$A:$A,$C15)*100</f>
        <v>10.870678722858429</v>
      </c>
      <c r="L15" s="7">
        <f>SUMIFS(EntPorc!$K:$K,EntPorc!$P:$P,X$5,EntPorc!$A:$A,$C15)*100</f>
        <v>11.970250308513641</v>
      </c>
      <c r="M15" s="7">
        <f>SUMIFS(EntPorc!$K:$K,EntPorc!$P:$P,Y$5,EntPorc!$A:$A,$C15)*100</f>
        <v>12.133217602968216</v>
      </c>
      <c r="N15" s="7">
        <f>SUMIFS(EntPorc!$K:$K,EntPorc!$P:$P,Z$5,EntPorc!$A:$A,$C15)*100</f>
        <v>12.637394666671753</v>
      </c>
      <c r="O15" s="5"/>
      <c r="P15" s="6">
        <f>SUMIFS(RuralPop!$K:$K,RuralPop!$S:$S,P$5,RuralPop!$A:$A,$C15)/1000</f>
        <v>15.19</v>
      </c>
      <c r="Q15" s="6">
        <f>SUMIFS(RuralPop!$K:$K,RuralPop!$S:$S,Q$5,RuralPop!$A:$A,$C15)/1000</f>
        <v>7.6989999999999998</v>
      </c>
      <c r="R15" s="6">
        <f>SUMIFS(RuralPop!$K:$K,RuralPop!$S:$S,R$5,RuralPop!$A:$A,$C15)/1000</f>
        <v>6.7220000000000004</v>
      </c>
      <c r="S15" s="6">
        <f>SUMIFS(RuralPop!$K:$K,RuralPop!$S:$S,S$5,RuralPop!$A:$A,$C15)/1000</f>
        <v>5.9290000000000003</v>
      </c>
      <c r="T15" s="6">
        <f>SUMIFS(RuralPop!$K:$K,RuralPop!$S:$S,T$5,RuralPop!$A:$A,$C15)/1000</f>
        <v>3.3919999999999999</v>
      </c>
      <c r="U15" s="5"/>
      <c r="V15" s="7">
        <f>SUMIFS(RuralPorc!$K:$K,RuralPorc!$P:$P,V$5,RuralPorc!$A:$A,$C15)*100</f>
        <v>74.315071105957031</v>
      </c>
      <c r="W15" s="7">
        <f>SUMIFS(RuralPorc!$K:$K,RuralPorc!$P:$P,W$5,RuralPorc!$A:$A,$C15)*100</f>
        <v>42.274326086044312</v>
      </c>
      <c r="X15" s="7">
        <f>SUMIFS(RuralPorc!$K:$K,RuralPorc!$P:$P,X$5,RuralPorc!$A:$A,$C15)*100</f>
        <v>32.256826758384705</v>
      </c>
      <c r="Y15" s="7">
        <f>SUMIFS(RuralPorc!$K:$K,RuralPorc!$P:$P,Y$5,RuralPorc!$A:$A,$C15)*100</f>
        <v>31.945043802261353</v>
      </c>
      <c r="Z15" s="7">
        <f>SUMIFS(RuralPorc!$K:$K,RuralPorc!$P:$P,Z$5,RuralPorc!$A:$A,$C15)*100</f>
        <v>25.687238574028015</v>
      </c>
      <c r="AA15" s="9"/>
      <c r="AB15" s="6">
        <f>SUMIFS(UrbanPop!$K:$K,UrbanPop!$S:$S,AB$5,UrbanPop!$A:$A,$C15)/1000</f>
        <v>394.911</v>
      </c>
      <c r="AC15" s="6">
        <f>SUMIFS(UrbanPop!$K:$K,UrbanPop!$S:$S,AC$5,UrbanPop!$A:$A,$C15)/1000</f>
        <v>291.88799999999998</v>
      </c>
      <c r="AD15" s="6">
        <f>SUMIFS(UrbanPop!$K:$K,UrbanPop!$S:$S,AD$5,UrbanPop!$A:$A,$C15)/1000</f>
        <v>353.51</v>
      </c>
      <c r="AE15" s="6">
        <f>SUMIFS(UrbanPop!$K:$K,UrbanPop!$S:$S,AE$5,UrbanPop!$A:$A,$C15)/1000</f>
        <v>264.64999999999998</v>
      </c>
      <c r="AF15" s="6">
        <f>SUMIFS(UrbanPop!$K:$K,UrbanPop!$S:$S,AF$5,UrbanPop!$A:$A,$C15)/1000</f>
        <v>229.58</v>
      </c>
      <c r="AG15" s="5"/>
      <c r="AH15" s="7">
        <f>SUMIFS(UrbanPorc!$K:$K,UrbanPorc!$P:$P,AH$5,UrbanPorc!$A:$A,$C15)*100</f>
        <v>16.425743699073792</v>
      </c>
      <c r="AI15" s="7">
        <f>SUMIFS(UrbanPorc!$K:$K,UrbanPorc!$P:$P,AI$5,UrbanPorc!$A:$A,$C15)*100</f>
        <v>10.661773383617401</v>
      </c>
      <c r="AJ15" s="7">
        <f>SUMIFS(UrbanPorc!$K:$K,UrbanPorc!$P:$P,AJ$5,UrbanPorc!$A:$A,$C15)*100</f>
        <v>11.828793585300446</v>
      </c>
      <c r="AK15" s="7">
        <f>SUMIFS(UrbanPorc!$K:$K,UrbanPorc!$P:$P,AK$5,UrbanPorc!$A:$A,$C15)*100</f>
        <v>11.966947466135025</v>
      </c>
      <c r="AL15" s="7">
        <f>SUMIFS(UrbanPorc!$K:$K,UrbanPorc!$P:$P,AL$5,UrbanPorc!$A:$A,$C15)*100</f>
        <v>12.543244659900665</v>
      </c>
      <c r="AN15" s="6">
        <f>SUMIFS(SexoPop!$L:$L,SexoPop!$T:$T,AN$5,SexoPop!$A:$A,$C15,SexoPop!$B:$B,2)/1000</f>
        <v>218.36199999999999</v>
      </c>
      <c r="AO15" s="6">
        <f>SUMIFS(SexoPop!$L:$L,SexoPop!$T:$T,AO$5,SexoPop!$A:$A,$C15,SexoPop!$B:$B,2)/1000</f>
        <v>161.11600000000001</v>
      </c>
      <c r="AP15" s="6">
        <f>SUMIFS(SexoPop!$L:$L,SexoPop!$T:$T,AP$5,SexoPop!$A:$A,$C15,SexoPop!$B:$B,2)/1000</f>
        <v>186.22</v>
      </c>
      <c r="AQ15" s="6">
        <f>SUMIFS(SexoPop!$L:$L,SexoPop!$T:$T,AQ$5,SexoPop!$A:$A,$C15,SexoPop!$B:$B,2)/1000</f>
        <v>136.22900000000001</v>
      </c>
      <c r="AR15" s="6">
        <f>SUMIFS(SexoPop!$L:$L,SexoPop!$T:$T,AR$5,SexoPop!$A:$A,$C15,SexoPop!$B:$B,2)/1000</f>
        <v>124.761</v>
      </c>
      <c r="AS15" s="5"/>
      <c r="AT15" s="7">
        <f>SUMIFS(SexoPorc!$L:$L,SexoPorc!$Q:$Q,AT$5,SexoPorc!$A:$A,$C15,SexoPorc!$B:$B,2)*100</f>
        <v>17.163221538066864</v>
      </c>
      <c r="AU15" s="7">
        <f>SUMIFS(SexoPorc!$L:$L,SexoPorc!$Q:$Q,AU$5,SexoPorc!$A:$A,$C15,SexoPorc!$B:$B,2)*100</f>
        <v>10.784535855054855</v>
      </c>
      <c r="AV15" s="7">
        <f>SUMIFS(SexoPorc!$L:$L,SexoPorc!$Q:$Q,AV$5,SexoPorc!$A:$A,$C15,SexoPorc!$B:$B,2)*100</f>
        <v>11.768222600221634</v>
      </c>
      <c r="AW15" s="7">
        <f>SUMIFS(SexoPorc!$L:$L,SexoPorc!$Q:$Q,AW$5,SexoPorc!$A:$A,$C15,SexoPorc!$B:$B,2)*100</f>
        <v>11.534850299358368</v>
      </c>
      <c r="AX15" s="7">
        <f>SUMIFS(SexoPorc!$L:$L,SexoPorc!$Q:$Q,AX$5,SexoPorc!$A:$A,$C15,SexoPorc!$B:$B,2)*100</f>
        <v>12.657366693019867</v>
      </c>
      <c r="AY15" s="9"/>
      <c r="AZ15" s="6">
        <f>SUMIFS(SexoPop!$L:$L,SexoPop!$T:$T,AZ$5,SexoPop!$A:$A,$C15,SexoPop!$B:$B,1)/1000</f>
        <v>191.739</v>
      </c>
      <c r="BA15" s="6">
        <f>SUMIFS(SexoPop!$L:$L,SexoPop!$T:$T,BA$5,SexoPop!$A:$A,$C15,SexoPop!$B:$B,1)/1000</f>
        <v>138.471</v>
      </c>
      <c r="BB15" s="6">
        <f>SUMIFS(SexoPop!$L:$L,SexoPop!$T:$T,BB$5,SexoPop!$A:$A,$C15,SexoPop!$B:$B,1)/1000</f>
        <v>174.012</v>
      </c>
      <c r="BC15" s="6">
        <f>SUMIFS(SexoPop!$L:$L,SexoPop!$T:$T,BC$5,SexoPop!$A:$A,$C15,SexoPop!$B:$B,1)/1000</f>
        <v>134.35</v>
      </c>
      <c r="BD15" s="6">
        <f>SUMIFS(SexoPop!$L:$L,SexoPop!$T:$T,BD$5,SexoPop!$A:$A,$C15,SexoPop!$B:$B,1)/1000</f>
        <v>108.211</v>
      </c>
      <c r="BE15" s="5"/>
      <c r="BF15" s="7">
        <f>SUMIFS(SexoPorc!$L:$L,SexoPorc!$Q:$Q,BF$5,SexoPorc!$A:$A,$C15,SexoPorc!$B:$B,1)*100</f>
        <v>16.638334095478058</v>
      </c>
      <c r="BG15" s="7">
        <f>SUMIFS(SexoPorc!$L:$L,SexoPorc!$Q:$Q,BG$5,SexoPorc!$A:$A,$C15,SexoPorc!$B:$B,1)*100</f>
        <v>10.972658544778824</v>
      </c>
      <c r="BH15" s="7">
        <f>SUMIFS(SexoPorc!$L:$L,SexoPorc!$Q:$Q,BH$5,SexoPorc!$A:$A,$C15,SexoPorc!$B:$B,1)*100</f>
        <v>12.194279581308365</v>
      </c>
      <c r="BI15" s="7">
        <f>SUMIFS(SexoPorc!$L:$L,SexoPorc!$Q:$Q,BI$5,SexoPorc!$A:$A,$C15,SexoPorc!$B:$B,1)*100</f>
        <v>12.806861102581024</v>
      </c>
      <c r="BJ15" s="7">
        <f>SUMIFS(SexoPorc!$L:$L,SexoPorc!$Q:$Q,BJ$5,SexoPorc!$A:$A,$C15,SexoPorc!$B:$B,1)*100</f>
        <v>12.614445388317108</v>
      </c>
    </row>
    <row r="16" spans="3:62" x14ac:dyDescent="0.25">
      <c r="C16" s="5" t="s">
        <v>10</v>
      </c>
      <c r="D16" s="6">
        <f>SUMIFS(EntPop!$K:$K,EntPop!$S:$S,D$5,EntPop!$A:$A,$C16)/1000</f>
        <v>92.652000000000001</v>
      </c>
      <c r="E16" s="6">
        <f>SUMIFS(EntPop!$K:$K,EntPop!$S:$S,E$5,EntPop!$A:$A,$C16)/1000</f>
        <v>67.959999999999994</v>
      </c>
      <c r="F16" s="6">
        <f>SUMIFS(EntPop!$K:$K,EntPop!$S:$S,F$5,EntPop!$A:$A,$C16)/1000</f>
        <v>85.116</v>
      </c>
      <c r="G16" s="6">
        <f>SUMIFS(EntPop!$K:$K,EntPop!$S:$S,G$5,EntPop!$A:$A,$C16)/1000</f>
        <v>117.30500000000001</v>
      </c>
      <c r="H16" s="6">
        <f>SUMIFS(EntPop!$K:$K,EntPop!$S:$S,H$5,EntPop!$A:$A,$C16)/1000</f>
        <v>94.186000000000007</v>
      </c>
      <c r="I16" s="5"/>
      <c r="J16" s="7">
        <f>SUMIFS(EntPorc!$K:$K,EntPorc!$P:$P,V$5,EntPorc!$A:$A,$C16)*100</f>
        <v>14.232826232910156</v>
      </c>
      <c r="K16" s="7">
        <f>SUMIFS(EntPorc!$K:$K,EntPorc!$P:$P,W$5,EntPorc!$A:$A,$C16)*100</f>
        <v>9.7854010760784149</v>
      </c>
      <c r="L16" s="7">
        <f>SUMIFS(EntPorc!$K:$K,EntPorc!$P:$P,X$5,EntPorc!$A:$A,$C16)*100</f>
        <v>11.895368248224258</v>
      </c>
      <c r="M16" s="7">
        <f>SUMIFS(EntPorc!$K:$K,EntPorc!$P:$P,Y$5,EntPorc!$A:$A,$C16)*100</f>
        <v>18.297342956066132</v>
      </c>
      <c r="N16" s="7">
        <f>SUMIFS(EntPorc!$K:$K,EntPorc!$P:$P,Z$5,EntPorc!$A:$A,$C16)*100</f>
        <v>17.805008590221405</v>
      </c>
      <c r="O16" s="5"/>
      <c r="P16" s="6">
        <f>SUMIFS(RuralPop!$K:$K,RuralPop!$S:$S,P$5,RuralPop!$A:$A,$C16)/1000</f>
        <v>28.141999999999999</v>
      </c>
      <c r="Q16" s="6">
        <f>SUMIFS(RuralPop!$K:$K,RuralPop!$S:$S,Q$5,RuralPop!$A:$A,$C16)/1000</f>
        <v>21.966999999999999</v>
      </c>
      <c r="R16" s="6">
        <f>SUMIFS(RuralPop!$K:$K,RuralPop!$S:$S,R$5,RuralPop!$A:$A,$C16)/1000</f>
        <v>42.57</v>
      </c>
      <c r="S16" s="6">
        <f>SUMIFS(RuralPop!$K:$K,RuralPop!$S:$S,S$5,RuralPop!$A:$A,$C16)/1000</f>
        <v>72.924999999999997</v>
      </c>
      <c r="T16" s="6">
        <f>SUMIFS(RuralPop!$K:$K,RuralPop!$S:$S,T$5,RuralPop!$A:$A,$C16)/1000</f>
        <v>46.24</v>
      </c>
      <c r="U16" s="5"/>
      <c r="V16" s="7">
        <f>SUMIFS(RuralPorc!$K:$K,RuralPorc!$P:$P,V$5,RuralPorc!$A:$A,$C16)*100</f>
        <v>12.482922524213791</v>
      </c>
      <c r="W16" s="7">
        <f>SUMIFS(RuralPorc!$K:$K,RuralPorc!$P:$P,W$5,RuralPorc!$A:$A,$C16)*100</f>
        <v>9.0636394917964935</v>
      </c>
      <c r="X16" s="7">
        <f>SUMIFS(RuralPorc!$K:$K,RuralPorc!$P:$P,X$5,RuralPorc!$A:$A,$C16)*100</f>
        <v>15.798848867416382</v>
      </c>
      <c r="Y16" s="7">
        <f>SUMIFS(RuralPorc!$K:$K,RuralPorc!$P:$P,Y$5,RuralPorc!$A:$A,$C16)*100</f>
        <v>27.563074231147766</v>
      </c>
      <c r="Z16" s="7">
        <f>SUMIFS(RuralPorc!$K:$K,RuralPorc!$P:$P,Z$5,RuralPorc!$A:$A,$C16)*100</f>
        <v>22.699715197086334</v>
      </c>
      <c r="AA16" s="9"/>
      <c r="AB16" s="6">
        <f>SUMIFS(UrbanPop!$K:$K,UrbanPop!$S:$S,AB$5,UrbanPop!$A:$A,$C16)/1000</f>
        <v>64.510000000000005</v>
      </c>
      <c r="AC16" s="6">
        <f>SUMIFS(UrbanPop!$K:$K,UrbanPop!$S:$S,AC$5,UrbanPop!$A:$A,$C16)/1000</f>
        <v>45.993000000000002</v>
      </c>
      <c r="AD16" s="6">
        <f>SUMIFS(UrbanPop!$K:$K,UrbanPop!$S:$S,AD$5,UrbanPop!$A:$A,$C16)/1000</f>
        <v>42.545999999999999</v>
      </c>
      <c r="AE16" s="6">
        <f>SUMIFS(UrbanPop!$K:$K,UrbanPop!$S:$S,AE$5,UrbanPop!$A:$A,$C16)/1000</f>
        <v>44.38</v>
      </c>
      <c r="AF16" s="6">
        <f>SUMIFS(UrbanPop!$K:$K,UrbanPop!$S:$S,AF$5,UrbanPop!$A:$A,$C16)/1000</f>
        <v>47.945999999999998</v>
      </c>
      <c r="AG16" s="5"/>
      <c r="AH16" s="7">
        <f>SUMIFS(UrbanPorc!$K:$K,UrbanPorc!$P:$P,AH$5,UrbanPorc!$A:$A,$C16)*100</f>
        <v>15.159918367862701</v>
      </c>
      <c r="AI16" s="7">
        <f>SUMIFS(UrbanPorc!$K:$K,UrbanPorc!$P:$P,AI$5,UrbanPorc!$A:$A,$C16)*100</f>
        <v>10.172291845083237</v>
      </c>
      <c r="AJ16" s="7">
        <f>SUMIFS(UrbanPorc!$K:$K,UrbanPorc!$P:$P,AJ$5,UrbanPorc!$A:$A,$C16)*100</f>
        <v>9.5375590026378632</v>
      </c>
      <c r="AK16" s="7">
        <f>SUMIFS(UrbanPorc!$K:$K,UrbanPorc!$P:$P,AK$5,UrbanPorc!$A:$A,$C16)*100</f>
        <v>11.786608397960663</v>
      </c>
      <c r="AL16" s="7">
        <f>SUMIFS(UrbanPorc!$K:$K,UrbanPorc!$P:$P,AL$5,UrbanPorc!$A:$A,$C16)*100</f>
        <v>14.739780128002167</v>
      </c>
      <c r="AN16" s="6">
        <f>SUMIFS(SexoPop!$L:$L,SexoPop!$T:$T,AN$5,SexoPop!$A:$A,$C16,SexoPop!$B:$B,2)/1000</f>
        <v>45.920999999999999</v>
      </c>
      <c r="AO16" s="6">
        <f>SUMIFS(SexoPop!$L:$L,SexoPop!$T:$T,AO$5,SexoPop!$A:$A,$C16,SexoPop!$B:$B,2)/1000</f>
        <v>35.982999999999997</v>
      </c>
      <c r="AP16" s="6">
        <f>SUMIFS(SexoPop!$L:$L,SexoPop!$T:$T,AP$5,SexoPop!$A:$A,$C16,SexoPop!$B:$B,2)/1000</f>
        <v>41.222000000000001</v>
      </c>
      <c r="AQ16" s="6">
        <f>SUMIFS(SexoPop!$L:$L,SexoPop!$T:$T,AQ$5,SexoPop!$A:$A,$C16,SexoPop!$B:$B,2)/1000</f>
        <v>60.542000000000002</v>
      </c>
      <c r="AR16" s="6">
        <f>SUMIFS(SexoPop!$L:$L,SexoPop!$T:$T,AR$5,SexoPop!$A:$A,$C16,SexoPop!$B:$B,2)/1000</f>
        <v>50.463999999999999</v>
      </c>
      <c r="AS16" s="5"/>
      <c r="AT16" s="7">
        <f>SUMIFS(SexoPorc!$L:$L,SexoPorc!$Q:$Q,AT$5,SexoPorc!$A:$A,$C16,SexoPorc!$B:$B,2)*100</f>
        <v>13.528817892074585</v>
      </c>
      <c r="AU16" s="7">
        <f>SUMIFS(SexoPorc!$L:$L,SexoPorc!$Q:$Q,AU$5,SexoPorc!$A:$A,$C16,SexoPorc!$B:$B,2)*100</f>
        <v>10.03449559211731</v>
      </c>
      <c r="AV16" s="7">
        <f>SUMIFS(SexoPorc!$L:$L,SexoPorc!$Q:$Q,AV$5,SexoPorc!$A:$A,$C16,SexoPorc!$B:$B,2)*100</f>
        <v>11.204949021339417</v>
      </c>
      <c r="AW16" s="7">
        <f>SUMIFS(SexoPorc!$L:$L,SexoPorc!$Q:$Q,AW$5,SexoPorc!$A:$A,$C16,SexoPorc!$B:$B,2)*100</f>
        <v>18.673641979694366</v>
      </c>
      <c r="AX16" s="7">
        <f>SUMIFS(SexoPorc!$L:$L,SexoPorc!$Q:$Q,AX$5,SexoPorc!$A:$A,$C16,SexoPorc!$B:$B,2)*100</f>
        <v>18.543873727321625</v>
      </c>
      <c r="AY16" s="9"/>
      <c r="AZ16" s="6">
        <f>SUMIFS(SexoPop!$L:$L,SexoPop!$T:$T,AZ$5,SexoPop!$A:$A,$C16,SexoPop!$B:$B,1)/1000</f>
        <v>46.731000000000002</v>
      </c>
      <c r="BA16" s="6">
        <f>SUMIFS(SexoPop!$L:$L,SexoPop!$T:$T,BA$5,SexoPop!$A:$A,$C16,SexoPop!$B:$B,1)/1000</f>
        <v>31.977</v>
      </c>
      <c r="BB16" s="6">
        <f>SUMIFS(SexoPop!$L:$L,SexoPop!$T:$T,BB$5,SexoPop!$A:$A,$C16,SexoPop!$B:$B,1)/1000</f>
        <v>43.893999999999998</v>
      </c>
      <c r="BC16" s="6">
        <f>SUMIFS(SexoPop!$L:$L,SexoPop!$T:$T,BC$5,SexoPop!$A:$A,$C16,SexoPop!$B:$B,1)/1000</f>
        <v>56.762999999999998</v>
      </c>
      <c r="BD16" s="6">
        <f>SUMIFS(SexoPop!$L:$L,SexoPop!$T:$T,BD$5,SexoPop!$A:$A,$C16,SexoPop!$B:$B,1)/1000</f>
        <v>43.722000000000001</v>
      </c>
      <c r="BE16" s="5"/>
      <c r="BF16" s="7">
        <f>SUMIFS(SexoPorc!$L:$L,SexoPorc!$Q:$Q,BF$5,SexoPorc!$A:$A,$C16,SexoPorc!$B:$B,1)*100</f>
        <v>14.999856054782867</v>
      </c>
      <c r="BG16" s="7">
        <f>SUMIFS(SexoPorc!$L:$L,SexoPorc!$Q:$Q,BG$5,SexoPorc!$A:$A,$C16,SexoPorc!$B:$B,1)*100</f>
        <v>9.519486129283905</v>
      </c>
      <c r="BH16" s="7">
        <f>SUMIFS(SexoPorc!$L:$L,SexoPorc!$Q:$Q,BH$5,SexoPorc!$A:$A,$C16,SexoPorc!$B:$B,1)*100</f>
        <v>12.625989317893982</v>
      </c>
      <c r="BI16" s="7">
        <f>SUMIFS(SexoPorc!$L:$L,SexoPorc!$Q:$Q,BI$5,SexoPorc!$A:$A,$C16,SexoPorc!$B:$B,1)*100</f>
        <v>17.912355065345764</v>
      </c>
      <c r="BJ16" s="7">
        <f>SUMIFS(SexoPorc!$L:$L,SexoPorc!$Q:$Q,BJ$5,SexoPorc!$A:$A,$C16,SexoPorc!$B:$B,1)*100</f>
        <v>17.022188007831573</v>
      </c>
    </row>
    <row r="17" spans="3:62" x14ac:dyDescent="0.25">
      <c r="C17" s="5" t="s">
        <v>11</v>
      </c>
      <c r="D17" s="6">
        <f>SUMIFS(EntPop!$K:$K,EntPop!$S:$S,D$5,EntPop!$A:$A,$C17)/1000</f>
        <v>298.03500000000003</v>
      </c>
      <c r="E17" s="6">
        <f>SUMIFS(EntPop!$K:$K,EntPop!$S:$S,E$5,EntPop!$A:$A,$C17)/1000</f>
        <v>382.20499999999998</v>
      </c>
      <c r="F17" s="6">
        <f>SUMIFS(EntPop!$K:$K,EntPop!$S:$S,F$5,EntPop!$A:$A,$C17)/1000</f>
        <v>276.54300000000001</v>
      </c>
      <c r="G17" s="6">
        <f>SUMIFS(EntPop!$K:$K,EntPop!$S:$S,G$5,EntPop!$A:$A,$C17)/1000</f>
        <v>269.84399999999999</v>
      </c>
      <c r="H17" s="6">
        <f>SUMIFS(EntPop!$K:$K,EntPop!$S:$S,H$5,EntPop!$A:$A,$C17)/1000</f>
        <v>172.447</v>
      </c>
      <c r="I17" s="5"/>
      <c r="J17" s="7">
        <f>SUMIFS(EntPorc!$K:$K,EntPorc!$P:$P,V$5,EntPorc!$A:$A,$C17)*100</f>
        <v>12.742163240909576</v>
      </c>
      <c r="K17" s="7">
        <f>SUMIFS(EntPorc!$K:$K,EntPorc!$P:$P,W$5,EntPorc!$A:$A,$C17)*100</f>
        <v>15.16840010881424</v>
      </c>
      <c r="L17" s="7">
        <f>SUMIFS(EntPorc!$K:$K,EntPorc!$P:$P,X$5,EntPorc!$A:$A,$C17)*100</f>
        <v>10.436990857124329</v>
      </c>
      <c r="M17" s="7">
        <f>SUMIFS(EntPorc!$K:$K,EntPorc!$P:$P,Y$5,EntPorc!$A:$A,$C17)*100</f>
        <v>13.012632727622986</v>
      </c>
      <c r="N17" s="7">
        <f>SUMIFS(EntPorc!$K:$K,EntPorc!$P:$P,Z$5,EntPorc!$A:$A,$C17)*100</f>
        <v>10.496807098388672</v>
      </c>
      <c r="O17" s="5"/>
      <c r="P17" s="6">
        <f>SUMIFS(RuralPop!$K:$K,RuralPop!$S:$S,P$5,RuralPop!$A:$A,$C17)/1000</f>
        <v>97.944000000000003</v>
      </c>
      <c r="Q17" s="6">
        <f>SUMIFS(RuralPop!$K:$K,RuralPop!$S:$S,Q$5,RuralPop!$A:$A,$C17)/1000</f>
        <v>125.148</v>
      </c>
      <c r="R17" s="6">
        <f>SUMIFS(RuralPop!$K:$K,RuralPop!$S:$S,R$5,RuralPop!$A:$A,$C17)/1000</f>
        <v>123.411</v>
      </c>
      <c r="S17" s="6">
        <f>SUMIFS(RuralPop!$K:$K,RuralPop!$S:$S,S$5,RuralPop!$A:$A,$C17)/1000</f>
        <v>77.906999999999996</v>
      </c>
      <c r="T17" s="6">
        <f>SUMIFS(RuralPop!$K:$K,RuralPop!$S:$S,T$5,RuralPop!$A:$A,$C17)/1000</f>
        <v>32.68</v>
      </c>
      <c r="U17" s="5"/>
      <c r="V17" s="7">
        <f>SUMIFS(RuralPorc!$K:$K,RuralPorc!$P:$P,V$5,RuralPorc!$A:$A,$C17)*100</f>
        <v>12.937450408935547</v>
      </c>
      <c r="W17" s="7">
        <f>SUMIFS(RuralPorc!$K:$K,RuralPorc!$P:$P,W$5,RuralPorc!$A:$A,$C17)*100</f>
        <v>14.132872223854065</v>
      </c>
      <c r="X17" s="7">
        <f>SUMIFS(RuralPorc!$K:$K,RuralPorc!$P:$P,X$5,RuralPorc!$A:$A,$C17)*100</f>
        <v>15.513911843299866</v>
      </c>
      <c r="Y17" s="7">
        <f>SUMIFS(RuralPorc!$K:$K,RuralPorc!$P:$P,Y$5,RuralPorc!$A:$A,$C17)*100</f>
        <v>11.227992922067642</v>
      </c>
      <c r="Z17" s="7">
        <f>SUMIFS(RuralPorc!$K:$K,RuralPorc!$P:$P,Z$5,RuralPorc!$A:$A,$C17)*100</f>
        <v>6.991017609834671</v>
      </c>
      <c r="AA17" s="9"/>
      <c r="AB17" s="6">
        <f>SUMIFS(UrbanPop!$K:$K,UrbanPop!$S:$S,AB$5,UrbanPop!$A:$A,$C17)/1000</f>
        <v>200.09100000000001</v>
      </c>
      <c r="AC17" s="6">
        <f>SUMIFS(UrbanPop!$K:$K,UrbanPop!$S:$S,AC$5,UrbanPop!$A:$A,$C17)/1000</f>
        <v>257.05700000000002</v>
      </c>
      <c r="AD17" s="6">
        <f>SUMIFS(UrbanPop!$K:$K,UrbanPop!$S:$S,AD$5,UrbanPop!$A:$A,$C17)/1000</f>
        <v>153.13200000000001</v>
      </c>
      <c r="AE17" s="6">
        <f>SUMIFS(UrbanPop!$K:$K,UrbanPop!$S:$S,AE$5,UrbanPop!$A:$A,$C17)/1000</f>
        <v>191.93700000000001</v>
      </c>
      <c r="AF17" s="6">
        <f>SUMIFS(UrbanPop!$K:$K,UrbanPop!$S:$S,AF$5,UrbanPop!$A:$A,$C17)/1000</f>
        <v>139.767</v>
      </c>
      <c r="AG17" s="5"/>
      <c r="AH17" s="7">
        <f>SUMIFS(UrbanPorc!$K:$K,UrbanPorc!$P:$P,AH$5,UrbanPorc!$A:$A,$C17)*100</f>
        <v>12.648704648017883</v>
      </c>
      <c r="AI17" s="7">
        <f>SUMIFS(UrbanPorc!$K:$K,UrbanPorc!$P:$P,AI$5,UrbanPorc!$A:$A,$C17)*100</f>
        <v>15.729500353336334</v>
      </c>
      <c r="AJ17" s="7">
        <f>SUMIFS(UrbanPorc!$K:$K,UrbanPorc!$P:$P,AJ$5,UrbanPorc!$A:$A,$C17)*100</f>
        <v>8.2588478922843933</v>
      </c>
      <c r="AK17" s="7">
        <f>SUMIFS(UrbanPorc!$K:$K,UrbanPorc!$P:$P,AK$5,UrbanPorc!$A:$A,$C17)*100</f>
        <v>13.910050690174103</v>
      </c>
      <c r="AL17" s="7">
        <f>SUMIFS(UrbanPorc!$K:$K,UrbanPorc!$P:$P,AL$5,UrbanPorc!$A:$A,$C17)*100</f>
        <v>11.891066282987595</v>
      </c>
      <c r="AN17" s="6">
        <f>SUMIFS(SexoPop!$L:$L,SexoPop!$T:$T,AN$5,SexoPop!$A:$A,$C17,SexoPop!$B:$B,2)/1000</f>
        <v>157.99100000000001</v>
      </c>
      <c r="AO17" s="6">
        <f>SUMIFS(SexoPop!$L:$L,SexoPop!$T:$T,AO$5,SexoPop!$A:$A,$C17,SexoPop!$B:$B,2)/1000</f>
        <v>202.607</v>
      </c>
      <c r="AP17" s="6">
        <f>SUMIFS(SexoPop!$L:$L,SexoPop!$T:$T,AP$5,SexoPop!$A:$A,$C17,SexoPop!$B:$B,2)/1000</f>
        <v>137.48599999999999</v>
      </c>
      <c r="AQ17" s="6">
        <f>SUMIFS(SexoPop!$L:$L,SexoPop!$T:$T,AQ$5,SexoPop!$A:$A,$C17,SexoPop!$B:$B,2)/1000</f>
        <v>130.411</v>
      </c>
      <c r="AR17" s="6">
        <f>SUMIFS(SexoPop!$L:$L,SexoPop!$T:$T,AR$5,SexoPop!$A:$A,$C17,SexoPop!$B:$B,2)/1000</f>
        <v>99.789000000000001</v>
      </c>
      <c r="AS17" s="5"/>
      <c r="AT17" s="7">
        <f>SUMIFS(SexoPorc!$L:$L,SexoPorc!$Q:$Q,AT$5,SexoPorc!$A:$A,$C17,SexoPorc!$B:$B,2)*100</f>
        <v>12.769889831542969</v>
      </c>
      <c r="AU17" s="7">
        <f>SUMIFS(SexoPorc!$L:$L,SexoPorc!$Q:$Q,AU$5,SexoPorc!$A:$A,$C17,SexoPorc!$B:$B,2)*100</f>
        <v>14.889964461326599</v>
      </c>
      <c r="AV17" s="7">
        <f>SUMIFS(SexoPorc!$L:$L,SexoPorc!$Q:$Q,AV$5,SexoPorc!$A:$A,$C17,SexoPorc!$B:$B,2)*100</f>
        <v>9.8544120788574219</v>
      </c>
      <c r="AW17" s="7">
        <f>SUMIFS(SexoPorc!$L:$L,SexoPorc!$Q:$Q,AW$5,SexoPorc!$A:$A,$C17,SexoPorc!$B:$B,2)*100</f>
        <v>11.987197399139404</v>
      </c>
      <c r="AX17" s="7">
        <f>SUMIFS(SexoPorc!$L:$L,SexoPorc!$Q:$Q,AX$5,SexoPorc!$A:$A,$C17,SexoPorc!$B:$B,2)*100</f>
        <v>11.168976873159409</v>
      </c>
      <c r="AY17" s="9"/>
      <c r="AZ17" s="6">
        <f>SUMIFS(SexoPop!$L:$L,SexoPop!$T:$T,AZ$5,SexoPop!$A:$A,$C17,SexoPop!$B:$B,1)/1000</f>
        <v>140.04400000000001</v>
      </c>
      <c r="BA17" s="6">
        <f>SUMIFS(SexoPop!$L:$L,SexoPop!$T:$T,BA$5,SexoPop!$A:$A,$C17,SexoPop!$B:$B,1)/1000</f>
        <v>179.59800000000001</v>
      </c>
      <c r="BB17" s="6">
        <f>SUMIFS(SexoPop!$L:$L,SexoPop!$T:$T,BB$5,SexoPop!$A:$A,$C17,SexoPop!$B:$B,1)/1000</f>
        <v>139.05699999999999</v>
      </c>
      <c r="BC17" s="6">
        <f>SUMIFS(SexoPop!$L:$L,SexoPop!$T:$T,BC$5,SexoPop!$A:$A,$C17,SexoPop!$B:$B,1)/1000</f>
        <v>139.43299999999999</v>
      </c>
      <c r="BD17" s="6">
        <f>SUMIFS(SexoPop!$L:$L,SexoPop!$T:$T,BD$5,SexoPop!$A:$A,$C17,SexoPop!$B:$B,1)/1000</f>
        <v>72.658000000000001</v>
      </c>
      <c r="BE17" s="5"/>
      <c r="BF17" s="7">
        <f>SUMIFS(SexoPorc!$L:$L,SexoPorc!$Q:$Q,BF$5,SexoPorc!$A:$A,$C17,SexoPorc!$B:$B,1)*100</f>
        <v>12.711027264595032</v>
      </c>
      <c r="BG17" s="7">
        <f>SUMIFS(SexoPorc!$L:$L,SexoPorc!$Q:$Q,BG$5,SexoPorc!$A:$A,$C17,SexoPorc!$B:$B,1)*100</f>
        <v>15.49527645111084</v>
      </c>
      <c r="BH17" s="7">
        <f>SUMIFS(SexoPorc!$L:$L,SexoPorc!$Q:$Q,BH$5,SexoPorc!$A:$A,$C17,SexoPorc!$B:$B,1)*100</f>
        <v>11.084911227226257</v>
      </c>
      <c r="BI17" s="7">
        <f>SUMIFS(SexoPorc!$L:$L,SexoPorc!$Q:$Q,BI$5,SexoPorc!$A:$A,$C17,SexoPorc!$B:$B,1)*100</f>
        <v>14.144304394721985</v>
      </c>
      <c r="BJ17" s="7">
        <f>SUMIFS(SexoPorc!$L:$L,SexoPorc!$Q:$Q,BJ$5,SexoPorc!$A:$A,$C17,SexoPorc!$B:$B,1)*100</f>
        <v>9.6954382956027985</v>
      </c>
    </row>
    <row r="18" spans="3:62" x14ac:dyDescent="0.25">
      <c r="C18" s="5" t="s">
        <v>12</v>
      </c>
      <c r="D18" s="6">
        <f>SUMIFS(EntPop!$K:$K,EntPop!$S:$S,D$5,EntPop!$A:$A,$C18)/1000</f>
        <v>956.49099999999999</v>
      </c>
      <c r="E18" s="6">
        <f>SUMIFS(EntPop!$K:$K,EntPop!$S:$S,E$5,EntPop!$A:$A,$C18)/1000</f>
        <v>901.99599999999998</v>
      </c>
      <c r="F18" s="6">
        <f>SUMIFS(EntPop!$K:$K,EntPop!$S:$S,F$5,EntPop!$A:$A,$C18)/1000</f>
        <v>812.14499999999998</v>
      </c>
      <c r="G18" s="6">
        <f>SUMIFS(EntPop!$K:$K,EntPop!$S:$S,G$5,EntPop!$A:$A,$C18)/1000</f>
        <v>803.92399999999998</v>
      </c>
      <c r="H18" s="6">
        <f>SUMIFS(EntPop!$K:$K,EntPop!$S:$S,H$5,EntPop!$A:$A,$C18)/1000</f>
        <v>791.78</v>
      </c>
      <c r="I18" s="5"/>
      <c r="J18" s="7">
        <f>SUMIFS(EntPorc!$K:$K,EntPorc!$P:$P,V$5,EntPorc!$A:$A,$C18)*100</f>
        <v>41.257420182228088</v>
      </c>
      <c r="K18" s="7">
        <f>SUMIFS(EntPorc!$K:$K,EntPorc!$P:$P,W$5,EntPorc!$A:$A,$C18)*100</f>
        <v>37.922877073287964</v>
      </c>
      <c r="L18" s="7">
        <f>SUMIFS(EntPorc!$K:$K,EntPorc!$P:$P,X$5,EntPorc!$A:$A,$C18)*100</f>
        <v>34.366500377655029</v>
      </c>
      <c r="M18" s="7">
        <f>SUMIFS(EntPorc!$K:$K,EntPorc!$P:$P,Y$5,EntPorc!$A:$A,$C18)*100</f>
        <v>36.99069619178772</v>
      </c>
      <c r="N18" s="7">
        <f>SUMIFS(EntPorc!$K:$K,EntPorc!$P:$P,Z$5,EntPorc!$A:$A,$C18)*100</f>
        <v>37.836688756942749</v>
      </c>
      <c r="O18" s="5"/>
      <c r="P18" s="6">
        <f>SUMIFS(RuralPop!$K:$K,RuralPop!$S:$S,P$5,RuralPop!$A:$A,$C18)/1000</f>
        <v>516.15800000000002</v>
      </c>
      <c r="Q18" s="6">
        <f>SUMIFS(RuralPop!$K:$K,RuralPop!$S:$S,Q$5,RuralPop!$A:$A,$C18)/1000</f>
        <v>540.101</v>
      </c>
      <c r="R18" s="6">
        <f>SUMIFS(RuralPop!$K:$K,RuralPop!$S:$S,R$5,RuralPop!$A:$A,$C18)/1000</f>
        <v>447.55900000000003</v>
      </c>
      <c r="S18" s="6">
        <f>SUMIFS(RuralPop!$K:$K,RuralPop!$S:$S,S$5,RuralPop!$A:$A,$C18)/1000</f>
        <v>444.71699999999998</v>
      </c>
      <c r="T18" s="6">
        <f>SUMIFS(RuralPop!$K:$K,RuralPop!$S:$S,T$5,RuralPop!$A:$A,$C18)/1000</f>
        <v>460.95</v>
      </c>
      <c r="U18" s="5"/>
      <c r="V18" s="7">
        <f>SUMIFS(RuralPorc!$K:$K,RuralPorc!$P:$P,V$5,RuralPorc!$A:$A,$C18)*100</f>
        <v>47.480398416519165</v>
      </c>
      <c r="W18" s="7">
        <f>SUMIFS(RuralPorc!$K:$K,RuralPorc!$P:$P,W$5,RuralPorc!$A:$A,$C18)*100</f>
        <v>43.980303406715393</v>
      </c>
      <c r="X18" s="7">
        <f>SUMIFS(RuralPorc!$K:$K,RuralPorc!$P:$P,X$5,RuralPorc!$A:$A,$C18)*100</f>
        <v>41.240707039833069</v>
      </c>
      <c r="Y18" s="7">
        <f>SUMIFS(RuralPorc!$K:$K,RuralPorc!$P:$P,Y$5,RuralPorc!$A:$A,$C18)*100</f>
        <v>40.384981036186218</v>
      </c>
      <c r="Z18" s="7">
        <f>SUMIFS(RuralPorc!$K:$K,RuralPorc!$P:$P,Z$5,RuralPorc!$A:$A,$C18)*100</f>
        <v>45.773714780807495</v>
      </c>
      <c r="AA18" s="9"/>
      <c r="AB18" s="6">
        <f>SUMIFS(UrbanPop!$K:$K,UrbanPop!$S:$S,AB$5,UrbanPop!$A:$A,$C18)/1000</f>
        <v>440.33300000000003</v>
      </c>
      <c r="AC18" s="6">
        <f>SUMIFS(UrbanPop!$K:$K,UrbanPop!$S:$S,AC$5,UrbanPop!$A:$A,$C18)/1000</f>
        <v>361.89499999999998</v>
      </c>
      <c r="AD18" s="6">
        <f>SUMIFS(UrbanPop!$K:$K,UrbanPop!$S:$S,AD$5,UrbanPop!$A:$A,$C18)/1000</f>
        <v>364.58600000000001</v>
      </c>
      <c r="AE18" s="6">
        <f>SUMIFS(UrbanPop!$K:$K,UrbanPop!$S:$S,AE$5,UrbanPop!$A:$A,$C18)/1000</f>
        <v>359.20699999999999</v>
      </c>
      <c r="AF18" s="6">
        <f>SUMIFS(UrbanPop!$K:$K,UrbanPop!$S:$S,AF$5,UrbanPop!$A:$A,$C18)/1000</f>
        <v>330.83</v>
      </c>
      <c r="AG18" s="5"/>
      <c r="AH18" s="7">
        <f>SUMIFS(UrbanPorc!$K:$K,UrbanPorc!$P:$P,AH$5,UrbanPorc!$A:$A,$C18)*100</f>
        <v>35.763028264045715</v>
      </c>
      <c r="AI18" s="7">
        <f>SUMIFS(UrbanPorc!$K:$K,UrbanPorc!$P:$P,AI$5,UrbanPorc!$A:$A,$C18)*100</f>
        <v>31.456848978996277</v>
      </c>
      <c r="AJ18" s="7">
        <f>SUMIFS(UrbanPorc!$K:$K,UrbanPorc!$P:$P,AJ$5,UrbanPorc!$A:$A,$C18)*100</f>
        <v>28.528928756713867</v>
      </c>
      <c r="AK18" s="7">
        <f>SUMIFS(UrbanPorc!$K:$K,UrbanPorc!$P:$P,AK$5,UrbanPorc!$A:$A,$C18)*100</f>
        <v>33.504363894462585</v>
      </c>
      <c r="AL18" s="7">
        <f>SUMIFS(UrbanPorc!$K:$K,UrbanPorc!$P:$P,AL$5,UrbanPorc!$A:$A,$C18)*100</f>
        <v>30.47422468662262</v>
      </c>
      <c r="AN18" s="6">
        <f>SUMIFS(SexoPop!$L:$L,SexoPop!$T:$T,AN$5,SexoPop!$A:$A,$C18,SexoPop!$B:$B,2)/1000</f>
        <v>482.46499999999997</v>
      </c>
      <c r="AO18" s="6">
        <f>SUMIFS(SexoPop!$L:$L,SexoPop!$T:$T,AO$5,SexoPop!$A:$A,$C18,SexoPop!$B:$B,2)/1000</f>
        <v>475.41899999999998</v>
      </c>
      <c r="AP18" s="6">
        <f>SUMIFS(SexoPop!$L:$L,SexoPop!$T:$T,AP$5,SexoPop!$A:$A,$C18,SexoPop!$B:$B,2)/1000</f>
        <v>422.983</v>
      </c>
      <c r="AQ18" s="6">
        <f>SUMIFS(SexoPop!$L:$L,SexoPop!$T:$T,AQ$5,SexoPop!$A:$A,$C18,SexoPop!$B:$B,2)/1000</f>
        <v>420.584</v>
      </c>
      <c r="AR18" s="6">
        <f>SUMIFS(SexoPop!$L:$L,SexoPop!$T:$T,AR$5,SexoPop!$A:$A,$C18,SexoPop!$B:$B,2)/1000</f>
        <v>422.19</v>
      </c>
      <c r="AS18" s="5"/>
      <c r="AT18" s="7">
        <f>SUMIFS(SexoPorc!$L:$L,SexoPorc!$Q:$Q,AT$5,SexoPorc!$A:$A,$C18,SexoPorc!$B:$B,2)*100</f>
        <v>39.78990912437439</v>
      </c>
      <c r="AU18" s="7">
        <f>SUMIFS(SexoPorc!$L:$L,SexoPorc!$Q:$Q,AU$5,SexoPorc!$A:$A,$C18,SexoPorc!$B:$B,2)*100</f>
        <v>38.169556856155396</v>
      </c>
      <c r="AV18" s="7">
        <f>SUMIFS(SexoPorc!$L:$L,SexoPorc!$Q:$Q,AV$5,SexoPorc!$A:$A,$C18,SexoPorc!$B:$B,2)*100</f>
        <v>34.055259823799133</v>
      </c>
      <c r="AW18" s="7">
        <f>SUMIFS(SexoPorc!$L:$L,SexoPorc!$Q:$Q,AW$5,SexoPorc!$A:$A,$C18,SexoPorc!$B:$B,2)*100</f>
        <v>36.352887749671936</v>
      </c>
      <c r="AX18" s="7">
        <f>SUMIFS(SexoPorc!$L:$L,SexoPorc!$Q:$Q,AX$5,SexoPorc!$A:$A,$C18,SexoPorc!$B:$B,2)*100</f>
        <v>37.382158637046814</v>
      </c>
      <c r="AY18" s="9"/>
      <c r="AZ18" s="6">
        <f>SUMIFS(SexoPop!$L:$L,SexoPop!$T:$T,AZ$5,SexoPop!$A:$A,$C18,SexoPop!$B:$B,1)/1000</f>
        <v>474.02600000000001</v>
      </c>
      <c r="BA18" s="6">
        <f>SUMIFS(SexoPop!$L:$L,SexoPop!$T:$T,BA$5,SexoPop!$A:$A,$C18,SexoPop!$B:$B,1)/1000</f>
        <v>426.577</v>
      </c>
      <c r="BB18" s="6">
        <f>SUMIFS(SexoPop!$L:$L,SexoPop!$T:$T,BB$5,SexoPop!$A:$A,$C18,SexoPop!$B:$B,1)/1000</f>
        <v>389.16199999999998</v>
      </c>
      <c r="BC18" s="6">
        <f>SUMIFS(SexoPop!$L:$L,SexoPop!$T:$T,BC$5,SexoPop!$A:$A,$C18,SexoPop!$B:$B,1)/1000</f>
        <v>383.34</v>
      </c>
      <c r="BD18" s="6">
        <f>SUMIFS(SexoPop!$L:$L,SexoPop!$T:$T,BD$5,SexoPop!$A:$A,$C18,SexoPop!$B:$B,1)/1000</f>
        <v>369.59</v>
      </c>
      <c r="BE18" s="5"/>
      <c r="BF18" s="7">
        <f>SUMIFS(SexoPorc!$L:$L,SexoPorc!$Q:$Q,BF$5,SexoPorc!$A:$A,$C18,SexoPorc!$B:$B,1)*100</f>
        <v>42.866548895835876</v>
      </c>
      <c r="BG18" s="7">
        <f>SUMIFS(SexoPorc!$L:$L,SexoPorc!$Q:$Q,BG$5,SexoPorc!$A:$A,$C18,SexoPorc!$B:$B,1)*100</f>
        <v>37.651681900024414</v>
      </c>
      <c r="BH18" s="7">
        <f>SUMIFS(SexoPorc!$L:$L,SexoPorc!$Q:$Q,BH$5,SexoPorc!$A:$A,$C18,SexoPorc!$B:$B,1)*100</f>
        <v>34.711307287216187</v>
      </c>
      <c r="BI18" s="7">
        <f>SUMIFS(SexoPorc!$L:$L,SexoPorc!$Q:$Q,BI$5,SexoPorc!$A:$A,$C18,SexoPorc!$B:$B,1)*100</f>
        <v>37.716728448867798</v>
      </c>
      <c r="BJ18" s="7">
        <f>SUMIFS(SexoPorc!$L:$L,SexoPorc!$Q:$Q,BJ$5,SexoPorc!$A:$A,$C18,SexoPorc!$B:$B,1)*100</f>
        <v>38.369619846343994</v>
      </c>
    </row>
    <row r="19" spans="3:62" x14ac:dyDescent="0.25">
      <c r="C19" s="5" t="s">
        <v>13</v>
      </c>
      <c r="D19" s="6">
        <f>SUMIFS(EntPop!$K:$K,EntPop!$S:$S,D$5,EntPop!$A:$A,$C19)/1000</f>
        <v>277.67599999999999</v>
      </c>
      <c r="E19" s="6">
        <f>SUMIFS(EntPop!$K:$K,EntPop!$S:$S,E$5,EntPop!$A:$A,$C19)/1000</f>
        <v>235.56700000000001</v>
      </c>
      <c r="F19" s="6">
        <f>SUMIFS(EntPop!$K:$K,EntPop!$S:$S,F$5,EntPop!$A:$A,$C19)/1000</f>
        <v>195.63800000000001</v>
      </c>
      <c r="G19" s="6">
        <f>SUMIFS(EntPop!$K:$K,EntPop!$S:$S,G$5,EntPop!$A:$A,$C19)/1000</f>
        <v>145.815</v>
      </c>
      <c r="H19" s="6">
        <f>SUMIFS(EntPop!$K:$K,EntPop!$S:$S,H$5,EntPop!$A:$A,$C19)/1000</f>
        <v>133.96</v>
      </c>
      <c r="I19" s="5"/>
      <c r="J19" s="7">
        <f>SUMIFS(EntPorc!$K:$K,EntPorc!$P:$P,V$5,EntPorc!$A:$A,$C19)*100</f>
        <v>16.587594151496887</v>
      </c>
      <c r="K19" s="7">
        <f>SUMIFS(EntPorc!$K:$K,EntPorc!$P:$P,W$5,EntPorc!$A:$A,$C19)*100</f>
        <v>15.525980293750763</v>
      </c>
      <c r="L19" s="7">
        <f>SUMIFS(EntPorc!$K:$K,EntPorc!$P:$P,X$5,EntPorc!$A:$A,$C19)*100</f>
        <v>12.456274777650833</v>
      </c>
      <c r="M19" s="7">
        <f>SUMIFS(EntPorc!$K:$K,EntPorc!$P:$P,Y$5,EntPorc!$A:$A,$C19)*100</f>
        <v>11.264917254447937</v>
      </c>
      <c r="N19" s="7">
        <f>SUMIFS(EntPorc!$K:$K,EntPorc!$P:$P,Z$5,EntPorc!$A:$A,$C19)*100</f>
        <v>11.745817959308624</v>
      </c>
      <c r="O19" s="5"/>
      <c r="P19" s="6">
        <f>SUMIFS(RuralPop!$K:$K,RuralPop!$S:$S,P$5,RuralPop!$A:$A,$C19)/1000</f>
        <v>192.41499999999999</v>
      </c>
      <c r="Q19" s="6">
        <f>SUMIFS(RuralPop!$K:$K,RuralPop!$S:$S,Q$5,RuralPop!$A:$A,$C19)/1000</f>
        <v>179.471</v>
      </c>
      <c r="R19" s="6">
        <f>SUMIFS(RuralPop!$K:$K,RuralPop!$S:$S,R$5,RuralPop!$A:$A,$C19)/1000</f>
        <v>146.404</v>
      </c>
      <c r="S19" s="6">
        <f>SUMIFS(RuralPop!$K:$K,RuralPop!$S:$S,S$5,RuralPop!$A:$A,$C19)/1000</f>
        <v>79.328999999999994</v>
      </c>
      <c r="T19" s="6">
        <f>SUMIFS(RuralPop!$K:$K,RuralPop!$S:$S,T$5,RuralPop!$A:$A,$C19)/1000</f>
        <v>83.454999999999998</v>
      </c>
      <c r="U19" s="5"/>
      <c r="V19" s="7">
        <f>SUMIFS(RuralPorc!$K:$K,RuralPorc!$P:$P,V$5,RuralPorc!$A:$A,$C19)*100</f>
        <v>22.479280829429626</v>
      </c>
      <c r="W19" s="7">
        <f>SUMIFS(RuralPorc!$K:$K,RuralPorc!$P:$P,W$5,RuralPorc!$A:$A,$C19)*100</f>
        <v>22.747620940208435</v>
      </c>
      <c r="X19" s="7">
        <f>SUMIFS(RuralPorc!$K:$K,RuralPorc!$P:$P,X$5,RuralPorc!$A:$A,$C19)*100</f>
        <v>17.321223020553589</v>
      </c>
      <c r="Y19" s="7">
        <f>SUMIFS(RuralPorc!$K:$K,RuralPorc!$P:$P,Y$5,RuralPorc!$A:$A,$C19)*100</f>
        <v>11.883621662855148</v>
      </c>
      <c r="Z19" s="7">
        <f>SUMIFS(RuralPorc!$K:$K,RuralPorc!$P:$P,Z$5,RuralPorc!$A:$A,$C19)*100</f>
        <v>14.212581515312195</v>
      </c>
      <c r="AA19" s="9"/>
      <c r="AB19" s="6">
        <f>SUMIFS(UrbanPop!$K:$K,UrbanPop!$S:$S,AB$5,UrbanPop!$A:$A,$C19)/1000</f>
        <v>85.260999999999996</v>
      </c>
      <c r="AC19" s="6">
        <f>SUMIFS(UrbanPop!$K:$K,UrbanPop!$S:$S,AC$5,UrbanPop!$A:$A,$C19)/1000</f>
        <v>56.095999999999997</v>
      </c>
      <c r="AD19" s="6">
        <f>SUMIFS(UrbanPop!$K:$K,UrbanPop!$S:$S,AD$5,UrbanPop!$A:$A,$C19)/1000</f>
        <v>49.234000000000002</v>
      </c>
      <c r="AE19" s="6">
        <f>SUMIFS(UrbanPop!$K:$K,UrbanPop!$S:$S,AE$5,UrbanPop!$A:$A,$C19)/1000</f>
        <v>66.486000000000004</v>
      </c>
      <c r="AF19" s="6">
        <f>SUMIFS(UrbanPop!$K:$K,UrbanPop!$S:$S,AF$5,UrbanPop!$A:$A,$C19)/1000</f>
        <v>50.505000000000003</v>
      </c>
      <c r="AG19" s="5"/>
      <c r="AH19" s="7">
        <f>SUMIFS(UrbanPorc!$K:$K,UrbanPorc!$P:$P,AH$5,UrbanPorc!$A:$A,$C19)*100</f>
        <v>10.42269766330719</v>
      </c>
      <c r="AI19" s="7">
        <f>SUMIFS(UrbanPorc!$K:$K,UrbanPorc!$P:$P,AI$5,UrbanPorc!$A:$A,$C19)*100</f>
        <v>7.7025532722473145</v>
      </c>
      <c r="AJ19" s="7">
        <f>SUMIFS(UrbanPorc!$K:$K,UrbanPorc!$P:$P,AJ$5,UrbanPorc!$A:$A,$C19)*100</f>
        <v>6.7874416708946228</v>
      </c>
      <c r="AK19" s="7">
        <f>SUMIFS(UrbanPorc!$K:$K,UrbanPorc!$P:$P,AK$5,UrbanPorc!$A:$A,$C19)*100</f>
        <v>10.606060922145844</v>
      </c>
      <c r="AL19" s="7">
        <f>SUMIFS(UrbanPorc!$K:$K,UrbanPorc!$P:$P,AL$5,UrbanPorc!$A:$A,$C19)*100</f>
        <v>9.1279596090316772</v>
      </c>
      <c r="AN19" s="6">
        <f>SUMIFS(SexoPop!$L:$L,SexoPop!$T:$T,AN$5,SexoPop!$A:$A,$C19,SexoPop!$B:$B,2)/1000</f>
        <v>143.16399999999999</v>
      </c>
      <c r="AO19" s="6">
        <f>SUMIFS(SexoPop!$L:$L,SexoPop!$T:$T,AO$5,SexoPop!$A:$A,$C19,SexoPop!$B:$B,2)/1000</f>
        <v>124.63200000000001</v>
      </c>
      <c r="AP19" s="6">
        <f>SUMIFS(SexoPop!$L:$L,SexoPop!$T:$T,AP$5,SexoPop!$A:$A,$C19,SexoPop!$B:$B,2)/1000</f>
        <v>102.578</v>
      </c>
      <c r="AQ19" s="6">
        <f>SUMIFS(SexoPop!$L:$L,SexoPop!$T:$T,AQ$5,SexoPop!$A:$A,$C19,SexoPop!$B:$B,2)/1000</f>
        <v>76.204999999999998</v>
      </c>
      <c r="AR19" s="6">
        <f>SUMIFS(SexoPop!$L:$L,SexoPop!$T:$T,AR$5,SexoPop!$A:$A,$C19,SexoPop!$B:$B,2)/1000</f>
        <v>68.344999999999999</v>
      </c>
      <c r="AS19" s="5"/>
      <c r="AT19" s="7">
        <f>SUMIFS(SexoPorc!$L:$L,SexoPorc!$Q:$Q,AT$5,SexoPorc!$A:$A,$C19,SexoPorc!$B:$B,2)*100</f>
        <v>16.568143665790558</v>
      </c>
      <c r="AU19" s="7">
        <f>SUMIFS(SexoPorc!$L:$L,SexoPorc!$Q:$Q,AU$5,SexoPorc!$A:$A,$C19,SexoPorc!$B:$B,2)*100</f>
        <v>15.700660645961761</v>
      </c>
      <c r="AV19" s="7">
        <f>SUMIFS(SexoPorc!$L:$L,SexoPorc!$Q:$Q,AV$5,SexoPorc!$A:$A,$C19,SexoPorc!$B:$B,2)*100</f>
        <v>12.193405628204346</v>
      </c>
      <c r="AW19" s="7">
        <f>SUMIFS(SexoPorc!$L:$L,SexoPorc!$Q:$Q,AW$5,SexoPorc!$A:$A,$C19,SexoPorc!$B:$B,2)*100</f>
        <v>10.904967039823532</v>
      </c>
      <c r="AX19" s="7">
        <f>SUMIFS(SexoPorc!$L:$L,SexoPorc!$Q:$Q,AX$5,SexoPorc!$A:$A,$C19,SexoPorc!$B:$B,2)*100</f>
        <v>11.385899782180786</v>
      </c>
      <c r="AY19" s="9"/>
      <c r="AZ19" s="6">
        <f>SUMIFS(SexoPop!$L:$L,SexoPop!$T:$T,AZ$5,SexoPop!$A:$A,$C19,SexoPop!$B:$B,1)/1000</f>
        <v>134.512</v>
      </c>
      <c r="BA19" s="6">
        <f>SUMIFS(SexoPop!$L:$L,SexoPop!$T:$T,BA$5,SexoPop!$A:$A,$C19,SexoPop!$B:$B,1)/1000</f>
        <v>110.935</v>
      </c>
      <c r="BB19" s="6">
        <f>SUMIFS(SexoPop!$L:$L,SexoPop!$T:$T,BB$5,SexoPop!$A:$A,$C19,SexoPop!$B:$B,1)/1000</f>
        <v>93.06</v>
      </c>
      <c r="BC19" s="6">
        <f>SUMIFS(SexoPop!$L:$L,SexoPop!$T:$T,BC$5,SexoPop!$A:$A,$C19,SexoPop!$B:$B,1)/1000</f>
        <v>69.61</v>
      </c>
      <c r="BD19" s="6">
        <f>SUMIFS(SexoPop!$L:$L,SexoPop!$T:$T,BD$5,SexoPop!$A:$A,$C19,SexoPop!$B:$B,1)/1000</f>
        <v>65.614999999999995</v>
      </c>
      <c r="BE19" s="5"/>
      <c r="BF19" s="7">
        <f>SUMIFS(SexoPorc!$L:$L,SexoPorc!$Q:$Q,BF$5,SexoPorc!$A:$A,$C19,SexoPorc!$B:$B,1)*100</f>
        <v>16.608346998691559</v>
      </c>
      <c r="BG19" s="7">
        <f>SUMIFS(SexoPorc!$L:$L,SexoPorc!$Q:$Q,BG$5,SexoPorc!$A:$A,$C19,SexoPorc!$B:$B,1)*100</f>
        <v>15.334311127662659</v>
      </c>
      <c r="BH19" s="7">
        <f>SUMIFS(SexoPorc!$L:$L,SexoPorc!$Q:$Q,BH$5,SexoPorc!$A:$A,$C19,SexoPorc!$B:$B,1)*100</f>
        <v>12.759481370449066</v>
      </c>
      <c r="BI19" s="7">
        <f>SUMIFS(SexoPorc!$L:$L,SexoPorc!$Q:$Q,BI$5,SexoPorc!$A:$A,$C19,SexoPorc!$B:$B,1)*100</f>
        <v>11.687237024307251</v>
      </c>
      <c r="BJ19" s="7">
        <f>SUMIFS(SexoPorc!$L:$L,SexoPorc!$Q:$Q,BJ$5,SexoPorc!$A:$A,$C19,SexoPorc!$B:$B,1)*100</f>
        <v>12.14573010802269</v>
      </c>
    </row>
    <row r="20" spans="3:62" x14ac:dyDescent="0.25">
      <c r="C20" s="5" t="s">
        <v>14</v>
      </c>
      <c r="D20" s="6">
        <f>SUMIFS(EntPop!$K:$K,EntPop!$S:$S,D$5,EntPop!$A:$A,$C20)/1000</f>
        <v>334.96800000000002</v>
      </c>
      <c r="E20" s="6">
        <f>SUMIFS(EntPop!$K:$K,EntPop!$S:$S,E$5,EntPop!$A:$A,$C20)/1000</f>
        <v>394.529</v>
      </c>
      <c r="F20" s="6">
        <f>SUMIFS(EntPop!$K:$K,EntPop!$S:$S,F$5,EntPop!$A:$A,$C20)/1000</f>
        <v>376.14299999999997</v>
      </c>
      <c r="G20" s="6">
        <f>SUMIFS(EntPop!$K:$K,EntPop!$S:$S,G$5,EntPop!$A:$A,$C20)/1000</f>
        <v>233.39599999999999</v>
      </c>
      <c r="H20" s="6">
        <f>SUMIFS(EntPop!$K:$K,EntPop!$S:$S,H$5,EntPop!$A:$A,$C20)/1000</f>
        <v>154.691</v>
      </c>
      <c r="I20" s="5"/>
      <c r="J20" s="7">
        <f>SUMIFS(EntPorc!$K:$K,EntPorc!$P:$P,V$5,EntPorc!$A:$A,$C20)*100</f>
        <v>13.804858922958374</v>
      </c>
      <c r="K20" s="7">
        <f>SUMIFS(EntPorc!$K:$K,EntPorc!$P:$P,W$5,EntPorc!$A:$A,$C20)*100</f>
        <v>17.260245978832245</v>
      </c>
      <c r="L20" s="7">
        <f>SUMIFS(EntPorc!$K:$K,EntPorc!$P:$P,X$5,EntPorc!$A:$A,$C20)*100</f>
        <v>14.283403754234314</v>
      </c>
      <c r="M20" s="7">
        <f>SUMIFS(EntPorc!$K:$K,EntPorc!$P:$P,Y$5,EntPorc!$A:$A,$C20)*100</f>
        <v>12.572884559631348</v>
      </c>
      <c r="N20" s="7">
        <f>SUMIFS(EntPorc!$K:$K,EntPorc!$P:$P,Z$5,EntPorc!$A:$A,$C20)*100</f>
        <v>9.5111526548862457</v>
      </c>
      <c r="O20" s="5"/>
      <c r="P20" s="6">
        <f>SUMIFS(RuralPop!$K:$K,RuralPop!$S:$S,P$5,RuralPop!$A:$A,$C20)/1000</f>
        <v>36.308</v>
      </c>
      <c r="Q20" s="6">
        <f>SUMIFS(RuralPop!$K:$K,RuralPop!$S:$S,Q$5,RuralPop!$A:$A,$C20)/1000</f>
        <v>60.831000000000003</v>
      </c>
      <c r="R20" s="6">
        <f>SUMIFS(RuralPop!$K:$K,RuralPop!$S:$S,R$5,RuralPop!$A:$A,$C20)/1000</f>
        <v>43.445</v>
      </c>
      <c r="S20" s="6">
        <f>SUMIFS(RuralPop!$K:$K,RuralPop!$S:$S,S$5,RuralPop!$A:$A,$C20)/1000</f>
        <v>27.295999999999999</v>
      </c>
      <c r="T20" s="6">
        <f>SUMIFS(RuralPop!$K:$K,RuralPop!$S:$S,T$5,RuralPop!$A:$A,$C20)/1000</f>
        <v>17.603999999999999</v>
      </c>
      <c r="U20" s="5"/>
      <c r="V20" s="7">
        <f>SUMIFS(RuralPorc!$K:$K,RuralPorc!$P:$P,V$5,RuralPorc!$A:$A,$C20)*100</f>
        <v>8.8187642395496368</v>
      </c>
      <c r="W20" s="7">
        <f>SUMIFS(RuralPorc!$K:$K,RuralPorc!$P:$P,W$5,RuralPorc!$A:$A,$C20)*100</f>
        <v>17.251980304718018</v>
      </c>
      <c r="X20" s="7">
        <f>SUMIFS(RuralPorc!$K:$K,RuralPorc!$P:$P,X$5,RuralPorc!$A:$A,$C20)*100</f>
        <v>13.93316388130188</v>
      </c>
      <c r="Y20" s="7">
        <f>SUMIFS(RuralPorc!$K:$K,RuralPorc!$P:$P,Y$5,RuralPorc!$A:$A,$C20)*100</f>
        <v>8.6085803806781769</v>
      </c>
      <c r="Z20" s="7">
        <f>SUMIFS(RuralPorc!$K:$K,RuralPorc!$P:$P,Z$5,RuralPorc!$A:$A,$C20)*100</f>
        <v>9.5186598598957062</v>
      </c>
      <c r="AA20" s="9"/>
      <c r="AB20" s="6">
        <f>SUMIFS(UrbanPop!$K:$K,UrbanPop!$S:$S,AB$5,UrbanPop!$A:$A,$C20)/1000</f>
        <v>298.66000000000003</v>
      </c>
      <c r="AC20" s="6">
        <f>SUMIFS(UrbanPop!$K:$K,UrbanPop!$S:$S,AC$5,UrbanPop!$A:$A,$C20)/1000</f>
        <v>333.69799999999998</v>
      </c>
      <c r="AD20" s="6">
        <f>SUMIFS(UrbanPop!$K:$K,UrbanPop!$S:$S,AD$5,UrbanPop!$A:$A,$C20)/1000</f>
        <v>332.69799999999998</v>
      </c>
      <c r="AE20" s="6">
        <f>SUMIFS(UrbanPop!$K:$K,UrbanPop!$S:$S,AE$5,UrbanPop!$A:$A,$C20)/1000</f>
        <v>206.1</v>
      </c>
      <c r="AF20" s="6">
        <f>SUMIFS(UrbanPop!$K:$K,UrbanPop!$S:$S,AF$5,UrbanPop!$A:$A,$C20)/1000</f>
        <v>137.08699999999999</v>
      </c>
      <c r="AG20" s="5"/>
      <c r="AH20" s="7">
        <f>SUMIFS(UrbanPorc!$K:$K,UrbanPorc!$P:$P,AH$5,UrbanPorc!$A:$A,$C20)*100</f>
        <v>14.823770523071289</v>
      </c>
      <c r="AI20" s="7">
        <f>SUMIFS(UrbanPorc!$K:$K,UrbanPorc!$P:$P,AI$5,UrbanPorc!$A:$A,$C20)*100</f>
        <v>17.261753976345062</v>
      </c>
      <c r="AJ20" s="7">
        <f>SUMIFS(UrbanPorc!$K:$K,UrbanPorc!$P:$P,AJ$5,UrbanPorc!$A:$A,$C20)*100</f>
        <v>14.330442249774933</v>
      </c>
      <c r="AK20" s="7">
        <f>SUMIFS(UrbanPorc!$K:$K,UrbanPorc!$P:$P,AK$5,UrbanPorc!$A:$A,$C20)*100</f>
        <v>13.389506936073303</v>
      </c>
      <c r="AL20" s="7">
        <f>SUMIFS(UrbanPorc!$K:$K,UrbanPorc!$P:$P,AL$5,UrbanPorc!$A:$A,$C20)*100</f>
        <v>9.5101892948150635</v>
      </c>
      <c r="AN20" s="6">
        <f>SUMIFS(SexoPop!$L:$L,SexoPop!$T:$T,AN$5,SexoPop!$A:$A,$C20,SexoPop!$B:$B,2)/1000</f>
        <v>175.42500000000001</v>
      </c>
      <c r="AO20" s="6">
        <f>SUMIFS(SexoPop!$L:$L,SexoPop!$T:$T,AO$5,SexoPop!$A:$A,$C20,SexoPop!$B:$B,2)/1000</f>
        <v>214.26</v>
      </c>
      <c r="AP20" s="6">
        <f>SUMIFS(SexoPop!$L:$L,SexoPop!$T:$T,AP$5,SexoPop!$A:$A,$C20,SexoPop!$B:$B,2)/1000</f>
        <v>200.66300000000001</v>
      </c>
      <c r="AQ20" s="6">
        <f>SUMIFS(SexoPop!$L:$L,SexoPop!$T:$T,AQ$5,SexoPop!$A:$A,$C20,SexoPop!$B:$B,2)/1000</f>
        <v>127.339</v>
      </c>
      <c r="AR20" s="6">
        <f>SUMIFS(SexoPop!$L:$L,SexoPop!$T:$T,AR$5,SexoPop!$A:$A,$C20,SexoPop!$B:$B,2)/1000</f>
        <v>73.906000000000006</v>
      </c>
      <c r="AS20" s="5"/>
      <c r="AT20" s="7">
        <f>SUMIFS(SexoPorc!$L:$L,SexoPorc!$Q:$Q,AT$5,SexoPorc!$A:$A,$C20,SexoPorc!$B:$B,2)*100</f>
        <v>13.637392222881317</v>
      </c>
      <c r="AU20" s="7">
        <f>SUMIFS(SexoPorc!$L:$L,SexoPorc!$Q:$Q,AU$5,SexoPorc!$A:$A,$C20,SexoPorc!$B:$B,2)*100</f>
        <v>17.67384260892868</v>
      </c>
      <c r="AV20" s="7">
        <f>SUMIFS(SexoPorc!$L:$L,SexoPorc!$Q:$Q,AV$5,SexoPorc!$A:$A,$C20,SexoPorc!$B:$B,2)*100</f>
        <v>14.462897181510925</v>
      </c>
      <c r="AW20" s="7">
        <f>SUMIFS(SexoPorc!$L:$L,SexoPorc!$Q:$Q,AW$5,SexoPorc!$A:$A,$C20,SexoPorc!$B:$B,2)*100</f>
        <v>12.97031044960022</v>
      </c>
      <c r="AX20" s="7">
        <f>SUMIFS(SexoPorc!$L:$L,SexoPorc!$Q:$Q,AX$5,SexoPorc!$A:$A,$C20,SexoPorc!$B:$B,2)*100</f>
        <v>8.881833404302597</v>
      </c>
      <c r="AY20" s="9"/>
      <c r="AZ20" s="6">
        <f>SUMIFS(SexoPop!$L:$L,SexoPop!$T:$T,AZ$5,SexoPop!$A:$A,$C20,SexoPop!$B:$B,1)/1000</f>
        <v>159.54300000000001</v>
      </c>
      <c r="BA20" s="6">
        <f>SUMIFS(SexoPop!$L:$L,SexoPop!$T:$T,BA$5,SexoPop!$A:$A,$C20,SexoPop!$B:$B,1)/1000</f>
        <v>180.26900000000001</v>
      </c>
      <c r="BB20" s="6">
        <f>SUMIFS(SexoPop!$L:$L,SexoPop!$T:$T,BB$5,SexoPop!$A:$A,$C20,SexoPop!$B:$B,1)/1000</f>
        <v>175.48</v>
      </c>
      <c r="BC20" s="6">
        <f>SUMIFS(SexoPop!$L:$L,SexoPop!$T:$T,BC$5,SexoPop!$A:$A,$C20,SexoPop!$B:$B,1)/1000</f>
        <v>106.057</v>
      </c>
      <c r="BD20" s="6">
        <f>SUMIFS(SexoPop!$L:$L,SexoPop!$T:$T,BD$5,SexoPop!$A:$A,$C20,SexoPop!$B:$B,1)/1000</f>
        <v>80.784999999999997</v>
      </c>
      <c r="BE20" s="5"/>
      <c r="BF20" s="7">
        <f>SUMIFS(SexoPorc!$L:$L,SexoPorc!$Q:$Q,BF$5,SexoPorc!$A:$A,$C20,SexoPorc!$B:$B,1)*100</f>
        <v>13.993808627128601</v>
      </c>
      <c r="BG20" s="7">
        <f>SUMIFS(SexoPorc!$L:$L,SexoPorc!$Q:$Q,BG$5,SexoPorc!$A:$A,$C20,SexoPorc!$B:$B,1)*100</f>
        <v>16.793157160282135</v>
      </c>
      <c r="BH20" s="7">
        <f>SUMIFS(SexoPorc!$L:$L,SexoPorc!$Q:$Q,BH$5,SexoPorc!$A:$A,$C20,SexoPorc!$B:$B,1)*100</f>
        <v>14.083534479141235</v>
      </c>
      <c r="BI20" s="7">
        <f>SUMIFS(SexoPorc!$L:$L,SexoPorc!$Q:$Q,BI$5,SexoPorc!$A:$A,$C20,SexoPorc!$B:$B,1)*100</f>
        <v>12.126745283603668</v>
      </c>
      <c r="BJ20" s="7">
        <f>SUMIFS(SexoPorc!$L:$L,SexoPorc!$Q:$Q,BJ$5,SexoPorc!$A:$A,$C20,SexoPorc!$B:$B,1)*100</f>
        <v>10.170411318540573</v>
      </c>
    </row>
    <row r="21" spans="3:62" x14ac:dyDescent="0.25">
      <c r="C21" s="5" t="s">
        <v>15</v>
      </c>
      <c r="D21" s="6">
        <f>SUMIFS(EntPop!$K:$K,EntPop!$S:$S,D$5,EntPop!$A:$A,$C21)/1000</f>
        <v>1819.6880000000001</v>
      </c>
      <c r="E21" s="6">
        <f>SUMIFS(EntPop!$K:$K,EntPop!$S:$S,E$5,EntPop!$A:$A,$C21)/1000</f>
        <v>1290.8879999999999</v>
      </c>
      <c r="F21" s="6">
        <f>SUMIFS(EntPop!$K:$K,EntPop!$S:$S,F$5,EntPop!$A:$A,$C21)/1000</f>
        <v>1073.0260000000001</v>
      </c>
      <c r="G21" s="6">
        <f>SUMIFS(EntPop!$K:$K,EntPop!$S:$S,G$5,EntPop!$A:$A,$C21)/1000</f>
        <v>896.89400000000001</v>
      </c>
      <c r="H21" s="6">
        <f>SUMIFS(EntPop!$K:$K,EntPop!$S:$S,H$5,EntPop!$A:$A,$C21)/1000</f>
        <v>588.93499999999995</v>
      </c>
      <c r="I21" s="5"/>
      <c r="J21" s="7">
        <f>SUMIFS(EntPorc!$K:$K,EntPorc!$P:$P,V$5,EntPorc!$A:$A,$C21)*100</f>
        <v>23.645283281803131</v>
      </c>
      <c r="K21" s="7">
        <f>SUMIFS(EntPorc!$K:$K,EntPorc!$P:$P,W$5,EntPorc!$A:$A,$C21)*100</f>
        <v>18.346148729324341</v>
      </c>
      <c r="L21" s="7">
        <f>SUMIFS(EntPorc!$K:$K,EntPorc!$P:$P,X$5,EntPorc!$A:$A,$C21)*100</f>
        <v>12.862163782119751</v>
      </c>
      <c r="M21" s="7">
        <f>SUMIFS(EntPorc!$K:$K,EntPorc!$P:$P,Y$5,EntPorc!$A:$A,$C21)*100</f>
        <v>12.075725942850113</v>
      </c>
      <c r="N21" s="7">
        <f>SUMIFS(EntPorc!$K:$K,EntPorc!$P:$P,Z$5,EntPorc!$A:$A,$C21)*100</f>
        <v>10.649056732654572</v>
      </c>
      <c r="O21" s="5"/>
      <c r="P21" s="6">
        <f>SUMIFS(RuralPop!$K:$K,RuralPop!$S:$S,P$5,RuralPop!$A:$A,$C21)/1000</f>
        <v>269.35500000000002</v>
      </c>
      <c r="Q21" s="6">
        <f>SUMIFS(RuralPop!$K:$K,RuralPop!$S:$S,Q$5,RuralPop!$A:$A,$C21)/1000</f>
        <v>235.178</v>
      </c>
      <c r="R21" s="6">
        <f>SUMIFS(RuralPop!$K:$K,RuralPop!$S:$S,R$5,RuralPop!$A:$A,$C21)/1000</f>
        <v>181.905</v>
      </c>
      <c r="S21" s="6">
        <f>SUMIFS(RuralPop!$K:$K,RuralPop!$S:$S,S$5,RuralPop!$A:$A,$C21)/1000</f>
        <v>186.70400000000001</v>
      </c>
      <c r="T21" s="6">
        <f>SUMIFS(RuralPop!$K:$K,RuralPop!$S:$S,T$5,RuralPop!$A:$A,$C21)/1000</f>
        <v>112.916</v>
      </c>
      <c r="U21" s="5"/>
      <c r="V21" s="7">
        <f>SUMIFS(RuralPorc!$K:$K,RuralPorc!$P:$P,V$5,RuralPorc!$A:$A,$C21)*100</f>
        <v>22.577463090419769</v>
      </c>
      <c r="W21" s="7">
        <f>SUMIFS(RuralPorc!$K:$K,RuralPorc!$P:$P,W$5,RuralPorc!$A:$A,$C21)*100</f>
        <v>18.541516363620758</v>
      </c>
      <c r="X21" s="7">
        <f>SUMIFS(RuralPorc!$K:$K,RuralPorc!$P:$P,X$5,RuralPorc!$A:$A,$C21)*100</f>
        <v>13.822400569915771</v>
      </c>
      <c r="Y21" s="7">
        <f>SUMIFS(RuralPorc!$K:$K,RuralPorc!$P:$P,Y$5,RuralPorc!$A:$A,$C21)*100</f>
        <v>15.598286688327789</v>
      </c>
      <c r="Z21" s="7">
        <f>SUMIFS(RuralPorc!$K:$K,RuralPorc!$P:$P,Z$5,RuralPorc!$A:$A,$C21)*100</f>
        <v>12.414572387933731</v>
      </c>
      <c r="AA21" s="9"/>
      <c r="AB21" s="6">
        <f>SUMIFS(UrbanPop!$K:$K,UrbanPop!$S:$S,AB$5,UrbanPop!$A:$A,$C21)/1000</f>
        <v>1550.3330000000001</v>
      </c>
      <c r="AC21" s="6">
        <f>SUMIFS(UrbanPop!$K:$K,UrbanPop!$S:$S,AC$5,UrbanPop!$A:$A,$C21)/1000</f>
        <v>1055.71</v>
      </c>
      <c r="AD21" s="6">
        <f>SUMIFS(UrbanPop!$K:$K,UrbanPop!$S:$S,AD$5,UrbanPop!$A:$A,$C21)/1000</f>
        <v>891.12099999999998</v>
      </c>
      <c r="AE21" s="6">
        <f>SUMIFS(UrbanPop!$K:$K,UrbanPop!$S:$S,AE$5,UrbanPop!$A:$A,$C21)/1000</f>
        <v>710.19</v>
      </c>
      <c r="AF21" s="6">
        <f>SUMIFS(UrbanPop!$K:$K,UrbanPop!$S:$S,AF$5,UrbanPop!$A:$A,$C21)/1000</f>
        <v>476.01900000000001</v>
      </c>
      <c r="AG21" s="5"/>
      <c r="AH21" s="7">
        <f>SUMIFS(UrbanPorc!$K:$K,UrbanPorc!$P:$P,AH$5,UrbanPorc!$A:$A,$C21)*100</f>
        <v>23.841190338134766</v>
      </c>
      <c r="AI21" s="7">
        <f>SUMIFS(UrbanPorc!$K:$K,UrbanPorc!$P:$P,AI$5,UrbanPorc!$A:$A,$C21)*100</f>
        <v>18.303185701370239</v>
      </c>
      <c r="AJ21" s="7">
        <f>SUMIFS(UrbanPorc!$K:$K,UrbanPorc!$P:$P,AJ$5,UrbanPorc!$A:$A,$C21)*100</f>
        <v>12.682317197322845</v>
      </c>
      <c r="AK21" s="7">
        <f>SUMIFS(UrbanPorc!$K:$K,UrbanPorc!$P:$P,AK$5,UrbanPorc!$A:$A,$C21)*100</f>
        <v>11.398978531360626</v>
      </c>
      <c r="AL21" s="7">
        <f>SUMIFS(UrbanPorc!$K:$K,UrbanPorc!$P:$P,AL$5,UrbanPorc!$A:$A,$C21)*100</f>
        <v>10.301541537046432</v>
      </c>
      <c r="AN21" s="6">
        <f>SUMIFS(SexoPop!$L:$L,SexoPop!$T:$T,AN$5,SexoPop!$A:$A,$C21,SexoPop!$B:$B,2)/1000</f>
        <v>935.03700000000003</v>
      </c>
      <c r="AO21" s="6">
        <f>SUMIFS(SexoPop!$L:$L,SexoPop!$T:$T,AO$5,SexoPop!$A:$A,$C21,SexoPop!$B:$B,2)/1000</f>
        <v>610.92399999999998</v>
      </c>
      <c r="AP21" s="6">
        <f>SUMIFS(SexoPop!$L:$L,SexoPop!$T:$T,AP$5,SexoPop!$A:$A,$C21,SexoPop!$B:$B,2)/1000</f>
        <v>555.40599999999995</v>
      </c>
      <c r="AQ21" s="6">
        <f>SUMIFS(SexoPop!$L:$L,SexoPop!$T:$T,AQ$5,SexoPop!$A:$A,$C21,SexoPop!$B:$B,2)/1000</f>
        <v>463.34699999999998</v>
      </c>
      <c r="AR21" s="6">
        <f>SUMIFS(SexoPop!$L:$L,SexoPop!$T:$T,AR$5,SexoPop!$A:$A,$C21,SexoPop!$B:$B,2)/1000</f>
        <v>349.30599999999998</v>
      </c>
      <c r="AS21" s="5"/>
      <c r="AT21" s="7">
        <f>SUMIFS(SexoPorc!$L:$L,SexoPorc!$Q:$Q,AT$5,SexoPorc!$A:$A,$C21,SexoPorc!$B:$B,2)*100</f>
        <v>22.796528041362762</v>
      </c>
      <c r="AU21" s="7">
        <f>SUMIFS(SexoPorc!$L:$L,SexoPorc!$Q:$Q,AU$5,SexoPorc!$A:$A,$C21,SexoPorc!$B:$B,2)*100</f>
        <v>16.553419828414917</v>
      </c>
      <c r="AV21" s="7">
        <f>SUMIFS(SexoPorc!$L:$L,SexoPorc!$Q:$Q,AV$5,SexoPorc!$A:$A,$C21,SexoPorc!$B:$B,2)*100</f>
        <v>12.964469194412231</v>
      </c>
      <c r="AW21" s="7">
        <f>SUMIFS(SexoPorc!$L:$L,SexoPorc!$Q:$Q,AW$5,SexoPorc!$A:$A,$C21,SexoPorc!$B:$B,2)*100</f>
        <v>11.91805973649025</v>
      </c>
      <c r="AX21" s="7">
        <f>SUMIFS(SexoPorc!$L:$L,SexoPorc!$Q:$Q,AX$5,SexoPorc!$A:$A,$C21,SexoPorc!$B:$B,2)*100</f>
        <v>11.719239503145218</v>
      </c>
      <c r="AY21" s="9"/>
      <c r="AZ21" s="6">
        <f>SUMIFS(SexoPop!$L:$L,SexoPop!$T:$T,AZ$5,SexoPop!$A:$A,$C21,SexoPop!$B:$B,1)/1000</f>
        <v>884.65099999999995</v>
      </c>
      <c r="BA21" s="6">
        <f>SUMIFS(SexoPop!$L:$L,SexoPop!$T:$T,BA$5,SexoPop!$A:$A,$C21,SexoPop!$B:$B,1)/1000</f>
        <v>679.96400000000006</v>
      </c>
      <c r="BB21" s="6">
        <f>SUMIFS(SexoPop!$L:$L,SexoPop!$T:$T,BB$5,SexoPop!$A:$A,$C21,SexoPop!$B:$B,1)/1000</f>
        <v>517.62</v>
      </c>
      <c r="BC21" s="6">
        <f>SUMIFS(SexoPop!$L:$L,SexoPop!$T:$T,BC$5,SexoPop!$A:$A,$C21,SexoPop!$B:$B,1)/1000</f>
        <v>433.54700000000003</v>
      </c>
      <c r="BD21" s="6">
        <f>SUMIFS(SexoPop!$L:$L,SexoPop!$T:$T,BD$5,SexoPop!$A:$A,$C21,SexoPop!$B:$B,1)/1000</f>
        <v>239.62899999999999</v>
      </c>
      <c r="BE21" s="5"/>
      <c r="BF21" s="7">
        <f>SUMIFS(SexoPorc!$L:$L,SexoPorc!$Q:$Q,BF$5,SexoPorc!$A:$A,$C21,SexoPorc!$B:$B,1)*100</f>
        <v>24.613896012306213</v>
      </c>
      <c r="BG21" s="7">
        <f>SUMIFS(SexoPorc!$L:$L,SexoPorc!$Q:$Q,BG$5,SexoPorc!$A:$A,$C21,SexoPorc!$B:$B,1)*100</f>
        <v>20.32371461391449</v>
      </c>
      <c r="BH21" s="7">
        <f>SUMIFS(SexoPorc!$L:$L,SexoPorc!$Q:$Q,BH$5,SexoPorc!$A:$A,$C21,SexoPorc!$B:$B,1)*100</f>
        <v>12.754170596599579</v>
      </c>
      <c r="BI21" s="7">
        <f>SUMIFS(SexoPorc!$L:$L,SexoPorc!$Q:$Q,BI$5,SexoPorc!$A:$A,$C21,SexoPorc!$B:$B,1)*100</f>
        <v>12.24890723824501</v>
      </c>
      <c r="BJ21" s="7">
        <f>SUMIFS(SexoPorc!$L:$L,SexoPorc!$Q:$Q,BJ$5,SexoPorc!$A:$A,$C21,SexoPorc!$B:$B,1)*100</f>
        <v>9.3980409204959869</v>
      </c>
    </row>
    <row r="22" spans="3:62" x14ac:dyDescent="0.25">
      <c r="C22" s="5" t="s">
        <v>16</v>
      </c>
      <c r="D22" s="6">
        <f>SUMIFS(EntPop!$K:$K,EntPop!$S:$S,D$5,EntPop!$A:$A,$C22)/1000</f>
        <v>518.78300000000002</v>
      </c>
      <c r="E22" s="6">
        <f>SUMIFS(EntPop!$K:$K,EntPop!$S:$S,E$5,EntPop!$A:$A,$C22)/1000</f>
        <v>457.54599999999999</v>
      </c>
      <c r="F22" s="6">
        <f>SUMIFS(EntPop!$K:$K,EntPop!$S:$S,F$5,EntPop!$A:$A,$C22)/1000</f>
        <v>411.81200000000001</v>
      </c>
      <c r="G22" s="6">
        <f>SUMIFS(EntPop!$K:$K,EntPop!$S:$S,G$5,EntPop!$A:$A,$C22)/1000</f>
        <v>385.77100000000002</v>
      </c>
      <c r="H22" s="6">
        <f>SUMIFS(EntPop!$K:$K,EntPop!$S:$S,H$5,EntPop!$A:$A,$C22)/1000</f>
        <v>364.166</v>
      </c>
      <c r="I22" s="5"/>
      <c r="J22" s="7">
        <f>SUMIFS(EntPorc!$K:$K,EntPorc!$P:$P,V$5,EntPorc!$A:$A,$C22)*100</f>
        <v>21.356546878814697</v>
      </c>
      <c r="K22" s="7">
        <f>SUMIFS(EntPorc!$K:$K,EntPorc!$P:$P,W$5,EntPorc!$A:$A,$C22)*100</f>
        <v>21.249710023403168</v>
      </c>
      <c r="L22" s="7">
        <f>SUMIFS(EntPorc!$K:$K,EntPorc!$P:$P,X$5,EntPorc!$A:$A,$C22)*100</f>
        <v>19.300180673599243</v>
      </c>
      <c r="M22" s="7">
        <f>SUMIFS(EntPorc!$K:$K,EntPorc!$P:$P,Y$5,EntPorc!$A:$A,$C22)*100</f>
        <v>18.699949979782104</v>
      </c>
      <c r="N22" s="7">
        <f>SUMIFS(EntPorc!$K:$K,EntPorc!$P:$P,Z$5,EntPorc!$A:$A,$C22)*100</f>
        <v>21.49670422077179</v>
      </c>
      <c r="O22" s="5"/>
      <c r="P22" s="6">
        <f>SUMIFS(RuralPop!$K:$K,RuralPop!$S:$S,P$5,RuralPop!$A:$A,$C22)/1000</f>
        <v>257.00299999999999</v>
      </c>
      <c r="Q22" s="6">
        <f>SUMIFS(RuralPop!$K:$K,RuralPop!$S:$S,Q$5,RuralPop!$A:$A,$C22)/1000</f>
        <v>187.149</v>
      </c>
      <c r="R22" s="6">
        <f>SUMIFS(RuralPop!$K:$K,RuralPop!$S:$S,R$5,RuralPop!$A:$A,$C22)/1000</f>
        <v>160.99600000000001</v>
      </c>
      <c r="S22" s="6">
        <f>SUMIFS(RuralPop!$K:$K,RuralPop!$S:$S,S$5,RuralPop!$A:$A,$C22)/1000</f>
        <v>165.50200000000001</v>
      </c>
      <c r="T22" s="6">
        <f>SUMIFS(RuralPop!$K:$K,RuralPop!$S:$S,T$5,RuralPop!$A:$A,$C22)/1000</f>
        <v>98.968999999999994</v>
      </c>
      <c r="U22" s="5"/>
      <c r="V22" s="7">
        <f>SUMIFS(RuralPorc!$K:$K,RuralPorc!$P:$P,V$5,RuralPorc!$A:$A,$C22)*100</f>
        <v>29.648125171661377</v>
      </c>
      <c r="W22" s="7">
        <f>SUMIFS(RuralPorc!$K:$K,RuralPorc!$P:$P,W$5,RuralPorc!$A:$A,$C22)*100</f>
        <v>23.590280115604401</v>
      </c>
      <c r="X22" s="7">
        <f>SUMIFS(RuralPorc!$K:$K,RuralPorc!$P:$P,X$5,RuralPorc!$A:$A,$C22)*100</f>
        <v>24.526780843734741</v>
      </c>
      <c r="Y22" s="7">
        <f>SUMIFS(RuralPorc!$K:$K,RuralPorc!$P:$P,Y$5,RuralPorc!$A:$A,$C22)*100</f>
        <v>24.54586923122406</v>
      </c>
      <c r="Z22" s="7">
        <f>SUMIFS(RuralPorc!$K:$K,RuralPorc!$P:$P,Z$5,RuralPorc!$A:$A,$C22)*100</f>
        <v>20.700697600841522</v>
      </c>
      <c r="AA22" s="9"/>
      <c r="AB22" s="6">
        <f>SUMIFS(UrbanPop!$K:$K,UrbanPop!$S:$S,AB$5,UrbanPop!$A:$A,$C22)/1000</f>
        <v>261.77999999999997</v>
      </c>
      <c r="AC22" s="6">
        <f>SUMIFS(UrbanPop!$K:$K,UrbanPop!$S:$S,AC$5,UrbanPop!$A:$A,$C22)/1000</f>
        <v>270.39699999999999</v>
      </c>
      <c r="AD22" s="6">
        <f>SUMIFS(UrbanPop!$K:$K,UrbanPop!$S:$S,AD$5,UrbanPop!$A:$A,$C22)/1000</f>
        <v>250.816</v>
      </c>
      <c r="AE22" s="6">
        <f>SUMIFS(UrbanPop!$K:$K,UrbanPop!$S:$S,AE$5,UrbanPop!$A:$A,$C22)/1000</f>
        <v>220.26900000000001</v>
      </c>
      <c r="AF22" s="6">
        <f>SUMIFS(UrbanPop!$K:$K,UrbanPop!$S:$S,AF$5,UrbanPop!$A:$A,$C22)/1000</f>
        <v>265.197</v>
      </c>
      <c r="AG22" s="5"/>
      <c r="AH22" s="7">
        <f>SUMIFS(UrbanPorc!$K:$K,UrbanPorc!$P:$P,AH$5,UrbanPorc!$A:$A,$C22)*100</f>
        <v>16.755978763103485</v>
      </c>
      <c r="AI22" s="7">
        <f>SUMIFS(UrbanPorc!$K:$K,UrbanPorc!$P:$P,AI$5,UrbanPorc!$A:$A,$C22)*100</f>
        <v>19.88423764705658</v>
      </c>
      <c r="AJ22" s="7">
        <f>SUMIFS(UrbanPorc!$K:$K,UrbanPorc!$P:$P,AJ$5,UrbanPorc!$A:$A,$C22)*100</f>
        <v>16.977863013744354</v>
      </c>
      <c r="AK22" s="7">
        <f>SUMIFS(UrbanPorc!$K:$K,UrbanPorc!$P:$P,AK$5,UrbanPorc!$A:$A,$C22)*100</f>
        <v>15.861570835113525</v>
      </c>
      <c r="AL22" s="7">
        <f>SUMIFS(UrbanPorc!$K:$K,UrbanPorc!$P:$P,AL$5,UrbanPorc!$A:$A,$C22)*100</f>
        <v>21.809680759906769</v>
      </c>
      <c r="AN22" s="6">
        <f>SUMIFS(SexoPop!$L:$L,SexoPop!$T:$T,AN$5,SexoPop!$A:$A,$C22,SexoPop!$B:$B,2)/1000</f>
        <v>259.01799999999997</v>
      </c>
      <c r="AO22" s="6">
        <f>SUMIFS(SexoPop!$L:$L,SexoPop!$T:$T,AO$5,SexoPop!$A:$A,$C22,SexoPop!$B:$B,2)/1000</f>
        <v>235.536</v>
      </c>
      <c r="AP22" s="6">
        <f>SUMIFS(SexoPop!$L:$L,SexoPop!$T:$T,AP$5,SexoPop!$A:$A,$C22,SexoPop!$B:$B,2)/1000</f>
        <v>212.352</v>
      </c>
      <c r="AQ22" s="6">
        <f>SUMIFS(SexoPop!$L:$L,SexoPop!$T:$T,AQ$5,SexoPop!$A:$A,$C22,SexoPop!$B:$B,2)/1000</f>
        <v>211.886</v>
      </c>
      <c r="AR22" s="6">
        <f>SUMIFS(SexoPop!$L:$L,SexoPop!$T:$T,AR$5,SexoPop!$A:$A,$C22,SexoPop!$B:$B,2)/1000</f>
        <v>196.59800000000001</v>
      </c>
      <c r="AS22" s="5"/>
      <c r="AT22" s="7">
        <f>SUMIFS(SexoPorc!$L:$L,SexoPorc!$Q:$Q,AT$5,SexoPorc!$A:$A,$C22,SexoPorc!$B:$B,2)*100</f>
        <v>20.603489875793457</v>
      </c>
      <c r="AU22" s="7">
        <f>SUMIFS(SexoPorc!$L:$L,SexoPorc!$Q:$Q,AU$5,SexoPorc!$A:$A,$C22,SexoPorc!$B:$B,2)*100</f>
        <v>20.478667318820953</v>
      </c>
      <c r="AV22" s="7">
        <f>SUMIFS(SexoPorc!$L:$L,SexoPorc!$Q:$Q,AV$5,SexoPorc!$A:$A,$C22,SexoPorc!$B:$B,2)*100</f>
        <v>19.059945642948151</v>
      </c>
      <c r="AW22" s="7">
        <f>SUMIFS(SexoPorc!$L:$L,SexoPorc!$Q:$Q,AW$5,SexoPorc!$A:$A,$C22,SexoPorc!$B:$B,2)*100</f>
        <v>19.019399583339691</v>
      </c>
      <c r="AX22" s="7">
        <f>SUMIFS(SexoPorc!$L:$L,SexoPorc!$Q:$Q,AX$5,SexoPorc!$A:$A,$C22,SexoPorc!$B:$B,2)*100</f>
        <v>21.698528528213501</v>
      </c>
      <c r="AY22" s="9"/>
      <c r="AZ22" s="6">
        <f>SUMIFS(SexoPop!$L:$L,SexoPop!$T:$T,AZ$5,SexoPop!$A:$A,$C22,SexoPop!$B:$B,1)/1000</f>
        <v>259.76499999999999</v>
      </c>
      <c r="BA22" s="6">
        <f>SUMIFS(SexoPop!$L:$L,SexoPop!$T:$T,BA$5,SexoPop!$A:$A,$C22,SexoPop!$B:$B,1)/1000</f>
        <v>222.01</v>
      </c>
      <c r="BB22" s="6">
        <f>SUMIFS(SexoPop!$L:$L,SexoPop!$T:$T,BB$5,SexoPop!$A:$A,$C22,SexoPop!$B:$B,1)/1000</f>
        <v>199.46</v>
      </c>
      <c r="BC22" s="6">
        <f>SUMIFS(SexoPop!$L:$L,SexoPop!$T:$T,BC$5,SexoPop!$A:$A,$C22,SexoPop!$B:$B,1)/1000</f>
        <v>173.88499999999999</v>
      </c>
      <c r="BD22" s="6">
        <f>SUMIFS(SexoPop!$L:$L,SexoPop!$T:$T,BD$5,SexoPop!$A:$A,$C22,SexoPop!$B:$B,1)/1000</f>
        <v>167.56800000000001</v>
      </c>
      <c r="BE22" s="5"/>
      <c r="BF22" s="7">
        <f>SUMIFS(SexoPorc!$L:$L,SexoPorc!$Q:$Q,BF$5,SexoPorc!$A:$A,$C22,SexoPorc!$B:$B,1)*100</f>
        <v>22.164325416088104</v>
      </c>
      <c r="BG22" s="7">
        <f>SUMIFS(SexoPorc!$L:$L,SexoPorc!$Q:$Q,BG$5,SexoPorc!$A:$A,$C22,SexoPorc!$B:$B,1)*100</f>
        <v>22.133846580982208</v>
      </c>
      <c r="BH22" s="7">
        <f>SUMIFS(SexoPorc!$L:$L,SexoPorc!$Q:$Q,BH$5,SexoPorc!$A:$A,$C22,SexoPorc!$B:$B,1)*100</f>
        <v>19.56268846988678</v>
      </c>
      <c r="BI22" s="7">
        <f>SUMIFS(SexoPorc!$L:$L,SexoPorc!$Q:$Q,BI$5,SexoPorc!$A:$A,$C22,SexoPorc!$B:$B,1)*100</f>
        <v>18.324902653694153</v>
      </c>
      <c r="BJ22" s="7">
        <f>SUMIFS(SexoPorc!$L:$L,SexoPorc!$Q:$Q,BJ$5,SexoPorc!$A:$A,$C22,SexoPorc!$B:$B,1)*100</f>
        <v>21.264651417732239</v>
      </c>
    </row>
    <row r="23" spans="3:62" x14ac:dyDescent="0.25">
      <c r="C23" s="5" t="s">
        <v>17</v>
      </c>
      <c r="D23" s="6">
        <f>SUMIFS(EntPop!$K:$K,EntPop!$S:$S,D$5,EntPop!$A:$A,$C23)/1000</f>
        <v>168.91</v>
      </c>
      <c r="E23" s="6">
        <f>SUMIFS(EntPop!$K:$K,EntPop!$S:$S,E$5,EntPop!$A:$A,$C23)/1000</f>
        <v>175.404</v>
      </c>
      <c r="F23" s="6">
        <f>SUMIFS(EntPop!$K:$K,EntPop!$S:$S,F$5,EntPop!$A:$A,$C23)/1000</f>
        <v>139.55000000000001</v>
      </c>
      <c r="G23" s="6">
        <f>SUMIFS(EntPop!$K:$K,EntPop!$S:$S,G$5,EntPop!$A:$A,$C23)/1000</f>
        <v>140.285</v>
      </c>
      <c r="H23" s="6">
        <f>SUMIFS(EntPop!$K:$K,EntPop!$S:$S,H$5,EntPop!$A:$A,$C23)/1000</f>
        <v>124.51300000000001</v>
      </c>
      <c r="I23" s="5"/>
      <c r="J23" s="7">
        <f>SUMIFS(EntPorc!$K:$K,EntPorc!$P:$P,V$5,EntPorc!$A:$A,$C23)*100</f>
        <v>18.882288038730621</v>
      </c>
      <c r="K23" s="7">
        <f>SUMIFS(EntPorc!$K:$K,EntPorc!$P:$P,W$5,EntPorc!$A:$A,$C23)*100</f>
        <v>18.408218026161194</v>
      </c>
      <c r="L23" s="7">
        <f>SUMIFS(EntPorc!$K:$K,EntPorc!$P:$P,X$5,EntPorc!$A:$A,$C23)*100</f>
        <v>13.861766457557678</v>
      </c>
      <c r="M23" s="7">
        <f>SUMIFS(EntPorc!$K:$K,EntPorc!$P:$P,Y$5,EntPorc!$A:$A,$C23)*100</f>
        <v>17.001645267009735</v>
      </c>
      <c r="N23" s="7">
        <f>SUMIFS(EntPorc!$K:$K,EntPorc!$P:$P,Z$5,EntPorc!$A:$A,$C23)*100</f>
        <v>17.858162522315979</v>
      </c>
      <c r="O23" s="5"/>
      <c r="P23" s="6">
        <f>SUMIFS(RuralPop!$K:$K,RuralPop!$S:$S,P$5,RuralPop!$A:$A,$C23)/1000</f>
        <v>35.119999999999997</v>
      </c>
      <c r="Q23" s="6">
        <f>SUMIFS(RuralPop!$K:$K,RuralPop!$S:$S,Q$5,RuralPop!$A:$A,$C23)/1000</f>
        <v>34.186999999999998</v>
      </c>
      <c r="R23" s="6">
        <f>SUMIFS(RuralPop!$K:$K,RuralPop!$S:$S,R$5,RuralPop!$A:$A,$C23)/1000</f>
        <v>18.721</v>
      </c>
      <c r="S23" s="6">
        <f>SUMIFS(RuralPop!$K:$K,RuralPop!$S:$S,S$5,RuralPop!$A:$A,$C23)/1000</f>
        <v>39.021999999999998</v>
      </c>
      <c r="T23" s="6">
        <f>SUMIFS(RuralPop!$K:$K,RuralPop!$S:$S,T$5,RuralPop!$A:$A,$C23)/1000</f>
        <v>21.802</v>
      </c>
      <c r="U23" s="5"/>
      <c r="V23" s="7">
        <f>SUMIFS(RuralPorc!$K:$K,RuralPorc!$P:$P,V$5,RuralPorc!$A:$A,$C23)*100</f>
        <v>23.961573839187622</v>
      </c>
      <c r="W23" s="7">
        <f>SUMIFS(RuralPorc!$K:$K,RuralPorc!$P:$P,W$5,RuralPorc!$A:$A,$C23)*100</f>
        <v>19.173327088356018</v>
      </c>
      <c r="X23" s="7">
        <f>SUMIFS(RuralPorc!$K:$K,RuralPorc!$P:$P,X$5,RuralPorc!$A:$A,$C23)*100</f>
        <v>12.021678686141968</v>
      </c>
      <c r="Y23" s="7">
        <f>SUMIFS(RuralPorc!$K:$K,RuralPorc!$P:$P,Y$5,RuralPorc!$A:$A,$C23)*100</f>
        <v>22.842860221862793</v>
      </c>
      <c r="Z23" s="7">
        <f>SUMIFS(RuralPorc!$K:$K,RuralPorc!$P:$P,Z$5,RuralPorc!$A:$A,$C23)*100</f>
        <v>17.02243983745575</v>
      </c>
      <c r="AA23" s="9"/>
      <c r="AB23" s="6">
        <f>SUMIFS(UrbanPop!$K:$K,UrbanPop!$S:$S,AB$5,UrbanPop!$A:$A,$C23)/1000</f>
        <v>133.79</v>
      </c>
      <c r="AC23" s="6">
        <f>SUMIFS(UrbanPop!$K:$K,UrbanPop!$S:$S,AC$5,UrbanPop!$A:$A,$C23)/1000</f>
        <v>141.21700000000001</v>
      </c>
      <c r="AD23" s="6">
        <f>SUMIFS(UrbanPop!$K:$K,UrbanPop!$S:$S,AD$5,UrbanPop!$A:$A,$C23)/1000</f>
        <v>120.82899999999999</v>
      </c>
      <c r="AE23" s="6">
        <f>SUMIFS(UrbanPop!$K:$K,UrbanPop!$S:$S,AE$5,UrbanPop!$A:$A,$C23)/1000</f>
        <v>101.26300000000001</v>
      </c>
      <c r="AF23" s="6">
        <f>SUMIFS(UrbanPop!$K:$K,UrbanPop!$S:$S,AF$5,UrbanPop!$A:$A,$C23)/1000</f>
        <v>102.711</v>
      </c>
      <c r="AG23" s="5"/>
      <c r="AH23" s="7">
        <f>SUMIFS(UrbanPorc!$K:$K,UrbanPorc!$P:$P,AH$5,UrbanPorc!$A:$A,$C23)*100</f>
        <v>17.886985838413239</v>
      </c>
      <c r="AI23" s="7">
        <f>SUMIFS(UrbanPorc!$K:$K,UrbanPorc!$P:$P,AI$5,UrbanPorc!$A:$A,$C23)*100</f>
        <v>18.232087790966034</v>
      </c>
      <c r="AJ23" s="7">
        <f>SUMIFS(UrbanPorc!$K:$K,UrbanPorc!$P:$P,AJ$5,UrbanPorc!$A:$A,$C23)*100</f>
        <v>14.198489487171173</v>
      </c>
      <c r="AK23" s="7">
        <f>SUMIFS(UrbanPorc!$K:$K,UrbanPorc!$P:$P,AK$5,UrbanPorc!$A:$A,$C23)*100</f>
        <v>15.476587414741516</v>
      </c>
      <c r="AL23" s="7">
        <f>SUMIFS(UrbanPorc!$K:$K,UrbanPorc!$P:$P,AL$5,UrbanPorc!$A:$A,$C23)*100</f>
        <v>18.046227097511292</v>
      </c>
      <c r="AN23" s="6">
        <f>SUMIFS(SexoPop!$L:$L,SexoPop!$T:$T,AN$5,SexoPop!$A:$A,$C23,SexoPop!$B:$B,2)/1000</f>
        <v>88.944999999999993</v>
      </c>
      <c r="AO23" s="6">
        <f>SUMIFS(SexoPop!$L:$L,SexoPop!$T:$T,AO$5,SexoPop!$A:$A,$C23,SexoPop!$B:$B,2)/1000</f>
        <v>90.281999999999996</v>
      </c>
      <c r="AP23" s="6">
        <f>SUMIFS(SexoPop!$L:$L,SexoPop!$T:$T,AP$5,SexoPop!$A:$A,$C23,SexoPop!$B:$B,2)/1000</f>
        <v>72.531000000000006</v>
      </c>
      <c r="AQ23" s="6">
        <f>SUMIFS(SexoPop!$L:$L,SexoPop!$T:$T,AQ$5,SexoPop!$A:$A,$C23,SexoPop!$B:$B,2)/1000</f>
        <v>72.935000000000002</v>
      </c>
      <c r="AR23" s="6">
        <f>SUMIFS(SexoPop!$L:$L,SexoPop!$T:$T,AR$5,SexoPop!$A:$A,$C23,SexoPop!$B:$B,2)/1000</f>
        <v>67.456000000000003</v>
      </c>
      <c r="AS23" s="5"/>
      <c r="AT23" s="7">
        <f>SUMIFS(SexoPorc!$L:$L,SexoPorc!$Q:$Q,AT$5,SexoPorc!$A:$A,$C23,SexoPorc!$B:$B,2)*100</f>
        <v>19.471023976802826</v>
      </c>
      <c r="AU23" s="7">
        <f>SUMIFS(SexoPorc!$L:$L,SexoPorc!$Q:$Q,AU$5,SexoPorc!$A:$A,$C23,SexoPorc!$B:$B,2)*100</f>
        <v>18.304388225078583</v>
      </c>
      <c r="AV23" s="7">
        <f>SUMIFS(SexoPorc!$L:$L,SexoPorc!$Q:$Q,AV$5,SexoPorc!$A:$A,$C23,SexoPorc!$B:$B,2)*100</f>
        <v>13.646446168422699</v>
      </c>
      <c r="AW23" s="7">
        <f>SUMIFS(SexoPorc!$L:$L,SexoPorc!$Q:$Q,AW$5,SexoPorc!$A:$A,$C23,SexoPorc!$B:$B,2)*100</f>
        <v>16.340571641921997</v>
      </c>
      <c r="AX23" s="7">
        <f>SUMIFS(SexoPorc!$L:$L,SexoPorc!$Q:$Q,AX$5,SexoPorc!$A:$A,$C23,SexoPorc!$B:$B,2)*100</f>
        <v>17.597874999046326</v>
      </c>
      <c r="AY23" s="9"/>
      <c r="AZ23" s="6">
        <f>SUMIFS(SexoPop!$L:$L,SexoPop!$T:$T,AZ$5,SexoPop!$A:$A,$C23,SexoPop!$B:$B,1)/1000</f>
        <v>79.965000000000003</v>
      </c>
      <c r="BA23" s="6">
        <f>SUMIFS(SexoPop!$L:$L,SexoPop!$T:$T,BA$5,SexoPop!$A:$A,$C23,SexoPop!$B:$B,1)/1000</f>
        <v>85.122</v>
      </c>
      <c r="BB23" s="6">
        <f>SUMIFS(SexoPop!$L:$L,SexoPop!$T:$T,BB$5,SexoPop!$A:$A,$C23,SexoPop!$B:$B,1)/1000</f>
        <v>67.019000000000005</v>
      </c>
      <c r="BC23" s="6">
        <f>SUMIFS(SexoPop!$L:$L,SexoPop!$T:$T,BC$5,SexoPop!$A:$A,$C23,SexoPop!$B:$B,1)/1000</f>
        <v>67.349999999999994</v>
      </c>
      <c r="BD23" s="6">
        <f>SUMIFS(SexoPop!$L:$L,SexoPop!$T:$T,BD$5,SexoPop!$A:$A,$C23,SexoPop!$B:$B,1)/1000</f>
        <v>57.057000000000002</v>
      </c>
      <c r="BE23" s="5"/>
      <c r="BF23" s="7">
        <f>SUMIFS(SexoPorc!$L:$L,SexoPorc!$Q:$Q,BF$5,SexoPorc!$A:$A,$C23,SexoPorc!$B:$B,1)*100</f>
        <v>18.267901241779327</v>
      </c>
      <c r="BG23" s="7">
        <f>SUMIFS(SexoPorc!$L:$L,SexoPorc!$Q:$Q,BG$5,SexoPorc!$A:$A,$C23,SexoPorc!$B:$B,1)*100</f>
        <v>18.519638478755951</v>
      </c>
      <c r="BH23" s="7">
        <f>SUMIFS(SexoPorc!$L:$L,SexoPorc!$Q:$Q,BH$5,SexoPorc!$A:$A,$C23,SexoPorc!$B:$B,1)*100</f>
        <v>14.102582633495331</v>
      </c>
      <c r="BI23" s="7">
        <f>SUMIFS(SexoPorc!$L:$L,SexoPorc!$Q:$Q,BI$5,SexoPorc!$A:$A,$C23,SexoPorc!$B:$B,1)*100</f>
        <v>17.780628800392151</v>
      </c>
      <c r="BJ23" s="7">
        <f>SUMIFS(SexoPorc!$L:$L,SexoPorc!$Q:$Q,BJ$5,SexoPorc!$A:$A,$C23,SexoPorc!$B:$B,1)*100</f>
        <v>18.175996840000153</v>
      </c>
    </row>
    <row r="24" spans="3:62" x14ac:dyDescent="0.25">
      <c r="C24" s="5" t="s">
        <v>18</v>
      </c>
      <c r="D24" s="6">
        <f>SUMIFS(EntPop!$K:$K,EntPop!$S:$S,D$5,EntPop!$A:$A,$C24)/1000</f>
        <v>93.131</v>
      </c>
      <c r="E24" s="6">
        <f>SUMIFS(EntPop!$K:$K,EntPop!$S:$S,E$5,EntPop!$A:$A,$C24)/1000</f>
        <v>112.246</v>
      </c>
      <c r="F24" s="6">
        <f>SUMIFS(EntPop!$K:$K,EntPop!$S:$S,F$5,EntPop!$A:$A,$C24)/1000</f>
        <v>56.878999999999998</v>
      </c>
      <c r="G24" s="6">
        <f>SUMIFS(EntPop!$K:$K,EntPop!$S:$S,G$5,EntPop!$A:$A,$C24)/1000</f>
        <v>101.2</v>
      </c>
      <c r="H24" s="6">
        <f>SUMIFS(EntPop!$K:$K,EntPop!$S:$S,H$5,EntPop!$A:$A,$C24)/1000</f>
        <v>52.911000000000001</v>
      </c>
      <c r="I24" s="5"/>
      <c r="J24" s="7">
        <f>SUMIFS(EntPorc!$K:$K,EntPorc!$P:$P,V$5,EntPorc!$A:$A,$C24)*100</f>
        <v>20.693984627723694</v>
      </c>
      <c r="K24" s="7">
        <f>SUMIFS(EntPorc!$K:$K,EntPorc!$P:$P,W$5,EntPorc!$A:$A,$C24)*100</f>
        <v>25.714123249053955</v>
      </c>
      <c r="L24" s="7">
        <f>SUMIFS(EntPorc!$K:$K,EntPorc!$P:$P,X$5,EntPorc!$A:$A,$C24)*100</f>
        <v>15.104416012763977</v>
      </c>
      <c r="M24" s="7">
        <f>SUMIFS(EntPorc!$K:$K,EntPorc!$P:$P,Y$5,EntPorc!$A:$A,$C24)*100</f>
        <v>27.357932925224304</v>
      </c>
      <c r="N24" s="7">
        <f>SUMIFS(EntPorc!$K:$K,EntPorc!$P:$P,Z$5,EntPorc!$A:$A,$C24)*100</f>
        <v>18.11542809009552</v>
      </c>
      <c r="O24" s="5"/>
      <c r="P24" s="6">
        <f>SUMIFS(RuralPop!$K:$K,RuralPop!$S:$S,P$5,RuralPop!$A:$A,$C24)/1000</f>
        <v>60.536000000000001</v>
      </c>
      <c r="Q24" s="6">
        <f>SUMIFS(RuralPop!$K:$K,RuralPop!$S:$S,Q$5,RuralPop!$A:$A,$C24)/1000</f>
        <v>69.834999999999994</v>
      </c>
      <c r="R24" s="6">
        <f>SUMIFS(RuralPop!$K:$K,RuralPop!$S:$S,R$5,RuralPop!$A:$A,$C24)/1000</f>
        <v>27.370999999999999</v>
      </c>
      <c r="S24" s="6">
        <f>SUMIFS(RuralPop!$K:$K,RuralPop!$S:$S,S$5,RuralPop!$A:$A,$C24)/1000</f>
        <v>66.995999999999995</v>
      </c>
      <c r="T24" s="6">
        <f>SUMIFS(RuralPop!$K:$K,RuralPop!$S:$S,T$5,RuralPop!$A:$A,$C24)/1000</f>
        <v>37.301000000000002</v>
      </c>
      <c r="U24" s="5"/>
      <c r="V24" s="7">
        <f>SUMIFS(RuralPorc!$K:$K,RuralPorc!$P:$P,V$5,RuralPorc!$A:$A,$C24)*100</f>
        <v>33.206254243850708</v>
      </c>
      <c r="W24" s="7">
        <f>SUMIFS(RuralPorc!$K:$K,RuralPorc!$P:$P,W$5,RuralPorc!$A:$A,$C24)*100</f>
        <v>38.329601287841797</v>
      </c>
      <c r="X24" s="7">
        <f>SUMIFS(RuralPorc!$K:$K,RuralPorc!$P:$P,X$5,RuralPorc!$A:$A,$C24)*100</f>
        <v>21.813559532165527</v>
      </c>
      <c r="Y24" s="7">
        <f>SUMIFS(RuralPorc!$K:$K,RuralPorc!$P:$P,Y$5,RuralPorc!$A:$A,$C24)*100</f>
        <v>41.829103231430054</v>
      </c>
      <c r="Z24" s="7">
        <f>SUMIFS(RuralPorc!$K:$K,RuralPorc!$P:$P,Z$5,RuralPorc!$A:$A,$C24)*100</f>
        <v>33.141419291496277</v>
      </c>
      <c r="AA24" s="9"/>
      <c r="AB24" s="6">
        <f>SUMIFS(UrbanPop!$K:$K,UrbanPop!$S:$S,AB$5,UrbanPop!$A:$A,$C24)/1000</f>
        <v>32.594999999999999</v>
      </c>
      <c r="AC24" s="6">
        <f>SUMIFS(UrbanPop!$K:$K,UrbanPop!$S:$S,AC$5,UrbanPop!$A:$A,$C24)/1000</f>
        <v>42.411000000000001</v>
      </c>
      <c r="AD24" s="6">
        <f>SUMIFS(UrbanPop!$K:$K,UrbanPop!$S:$S,AD$5,UrbanPop!$A:$A,$C24)/1000</f>
        <v>29.507999999999999</v>
      </c>
      <c r="AE24" s="6">
        <f>SUMIFS(UrbanPop!$K:$K,UrbanPop!$S:$S,AE$5,UrbanPop!$A:$A,$C24)/1000</f>
        <v>34.204000000000001</v>
      </c>
      <c r="AF24" s="6">
        <f>SUMIFS(UrbanPop!$K:$K,UrbanPop!$S:$S,AF$5,UrbanPop!$A:$A,$C24)/1000</f>
        <v>15.61</v>
      </c>
      <c r="AG24" s="5"/>
      <c r="AH24" s="7">
        <f>SUMIFS(UrbanPorc!$K:$K,UrbanPorc!$P:$P,AH$5,UrbanPorc!$A:$A,$C24)*100</f>
        <v>12.174306064844131</v>
      </c>
      <c r="AI24" s="7">
        <f>SUMIFS(UrbanPorc!$K:$K,UrbanPorc!$P:$P,AI$5,UrbanPorc!$A:$A,$C24)*100</f>
        <v>16.676300764083862</v>
      </c>
      <c r="AJ24" s="7">
        <f>SUMIFS(UrbanPorc!$K:$K,UrbanPorc!$P:$P,AJ$5,UrbanPorc!$A:$A,$C24)*100</f>
        <v>11.751727759838104</v>
      </c>
      <c r="AK24" s="7">
        <f>SUMIFS(UrbanPorc!$K:$K,UrbanPorc!$P:$P,AK$5,UrbanPorc!$A:$A,$C24)*100</f>
        <v>16.307421028614044</v>
      </c>
      <c r="AL24" s="7">
        <f>SUMIFS(UrbanPorc!$K:$K,UrbanPorc!$P:$P,AL$5,UrbanPorc!$A:$A,$C24)*100</f>
        <v>8.6951196193695068</v>
      </c>
      <c r="AN24" s="6">
        <f>SUMIFS(SexoPop!$L:$L,SexoPop!$T:$T,AN$5,SexoPop!$A:$A,$C24,SexoPop!$B:$B,2)/1000</f>
        <v>47.432000000000002</v>
      </c>
      <c r="AO24" s="6">
        <f>SUMIFS(SexoPop!$L:$L,SexoPop!$T:$T,AO$5,SexoPop!$A:$A,$C24,SexoPop!$B:$B,2)/1000</f>
        <v>56.744999999999997</v>
      </c>
      <c r="AP24" s="6">
        <f>SUMIFS(SexoPop!$L:$L,SexoPop!$T:$T,AP$5,SexoPop!$A:$A,$C24,SexoPop!$B:$B,2)/1000</f>
        <v>28.878</v>
      </c>
      <c r="AQ24" s="6">
        <f>SUMIFS(SexoPop!$L:$L,SexoPop!$T:$T,AQ$5,SexoPop!$A:$A,$C24,SexoPop!$B:$B,2)/1000</f>
        <v>50.235999999999997</v>
      </c>
      <c r="AR24" s="6">
        <f>SUMIFS(SexoPop!$L:$L,SexoPop!$T:$T,AR$5,SexoPop!$A:$A,$C24,SexoPop!$B:$B,2)/1000</f>
        <v>29.004000000000001</v>
      </c>
      <c r="AS24" s="5"/>
      <c r="AT24" s="7">
        <f>SUMIFS(SexoPorc!$L:$L,SexoPorc!$Q:$Q,AT$5,SexoPorc!$A:$A,$C24,SexoPorc!$B:$B,2)*100</f>
        <v>20.826894044876099</v>
      </c>
      <c r="AU24" s="7">
        <f>SUMIFS(SexoPorc!$L:$L,SexoPorc!$Q:$Q,AU$5,SexoPorc!$A:$A,$C24,SexoPorc!$B:$B,2)*100</f>
        <v>25.823113322257996</v>
      </c>
      <c r="AV24" s="7">
        <f>SUMIFS(SexoPorc!$L:$L,SexoPorc!$Q:$Q,AV$5,SexoPorc!$A:$A,$C24,SexoPorc!$B:$B,2)*100</f>
        <v>15.153566002845764</v>
      </c>
      <c r="AW24" s="7">
        <f>SUMIFS(SexoPorc!$L:$L,SexoPorc!$Q:$Q,AW$5,SexoPorc!$A:$A,$C24,SexoPorc!$B:$B,2)*100</f>
        <v>26.032793521881104</v>
      </c>
      <c r="AX24" s="7">
        <f>SUMIFS(SexoPorc!$L:$L,SexoPorc!$Q:$Q,AX$5,SexoPorc!$A:$A,$C24,SexoPorc!$B:$B,2)*100</f>
        <v>19.234569370746613</v>
      </c>
      <c r="AY24" s="9"/>
      <c r="AZ24" s="6">
        <f>SUMIFS(SexoPop!$L:$L,SexoPop!$T:$T,AZ$5,SexoPop!$A:$A,$C24,SexoPop!$B:$B,1)/1000</f>
        <v>45.698999999999998</v>
      </c>
      <c r="BA24" s="6">
        <f>SUMIFS(SexoPop!$L:$L,SexoPop!$T:$T,BA$5,SexoPop!$A:$A,$C24,SexoPop!$B:$B,1)/1000</f>
        <v>55.500999999999998</v>
      </c>
      <c r="BB24" s="6">
        <f>SUMIFS(SexoPop!$L:$L,SexoPop!$T:$T,BB$5,SexoPop!$A:$A,$C24,SexoPop!$B:$B,1)/1000</f>
        <v>28.001000000000001</v>
      </c>
      <c r="BC24" s="6">
        <f>SUMIFS(SexoPop!$L:$L,SexoPop!$T:$T,BC$5,SexoPop!$A:$A,$C24,SexoPop!$B:$B,1)/1000</f>
        <v>50.963999999999999</v>
      </c>
      <c r="BD24" s="6">
        <f>SUMIFS(SexoPop!$L:$L,SexoPop!$T:$T,BD$5,SexoPop!$A:$A,$C24,SexoPop!$B:$B,1)/1000</f>
        <v>23.907</v>
      </c>
      <c r="BE24" s="5"/>
      <c r="BF24" s="7">
        <f>SUMIFS(SexoPorc!$L:$L,SexoPorc!$Q:$Q,BF$5,SexoPorc!$A:$A,$C24,SexoPorc!$B:$B,1)*100</f>
        <v>20.557817816734314</v>
      </c>
      <c r="BG24" s="7">
        <f>SUMIFS(SexoPorc!$L:$L,SexoPorc!$Q:$Q,BG$5,SexoPorc!$A:$A,$C24,SexoPorc!$B:$B,1)*100</f>
        <v>25.603634119033813</v>
      </c>
      <c r="BH24" s="7">
        <f>SUMIFS(SexoPorc!$L:$L,SexoPorc!$Q:$Q,BH$5,SexoPorc!$A:$A,$C24,SexoPorc!$B:$B,1)*100</f>
        <v>15.054057538509369</v>
      </c>
      <c r="BI24" s="7">
        <f>SUMIFS(SexoPorc!$L:$L,SexoPorc!$Q:$Q,BI$5,SexoPorc!$A:$A,$C24,SexoPorc!$B:$B,1)*100</f>
        <v>28.803145885467529</v>
      </c>
      <c r="BJ24" s="7">
        <f>SUMIFS(SexoPorc!$L:$L,SexoPorc!$Q:$Q,BJ$5,SexoPorc!$A:$A,$C24,SexoPorc!$B:$B,1)*100</f>
        <v>16.920997202396393</v>
      </c>
    </row>
    <row r="25" spans="3:62" x14ac:dyDescent="0.25">
      <c r="C25" s="5" t="s">
        <v>19</v>
      </c>
      <c r="D25" s="6">
        <f>SUMIFS(EntPop!$K:$K,EntPop!$S:$S,D$5,EntPop!$A:$A,$C25)/1000</f>
        <v>150.291</v>
      </c>
      <c r="E25" s="6">
        <f>SUMIFS(EntPop!$K:$K,EntPop!$S:$S,E$5,EntPop!$A:$A,$C25)/1000</f>
        <v>96.161000000000001</v>
      </c>
      <c r="F25" s="6">
        <f>SUMIFS(EntPop!$K:$K,EntPop!$S:$S,F$5,EntPop!$A:$A,$C25)/1000</f>
        <v>146.96700000000001</v>
      </c>
      <c r="G25" s="6">
        <f>SUMIFS(EntPop!$K:$K,EntPop!$S:$S,G$5,EntPop!$A:$A,$C25)/1000</f>
        <v>81.801000000000002</v>
      </c>
      <c r="H25" s="6">
        <f>SUMIFS(EntPop!$K:$K,EntPop!$S:$S,H$5,EntPop!$A:$A,$C25)/1000</f>
        <v>59.043999999999997</v>
      </c>
      <c r="I25" s="5"/>
      <c r="J25" s="7">
        <f>SUMIFS(EntPorc!$K:$K,EntPorc!$P:$P,V$5,EntPorc!$A:$A,$C25)*100</f>
        <v>15.060365200042725</v>
      </c>
      <c r="K25" s="7">
        <f>SUMIFS(EntPorc!$K:$K,EntPorc!$P:$P,W$5,EntPorc!$A:$A,$C25)*100</f>
        <v>9.0163417160511017</v>
      </c>
      <c r="L25" s="7">
        <f>SUMIFS(EntPorc!$K:$K,EntPorc!$P:$P,X$5,EntPorc!$A:$A,$C25)*100</f>
        <v>10.313719511032104</v>
      </c>
      <c r="M25" s="7">
        <f>SUMIFS(EntPorc!$K:$K,EntPorc!$P:$P,Y$5,EntPorc!$A:$A,$C25)*100</f>
        <v>8.4182873368263245</v>
      </c>
      <c r="N25" s="7">
        <f>SUMIFS(EntPorc!$K:$K,EntPorc!$P:$P,Z$5,EntPorc!$A:$A,$C25)*100</f>
        <v>9.10530686378479</v>
      </c>
      <c r="O25" s="5"/>
      <c r="P25" s="6">
        <f>SUMIFS(RuralPop!$K:$K,RuralPop!$S:$S,P$5,RuralPop!$A:$A,$C25)/1000</f>
        <v>17.170000000000002</v>
      </c>
      <c r="Q25" s="6">
        <f>SUMIFS(RuralPop!$K:$K,RuralPop!$S:$S,Q$5,RuralPop!$A:$A,$C25)/1000</f>
        <v>16.977</v>
      </c>
      <c r="R25" s="6">
        <f>SUMIFS(RuralPop!$K:$K,RuralPop!$S:$S,R$5,RuralPop!$A:$A,$C25)/1000</f>
        <v>16.553999999999998</v>
      </c>
      <c r="S25" s="6">
        <f>SUMIFS(RuralPop!$K:$K,RuralPop!$S:$S,S$5,RuralPop!$A:$A,$C25)/1000</f>
        <v>18.155999999999999</v>
      </c>
      <c r="T25" s="6">
        <f>SUMIFS(RuralPop!$K:$K,RuralPop!$S:$S,T$5,RuralPop!$A:$A,$C25)/1000</f>
        <v>7.165</v>
      </c>
      <c r="U25" s="5"/>
      <c r="V25" s="7">
        <f>SUMIFS(RuralPorc!$K:$K,RuralPorc!$P:$P,V$5,RuralPorc!$A:$A,$C25)*100</f>
        <v>19.378575682640076</v>
      </c>
      <c r="W25" s="7">
        <f>SUMIFS(RuralPorc!$K:$K,RuralPorc!$P:$P,W$5,RuralPorc!$A:$A,$C25)*100</f>
        <v>16.693708300590515</v>
      </c>
      <c r="X25" s="7">
        <f>SUMIFS(RuralPorc!$K:$K,RuralPorc!$P:$P,X$5,RuralPorc!$A:$A,$C25)*100</f>
        <v>17.430767416954041</v>
      </c>
      <c r="Y25" s="7">
        <f>SUMIFS(RuralPorc!$K:$K,RuralPorc!$P:$P,Y$5,RuralPorc!$A:$A,$C25)*100</f>
        <v>16.383028030395508</v>
      </c>
      <c r="Z25" s="7">
        <f>SUMIFS(RuralPorc!$K:$K,RuralPorc!$P:$P,Z$5,RuralPorc!$A:$A,$C25)*100</f>
        <v>9.9596887826919556</v>
      </c>
      <c r="AA25" s="9"/>
      <c r="AB25" s="6">
        <f>SUMIFS(UrbanPop!$K:$K,UrbanPop!$S:$S,AB$5,UrbanPop!$A:$A,$C25)/1000</f>
        <v>133.12100000000001</v>
      </c>
      <c r="AC25" s="6">
        <f>SUMIFS(UrbanPop!$K:$K,UrbanPop!$S:$S,AC$5,UrbanPop!$A:$A,$C25)/1000</f>
        <v>79.183999999999997</v>
      </c>
      <c r="AD25" s="6">
        <f>SUMIFS(UrbanPop!$K:$K,UrbanPop!$S:$S,AD$5,UrbanPop!$A:$A,$C25)/1000</f>
        <v>130.41300000000001</v>
      </c>
      <c r="AE25" s="6">
        <f>SUMIFS(UrbanPop!$K:$K,UrbanPop!$S:$S,AE$5,UrbanPop!$A:$A,$C25)/1000</f>
        <v>63.645000000000003</v>
      </c>
      <c r="AF25" s="6">
        <f>SUMIFS(UrbanPop!$K:$K,UrbanPop!$S:$S,AF$5,UrbanPop!$A:$A,$C25)/1000</f>
        <v>51.878999999999998</v>
      </c>
      <c r="AG25" s="5"/>
      <c r="AH25" s="7">
        <f>SUMIFS(UrbanPorc!$K:$K,UrbanPorc!$P:$P,AH$5,UrbanPorc!$A:$A,$C25)*100</f>
        <v>14.639604091644287</v>
      </c>
      <c r="AI25" s="7">
        <f>SUMIFS(UrbanPorc!$K:$K,UrbanPorc!$P:$P,AI$5,UrbanPorc!$A:$A,$C25)*100</f>
        <v>8.2071095705032349</v>
      </c>
      <c r="AJ25" s="7">
        <f>SUMIFS(UrbanPorc!$K:$K,UrbanPorc!$P:$P,AJ$5,UrbanPorc!$A:$A,$C25)*100</f>
        <v>9.8055183887481689</v>
      </c>
      <c r="AK25" s="7">
        <f>SUMIFS(UrbanPorc!$K:$K,UrbanPorc!$P:$P,AK$5,UrbanPorc!$A:$A,$C25)*100</f>
        <v>7.3929823935031891</v>
      </c>
      <c r="AL25" s="7">
        <f>SUMIFS(UrbanPorc!$K:$K,UrbanPorc!$P:$P,AL$5,UrbanPorc!$A:$A,$C25)*100</f>
        <v>8.9986935257911682</v>
      </c>
      <c r="AN25" s="6">
        <f>SUMIFS(SexoPop!$L:$L,SexoPop!$T:$T,AN$5,SexoPop!$A:$A,$C25,SexoPop!$B:$B,2)/1000</f>
        <v>69.424000000000007</v>
      </c>
      <c r="AO25" s="6">
        <f>SUMIFS(SexoPop!$L:$L,SexoPop!$T:$T,AO$5,SexoPop!$A:$A,$C25,SexoPop!$B:$B,2)/1000</f>
        <v>43.081000000000003</v>
      </c>
      <c r="AP25" s="6">
        <f>SUMIFS(SexoPop!$L:$L,SexoPop!$T:$T,AP$5,SexoPop!$A:$A,$C25,SexoPop!$B:$B,2)/1000</f>
        <v>72.504999999999995</v>
      </c>
      <c r="AQ25" s="6">
        <f>SUMIFS(SexoPop!$L:$L,SexoPop!$T:$T,AQ$5,SexoPop!$A:$A,$C25,SexoPop!$B:$B,2)/1000</f>
        <v>39.337000000000003</v>
      </c>
      <c r="AR25" s="6">
        <f>SUMIFS(SexoPop!$L:$L,SexoPop!$T:$T,AR$5,SexoPop!$A:$A,$C25,SexoPop!$B:$B,2)/1000</f>
        <v>30.222999999999999</v>
      </c>
      <c r="AS25" s="5"/>
      <c r="AT25" s="7">
        <f>SUMIFS(SexoPorc!$L:$L,SexoPorc!$Q:$Q,AT$5,SexoPorc!$A:$A,$C25,SexoPorc!$B:$B,2)*100</f>
        <v>13.643768429756165</v>
      </c>
      <c r="AU25" s="7">
        <f>SUMIFS(SexoPorc!$L:$L,SexoPorc!$Q:$Q,AU$5,SexoPorc!$A:$A,$C25,SexoPorc!$B:$B,2)*100</f>
        <v>8.2401998341083527</v>
      </c>
      <c r="AV25" s="7">
        <f>SUMIFS(SexoPorc!$L:$L,SexoPorc!$Q:$Q,AV$5,SexoPorc!$A:$A,$C25,SexoPorc!$B:$B,2)*100</f>
        <v>9.9682964384555817</v>
      </c>
      <c r="AW25" s="7">
        <f>SUMIFS(SexoPorc!$L:$L,SexoPorc!$Q:$Q,AW$5,SexoPorc!$A:$A,$C25,SexoPorc!$B:$B,2)*100</f>
        <v>7.6574184000492096</v>
      </c>
      <c r="AX25" s="7">
        <f>SUMIFS(SexoPorc!$L:$L,SexoPorc!$Q:$Q,AX$5,SexoPorc!$A:$A,$C25,SexoPorc!$B:$B,2)*100</f>
        <v>9.3895532190799713</v>
      </c>
      <c r="AY25" s="9"/>
      <c r="AZ25" s="6">
        <f>SUMIFS(SexoPop!$L:$L,SexoPop!$T:$T,AZ$5,SexoPop!$A:$A,$C25,SexoPop!$B:$B,1)/1000</f>
        <v>80.867000000000004</v>
      </c>
      <c r="BA25" s="6">
        <f>SUMIFS(SexoPop!$L:$L,SexoPop!$T:$T,BA$5,SexoPop!$A:$A,$C25,SexoPop!$B:$B,1)/1000</f>
        <v>53.08</v>
      </c>
      <c r="BB25" s="6">
        <f>SUMIFS(SexoPop!$L:$L,SexoPop!$T:$T,BB$5,SexoPop!$A:$A,$C25,SexoPop!$B:$B,1)/1000</f>
        <v>74.462000000000003</v>
      </c>
      <c r="BC25" s="6">
        <f>SUMIFS(SexoPop!$L:$L,SexoPop!$T:$T,BC$5,SexoPop!$A:$A,$C25,SexoPop!$B:$B,1)/1000</f>
        <v>42.463999999999999</v>
      </c>
      <c r="BD25" s="6">
        <f>SUMIFS(SexoPop!$L:$L,SexoPop!$T:$T,BD$5,SexoPop!$A:$A,$C25,SexoPop!$B:$B,1)/1000</f>
        <v>28.821000000000002</v>
      </c>
      <c r="BE25" s="5"/>
      <c r="BF25" s="7">
        <f>SUMIFS(SexoPorc!$L:$L,SexoPorc!$Q:$Q,BF$5,SexoPorc!$A:$A,$C25,SexoPorc!$B:$B,1)*100</f>
        <v>16.534142196178436</v>
      </c>
      <c r="BG25" s="7">
        <f>SUMIFS(SexoPorc!$L:$L,SexoPorc!$Q:$Q,BG$5,SexoPorc!$A:$A,$C25,SexoPorc!$B:$B,1)*100</f>
        <v>9.7626648843288422</v>
      </c>
      <c r="BH25" s="7">
        <f>SUMIFS(SexoPorc!$L:$L,SexoPorc!$Q:$Q,BH$5,SexoPorc!$A:$A,$C25,SexoPorc!$B:$B,1)*100</f>
        <v>10.673872381448746</v>
      </c>
      <c r="BI25" s="7">
        <f>SUMIFS(SexoPorc!$L:$L,SexoPorc!$Q:$Q,BI$5,SexoPorc!$A:$A,$C25,SexoPorc!$B:$B,1)*100</f>
        <v>9.2717170715332031</v>
      </c>
      <c r="BJ25" s="7">
        <f>SUMIFS(SexoPorc!$L:$L,SexoPorc!$Q:$Q,BJ$5,SexoPorc!$A:$A,$C25,SexoPorc!$B:$B,1)*100</f>
        <v>8.8251501321792603</v>
      </c>
    </row>
    <row r="26" spans="3:62" x14ac:dyDescent="0.25">
      <c r="C26" s="5" t="s">
        <v>20</v>
      </c>
      <c r="D26" s="6">
        <f>SUMIFS(EntPop!$K:$K,EntPop!$S:$S,D$5,EntPop!$A:$A,$C26)/1000</f>
        <v>848.58399999999995</v>
      </c>
      <c r="E26" s="6">
        <f>SUMIFS(EntPop!$K:$K,EntPop!$S:$S,E$5,EntPop!$A:$A,$C26)/1000</f>
        <v>864.49400000000003</v>
      </c>
      <c r="F26" s="6">
        <f>SUMIFS(EntPop!$K:$K,EntPop!$S:$S,F$5,EntPop!$A:$A,$C26)/1000</f>
        <v>760.35299999999995</v>
      </c>
      <c r="G26" s="6">
        <f>SUMIFS(EntPop!$K:$K,EntPop!$S:$S,G$5,EntPop!$A:$A,$C26)/1000</f>
        <v>684.00599999999997</v>
      </c>
      <c r="H26" s="6">
        <f>SUMIFS(EntPop!$K:$K,EntPop!$S:$S,H$5,EntPop!$A:$A,$C26)/1000</f>
        <v>636.553</v>
      </c>
      <c r="I26" s="5"/>
      <c r="J26" s="7">
        <f>SUMIFS(EntPorc!$K:$K,EntPorc!$P:$P,V$5,EntPorc!$A:$A,$C26)*100</f>
        <v>31.895574927330017</v>
      </c>
      <c r="K26" s="7">
        <f>SUMIFS(EntPorc!$K:$K,EntPorc!$P:$P,W$5,EntPorc!$A:$A,$C26)*100</f>
        <v>33.568215370178223</v>
      </c>
      <c r="L26" s="7">
        <f>SUMIFS(EntPorc!$K:$K,EntPorc!$P:$P,X$5,EntPorc!$A:$A,$C26)*100</f>
        <v>29.587757587432861</v>
      </c>
      <c r="M26" s="7">
        <f>SUMIFS(EntPorc!$K:$K,EntPorc!$P:$P,Y$5,EntPorc!$A:$A,$C26)*100</f>
        <v>27.540421485900879</v>
      </c>
      <c r="N26" s="7">
        <f>SUMIFS(EntPorc!$K:$K,EntPorc!$P:$P,Z$5,EntPorc!$A:$A,$C26)*100</f>
        <v>28.888478875160217</v>
      </c>
      <c r="O26" s="5"/>
      <c r="P26" s="6">
        <f>SUMIFS(RuralPop!$K:$K,RuralPop!$S:$S,P$5,RuralPop!$A:$A,$C26)/1000</f>
        <v>519.91200000000003</v>
      </c>
      <c r="Q26" s="6">
        <f>SUMIFS(RuralPop!$K:$K,RuralPop!$S:$S,Q$5,RuralPop!$A:$A,$C26)/1000</f>
        <v>593.09500000000003</v>
      </c>
      <c r="R26" s="6">
        <f>SUMIFS(RuralPop!$K:$K,RuralPop!$S:$S,R$5,RuralPop!$A:$A,$C26)/1000</f>
        <v>489.25200000000001</v>
      </c>
      <c r="S26" s="6">
        <f>SUMIFS(RuralPop!$K:$K,RuralPop!$S:$S,S$5,RuralPop!$A:$A,$C26)/1000</f>
        <v>429.05399999999997</v>
      </c>
      <c r="T26" s="6">
        <f>SUMIFS(RuralPop!$K:$K,RuralPop!$S:$S,T$5,RuralPop!$A:$A,$C26)/1000</f>
        <v>428.40899999999999</v>
      </c>
      <c r="U26" s="5"/>
      <c r="V26" s="7">
        <f>SUMIFS(RuralPorc!$K:$K,RuralPorc!$P:$P,V$5,RuralPorc!$A:$A,$C26)*100</f>
        <v>33.615666627883911</v>
      </c>
      <c r="W26" s="7">
        <f>SUMIFS(RuralPorc!$K:$K,RuralPorc!$P:$P,W$5,RuralPorc!$A:$A,$C26)*100</f>
        <v>35.90887188911438</v>
      </c>
      <c r="X26" s="7">
        <f>SUMIFS(RuralPorc!$K:$K,RuralPorc!$P:$P,X$5,RuralPorc!$A:$A,$C26)*100</f>
        <v>33.812618255615234</v>
      </c>
      <c r="Y26" s="7">
        <f>SUMIFS(RuralPorc!$K:$K,RuralPorc!$P:$P,Y$5,RuralPorc!$A:$A,$C26)*100</f>
        <v>29.07240092754364</v>
      </c>
      <c r="Z26" s="7">
        <f>SUMIFS(RuralPorc!$K:$K,RuralPorc!$P:$P,Z$5,RuralPorc!$A:$A,$C26)*100</f>
        <v>30.6059330701828</v>
      </c>
      <c r="AA26" s="9"/>
      <c r="AB26" s="6">
        <f>SUMIFS(UrbanPop!$K:$K,UrbanPop!$S:$S,AB$5,UrbanPop!$A:$A,$C26)/1000</f>
        <v>328.67200000000003</v>
      </c>
      <c r="AC26" s="6">
        <f>SUMIFS(UrbanPop!$K:$K,UrbanPop!$S:$S,AC$5,UrbanPop!$A:$A,$C26)/1000</f>
        <v>271.399</v>
      </c>
      <c r="AD26" s="6">
        <f>SUMIFS(UrbanPop!$K:$K,UrbanPop!$S:$S,AD$5,UrbanPop!$A:$A,$C26)/1000</f>
        <v>271.101</v>
      </c>
      <c r="AE26" s="6">
        <f>SUMIFS(UrbanPop!$K:$K,UrbanPop!$S:$S,AE$5,UrbanPop!$A:$A,$C26)/1000</f>
        <v>254.952</v>
      </c>
      <c r="AF26" s="6">
        <f>SUMIFS(UrbanPop!$K:$K,UrbanPop!$S:$S,AF$5,UrbanPop!$A:$A,$C26)/1000</f>
        <v>208.14400000000001</v>
      </c>
      <c r="AG26" s="5"/>
      <c r="AH26" s="7">
        <f>SUMIFS(UrbanPorc!$K:$K,UrbanPorc!$P:$P,AH$5,UrbanPorc!$A:$A,$C26)*100</f>
        <v>29.507187008857727</v>
      </c>
      <c r="AI26" s="7">
        <f>SUMIFS(UrbanPorc!$K:$K,UrbanPorc!$P:$P,AI$5,UrbanPorc!$A:$A,$C26)*100</f>
        <v>29.382744431495667</v>
      </c>
      <c r="AJ26" s="7">
        <f>SUMIFS(UrbanPorc!$K:$K,UrbanPorc!$P:$P,AJ$5,UrbanPorc!$A:$A,$C26)*100</f>
        <v>24.143534898757935</v>
      </c>
      <c r="AK26" s="7">
        <f>SUMIFS(UrbanPorc!$K:$K,UrbanPorc!$P:$P,AK$5,UrbanPorc!$A:$A,$C26)*100</f>
        <v>25.297072529792786</v>
      </c>
      <c r="AL26" s="7">
        <f>SUMIFS(UrbanPorc!$K:$K,UrbanPorc!$P:$P,AL$5,UrbanPorc!$A:$A,$C26)*100</f>
        <v>25.897383689880371</v>
      </c>
      <c r="AN26" s="6">
        <f>SUMIFS(SexoPop!$L:$L,SexoPop!$T:$T,AN$5,SexoPop!$A:$A,$C26,SexoPop!$B:$B,2)/1000</f>
        <v>434.012</v>
      </c>
      <c r="AO26" s="6">
        <f>SUMIFS(SexoPop!$L:$L,SexoPop!$T:$T,AO$5,SexoPop!$A:$A,$C26,SexoPop!$B:$B,2)/1000</f>
        <v>446.74700000000001</v>
      </c>
      <c r="AP26" s="6">
        <f>SUMIFS(SexoPop!$L:$L,SexoPop!$T:$T,AP$5,SexoPop!$A:$A,$C26,SexoPop!$B:$B,2)/1000</f>
        <v>403.52800000000002</v>
      </c>
      <c r="AQ26" s="6">
        <f>SUMIFS(SexoPop!$L:$L,SexoPop!$T:$T,AQ$5,SexoPop!$A:$A,$C26,SexoPop!$B:$B,2)/1000</f>
        <v>367.399</v>
      </c>
      <c r="AR26" s="6">
        <f>SUMIFS(SexoPop!$L:$L,SexoPop!$T:$T,AR$5,SexoPop!$A:$A,$C26,SexoPop!$B:$B,2)/1000</f>
        <v>336.298</v>
      </c>
      <c r="AS26" s="5"/>
      <c r="AT26" s="7">
        <f>SUMIFS(SexoPorc!$L:$L,SexoPorc!$Q:$Q,AT$5,SexoPorc!$A:$A,$C26,SexoPorc!$B:$B,2)*100</f>
        <v>30.939862132072449</v>
      </c>
      <c r="AU26" s="7">
        <f>SUMIFS(SexoPorc!$L:$L,SexoPorc!$Q:$Q,AU$5,SexoPorc!$A:$A,$C26,SexoPorc!$B:$B,2)*100</f>
        <v>33.022582530975342</v>
      </c>
      <c r="AV26" s="7">
        <f>SUMIFS(SexoPorc!$L:$L,SexoPorc!$Q:$Q,AV$5,SexoPorc!$A:$A,$C26,SexoPorc!$B:$B,2)*100</f>
        <v>29.379862546920776</v>
      </c>
      <c r="AW26" s="7">
        <f>SUMIFS(SexoPorc!$L:$L,SexoPorc!$Q:$Q,AW$5,SexoPorc!$A:$A,$C26,SexoPorc!$B:$B,2)*100</f>
        <v>27.286675572395325</v>
      </c>
      <c r="AX26" s="7">
        <f>SUMIFS(SexoPorc!$L:$L,SexoPorc!$Q:$Q,AX$5,SexoPorc!$A:$A,$C26,SexoPorc!$B:$B,2)*100</f>
        <v>27.911534905433655</v>
      </c>
      <c r="AY26" s="9"/>
      <c r="AZ26" s="6">
        <f>SUMIFS(SexoPop!$L:$L,SexoPop!$T:$T,AZ$5,SexoPop!$A:$A,$C26,SexoPop!$B:$B,1)/1000</f>
        <v>414.572</v>
      </c>
      <c r="BA26" s="6">
        <f>SUMIFS(SexoPop!$L:$L,SexoPop!$T:$T,BA$5,SexoPop!$A:$A,$C26,SexoPop!$B:$B,1)/1000</f>
        <v>417.74700000000001</v>
      </c>
      <c r="BB26" s="6">
        <f>SUMIFS(SexoPop!$L:$L,SexoPop!$T:$T,BB$5,SexoPop!$A:$A,$C26,SexoPop!$B:$B,1)/1000</f>
        <v>356.82499999999999</v>
      </c>
      <c r="BC26" s="6">
        <f>SUMIFS(SexoPop!$L:$L,SexoPop!$T:$T,BC$5,SexoPop!$A:$A,$C26,SexoPop!$B:$B,1)/1000</f>
        <v>316.60700000000003</v>
      </c>
      <c r="BD26" s="6">
        <f>SUMIFS(SexoPop!$L:$L,SexoPop!$T:$T,BD$5,SexoPop!$A:$A,$C26,SexoPop!$B:$B,1)/1000</f>
        <v>300.255</v>
      </c>
      <c r="BE26" s="5"/>
      <c r="BF26" s="7">
        <f>SUMIFS(SexoPorc!$L:$L,SexoPorc!$Q:$Q,BF$5,SexoPorc!$A:$A,$C26,SexoPorc!$B:$B,1)*100</f>
        <v>32.96147882938385</v>
      </c>
      <c r="BG26" s="7">
        <f>SUMIFS(SexoPorc!$L:$L,SexoPorc!$Q:$Q,BG$5,SexoPorc!$A:$A,$C26,SexoPorc!$B:$B,1)*100</f>
        <v>34.172037243843079</v>
      </c>
      <c r="BH26" s="7">
        <f>SUMIFS(SexoPorc!$L:$L,SexoPorc!$Q:$Q,BH$5,SexoPorc!$A:$A,$C26,SexoPorc!$B:$B,1)*100</f>
        <v>29.826438426971436</v>
      </c>
      <c r="BI26" s="7">
        <f>SUMIFS(SexoPorc!$L:$L,SexoPorc!$Q:$Q,BI$5,SexoPorc!$A:$A,$C26,SexoPorc!$B:$B,1)*100</f>
        <v>27.840852737426758</v>
      </c>
      <c r="BJ26" s="7">
        <f>SUMIFS(SexoPorc!$L:$L,SexoPorc!$Q:$Q,BJ$5,SexoPorc!$A:$A,$C26,SexoPorc!$B:$B,1)*100</f>
        <v>30.06720244884491</v>
      </c>
    </row>
    <row r="27" spans="3:62" x14ac:dyDescent="0.25">
      <c r="C27" s="5" t="s">
        <v>21</v>
      </c>
      <c r="D27" s="6">
        <f>SUMIFS(EntPop!$K:$K,EntPop!$S:$S,D$5,EntPop!$A:$A,$C27)/1000</f>
        <v>777.08799999999997</v>
      </c>
      <c r="E27" s="6">
        <f>SUMIFS(EntPop!$K:$K,EntPop!$S:$S,E$5,EntPop!$A:$A,$C27)/1000</f>
        <v>639.46299999999997</v>
      </c>
      <c r="F27" s="6">
        <f>SUMIFS(EntPop!$K:$K,EntPop!$S:$S,F$5,EntPop!$A:$A,$C27)/1000</f>
        <v>613.601</v>
      </c>
      <c r="G27" s="6">
        <f>SUMIFS(EntPop!$K:$K,EntPop!$S:$S,G$5,EntPop!$A:$A,$C27)/1000</f>
        <v>616.83399999999995</v>
      </c>
      <c r="H27" s="6">
        <f>SUMIFS(EntPop!$K:$K,EntPop!$S:$S,H$5,EntPop!$A:$A,$C27)/1000</f>
        <v>539.14700000000005</v>
      </c>
      <c r="I27" s="5"/>
      <c r="J27" s="7">
        <f>SUMIFS(EntPorc!$K:$K,EntPorc!$P:$P,V$5,EntPorc!$A:$A,$C27)*100</f>
        <v>21.147945523262024</v>
      </c>
      <c r="K27" s="7">
        <f>SUMIFS(EntPorc!$K:$K,EntPorc!$P:$P,W$5,EntPorc!$A:$A,$C27)*100</f>
        <v>17.023710906505585</v>
      </c>
      <c r="L27" s="7">
        <f>SUMIFS(EntPorc!$K:$K,EntPorc!$P:$P,X$5,EntPorc!$A:$A,$C27)*100</f>
        <v>14.833612740039825</v>
      </c>
      <c r="M27" s="7">
        <f>SUMIFS(EntPorc!$K:$K,EntPorc!$P:$P,Y$5,EntPorc!$A:$A,$C27)*100</f>
        <v>17.007172107696533</v>
      </c>
      <c r="N27" s="7">
        <f>SUMIFS(EntPorc!$K:$K,EntPorc!$P:$P,Z$5,EntPorc!$A:$A,$C27)*100</f>
        <v>18.818296492099762</v>
      </c>
      <c r="O27" s="5"/>
      <c r="P27" s="6">
        <f>SUMIFS(RuralPop!$K:$K,RuralPop!$S:$S,P$5,RuralPop!$A:$A,$C27)/1000</f>
        <v>313.154</v>
      </c>
      <c r="Q27" s="6">
        <f>SUMIFS(RuralPop!$K:$K,RuralPop!$S:$S,Q$5,RuralPop!$A:$A,$C27)/1000</f>
        <v>230.297</v>
      </c>
      <c r="R27" s="6">
        <f>SUMIFS(RuralPop!$K:$K,RuralPop!$S:$S,R$5,RuralPop!$A:$A,$C27)/1000</f>
        <v>292.791</v>
      </c>
      <c r="S27" s="6">
        <f>SUMIFS(RuralPop!$K:$K,RuralPop!$S:$S,S$5,RuralPop!$A:$A,$C27)/1000</f>
        <v>277.56700000000001</v>
      </c>
      <c r="T27" s="6">
        <f>SUMIFS(RuralPop!$K:$K,RuralPop!$S:$S,T$5,RuralPop!$A:$A,$C27)/1000</f>
        <v>285.35899999999998</v>
      </c>
      <c r="U27" s="5"/>
      <c r="V27" s="7">
        <f>SUMIFS(RuralPorc!$K:$K,RuralPorc!$P:$P,V$5,RuralPorc!$A:$A,$C27)*100</f>
        <v>26.054283976554871</v>
      </c>
      <c r="W27" s="7">
        <f>SUMIFS(RuralPorc!$K:$K,RuralPorc!$P:$P,W$5,RuralPorc!$A:$A,$C27)*100</f>
        <v>19.132043421268463</v>
      </c>
      <c r="X27" s="7">
        <f>SUMIFS(RuralPorc!$K:$K,RuralPorc!$P:$P,X$5,RuralPorc!$A:$A,$C27)*100</f>
        <v>22.260448336601257</v>
      </c>
      <c r="Y27" s="7">
        <f>SUMIFS(RuralPorc!$K:$K,RuralPorc!$P:$P,Y$5,RuralPorc!$A:$A,$C27)*100</f>
        <v>22.881914675235748</v>
      </c>
      <c r="Z27" s="7">
        <f>SUMIFS(RuralPorc!$K:$K,RuralPorc!$P:$P,Z$5,RuralPorc!$A:$A,$C27)*100</f>
        <v>28.693139553070068</v>
      </c>
      <c r="AA27" s="9"/>
      <c r="AB27" s="6">
        <f>SUMIFS(UrbanPop!$K:$K,UrbanPop!$S:$S,AB$5,UrbanPop!$A:$A,$C27)/1000</f>
        <v>463.93400000000003</v>
      </c>
      <c r="AC27" s="6">
        <f>SUMIFS(UrbanPop!$K:$K,UrbanPop!$S:$S,AC$5,UrbanPop!$A:$A,$C27)/1000</f>
        <v>409.166</v>
      </c>
      <c r="AD27" s="6">
        <f>SUMIFS(UrbanPop!$K:$K,UrbanPop!$S:$S,AD$5,UrbanPop!$A:$A,$C27)/1000</f>
        <v>320.81</v>
      </c>
      <c r="AE27" s="6">
        <f>SUMIFS(UrbanPop!$K:$K,UrbanPop!$S:$S,AE$5,UrbanPop!$A:$A,$C27)/1000</f>
        <v>339.267</v>
      </c>
      <c r="AF27" s="6">
        <f>SUMIFS(UrbanPop!$K:$K,UrbanPop!$S:$S,AF$5,UrbanPop!$A:$A,$C27)/1000</f>
        <v>253.78800000000001</v>
      </c>
      <c r="AG27" s="5"/>
      <c r="AH27" s="7">
        <f>SUMIFS(UrbanPorc!$K:$K,UrbanPorc!$P:$P,AH$5,UrbanPorc!$A:$A,$C27)*100</f>
        <v>18.762980401515961</v>
      </c>
      <c r="AI27" s="7">
        <f>SUMIFS(UrbanPorc!$K:$K,UrbanPorc!$P:$P,AI$5,UrbanPorc!$A:$A,$C27)*100</f>
        <v>16.029481589794159</v>
      </c>
      <c r="AJ27" s="7">
        <f>SUMIFS(UrbanPorc!$K:$K,UrbanPorc!$P:$P,AJ$5,UrbanPorc!$A:$A,$C27)*100</f>
        <v>11.371156573295593</v>
      </c>
      <c r="AK27" s="7">
        <f>SUMIFS(UrbanPorc!$K:$K,UrbanPorc!$P:$P,AK$5,UrbanPorc!$A:$A,$C27)*100</f>
        <v>14.054934680461884</v>
      </c>
      <c r="AL27" s="7">
        <f>SUMIFS(UrbanPorc!$K:$K,UrbanPorc!$P:$P,AL$5,UrbanPorc!$A:$A,$C27)*100</f>
        <v>13.567958772182465</v>
      </c>
      <c r="AN27" s="6">
        <f>SUMIFS(SexoPop!$L:$L,SexoPop!$T:$T,AN$5,SexoPop!$A:$A,$C27,SexoPop!$B:$B,2)/1000</f>
        <v>406.69099999999997</v>
      </c>
      <c r="AO27" s="6">
        <f>SUMIFS(SexoPop!$L:$L,SexoPop!$T:$T,AO$5,SexoPop!$A:$A,$C27,SexoPop!$B:$B,2)/1000</f>
        <v>318.59300000000002</v>
      </c>
      <c r="AP27" s="6">
        <f>SUMIFS(SexoPop!$L:$L,SexoPop!$T:$T,AP$5,SexoPop!$A:$A,$C27,SexoPop!$B:$B,2)/1000</f>
        <v>315.17399999999998</v>
      </c>
      <c r="AQ27" s="6">
        <f>SUMIFS(SexoPop!$L:$L,SexoPop!$T:$T,AQ$5,SexoPop!$A:$A,$C27,SexoPop!$B:$B,2)/1000</f>
        <v>328.92</v>
      </c>
      <c r="AR27" s="6">
        <f>SUMIFS(SexoPop!$L:$L,SexoPop!$T:$T,AR$5,SexoPop!$A:$A,$C27,SexoPop!$B:$B,2)/1000</f>
        <v>281.57600000000002</v>
      </c>
      <c r="AS27" s="5"/>
      <c r="AT27" s="7">
        <f>SUMIFS(SexoPorc!$L:$L,SexoPorc!$Q:$Q,AT$5,SexoPorc!$A:$A,$C27,SexoPorc!$B:$B,2)*100</f>
        <v>21.023087203502655</v>
      </c>
      <c r="AU27" s="7">
        <f>SUMIFS(SexoPorc!$L:$L,SexoPorc!$Q:$Q,AU$5,SexoPorc!$A:$A,$C27,SexoPorc!$B:$B,2)*100</f>
        <v>16.103559732437134</v>
      </c>
      <c r="AV27" s="7">
        <f>SUMIFS(SexoPorc!$L:$L,SexoPorc!$Q:$Q,AV$5,SexoPorc!$A:$A,$C27,SexoPorc!$B:$B,2)*100</f>
        <v>14.412474632263184</v>
      </c>
      <c r="AW27" s="7">
        <f>SUMIFS(SexoPorc!$L:$L,SexoPorc!$Q:$Q,AW$5,SexoPorc!$A:$A,$C27,SexoPorc!$B:$B,2)*100</f>
        <v>16.8739914894104</v>
      </c>
      <c r="AX27" s="7">
        <f>SUMIFS(SexoPorc!$L:$L,SexoPorc!$Q:$Q,AX$5,SexoPorc!$A:$A,$C27,SexoPorc!$B:$B,2)*100</f>
        <v>18.708996474742889</v>
      </c>
      <c r="AY27" s="9"/>
      <c r="AZ27" s="6">
        <f>SUMIFS(SexoPop!$L:$L,SexoPop!$T:$T,AZ$5,SexoPop!$A:$A,$C27,SexoPop!$B:$B,1)/1000</f>
        <v>370.39699999999999</v>
      </c>
      <c r="BA27" s="6">
        <f>SUMIFS(SexoPop!$L:$L,SexoPop!$T:$T,BA$5,SexoPop!$A:$A,$C27,SexoPop!$B:$B,1)/1000</f>
        <v>320.87</v>
      </c>
      <c r="BB27" s="6">
        <f>SUMIFS(SexoPop!$L:$L,SexoPop!$T:$T,BB$5,SexoPop!$A:$A,$C27,SexoPop!$B:$B,1)/1000</f>
        <v>298.42700000000002</v>
      </c>
      <c r="BC27" s="6">
        <f>SUMIFS(SexoPop!$L:$L,SexoPop!$T:$T,BC$5,SexoPop!$A:$A,$C27,SexoPop!$B:$B,1)/1000</f>
        <v>287.91399999999999</v>
      </c>
      <c r="BD27" s="6">
        <f>SUMIFS(SexoPop!$L:$L,SexoPop!$T:$T,BD$5,SexoPop!$A:$A,$C27,SexoPop!$B:$B,1)/1000</f>
        <v>257.57100000000003</v>
      </c>
      <c r="BE27" s="5"/>
      <c r="BF27" s="7">
        <f>SUMIFS(SexoPorc!$L:$L,SexoPorc!$Q:$Q,BF$5,SexoPorc!$A:$A,$C27,SexoPorc!$B:$B,1)*100</f>
        <v>21.286755800247192</v>
      </c>
      <c r="BG27" s="7">
        <f>SUMIFS(SexoPorc!$L:$L,SexoPorc!$Q:$Q,BG$5,SexoPorc!$A:$A,$C27,SexoPorc!$B:$B,1)*100</f>
        <v>18.047626316547394</v>
      </c>
      <c r="BH27" s="7">
        <f>SUMIFS(SexoPorc!$L:$L,SexoPorc!$Q:$Q,BH$5,SexoPorc!$A:$A,$C27,SexoPorc!$B:$B,1)*100</f>
        <v>15.305958688259125</v>
      </c>
      <c r="BI27" s="7">
        <f>SUMIFS(SexoPorc!$L:$L,SexoPorc!$Q:$Q,BI$5,SexoPorc!$A:$A,$C27,SexoPorc!$B:$B,1)*100</f>
        <v>17.161917686462402</v>
      </c>
      <c r="BJ27" s="7">
        <f>SUMIFS(SexoPorc!$L:$L,SexoPorc!$Q:$Q,BJ$5,SexoPorc!$A:$A,$C27,SexoPorc!$B:$B,1)*100</f>
        <v>18.939253687858582</v>
      </c>
    </row>
    <row r="28" spans="3:62" x14ac:dyDescent="0.25">
      <c r="C28" s="5" t="s">
        <v>22</v>
      </c>
      <c r="D28" s="6">
        <f>SUMIFS(EntPop!$K:$K,EntPop!$S:$S,D$5,EntPop!$A:$A,$C28)/1000</f>
        <v>137.33799999999999</v>
      </c>
      <c r="E28" s="6">
        <f>SUMIFS(EntPop!$K:$K,EntPop!$S:$S,E$5,EntPop!$A:$A,$C28)/1000</f>
        <v>109.643</v>
      </c>
      <c r="F28" s="6">
        <f>SUMIFS(EntPop!$K:$K,EntPop!$S:$S,F$5,EntPop!$A:$A,$C28)/1000</f>
        <v>106.19799999999999</v>
      </c>
      <c r="G28" s="6">
        <f>SUMIFS(EntPop!$K:$K,EntPop!$S:$S,G$5,EntPop!$A:$A,$C28)/1000</f>
        <v>60.386000000000003</v>
      </c>
      <c r="H28" s="6">
        <f>SUMIFS(EntPop!$K:$K,EntPop!$S:$S,H$5,EntPop!$A:$A,$C28)/1000</f>
        <v>67.224000000000004</v>
      </c>
      <c r="I28" s="5"/>
      <c r="J28" s="7">
        <f>SUMIFS(EntPorc!$K:$K,EntPorc!$P:$P,V$5,EntPorc!$A:$A,$C28)*100</f>
        <v>21.452593803405762</v>
      </c>
      <c r="K28" s="7">
        <f>SUMIFS(EntPorc!$K:$K,EntPorc!$P:$P,W$5,EntPorc!$A:$A,$C28)*100</f>
        <v>18.138490617275238</v>
      </c>
      <c r="L28" s="7">
        <f>SUMIFS(EntPorc!$K:$K,EntPorc!$P:$P,X$5,EntPorc!$A:$A,$C28)*100</f>
        <v>14.151996374130249</v>
      </c>
      <c r="M28" s="7">
        <f>SUMIFS(EntPorc!$K:$K,EntPorc!$P:$P,Y$5,EntPorc!$A:$A,$C28)*100</f>
        <v>11.249317973852158</v>
      </c>
      <c r="N28" s="7">
        <f>SUMIFS(EntPorc!$K:$K,EntPorc!$P:$P,Z$5,EntPorc!$A:$A,$C28)*100</f>
        <v>16.237641870975494</v>
      </c>
      <c r="O28" s="5"/>
      <c r="P28" s="6">
        <f>SUMIFS(RuralPop!$K:$K,RuralPop!$S:$S,P$5,RuralPop!$A:$A,$C28)/1000</f>
        <v>50.317999999999998</v>
      </c>
      <c r="Q28" s="6">
        <f>SUMIFS(RuralPop!$K:$K,RuralPop!$S:$S,Q$5,RuralPop!$A:$A,$C28)/1000</f>
        <v>49.505000000000003</v>
      </c>
      <c r="R28" s="6">
        <f>SUMIFS(RuralPop!$K:$K,RuralPop!$S:$S,R$5,RuralPop!$A:$A,$C28)/1000</f>
        <v>37.484999999999999</v>
      </c>
      <c r="S28" s="6">
        <f>SUMIFS(RuralPop!$K:$K,RuralPop!$S:$S,S$5,RuralPop!$A:$A,$C28)/1000</f>
        <v>27.544</v>
      </c>
      <c r="T28" s="6">
        <f>SUMIFS(RuralPop!$K:$K,RuralPop!$S:$S,T$5,RuralPop!$A:$A,$C28)/1000</f>
        <v>21.646000000000001</v>
      </c>
      <c r="U28" s="5"/>
      <c r="V28" s="7">
        <f>SUMIFS(RuralPorc!$K:$K,RuralPorc!$P:$P,V$5,RuralPorc!$A:$A,$C28)*100</f>
        <v>19.17862594127655</v>
      </c>
      <c r="W28" s="7">
        <f>SUMIFS(RuralPorc!$K:$K,RuralPorc!$P:$P,W$5,RuralPorc!$A:$A,$C28)*100</f>
        <v>21.145951747894287</v>
      </c>
      <c r="X28" s="7">
        <f>SUMIFS(RuralPorc!$K:$K,RuralPorc!$P:$P,X$5,RuralPorc!$A:$A,$C28)*100</f>
        <v>14.583957195281982</v>
      </c>
      <c r="Y28" s="7">
        <f>SUMIFS(RuralPorc!$K:$K,RuralPorc!$P:$P,Y$5,RuralPorc!$A:$A,$C28)*100</f>
        <v>14.324271678924561</v>
      </c>
      <c r="Z28" s="7">
        <f>SUMIFS(RuralPorc!$K:$K,RuralPorc!$P:$P,Z$5,RuralPorc!$A:$A,$C28)*100</f>
        <v>17.137067019939423</v>
      </c>
      <c r="AA28" s="9"/>
      <c r="AB28" s="6">
        <f>SUMIFS(UrbanPop!$K:$K,UrbanPop!$S:$S,AB$5,UrbanPop!$A:$A,$C28)/1000</f>
        <v>87.02</v>
      </c>
      <c r="AC28" s="6">
        <f>SUMIFS(UrbanPop!$K:$K,UrbanPop!$S:$S,AC$5,UrbanPop!$A:$A,$C28)/1000</f>
        <v>60.137999999999998</v>
      </c>
      <c r="AD28" s="6">
        <f>SUMIFS(UrbanPop!$K:$K,UrbanPop!$S:$S,AD$5,UrbanPop!$A:$A,$C28)/1000</f>
        <v>68.712999999999994</v>
      </c>
      <c r="AE28" s="6">
        <f>SUMIFS(UrbanPop!$K:$K,UrbanPop!$S:$S,AE$5,UrbanPop!$A:$A,$C28)/1000</f>
        <v>32.841999999999999</v>
      </c>
      <c r="AF28" s="6">
        <f>SUMIFS(UrbanPop!$K:$K,UrbanPop!$S:$S,AF$5,UrbanPop!$A:$A,$C28)/1000</f>
        <v>45.578000000000003</v>
      </c>
      <c r="AG28" s="5"/>
      <c r="AH28" s="7">
        <f>SUMIFS(UrbanPorc!$K:$K,UrbanPorc!$P:$P,AH$5,UrbanPorc!$A:$A,$C28)*100</f>
        <v>23.031644523143768</v>
      </c>
      <c r="AI28" s="7">
        <f>SUMIFS(UrbanPorc!$K:$K,UrbanPorc!$P:$P,AI$5,UrbanPorc!$A:$A,$C28)*100</f>
        <v>16.237451136112213</v>
      </c>
      <c r="AJ28" s="7">
        <f>SUMIFS(UrbanPorc!$K:$K,UrbanPorc!$P:$P,AJ$5,UrbanPorc!$A:$A,$C28)*100</f>
        <v>13.926964998245239</v>
      </c>
      <c r="AK28" s="7">
        <f>SUMIFS(UrbanPorc!$K:$K,UrbanPorc!$P:$P,AK$5,UrbanPorc!$A:$A,$C28)*100</f>
        <v>9.5330148935317993</v>
      </c>
      <c r="AL28" s="7">
        <f>SUMIFS(UrbanPorc!$K:$K,UrbanPorc!$P:$P,AL$5,UrbanPorc!$A:$A,$C28)*100</f>
        <v>15.842747688293457</v>
      </c>
      <c r="AN28" s="6">
        <f>SUMIFS(SexoPop!$L:$L,SexoPop!$T:$T,AN$5,SexoPop!$A:$A,$C28,SexoPop!$B:$B,2)/1000</f>
        <v>69.302000000000007</v>
      </c>
      <c r="AO28" s="6">
        <f>SUMIFS(SexoPop!$L:$L,SexoPop!$T:$T,AO$5,SexoPop!$A:$A,$C28,SexoPop!$B:$B,2)/1000</f>
        <v>59.155999999999999</v>
      </c>
      <c r="AP28" s="6">
        <f>SUMIFS(SexoPop!$L:$L,SexoPop!$T:$T,AP$5,SexoPop!$A:$A,$C28,SexoPop!$B:$B,2)/1000</f>
        <v>57.917999999999999</v>
      </c>
      <c r="AQ28" s="6">
        <f>SUMIFS(SexoPop!$L:$L,SexoPop!$T:$T,AQ$5,SexoPop!$A:$A,$C28,SexoPop!$B:$B,2)/1000</f>
        <v>30.087</v>
      </c>
      <c r="AR28" s="6">
        <f>SUMIFS(SexoPop!$L:$L,SexoPop!$T:$T,AR$5,SexoPop!$A:$A,$C28,SexoPop!$B:$B,2)/1000</f>
        <v>39.654000000000003</v>
      </c>
      <c r="AS28" s="5"/>
      <c r="AT28" s="7">
        <f>SUMIFS(SexoPorc!$L:$L,SexoPorc!$Q:$Q,AT$5,SexoPorc!$A:$A,$C28,SexoPorc!$B:$B,2)*100</f>
        <v>20.640338957309723</v>
      </c>
      <c r="AU28" s="7">
        <f>SUMIFS(SexoPorc!$L:$L,SexoPorc!$Q:$Q,AU$5,SexoPorc!$A:$A,$C28,SexoPorc!$B:$B,2)*100</f>
        <v>18.151524662971497</v>
      </c>
      <c r="AV28" s="7">
        <f>SUMIFS(SexoPorc!$L:$L,SexoPorc!$Q:$Q,AV$5,SexoPorc!$A:$A,$C28,SexoPorc!$B:$B,2)*100</f>
        <v>14.352943003177643</v>
      </c>
      <c r="AW28" s="7">
        <f>SUMIFS(SexoPorc!$L:$L,SexoPorc!$Q:$Q,AW$5,SexoPorc!$A:$A,$C28,SexoPorc!$B:$B,2)*100</f>
        <v>10.322290658950806</v>
      </c>
      <c r="AX28" s="7">
        <f>SUMIFS(SexoPorc!$L:$L,SexoPorc!$Q:$Q,AX$5,SexoPorc!$A:$A,$C28,SexoPorc!$B:$B,2)*100</f>
        <v>17.685939371585846</v>
      </c>
      <c r="AY28" s="9"/>
      <c r="AZ28" s="6">
        <f>SUMIFS(SexoPop!$L:$L,SexoPop!$T:$T,AZ$5,SexoPop!$A:$A,$C28,SexoPop!$B:$B,1)/1000</f>
        <v>68.036000000000001</v>
      </c>
      <c r="BA28" s="6">
        <f>SUMIFS(SexoPop!$L:$L,SexoPop!$T:$T,BA$5,SexoPop!$A:$A,$C28,SexoPop!$B:$B,1)/1000</f>
        <v>50.487000000000002</v>
      </c>
      <c r="BB28" s="6">
        <f>SUMIFS(SexoPop!$L:$L,SexoPop!$T:$T,BB$5,SexoPop!$A:$A,$C28,SexoPop!$B:$B,1)/1000</f>
        <v>48.28</v>
      </c>
      <c r="BC28" s="6">
        <f>SUMIFS(SexoPop!$L:$L,SexoPop!$T:$T,BC$5,SexoPop!$A:$A,$C28,SexoPop!$B:$B,1)/1000</f>
        <v>30.298999999999999</v>
      </c>
      <c r="BD28" s="6">
        <f>SUMIFS(SexoPop!$L:$L,SexoPop!$T:$T,BD$5,SexoPop!$A:$A,$C28,SexoPop!$B:$B,1)/1000</f>
        <v>27.57</v>
      </c>
      <c r="BE28" s="5"/>
      <c r="BF28" s="7">
        <f>SUMIFS(SexoPorc!$L:$L,SexoPorc!$Q:$Q,BF$5,SexoPorc!$A:$A,$C28,SexoPorc!$B:$B,1)*100</f>
        <v>22.348430752754211</v>
      </c>
      <c r="BG28" s="7">
        <f>SUMIFS(SexoPorc!$L:$L,SexoPorc!$Q:$Q,BG$5,SexoPorc!$A:$A,$C28,SexoPorc!$B:$B,1)*100</f>
        <v>18.123240768909454</v>
      </c>
      <c r="BH28" s="7">
        <f>SUMIFS(SexoPorc!$L:$L,SexoPorc!$Q:$Q,BH$5,SexoPorc!$A:$A,$C28,SexoPorc!$B:$B,1)*100</f>
        <v>13.918237388134003</v>
      </c>
      <c r="BI28" s="7">
        <f>SUMIFS(SexoPorc!$L:$L,SexoPorc!$Q:$Q,BI$5,SexoPorc!$A:$A,$C28,SexoPorc!$B:$B,1)*100</f>
        <v>12.350756675004959</v>
      </c>
      <c r="BJ28" s="7">
        <f>SUMIFS(SexoPorc!$L:$L,SexoPorc!$Q:$Q,BJ$5,SexoPorc!$A:$A,$C28,SexoPorc!$B:$B,1)*100</f>
        <v>14.526659250259399</v>
      </c>
    </row>
    <row r="29" spans="3:62" x14ac:dyDescent="0.25">
      <c r="C29" s="5" t="s">
        <v>23</v>
      </c>
      <c r="D29" s="6">
        <f>SUMIFS(EntPop!$K:$K,EntPop!$S:$S,D$5,EntPop!$A:$A,$C29)/1000</f>
        <v>173.59100000000001</v>
      </c>
      <c r="E29" s="6">
        <f>SUMIFS(EntPop!$K:$K,EntPop!$S:$S,E$5,EntPop!$A:$A,$C29)/1000</f>
        <v>201.06800000000001</v>
      </c>
      <c r="F29" s="6">
        <f>SUMIFS(EntPop!$K:$K,EntPop!$S:$S,F$5,EntPop!$A:$A,$C29)/1000</f>
        <v>206.08600000000001</v>
      </c>
      <c r="G29" s="6">
        <f>SUMIFS(EntPop!$K:$K,EntPop!$S:$S,G$5,EntPop!$A:$A,$C29)/1000</f>
        <v>154.10499999999999</v>
      </c>
      <c r="H29" s="6">
        <f>SUMIFS(EntPop!$K:$K,EntPop!$S:$S,H$5,EntPop!$A:$A,$C29)/1000</f>
        <v>94.373000000000005</v>
      </c>
      <c r="I29" s="5"/>
      <c r="J29" s="7">
        <f>SUMIFS(EntPorc!$K:$K,EntPorc!$P:$P,V$5,EntPorc!$A:$A,$C29)*100</f>
        <v>32.273063063621521</v>
      </c>
      <c r="K29" s="7">
        <f>SUMIFS(EntPorc!$K:$K,EntPorc!$P:$P,W$5,EntPorc!$A:$A,$C29)*100</f>
        <v>36.800634860992432</v>
      </c>
      <c r="L29" s="7">
        <f>SUMIFS(EntPorc!$K:$K,EntPorc!$P:$P,X$5,EntPorc!$A:$A,$C29)*100</f>
        <v>23.08117002248764</v>
      </c>
      <c r="M29" s="7">
        <f>SUMIFS(EntPorc!$K:$K,EntPorc!$P:$P,Y$5,EntPorc!$A:$A,$C29)*100</f>
        <v>29.811292886734009</v>
      </c>
      <c r="N29" s="7">
        <f>SUMIFS(EntPorc!$K:$K,EntPorc!$P:$P,Z$5,EntPorc!$A:$A,$C29)*100</f>
        <v>27.770242094993591</v>
      </c>
      <c r="O29" s="5"/>
      <c r="P29" s="6">
        <f>SUMIFS(RuralPop!$K:$K,RuralPop!$S:$S,P$5,RuralPop!$A:$A,$C29)/1000</f>
        <v>39.880000000000003</v>
      </c>
      <c r="Q29" s="6">
        <f>SUMIFS(RuralPop!$K:$K,RuralPop!$S:$S,Q$5,RuralPop!$A:$A,$C29)/1000</f>
        <v>51.029000000000003</v>
      </c>
      <c r="R29" s="6">
        <f>SUMIFS(RuralPop!$K:$K,RuralPop!$S:$S,R$5,RuralPop!$A:$A,$C29)/1000</f>
        <v>54.343000000000004</v>
      </c>
      <c r="S29" s="6">
        <f>SUMIFS(RuralPop!$K:$K,RuralPop!$S:$S,S$5,RuralPop!$A:$A,$C29)/1000</f>
        <v>45.268000000000001</v>
      </c>
      <c r="T29" s="6">
        <f>SUMIFS(RuralPop!$K:$K,RuralPop!$S:$S,T$5,RuralPop!$A:$A,$C29)/1000</f>
        <v>28.366</v>
      </c>
      <c r="U29" s="5"/>
      <c r="V29" s="7">
        <f>SUMIFS(RuralPorc!$K:$K,RuralPorc!$P:$P,V$5,RuralPorc!$A:$A,$C29)*100</f>
        <v>36.547926068305969</v>
      </c>
      <c r="W29" s="7">
        <f>SUMIFS(RuralPorc!$K:$K,RuralPorc!$P:$P,W$5,RuralPorc!$A:$A,$C29)*100</f>
        <v>37.357062101364136</v>
      </c>
      <c r="X29" s="7">
        <f>SUMIFS(RuralPorc!$K:$K,RuralPorc!$P:$P,X$5,RuralPorc!$A:$A,$C29)*100</f>
        <v>32.305297255516052</v>
      </c>
      <c r="Y29" s="7">
        <f>SUMIFS(RuralPorc!$K:$K,RuralPorc!$P:$P,Y$5,RuralPorc!$A:$A,$C29)*100</f>
        <v>39.134117960929871</v>
      </c>
      <c r="Z29" s="7">
        <f>SUMIFS(RuralPorc!$K:$K,RuralPorc!$P:$P,Z$5,RuralPorc!$A:$A,$C29)*100</f>
        <v>31.01058304309845</v>
      </c>
      <c r="AA29" s="9"/>
      <c r="AB29" s="6">
        <f>SUMIFS(UrbanPop!$K:$K,UrbanPop!$S:$S,AB$5,UrbanPop!$A:$A,$C29)/1000</f>
        <v>133.71100000000001</v>
      </c>
      <c r="AC29" s="6">
        <f>SUMIFS(UrbanPop!$K:$K,UrbanPop!$S:$S,AC$5,UrbanPop!$A:$A,$C29)/1000</f>
        <v>150.03899999999999</v>
      </c>
      <c r="AD29" s="6">
        <f>SUMIFS(UrbanPop!$K:$K,UrbanPop!$S:$S,AD$5,UrbanPop!$A:$A,$C29)/1000</f>
        <v>151.74299999999999</v>
      </c>
      <c r="AE29" s="6">
        <f>SUMIFS(UrbanPop!$K:$K,UrbanPop!$S:$S,AE$5,UrbanPop!$A:$A,$C29)/1000</f>
        <v>108.837</v>
      </c>
      <c r="AF29" s="6">
        <f>SUMIFS(UrbanPop!$K:$K,UrbanPop!$S:$S,AF$5,UrbanPop!$A:$A,$C29)/1000</f>
        <v>66.007000000000005</v>
      </c>
      <c r="AG29" s="5"/>
      <c r="AH29" s="7">
        <f>SUMIFS(UrbanPorc!$K:$K,UrbanPorc!$P:$P,AH$5,UrbanPorc!$A:$A,$C29)*100</f>
        <v>31.185147166252136</v>
      </c>
      <c r="AI29" s="7">
        <f>SUMIFS(UrbanPorc!$K:$K,UrbanPorc!$P:$P,AI$5,UrbanPorc!$A:$A,$C29)*100</f>
        <v>36.615151166915894</v>
      </c>
      <c r="AJ29" s="7">
        <f>SUMIFS(UrbanPorc!$K:$K,UrbanPorc!$P:$P,AJ$5,UrbanPorc!$A:$A,$C29)*100</f>
        <v>20.939946174621582</v>
      </c>
      <c r="AK29" s="7">
        <f>SUMIFS(UrbanPorc!$K:$K,UrbanPorc!$P:$P,AK$5,UrbanPorc!$A:$A,$C29)*100</f>
        <v>27.123743295669556</v>
      </c>
      <c r="AL29" s="7">
        <f>SUMIFS(UrbanPorc!$K:$K,UrbanPorc!$P:$P,AL$5,UrbanPorc!$A:$A,$C29)*100</f>
        <v>26.576825976371765</v>
      </c>
      <c r="AN29" s="6">
        <f>SUMIFS(SexoPop!$L:$L,SexoPop!$T:$T,AN$5,SexoPop!$A:$A,$C29,SexoPop!$B:$B,2)/1000</f>
        <v>90.864000000000004</v>
      </c>
      <c r="AO29" s="6">
        <f>SUMIFS(SexoPop!$L:$L,SexoPop!$T:$T,AO$5,SexoPop!$A:$A,$C29,SexoPop!$B:$B,2)/1000</f>
        <v>101.592</v>
      </c>
      <c r="AP29" s="6">
        <f>SUMIFS(SexoPop!$L:$L,SexoPop!$T:$T,AP$5,SexoPop!$A:$A,$C29,SexoPop!$B:$B,2)/1000</f>
        <v>104.116</v>
      </c>
      <c r="AQ29" s="6">
        <f>SUMIFS(SexoPop!$L:$L,SexoPop!$T:$T,AQ$5,SexoPop!$A:$A,$C29,SexoPop!$B:$B,2)/1000</f>
        <v>79.546000000000006</v>
      </c>
      <c r="AR29" s="6">
        <f>SUMIFS(SexoPop!$L:$L,SexoPop!$T:$T,AR$5,SexoPop!$A:$A,$C29,SexoPop!$B:$B,2)/1000</f>
        <v>46.695999999999998</v>
      </c>
      <c r="AS29" s="5"/>
      <c r="AT29" s="7">
        <f>SUMIFS(SexoPorc!$L:$L,SexoPorc!$Q:$Q,AT$5,SexoPorc!$A:$A,$C29,SexoPorc!$B:$B,2)*100</f>
        <v>31.849807500839233</v>
      </c>
      <c r="AU29" s="7">
        <f>SUMIFS(SexoPorc!$L:$L,SexoPorc!$Q:$Q,AU$5,SexoPorc!$A:$A,$C29,SexoPorc!$B:$B,2)*100</f>
        <v>36.558482050895691</v>
      </c>
      <c r="AV29" s="7">
        <f>SUMIFS(SexoPorc!$L:$L,SexoPorc!$Q:$Q,AV$5,SexoPorc!$A:$A,$C29,SexoPorc!$B:$B,2)*100</f>
        <v>22.908717393875122</v>
      </c>
      <c r="AW29" s="7">
        <f>SUMIFS(SexoPorc!$L:$L,SexoPorc!$Q:$Q,AW$5,SexoPorc!$A:$A,$C29,SexoPorc!$B:$B,2)*100</f>
        <v>29.780685901641846</v>
      </c>
      <c r="AX29" s="7">
        <f>SUMIFS(SexoPorc!$L:$L,SexoPorc!$Q:$Q,AX$5,SexoPorc!$A:$A,$C29,SexoPorc!$B:$B,2)*100</f>
        <v>26.91117525100708</v>
      </c>
      <c r="AY29" s="9"/>
      <c r="AZ29" s="6">
        <f>SUMIFS(SexoPop!$L:$L,SexoPop!$T:$T,AZ$5,SexoPop!$A:$A,$C29,SexoPop!$B:$B,1)/1000</f>
        <v>82.727000000000004</v>
      </c>
      <c r="BA29" s="6">
        <f>SUMIFS(SexoPop!$L:$L,SexoPop!$T:$T,BA$5,SexoPop!$A:$A,$C29,SexoPop!$B:$B,1)/1000</f>
        <v>99.475999999999999</v>
      </c>
      <c r="BB29" s="6">
        <f>SUMIFS(SexoPop!$L:$L,SexoPop!$T:$T,BB$5,SexoPop!$A:$A,$C29,SexoPop!$B:$B,1)/1000</f>
        <v>101.97</v>
      </c>
      <c r="BC29" s="6">
        <f>SUMIFS(SexoPop!$L:$L,SexoPop!$T:$T,BC$5,SexoPop!$A:$A,$C29,SexoPop!$B:$B,1)/1000</f>
        <v>74.558999999999997</v>
      </c>
      <c r="BD29" s="6">
        <f>SUMIFS(SexoPop!$L:$L,SexoPop!$T:$T,BD$5,SexoPop!$A:$A,$C29,SexoPop!$B:$B,1)/1000</f>
        <v>47.677</v>
      </c>
      <c r="BE29" s="5"/>
      <c r="BF29" s="7">
        <f>SUMIFS(SexoPorc!$L:$L,SexoPorc!$Q:$Q,BF$5,SexoPorc!$A:$A,$C29,SexoPorc!$B:$B,1)*100</f>
        <v>32.751104235649109</v>
      </c>
      <c r="BG29" s="7">
        <f>SUMIFS(SexoPorc!$L:$L,SexoPorc!$Q:$Q,BG$5,SexoPorc!$A:$A,$C29,SexoPorc!$B:$B,1)*100</f>
        <v>37.051272392272949</v>
      </c>
      <c r="BH29" s="7">
        <f>SUMIFS(SexoPorc!$L:$L,SexoPorc!$Q:$Q,BH$5,SexoPorc!$A:$A,$C29,SexoPorc!$B:$B,1)*100</f>
        <v>23.259951174259186</v>
      </c>
      <c r="BI29" s="7">
        <f>SUMIFS(SexoPorc!$L:$L,SexoPorc!$Q:$Q,BI$5,SexoPorc!$A:$A,$C29,SexoPorc!$B:$B,1)*100</f>
        <v>29.844012856483459</v>
      </c>
      <c r="BJ29" s="7">
        <f>SUMIFS(SexoPorc!$L:$L,SexoPorc!$Q:$Q,BJ$5,SexoPorc!$A:$A,$C29,SexoPorc!$B:$B,1)*100</f>
        <v>28.666514158248901</v>
      </c>
    </row>
    <row r="30" spans="3:62" x14ac:dyDescent="0.25">
      <c r="C30" s="5" t="s">
        <v>24</v>
      </c>
      <c r="D30" s="6">
        <f>SUMIFS(EntPop!$K:$K,EntPop!$S:$S,D$5,EntPop!$A:$A,$C30)/1000</f>
        <v>225.13900000000001</v>
      </c>
      <c r="E30" s="6">
        <f>SUMIFS(EntPop!$K:$K,EntPop!$S:$S,E$5,EntPop!$A:$A,$C30)/1000</f>
        <v>206.2</v>
      </c>
      <c r="F30" s="6">
        <f>SUMIFS(EntPop!$K:$K,EntPop!$S:$S,F$5,EntPop!$A:$A,$C30)/1000</f>
        <v>213.27199999999999</v>
      </c>
      <c r="G30" s="6">
        <f>SUMIFS(EntPop!$K:$K,EntPop!$S:$S,G$5,EntPop!$A:$A,$C30)/1000</f>
        <v>196.25200000000001</v>
      </c>
      <c r="H30" s="6">
        <f>SUMIFS(EntPop!$K:$K,EntPop!$S:$S,H$5,EntPop!$A:$A,$C30)/1000</f>
        <v>137.84899999999999</v>
      </c>
      <c r="I30" s="5"/>
      <c r="J30" s="7">
        <f>SUMIFS(EntPorc!$K:$K,EntPorc!$P:$P,V$5,EntPorc!$A:$A,$C30)*100</f>
        <v>18.484592437744141</v>
      </c>
      <c r="K30" s="7">
        <f>SUMIFS(EntPorc!$K:$K,EntPorc!$P:$P,W$5,EntPorc!$A:$A,$C30)*100</f>
        <v>17.48177707195282</v>
      </c>
      <c r="L30" s="7">
        <f>SUMIFS(EntPorc!$K:$K,EntPorc!$P:$P,X$5,EntPorc!$A:$A,$C30)*100</f>
        <v>17.568331956863403</v>
      </c>
      <c r="M30" s="7">
        <f>SUMIFS(EntPorc!$K:$K,EntPorc!$P:$P,Y$5,EntPorc!$A:$A,$C30)*100</f>
        <v>19.233603775501251</v>
      </c>
      <c r="N30" s="7">
        <f>SUMIFS(EntPorc!$K:$K,EntPorc!$P:$P,Z$5,EntPorc!$A:$A,$C30)*100</f>
        <v>15.756908059120178</v>
      </c>
      <c r="O30" s="5"/>
      <c r="P30" s="6">
        <f>SUMIFS(RuralPop!$K:$K,RuralPop!$S:$S,P$5,RuralPop!$A:$A,$C30)/1000</f>
        <v>170.66800000000001</v>
      </c>
      <c r="Q30" s="6">
        <f>SUMIFS(RuralPop!$K:$K,RuralPop!$S:$S,Q$5,RuralPop!$A:$A,$C30)/1000</f>
        <v>156.58500000000001</v>
      </c>
      <c r="R30" s="6">
        <f>SUMIFS(RuralPop!$K:$K,RuralPop!$S:$S,R$5,RuralPop!$A:$A,$C30)/1000</f>
        <v>156.10900000000001</v>
      </c>
      <c r="S30" s="6">
        <f>SUMIFS(RuralPop!$K:$K,RuralPop!$S:$S,S$5,RuralPop!$A:$A,$C30)/1000</f>
        <v>146.85499999999999</v>
      </c>
      <c r="T30" s="6">
        <f>SUMIFS(RuralPop!$K:$K,RuralPop!$S:$S,T$5,RuralPop!$A:$A,$C30)/1000</f>
        <v>107.08199999999999</v>
      </c>
      <c r="U30" s="5"/>
      <c r="V30" s="7">
        <f>SUMIFS(RuralPorc!$K:$K,RuralPorc!$P:$P,V$5,RuralPorc!$A:$A,$C30)*100</f>
        <v>29.320016503334045</v>
      </c>
      <c r="W30" s="7">
        <f>SUMIFS(RuralPorc!$K:$K,RuralPorc!$P:$P,W$5,RuralPorc!$A:$A,$C30)*100</f>
        <v>25.479203462600708</v>
      </c>
      <c r="X30" s="7">
        <f>SUMIFS(RuralPorc!$K:$K,RuralPorc!$P:$P,X$5,RuralPorc!$A:$A,$C30)*100</f>
        <v>25.42090117931366</v>
      </c>
      <c r="Y30" s="7">
        <f>SUMIFS(RuralPorc!$K:$K,RuralPorc!$P:$P,Y$5,RuralPorc!$A:$A,$C30)*100</f>
        <v>26.045048236846924</v>
      </c>
      <c r="Z30" s="7">
        <f>SUMIFS(RuralPorc!$K:$K,RuralPorc!$P:$P,Z$5,RuralPorc!$A:$A,$C30)*100</f>
        <v>22.437155246734619</v>
      </c>
      <c r="AA30" s="9"/>
      <c r="AB30" s="6">
        <f>SUMIFS(UrbanPop!$K:$K,UrbanPop!$S:$S,AB$5,UrbanPop!$A:$A,$C30)/1000</f>
        <v>54.470999999999997</v>
      </c>
      <c r="AC30" s="6">
        <f>SUMIFS(UrbanPop!$K:$K,UrbanPop!$S:$S,AC$5,UrbanPop!$A:$A,$C30)/1000</f>
        <v>49.615000000000002</v>
      </c>
      <c r="AD30" s="6">
        <f>SUMIFS(UrbanPop!$K:$K,UrbanPop!$S:$S,AD$5,UrbanPop!$A:$A,$C30)/1000</f>
        <v>57.162999999999997</v>
      </c>
      <c r="AE30" s="6">
        <f>SUMIFS(UrbanPop!$K:$K,UrbanPop!$S:$S,AE$5,UrbanPop!$A:$A,$C30)/1000</f>
        <v>49.396999999999998</v>
      </c>
      <c r="AF30" s="6">
        <f>SUMIFS(UrbanPop!$K:$K,UrbanPop!$S:$S,AF$5,UrbanPop!$A:$A,$C30)/1000</f>
        <v>30.766999999999999</v>
      </c>
      <c r="AG30" s="5"/>
      <c r="AH30" s="7">
        <f>SUMIFS(UrbanPorc!$K:$K,UrbanPorc!$P:$P,AH$5,UrbanPorc!$A:$A,$C30)*100</f>
        <v>8.5660368204116821</v>
      </c>
      <c r="AI30" s="7">
        <f>SUMIFS(UrbanPorc!$K:$K,UrbanPorc!$P:$P,AI$5,UrbanPorc!$A:$A,$C30)*100</f>
        <v>8.7821312248706818</v>
      </c>
      <c r="AJ30" s="7">
        <f>SUMIFS(UrbanPorc!$K:$K,UrbanPorc!$P:$P,AJ$5,UrbanPorc!$A:$A,$C30)*100</f>
        <v>9.5293901860713959</v>
      </c>
      <c r="AK30" s="7">
        <f>SUMIFS(UrbanPorc!$K:$K,UrbanPorc!$P:$P,AK$5,UrbanPorc!$A:$A,$C30)*100</f>
        <v>10.820573568344116</v>
      </c>
      <c r="AL30" s="7">
        <f>SUMIFS(UrbanPorc!$K:$K,UrbanPorc!$P:$P,AL$5,UrbanPorc!$A:$A,$C30)*100</f>
        <v>7.7382765710353851</v>
      </c>
      <c r="AN30" s="6">
        <f>SUMIFS(SexoPop!$L:$L,SexoPop!$T:$T,AN$5,SexoPop!$A:$A,$C30,SexoPop!$B:$B,2)/1000</f>
        <v>110.083</v>
      </c>
      <c r="AO30" s="6">
        <f>SUMIFS(SexoPop!$L:$L,SexoPop!$T:$T,AO$5,SexoPop!$A:$A,$C30,SexoPop!$B:$B,2)/1000</f>
        <v>103.625</v>
      </c>
      <c r="AP30" s="6">
        <f>SUMIFS(SexoPop!$L:$L,SexoPop!$T:$T,AP$5,SexoPop!$A:$A,$C30,SexoPop!$B:$B,2)/1000</f>
        <v>108.239</v>
      </c>
      <c r="AQ30" s="6">
        <f>SUMIFS(SexoPop!$L:$L,SexoPop!$T:$T,AQ$5,SexoPop!$A:$A,$C30,SexoPop!$B:$B,2)/1000</f>
        <v>102.41200000000001</v>
      </c>
      <c r="AR30" s="6">
        <f>SUMIFS(SexoPop!$L:$L,SexoPop!$T:$T,AR$5,SexoPop!$A:$A,$C30,SexoPop!$B:$B,2)/1000</f>
        <v>71.596999999999994</v>
      </c>
      <c r="AS30" s="5"/>
      <c r="AT30" s="7">
        <f>SUMIFS(SexoPorc!$L:$L,SexoPorc!$Q:$Q,AT$5,SexoPorc!$A:$A,$C30,SexoPorc!$B:$B,2)*100</f>
        <v>17.345903813838959</v>
      </c>
      <c r="AU30" s="7">
        <f>SUMIFS(SexoPorc!$L:$L,SexoPorc!$Q:$Q,AU$5,SexoPorc!$A:$A,$C30,SexoPorc!$B:$B,2)*100</f>
        <v>16.830545663833618</v>
      </c>
      <c r="AV30" s="7">
        <f>SUMIFS(SexoPorc!$L:$L,SexoPorc!$Q:$Q,AV$5,SexoPorc!$A:$A,$C30,SexoPorc!$B:$B,2)*100</f>
        <v>17.267625033855438</v>
      </c>
      <c r="AW30" s="7">
        <f>SUMIFS(SexoPorc!$L:$L,SexoPorc!$Q:$Q,AW$5,SexoPorc!$A:$A,$C30,SexoPorc!$B:$B,2)*100</f>
        <v>18.695348501205444</v>
      </c>
      <c r="AX30" s="7">
        <f>SUMIFS(SexoPorc!$L:$L,SexoPorc!$Q:$Q,AX$5,SexoPorc!$A:$A,$C30,SexoPorc!$B:$B,2)*100</f>
        <v>15.420816838741302</v>
      </c>
      <c r="AY30" s="9"/>
      <c r="AZ30" s="6">
        <f>SUMIFS(SexoPop!$L:$L,SexoPop!$T:$T,AZ$5,SexoPop!$A:$A,$C30,SexoPop!$B:$B,1)/1000</f>
        <v>115.056</v>
      </c>
      <c r="BA30" s="6">
        <f>SUMIFS(SexoPop!$L:$L,SexoPop!$T:$T,BA$5,SexoPop!$A:$A,$C30,SexoPop!$B:$B,1)/1000</f>
        <v>102.575</v>
      </c>
      <c r="BB30" s="6">
        <f>SUMIFS(SexoPop!$L:$L,SexoPop!$T:$T,BB$5,SexoPop!$A:$A,$C30,SexoPop!$B:$B,1)/1000</f>
        <v>105.033</v>
      </c>
      <c r="BC30" s="6">
        <f>SUMIFS(SexoPop!$L:$L,SexoPop!$T:$T,BC$5,SexoPop!$A:$A,$C30,SexoPop!$B:$B,1)/1000</f>
        <v>93.84</v>
      </c>
      <c r="BD30" s="6">
        <f>SUMIFS(SexoPop!$L:$L,SexoPop!$T:$T,BD$5,SexoPop!$A:$A,$C30,SexoPop!$B:$B,1)/1000</f>
        <v>66.251999999999995</v>
      </c>
      <c r="BE30" s="5"/>
      <c r="BF30" s="7">
        <f>SUMIFS(SexoPorc!$L:$L,SexoPorc!$Q:$Q,BF$5,SexoPorc!$A:$A,$C30,SexoPorc!$B:$B,1)*100</f>
        <v>19.72339004278183</v>
      </c>
      <c r="BG30" s="7">
        <f>SUMIFS(SexoPorc!$L:$L,SexoPorc!$Q:$Q,BG$5,SexoPorc!$A:$A,$C30,SexoPorc!$B:$B,1)*100</f>
        <v>18.192927539348602</v>
      </c>
      <c r="BH30" s="7">
        <f>SUMIFS(SexoPorc!$L:$L,SexoPorc!$Q:$Q,BH$5,SexoPorc!$A:$A,$C30,SexoPorc!$B:$B,1)*100</f>
        <v>17.889375984668732</v>
      </c>
      <c r="BI30" s="7">
        <f>SUMIFS(SexoPorc!$L:$L,SexoPorc!$Q:$Q,BI$5,SexoPorc!$A:$A,$C30,SexoPorc!$B:$B,1)*100</f>
        <v>19.857543706893921</v>
      </c>
      <c r="BJ30" s="7">
        <f>SUMIFS(SexoPorc!$L:$L,SexoPorc!$Q:$Q,BJ$5,SexoPorc!$A:$A,$C30,SexoPorc!$B:$B,1)*100</f>
        <v>16.136983036994934</v>
      </c>
    </row>
    <row r="31" spans="3:62" x14ac:dyDescent="0.25">
      <c r="C31" s="5" t="s">
        <v>25</v>
      </c>
      <c r="D31" s="6">
        <f>SUMIFS(EntPop!$K:$K,EntPop!$S:$S,D$5,EntPop!$A:$A,$C31)/1000</f>
        <v>233.488</v>
      </c>
      <c r="E31" s="6">
        <f>SUMIFS(EntPop!$K:$K,EntPop!$S:$S,E$5,EntPop!$A:$A,$C31)/1000</f>
        <v>176.51599999999999</v>
      </c>
      <c r="F31" s="6">
        <f>SUMIFS(EntPop!$K:$K,EntPop!$S:$S,F$5,EntPop!$A:$A,$C31)/1000</f>
        <v>142.94200000000001</v>
      </c>
      <c r="G31" s="6">
        <f>SUMIFS(EntPop!$K:$K,EntPop!$S:$S,G$5,EntPop!$A:$A,$C31)/1000</f>
        <v>137.87299999999999</v>
      </c>
      <c r="H31" s="6">
        <f>SUMIFS(EntPop!$K:$K,EntPop!$S:$S,H$5,EntPop!$A:$A,$C31)/1000</f>
        <v>89.822000000000003</v>
      </c>
      <c r="I31" s="5"/>
      <c r="J31" s="7">
        <f>SUMIFS(EntPorc!$K:$K,EntPorc!$P:$P,V$5,EntPorc!$A:$A,$C31)*100</f>
        <v>26.066610217094421</v>
      </c>
      <c r="K31" s="7">
        <f>SUMIFS(EntPorc!$K:$K,EntPorc!$P:$P,W$5,EntPorc!$A:$A,$C31)*100</f>
        <v>19.021981954574585</v>
      </c>
      <c r="L31" s="7">
        <f>SUMIFS(EntPorc!$K:$K,EntPorc!$P:$P,X$5,EntPorc!$A:$A,$C31)*100</f>
        <v>16.740860044956207</v>
      </c>
      <c r="M31" s="7">
        <f>SUMIFS(EntPorc!$K:$K,EntPorc!$P:$P,Y$5,EntPorc!$A:$A,$C31)*100</f>
        <v>20.633740723133087</v>
      </c>
      <c r="N31" s="7">
        <f>SUMIFS(EntPorc!$K:$K,EntPorc!$P:$P,Z$5,EntPorc!$A:$A,$C31)*100</f>
        <v>16.849596798419952</v>
      </c>
      <c r="O31" s="5"/>
      <c r="P31" s="6">
        <f>SUMIFS(RuralPop!$K:$K,RuralPop!$S:$S,P$5,RuralPop!$A:$A,$C31)/1000</f>
        <v>113.116</v>
      </c>
      <c r="Q31" s="6">
        <f>SUMIFS(RuralPop!$K:$K,RuralPop!$S:$S,Q$5,RuralPop!$A:$A,$C31)/1000</f>
        <v>74.28</v>
      </c>
      <c r="R31" s="6">
        <f>SUMIFS(RuralPop!$K:$K,RuralPop!$S:$S,R$5,RuralPop!$A:$A,$C31)/1000</f>
        <v>57.648000000000003</v>
      </c>
      <c r="S31" s="6">
        <f>SUMIFS(RuralPop!$K:$K,RuralPop!$S:$S,S$5,RuralPop!$A:$A,$C31)/1000</f>
        <v>47.877000000000002</v>
      </c>
      <c r="T31" s="6">
        <f>SUMIFS(RuralPop!$K:$K,RuralPop!$S:$S,T$5,RuralPop!$A:$A,$C31)/1000</f>
        <v>28.844999999999999</v>
      </c>
      <c r="U31" s="5"/>
      <c r="V31" s="7">
        <f>SUMIFS(RuralPorc!$K:$K,RuralPorc!$P:$P,V$5,RuralPorc!$A:$A,$C31)*100</f>
        <v>37.651991844177246</v>
      </c>
      <c r="W31" s="7">
        <f>SUMIFS(RuralPorc!$K:$K,RuralPorc!$P:$P,W$5,RuralPorc!$A:$A,$C31)*100</f>
        <v>24.125264585018158</v>
      </c>
      <c r="X31" s="7">
        <f>SUMIFS(RuralPorc!$K:$K,RuralPorc!$P:$P,X$5,RuralPorc!$A:$A,$C31)*100</f>
        <v>22.018012404441833</v>
      </c>
      <c r="Y31" s="7">
        <f>SUMIFS(RuralPorc!$K:$K,RuralPorc!$P:$P,Y$5,RuralPorc!$A:$A,$C31)*100</f>
        <v>23.699373006820679</v>
      </c>
      <c r="Z31" s="7">
        <f>SUMIFS(RuralPorc!$K:$K,RuralPorc!$P:$P,Z$5,RuralPorc!$A:$A,$C31)*100</f>
        <v>18.560342490673065</v>
      </c>
      <c r="AA31" s="9"/>
      <c r="AB31" s="6">
        <f>SUMIFS(UrbanPop!$K:$K,UrbanPop!$S:$S,AB$5,UrbanPop!$A:$A,$C31)/1000</f>
        <v>120.372</v>
      </c>
      <c r="AC31" s="6">
        <f>SUMIFS(UrbanPop!$K:$K,UrbanPop!$S:$S,AC$5,UrbanPop!$A:$A,$C31)/1000</f>
        <v>102.236</v>
      </c>
      <c r="AD31" s="6">
        <f>SUMIFS(UrbanPop!$K:$K,UrbanPop!$S:$S,AD$5,UrbanPop!$A:$A,$C31)/1000</f>
        <v>85.293999999999997</v>
      </c>
      <c r="AE31" s="6">
        <f>SUMIFS(UrbanPop!$K:$K,UrbanPop!$S:$S,AE$5,UrbanPop!$A:$A,$C31)/1000</f>
        <v>89.995999999999995</v>
      </c>
      <c r="AF31" s="6">
        <f>SUMIFS(UrbanPop!$K:$K,UrbanPop!$S:$S,AF$5,UrbanPop!$A:$A,$C31)/1000</f>
        <v>60.976999999999997</v>
      </c>
      <c r="AG31" s="5"/>
      <c r="AH31" s="7">
        <f>SUMIFS(UrbanPorc!$K:$K,UrbanPorc!$P:$P,AH$5,UrbanPorc!$A:$A,$C31)*100</f>
        <v>20.220018923282623</v>
      </c>
      <c r="AI31" s="7">
        <f>SUMIFS(UrbanPorc!$K:$K,UrbanPorc!$P:$P,AI$5,UrbanPorc!$A:$A,$C31)*100</f>
        <v>16.487948596477509</v>
      </c>
      <c r="AJ31" s="7">
        <f>SUMIFS(UrbanPorc!$K:$K,UrbanPorc!$P:$P,AJ$5,UrbanPorc!$A:$A,$C31)*100</f>
        <v>14.407064020633698</v>
      </c>
      <c r="AK31" s="7">
        <f>SUMIFS(UrbanPorc!$K:$K,UrbanPorc!$P:$P,AK$5,UrbanPorc!$A:$A,$C31)*100</f>
        <v>19.305238127708435</v>
      </c>
      <c r="AL31" s="7">
        <f>SUMIFS(UrbanPorc!$K:$K,UrbanPorc!$P:$P,AL$5,UrbanPorc!$A:$A,$C31)*100</f>
        <v>16.145619750022888</v>
      </c>
      <c r="AN31" s="6">
        <f>SUMIFS(SexoPop!$L:$L,SexoPop!$T:$T,AN$5,SexoPop!$A:$A,$C31,SexoPop!$B:$B,2)/1000</f>
        <v>122.367</v>
      </c>
      <c r="AO31" s="6">
        <f>SUMIFS(SexoPop!$L:$L,SexoPop!$T:$T,AO$5,SexoPop!$A:$A,$C31,SexoPop!$B:$B,2)/1000</f>
        <v>93.417000000000002</v>
      </c>
      <c r="AP31" s="6">
        <f>SUMIFS(SexoPop!$L:$L,SexoPop!$T:$T,AP$5,SexoPop!$A:$A,$C31,SexoPop!$B:$B,2)/1000</f>
        <v>73.391999999999996</v>
      </c>
      <c r="AQ31" s="6">
        <f>SUMIFS(SexoPop!$L:$L,SexoPop!$T:$T,AQ$5,SexoPop!$A:$A,$C31,SexoPop!$B:$B,2)/1000</f>
        <v>68.989000000000004</v>
      </c>
      <c r="AR31" s="6">
        <f>SUMIFS(SexoPop!$L:$L,SexoPop!$T:$T,AR$5,SexoPop!$A:$A,$C31,SexoPop!$B:$B,2)/1000</f>
        <v>44.052</v>
      </c>
      <c r="AS31" s="5"/>
      <c r="AT31" s="7">
        <f>SUMIFS(SexoPorc!$L:$L,SexoPorc!$Q:$Q,AT$5,SexoPorc!$A:$A,$C31,SexoPorc!$B:$B,2)*100</f>
        <v>26.098334789276123</v>
      </c>
      <c r="AU31" s="7">
        <f>SUMIFS(SexoPorc!$L:$L,SexoPorc!$Q:$Q,AU$5,SexoPorc!$A:$A,$C31,SexoPorc!$B:$B,2)*100</f>
        <v>19.877268373966217</v>
      </c>
      <c r="AV31" s="7">
        <f>SUMIFS(SexoPorc!$L:$L,SexoPorc!$Q:$Q,AV$5,SexoPorc!$A:$A,$C31,SexoPorc!$B:$B,2)*100</f>
        <v>16.960267722606659</v>
      </c>
      <c r="AW31" s="7">
        <f>SUMIFS(SexoPorc!$L:$L,SexoPorc!$Q:$Q,AW$5,SexoPorc!$A:$A,$C31,SexoPorc!$B:$B,2)*100</f>
        <v>19.872049987316132</v>
      </c>
      <c r="AX31" s="7">
        <f>SUMIFS(SexoPorc!$L:$L,SexoPorc!$Q:$Q,AX$5,SexoPorc!$A:$A,$C31,SexoPorc!$B:$B,2)*100</f>
        <v>16.493131220340729</v>
      </c>
      <c r="AY31" s="9"/>
      <c r="AZ31" s="6">
        <f>SUMIFS(SexoPop!$L:$L,SexoPop!$T:$T,AZ$5,SexoPop!$A:$A,$C31,SexoPop!$B:$B,1)/1000</f>
        <v>111.121</v>
      </c>
      <c r="BA31" s="6">
        <f>SUMIFS(SexoPop!$L:$L,SexoPop!$T:$T,BA$5,SexoPop!$A:$A,$C31,SexoPop!$B:$B,1)/1000</f>
        <v>83.099000000000004</v>
      </c>
      <c r="BB31" s="6">
        <f>SUMIFS(SexoPop!$L:$L,SexoPop!$T:$T,BB$5,SexoPop!$A:$A,$C31,SexoPop!$B:$B,1)/1000</f>
        <v>69.55</v>
      </c>
      <c r="BC31" s="6">
        <f>SUMIFS(SexoPop!$L:$L,SexoPop!$T:$T,BC$5,SexoPop!$A:$A,$C31,SexoPop!$B:$B,1)/1000</f>
        <v>68.884</v>
      </c>
      <c r="BD31" s="6">
        <f>SUMIFS(SexoPop!$L:$L,SexoPop!$T:$T,BD$5,SexoPop!$A:$A,$C31,SexoPop!$B:$B,1)/1000</f>
        <v>45.77</v>
      </c>
      <c r="BE31" s="5"/>
      <c r="BF31" s="7">
        <f>SUMIFS(SexoPorc!$L:$L,SexoPorc!$Q:$Q,BF$5,SexoPorc!$A:$A,$C31,SexoPorc!$B:$B,1)*100</f>
        <v>26.031762361526489</v>
      </c>
      <c r="BG31" s="7">
        <f>SUMIFS(SexoPorc!$L:$L,SexoPorc!$Q:$Q,BG$5,SexoPorc!$A:$A,$C31,SexoPorc!$B:$B,1)*100</f>
        <v>18.14432293176651</v>
      </c>
      <c r="BH31" s="7">
        <f>SUMIFS(SexoPorc!$L:$L,SexoPorc!$Q:$Q,BH$5,SexoPorc!$A:$A,$C31,SexoPorc!$B:$B,1)*100</f>
        <v>16.515403985977173</v>
      </c>
      <c r="BI31" s="7">
        <f>SUMIFS(SexoPorc!$L:$L,SexoPorc!$Q:$Q,BI$5,SexoPorc!$A:$A,$C31,SexoPorc!$B:$B,1)*100</f>
        <v>21.457451581954956</v>
      </c>
      <c r="BJ31" s="7">
        <f>SUMIFS(SexoPorc!$L:$L,SexoPorc!$Q:$Q,BJ$5,SexoPorc!$A:$A,$C31,SexoPorc!$B:$B,1)*100</f>
        <v>17.207543551921844</v>
      </c>
    </row>
    <row r="32" spans="3:62" x14ac:dyDescent="0.25">
      <c r="C32" s="5" t="s">
        <v>26</v>
      </c>
      <c r="D32" s="6">
        <f>SUMIFS(EntPop!$K:$K,EntPop!$S:$S,D$5,EntPop!$A:$A,$C32)/1000</f>
        <v>162.34</v>
      </c>
      <c r="E32" s="6">
        <f>SUMIFS(EntPop!$K:$K,EntPop!$S:$S,E$5,EntPop!$A:$A,$C32)/1000</f>
        <v>168.10400000000001</v>
      </c>
      <c r="F32" s="6">
        <f>SUMIFS(EntPop!$K:$K,EntPop!$S:$S,F$5,EntPop!$A:$A,$C32)/1000</f>
        <v>172.09800000000001</v>
      </c>
      <c r="G32" s="6">
        <f>SUMIFS(EntPop!$K:$K,EntPop!$S:$S,G$5,EntPop!$A:$A,$C32)/1000</f>
        <v>139.607</v>
      </c>
      <c r="H32" s="6">
        <f>SUMIFS(EntPop!$K:$K,EntPop!$S:$S,H$5,EntPop!$A:$A,$C32)/1000</f>
        <v>91.382999999999996</v>
      </c>
      <c r="I32" s="5"/>
      <c r="J32" s="7">
        <f>SUMIFS(EntPorc!$K:$K,EntPorc!$P:$P,V$5,EntPorc!$A:$A,$C32)*100</f>
        <v>21.137635409832001</v>
      </c>
      <c r="K32" s="7">
        <f>SUMIFS(EntPorc!$K:$K,EntPorc!$P:$P,W$5,EntPorc!$A:$A,$C32)*100</f>
        <v>21.713000535964966</v>
      </c>
      <c r="L32" s="7">
        <f>SUMIFS(EntPorc!$K:$K,EntPorc!$P:$P,X$5,EntPorc!$A:$A,$C32)*100</f>
        <v>19.445464015007019</v>
      </c>
      <c r="M32" s="7">
        <f>SUMIFS(EntPorc!$K:$K,EntPorc!$P:$P,Y$5,EntPorc!$A:$A,$C32)*100</f>
        <v>21.465384960174561</v>
      </c>
      <c r="N32" s="7">
        <f>SUMIFS(EntPorc!$K:$K,EntPorc!$P:$P,Z$5,EntPorc!$A:$A,$C32)*100</f>
        <v>21.169741451740265</v>
      </c>
      <c r="O32" s="5"/>
      <c r="P32" s="6">
        <f>SUMIFS(RuralPop!$K:$K,RuralPop!$S:$S,P$5,RuralPop!$A:$A,$C32)/1000</f>
        <v>54.475999999999999</v>
      </c>
      <c r="Q32" s="6">
        <f>SUMIFS(RuralPop!$K:$K,RuralPop!$S:$S,Q$5,RuralPop!$A:$A,$C32)/1000</f>
        <v>47.781999999999996</v>
      </c>
      <c r="R32" s="6">
        <f>SUMIFS(RuralPop!$K:$K,RuralPop!$S:$S,R$5,RuralPop!$A:$A,$C32)/1000</f>
        <v>20.526</v>
      </c>
      <c r="S32" s="6">
        <f>SUMIFS(RuralPop!$K:$K,RuralPop!$S:$S,S$5,RuralPop!$A:$A,$C32)/1000</f>
        <v>49.811999999999998</v>
      </c>
      <c r="T32" s="6">
        <f>SUMIFS(RuralPop!$K:$K,RuralPop!$S:$S,T$5,RuralPop!$A:$A,$C32)/1000</f>
        <v>17.942</v>
      </c>
      <c r="U32" s="5"/>
      <c r="V32" s="7">
        <f>SUMIFS(RuralPorc!$K:$K,RuralPorc!$P:$P,V$5,RuralPorc!$A:$A,$C32)*100</f>
        <v>33.401802182197571</v>
      </c>
      <c r="W32" s="7">
        <f>SUMIFS(RuralPorc!$K:$K,RuralPorc!$P:$P,W$5,RuralPorc!$A:$A,$C32)*100</f>
        <v>29.379177093505859</v>
      </c>
      <c r="X32" s="7">
        <f>SUMIFS(RuralPorc!$K:$K,RuralPorc!$P:$P,X$5,RuralPorc!$A:$A,$C32)*100</f>
        <v>14.445976912975311</v>
      </c>
      <c r="Y32" s="7">
        <f>SUMIFS(RuralPorc!$K:$K,RuralPorc!$P:$P,Y$5,RuralPorc!$A:$A,$C32)*100</f>
        <v>36.36469841003418</v>
      </c>
      <c r="Z32" s="7">
        <f>SUMIFS(RuralPorc!$K:$K,RuralPorc!$P:$P,Z$5,RuralPorc!$A:$A,$C32)*100</f>
        <v>21.835751831531525</v>
      </c>
      <c r="AA32" s="9"/>
      <c r="AB32" s="6">
        <f>SUMIFS(UrbanPop!$K:$K,UrbanPop!$S:$S,AB$5,UrbanPop!$A:$A,$C32)/1000</f>
        <v>107.864</v>
      </c>
      <c r="AC32" s="6">
        <f>SUMIFS(UrbanPop!$K:$K,UrbanPop!$S:$S,AC$5,UrbanPop!$A:$A,$C32)/1000</f>
        <v>120.322</v>
      </c>
      <c r="AD32" s="6">
        <f>SUMIFS(UrbanPop!$K:$K,UrbanPop!$S:$S,AD$5,UrbanPop!$A:$A,$C32)/1000</f>
        <v>151.572</v>
      </c>
      <c r="AE32" s="6">
        <f>SUMIFS(UrbanPop!$K:$K,UrbanPop!$S:$S,AE$5,UrbanPop!$A:$A,$C32)/1000</f>
        <v>89.795000000000002</v>
      </c>
      <c r="AF32" s="6">
        <f>SUMIFS(UrbanPop!$K:$K,UrbanPop!$S:$S,AF$5,UrbanPop!$A:$A,$C32)/1000</f>
        <v>73.441000000000003</v>
      </c>
      <c r="AG32" s="5"/>
      <c r="AH32" s="7">
        <f>SUMIFS(UrbanPorc!$K:$K,UrbanPorc!$P:$P,AH$5,UrbanPorc!$A:$A,$C32)*100</f>
        <v>17.831088602542877</v>
      </c>
      <c r="AI32" s="7">
        <f>SUMIFS(UrbanPorc!$K:$K,UrbanPorc!$P:$P,AI$5,UrbanPorc!$A:$A,$C32)*100</f>
        <v>19.674280285835266</v>
      </c>
      <c r="AJ32" s="7">
        <f>SUMIFS(UrbanPorc!$K:$K,UrbanPorc!$P:$P,AJ$5,UrbanPorc!$A:$A,$C32)*100</f>
        <v>20.401619374752045</v>
      </c>
      <c r="AK32" s="7">
        <f>SUMIFS(UrbanPorc!$K:$K,UrbanPorc!$P:$P,AK$5,UrbanPorc!$A:$A,$C32)*100</f>
        <v>17.490158975124359</v>
      </c>
      <c r="AL32" s="7">
        <f>SUMIFS(UrbanPorc!$K:$K,UrbanPorc!$P:$P,AL$5,UrbanPorc!$A:$A,$C32)*100</f>
        <v>21.013161540031433</v>
      </c>
      <c r="AN32" s="6">
        <f>SUMIFS(SexoPop!$L:$L,SexoPop!$T:$T,AN$5,SexoPop!$A:$A,$C32,SexoPop!$B:$B,2)/1000</f>
        <v>83.554000000000002</v>
      </c>
      <c r="AO32" s="6">
        <f>SUMIFS(SexoPop!$L:$L,SexoPop!$T:$T,AO$5,SexoPop!$A:$A,$C32,SexoPop!$B:$B,2)/1000</f>
        <v>85.891000000000005</v>
      </c>
      <c r="AP32" s="6">
        <f>SUMIFS(SexoPop!$L:$L,SexoPop!$T:$T,AP$5,SexoPop!$A:$A,$C32,SexoPop!$B:$B,2)/1000</f>
        <v>89.462999999999994</v>
      </c>
      <c r="AQ32" s="6">
        <f>SUMIFS(SexoPop!$L:$L,SexoPop!$T:$T,AQ$5,SexoPop!$A:$A,$C32,SexoPop!$B:$B,2)/1000</f>
        <v>71.257000000000005</v>
      </c>
      <c r="AR32" s="6">
        <f>SUMIFS(SexoPop!$L:$L,SexoPop!$T:$T,AR$5,SexoPop!$A:$A,$C32,SexoPop!$B:$B,2)/1000</f>
        <v>48.319000000000003</v>
      </c>
      <c r="AS32" s="5"/>
      <c r="AT32" s="7">
        <f>SUMIFS(SexoPorc!$L:$L,SexoPorc!$Q:$Q,AT$5,SexoPorc!$A:$A,$C32,SexoPorc!$B:$B,2)*100</f>
        <v>21.274904906749725</v>
      </c>
      <c r="AU32" s="7">
        <f>SUMIFS(SexoPorc!$L:$L,SexoPorc!$Q:$Q,AU$5,SexoPorc!$A:$A,$C32,SexoPorc!$B:$B,2)*100</f>
        <v>22.071380913257599</v>
      </c>
      <c r="AV32" s="7">
        <f>SUMIFS(SexoPorc!$L:$L,SexoPorc!$Q:$Q,AV$5,SexoPorc!$A:$A,$C32,SexoPorc!$B:$B,2)*100</f>
        <v>20.279496908187866</v>
      </c>
      <c r="AW32" s="7">
        <f>SUMIFS(SexoPorc!$L:$L,SexoPorc!$Q:$Q,AW$5,SexoPorc!$A:$A,$C32,SexoPorc!$B:$B,2)*100</f>
        <v>21.650239825248718</v>
      </c>
      <c r="AX32" s="7">
        <f>SUMIFS(SexoPorc!$L:$L,SexoPorc!$Q:$Q,AX$5,SexoPorc!$A:$A,$C32,SexoPorc!$B:$B,2)*100</f>
        <v>21.682006120681763</v>
      </c>
      <c r="AY32" s="9"/>
      <c r="AZ32" s="6">
        <f>SUMIFS(SexoPop!$L:$L,SexoPop!$T:$T,AZ$5,SexoPop!$A:$A,$C32,SexoPop!$B:$B,1)/1000</f>
        <v>78.786000000000001</v>
      </c>
      <c r="BA32" s="6">
        <f>SUMIFS(SexoPop!$L:$L,SexoPop!$T:$T,BA$5,SexoPop!$A:$A,$C32,SexoPop!$B:$B,1)/1000</f>
        <v>82.212999999999994</v>
      </c>
      <c r="BB32" s="6">
        <f>SUMIFS(SexoPop!$L:$L,SexoPop!$T:$T,BB$5,SexoPop!$A:$A,$C32,SexoPop!$B:$B,1)/1000</f>
        <v>82.635000000000005</v>
      </c>
      <c r="BC32" s="6">
        <f>SUMIFS(SexoPop!$L:$L,SexoPop!$T:$T,BC$5,SexoPop!$A:$A,$C32,SexoPop!$B:$B,1)/1000</f>
        <v>68.349999999999994</v>
      </c>
      <c r="BD32" s="6">
        <f>SUMIFS(SexoPop!$L:$L,SexoPop!$T:$T,BD$5,SexoPop!$A:$A,$C32,SexoPop!$B:$B,1)/1000</f>
        <v>43.064</v>
      </c>
      <c r="BE32" s="5"/>
      <c r="BF32" s="7">
        <f>SUMIFS(SexoPorc!$L:$L,SexoPorc!$Q:$Q,BF$5,SexoPorc!$A:$A,$C32,SexoPorc!$B:$B,1)*100</f>
        <v>20.993980765342712</v>
      </c>
      <c r="BG32" s="7">
        <f>SUMIFS(SexoPorc!$L:$L,SexoPorc!$Q:$Q,BG$5,SexoPorc!$A:$A,$C32,SexoPorc!$B:$B,1)*100</f>
        <v>21.350809931755066</v>
      </c>
      <c r="BH32" s="7">
        <f>SUMIFS(SexoPorc!$L:$L,SexoPorc!$Q:$Q,BH$5,SexoPorc!$A:$A,$C32,SexoPorc!$B:$B,1)*100</f>
        <v>18.616560101509094</v>
      </c>
      <c r="BI32" s="7">
        <f>SUMIFS(SexoPorc!$L:$L,SexoPorc!$Q:$Q,BI$5,SexoPorc!$A:$A,$C32,SexoPorc!$B:$B,1)*100</f>
        <v>21.276000142097473</v>
      </c>
      <c r="BJ32" s="7">
        <f>SUMIFS(SexoPorc!$L:$L,SexoPorc!$Q:$Q,BJ$5,SexoPorc!$A:$A,$C32,SexoPorc!$B:$B,1)*100</f>
        <v>20.623040199279785</v>
      </c>
    </row>
    <row r="33" spans="3:68" x14ac:dyDescent="0.25">
      <c r="C33" s="5" t="s">
        <v>27</v>
      </c>
      <c r="D33" s="6">
        <f>SUMIFS(EntPop!$K:$K,EntPop!$S:$S,D$5,EntPop!$A:$A,$C33)/1000</f>
        <v>218.375</v>
      </c>
      <c r="E33" s="6">
        <f>SUMIFS(EntPop!$K:$K,EntPop!$S:$S,E$5,EntPop!$A:$A,$C33)/1000</f>
        <v>233.738</v>
      </c>
      <c r="F33" s="6">
        <f>SUMIFS(EntPop!$K:$K,EntPop!$S:$S,F$5,EntPop!$A:$A,$C33)/1000</f>
        <v>185.23500000000001</v>
      </c>
      <c r="G33" s="6">
        <f>SUMIFS(EntPop!$K:$K,EntPop!$S:$S,G$5,EntPop!$A:$A,$C33)/1000</f>
        <v>223.73599999999999</v>
      </c>
      <c r="H33" s="6">
        <f>SUMIFS(EntPop!$K:$K,EntPop!$S:$S,H$5,EntPop!$A:$A,$C33)/1000</f>
        <v>137.374</v>
      </c>
      <c r="I33" s="5"/>
      <c r="J33" s="7">
        <f>SUMIFS(EntPorc!$K:$K,EntPorc!$P:$P,V$5,EntPorc!$A:$A,$C33)*100</f>
        <v>17.386890947818756</v>
      </c>
      <c r="K33" s="7">
        <f>SUMIFS(EntPorc!$K:$K,EntPorc!$P:$P,W$5,EntPorc!$A:$A,$C33)*100</f>
        <v>17.532339692115784</v>
      </c>
      <c r="L33" s="7">
        <f>SUMIFS(EntPorc!$K:$K,EntPorc!$P:$P,X$5,EntPorc!$A:$A,$C33)*100</f>
        <v>14.074602723121643</v>
      </c>
      <c r="M33" s="7">
        <f>SUMIFS(EntPorc!$K:$K,EntPorc!$P:$P,Y$5,EntPorc!$A:$A,$C33)*100</f>
        <v>19.712057709693909</v>
      </c>
      <c r="N33" s="7">
        <f>SUMIFS(EntPorc!$K:$K,EntPorc!$P:$P,Z$5,EntPorc!$A:$A,$C33)*100</f>
        <v>15.583817660808563</v>
      </c>
      <c r="O33" s="5"/>
      <c r="P33" s="6">
        <f>SUMIFS(RuralPop!$K:$K,RuralPop!$S:$S,P$5,RuralPop!$A:$A,$C33)/1000</f>
        <v>110.11</v>
      </c>
      <c r="Q33" s="6">
        <f>SUMIFS(RuralPop!$K:$K,RuralPop!$S:$S,Q$5,RuralPop!$A:$A,$C33)/1000</f>
        <v>119.643</v>
      </c>
      <c r="R33" s="6">
        <f>SUMIFS(RuralPop!$K:$K,RuralPop!$S:$S,R$5,RuralPop!$A:$A,$C33)/1000</f>
        <v>85.68</v>
      </c>
      <c r="S33" s="6">
        <f>SUMIFS(RuralPop!$K:$K,RuralPop!$S:$S,S$5,RuralPop!$A:$A,$C33)/1000</f>
        <v>126.699</v>
      </c>
      <c r="T33" s="6">
        <f>SUMIFS(RuralPop!$K:$K,RuralPop!$S:$S,T$5,RuralPop!$A:$A,$C33)/1000</f>
        <v>74.91</v>
      </c>
      <c r="U33" s="5"/>
      <c r="V33" s="7">
        <f>SUMIFS(RuralPorc!$K:$K,RuralPorc!$P:$P,V$5,RuralPorc!$A:$A,$C33)*100</f>
        <v>18.731924891471863</v>
      </c>
      <c r="W33" s="7">
        <f>SUMIFS(RuralPorc!$K:$K,RuralPorc!$P:$P,W$5,RuralPorc!$A:$A,$C33)*100</f>
        <v>18.025854229927063</v>
      </c>
      <c r="X33" s="7">
        <f>SUMIFS(RuralPorc!$K:$K,RuralPorc!$P:$P,X$5,RuralPorc!$A:$A,$C33)*100</f>
        <v>13.681043684482574</v>
      </c>
      <c r="Y33" s="7">
        <f>SUMIFS(RuralPorc!$K:$K,RuralPorc!$P:$P,Y$5,RuralPorc!$A:$A,$C33)*100</f>
        <v>20.912361145019531</v>
      </c>
      <c r="Z33" s="7">
        <f>SUMIFS(RuralPorc!$K:$K,RuralPorc!$P:$P,Z$5,RuralPorc!$A:$A,$C33)*100</f>
        <v>15.803197026252747</v>
      </c>
      <c r="AA33" s="9"/>
      <c r="AB33" s="6">
        <f>SUMIFS(UrbanPop!$K:$K,UrbanPop!$S:$S,AB$5,UrbanPop!$A:$A,$C33)/1000</f>
        <v>108.265</v>
      </c>
      <c r="AC33" s="6">
        <f>SUMIFS(UrbanPop!$K:$K,UrbanPop!$S:$S,AC$5,UrbanPop!$A:$A,$C33)/1000</f>
        <v>114.095</v>
      </c>
      <c r="AD33" s="6">
        <f>SUMIFS(UrbanPop!$K:$K,UrbanPop!$S:$S,AD$5,UrbanPop!$A:$A,$C33)/1000</f>
        <v>99.555000000000007</v>
      </c>
      <c r="AE33" s="6">
        <f>SUMIFS(UrbanPop!$K:$K,UrbanPop!$S:$S,AE$5,UrbanPop!$A:$A,$C33)/1000</f>
        <v>97.037000000000006</v>
      </c>
      <c r="AF33" s="6">
        <f>SUMIFS(UrbanPop!$K:$K,UrbanPop!$S:$S,AF$5,UrbanPop!$A:$A,$C33)/1000</f>
        <v>62.463999999999999</v>
      </c>
      <c r="AG33" s="5"/>
      <c r="AH33" s="7">
        <f>SUMIFS(UrbanPorc!$K:$K,UrbanPorc!$P:$P,AH$5,UrbanPorc!$A:$A,$C33)*100</f>
        <v>16.20357483625412</v>
      </c>
      <c r="AI33" s="7">
        <f>SUMIFS(UrbanPorc!$K:$K,UrbanPorc!$P:$P,AI$5,UrbanPorc!$A:$A,$C33)*100</f>
        <v>17.043043673038483</v>
      </c>
      <c r="AJ33" s="7">
        <f>SUMIFS(UrbanPorc!$K:$K,UrbanPorc!$P:$P,AJ$5,UrbanPorc!$A:$A,$C33)*100</f>
        <v>14.431899785995483</v>
      </c>
      <c r="AK33" s="7">
        <f>SUMIFS(UrbanPorc!$K:$K,UrbanPorc!$P:$P,AK$5,UrbanPorc!$A:$A,$C33)*100</f>
        <v>18.33779364824295</v>
      </c>
      <c r="AL33" s="7">
        <f>SUMIFS(UrbanPorc!$K:$K,UrbanPorc!$P:$P,AL$5,UrbanPorc!$A:$A,$C33)*100</f>
        <v>15.328626334667206</v>
      </c>
      <c r="AN33" s="6">
        <f>SUMIFS(SexoPop!$L:$L,SexoPop!$T:$T,AN$5,SexoPop!$A:$A,$C33,SexoPop!$B:$B,2)/1000</f>
        <v>106.617</v>
      </c>
      <c r="AO33" s="6">
        <f>SUMIFS(SexoPop!$L:$L,SexoPop!$T:$T,AO$5,SexoPop!$A:$A,$C33,SexoPop!$B:$B,2)/1000</f>
        <v>123.681</v>
      </c>
      <c r="AP33" s="6">
        <f>SUMIFS(SexoPop!$L:$L,SexoPop!$T:$T,AP$5,SexoPop!$A:$A,$C33,SexoPop!$B:$B,2)/1000</f>
        <v>94.831999999999994</v>
      </c>
      <c r="AQ33" s="6">
        <f>SUMIFS(SexoPop!$L:$L,SexoPop!$T:$T,AQ$5,SexoPop!$A:$A,$C33,SexoPop!$B:$B,2)/1000</f>
        <v>112.48399999999999</v>
      </c>
      <c r="AR33" s="6">
        <f>SUMIFS(SexoPop!$L:$L,SexoPop!$T:$T,AR$5,SexoPop!$A:$A,$C33,SexoPop!$B:$B,2)/1000</f>
        <v>72.05</v>
      </c>
      <c r="AS33" s="5"/>
      <c r="AT33" s="7">
        <f>SUMIFS(SexoPorc!$L:$L,SexoPorc!$Q:$Q,AT$5,SexoPorc!$A:$A,$C33,SexoPorc!$B:$B,2)*100</f>
        <v>16.309301555156708</v>
      </c>
      <c r="AU33" s="7">
        <f>SUMIFS(SexoPorc!$L:$L,SexoPorc!$Q:$Q,AU$5,SexoPorc!$A:$A,$C33,SexoPorc!$B:$B,2)*100</f>
        <v>17.55453497171402</v>
      </c>
      <c r="AV33" s="7">
        <f>SUMIFS(SexoPorc!$L:$L,SexoPorc!$Q:$Q,AV$5,SexoPorc!$A:$A,$C33,SexoPorc!$B:$B,2)*100</f>
        <v>13.846877217292786</v>
      </c>
      <c r="AW33" s="7">
        <f>SUMIFS(SexoPorc!$L:$L,SexoPorc!$Q:$Q,AW$5,SexoPorc!$A:$A,$C33,SexoPorc!$B:$B,2)*100</f>
        <v>18.95814836025238</v>
      </c>
      <c r="AX33" s="7">
        <f>SUMIFS(SexoPorc!$L:$L,SexoPorc!$Q:$Q,AX$5,SexoPorc!$A:$A,$C33,SexoPorc!$B:$B,2)*100</f>
        <v>15.412028133869171</v>
      </c>
      <c r="AY33" s="9"/>
      <c r="AZ33" s="6">
        <f>SUMIFS(SexoPop!$L:$L,SexoPop!$T:$T,AZ$5,SexoPop!$A:$A,$C33,SexoPop!$B:$B,1)/1000</f>
        <v>111.758</v>
      </c>
      <c r="BA33" s="6">
        <f>SUMIFS(SexoPop!$L:$L,SexoPop!$T:$T,BA$5,SexoPop!$A:$A,$C33,SexoPop!$B:$B,1)/1000</f>
        <v>110.057</v>
      </c>
      <c r="BB33" s="6">
        <f>SUMIFS(SexoPop!$L:$L,SexoPop!$T:$T,BB$5,SexoPop!$A:$A,$C33,SexoPop!$B:$B,1)/1000</f>
        <v>90.403000000000006</v>
      </c>
      <c r="BC33" s="6">
        <f>SUMIFS(SexoPop!$L:$L,SexoPop!$T:$T,BC$5,SexoPop!$A:$A,$C33,SexoPop!$B:$B,1)/1000</f>
        <v>111.252</v>
      </c>
      <c r="BD33" s="6">
        <f>SUMIFS(SexoPop!$L:$L,SexoPop!$T:$T,BD$5,SexoPop!$A:$A,$C33,SexoPop!$B:$B,1)/1000</f>
        <v>65.323999999999998</v>
      </c>
      <c r="BE33" s="5"/>
      <c r="BF33" s="7">
        <f>SUMIFS(SexoPorc!$L:$L,SexoPorc!$Q:$Q,BF$5,SexoPorc!$A:$A,$C33,SexoPorc!$B:$B,1)*100</f>
        <v>18.556560575962067</v>
      </c>
      <c r="BG33" s="7">
        <f>SUMIFS(SexoPorc!$L:$L,SexoPorc!$Q:$Q,BG$5,SexoPorc!$A:$A,$C33,SexoPorc!$B:$B,1)*100</f>
        <v>17.507465183734894</v>
      </c>
      <c r="BH33" s="7">
        <f>SUMIFS(SexoPorc!$L:$L,SexoPorc!$Q:$Q,BH$5,SexoPorc!$A:$A,$C33,SexoPorc!$B:$B,1)*100</f>
        <v>14.321675896644592</v>
      </c>
      <c r="BI33" s="7">
        <f>SUMIFS(SexoPorc!$L:$L,SexoPorc!$Q:$Q,BI$5,SexoPorc!$A:$A,$C33,SexoPorc!$B:$B,1)*100</f>
        <v>20.537832379341125</v>
      </c>
      <c r="BJ33" s="7">
        <f>SUMIFS(SexoPorc!$L:$L,SexoPorc!$Q:$Q,BJ$5,SexoPorc!$A:$A,$C33,SexoPorc!$B:$B,1)*100</f>
        <v>15.777790546417236</v>
      </c>
    </row>
    <row r="34" spans="3:68" x14ac:dyDescent="0.25">
      <c r="C34" s="5" t="s">
        <v>28</v>
      </c>
      <c r="D34" s="6">
        <f>SUMIFS(EntPop!$K:$K,EntPop!$S:$S,D$5,EntPop!$A:$A,$C34)/1000</f>
        <v>162.535</v>
      </c>
      <c r="E34" s="6">
        <f>SUMIFS(EntPop!$K:$K,EntPop!$S:$S,E$5,EntPop!$A:$A,$C34)/1000</f>
        <v>208.59</v>
      </c>
      <c r="F34" s="6">
        <f>SUMIFS(EntPop!$K:$K,EntPop!$S:$S,F$5,EntPop!$A:$A,$C34)/1000</f>
        <v>132.16900000000001</v>
      </c>
      <c r="G34" s="6">
        <f>SUMIFS(EntPop!$K:$K,EntPop!$S:$S,G$5,EntPop!$A:$A,$C34)/1000</f>
        <v>145.029</v>
      </c>
      <c r="H34" s="6">
        <f>SUMIFS(EntPop!$K:$K,EntPop!$S:$S,H$5,EntPop!$A:$A,$C34)/1000</f>
        <v>83.938999999999993</v>
      </c>
      <c r="I34" s="5"/>
      <c r="J34" s="7">
        <f>SUMIFS(EntPorc!$K:$K,EntPorc!$P:$P,V$5,EntPorc!$A:$A,$C34)*100</f>
        <v>14.811469614505768</v>
      </c>
      <c r="K34" s="7">
        <f>SUMIFS(EntPorc!$K:$K,EntPorc!$P:$P,W$5,EntPorc!$A:$A,$C34)*100</f>
        <v>17.304916679859161</v>
      </c>
      <c r="L34" s="7">
        <f>SUMIFS(EntPorc!$K:$K,EntPorc!$P:$P,X$5,EntPorc!$A:$A,$C34)*100</f>
        <v>10.711110383272171</v>
      </c>
      <c r="M34" s="7">
        <f>SUMIFS(EntPorc!$K:$K,EntPorc!$P:$P,Y$5,EntPorc!$A:$A,$C34)*100</f>
        <v>15.066851675510406</v>
      </c>
      <c r="N34" s="7">
        <f>SUMIFS(EntPorc!$K:$K,EntPorc!$P:$P,Z$5,EntPorc!$A:$A,$C34)*100</f>
        <v>11.650993674993515</v>
      </c>
      <c r="O34" s="5"/>
      <c r="P34" s="6">
        <f>SUMIFS(RuralPop!$K:$K,RuralPop!$S:$S,P$5,RuralPop!$A:$A,$C34)/1000</f>
        <v>47.825000000000003</v>
      </c>
      <c r="Q34" s="6">
        <f>SUMIFS(RuralPop!$K:$K,RuralPop!$S:$S,Q$5,RuralPop!$A:$A,$C34)/1000</f>
        <v>49.468000000000004</v>
      </c>
      <c r="R34" s="6">
        <f>SUMIFS(RuralPop!$K:$K,RuralPop!$S:$S,R$5,RuralPop!$A:$A,$C34)/1000</f>
        <v>36.17</v>
      </c>
      <c r="S34" s="6">
        <f>SUMIFS(RuralPop!$K:$K,RuralPop!$S:$S,S$5,RuralPop!$A:$A,$C34)/1000</f>
        <v>34.551000000000002</v>
      </c>
      <c r="T34" s="6">
        <f>SUMIFS(RuralPop!$K:$K,RuralPop!$S:$S,T$5,RuralPop!$A:$A,$C34)/1000</f>
        <v>18.858000000000001</v>
      </c>
      <c r="U34" s="5"/>
      <c r="V34" s="7">
        <f>SUMIFS(RuralPorc!$K:$K,RuralPorc!$P:$P,V$5,RuralPorc!$A:$A,$C34)*100</f>
        <v>19.641786813735962</v>
      </c>
      <c r="W34" s="7">
        <f>SUMIFS(RuralPorc!$K:$K,RuralPorc!$P:$P,W$5,RuralPorc!$A:$A,$C34)*100</f>
        <v>20.945397019386292</v>
      </c>
      <c r="X34" s="7">
        <f>SUMIFS(RuralPorc!$K:$K,RuralPorc!$P:$P,X$5,RuralPorc!$A:$A,$C34)*100</f>
        <v>15.991546213626862</v>
      </c>
      <c r="Y34" s="7">
        <f>SUMIFS(RuralPorc!$K:$K,RuralPorc!$P:$P,Y$5,RuralPorc!$A:$A,$C34)*100</f>
        <v>19.395092129707336</v>
      </c>
      <c r="Z34" s="7">
        <f>SUMIFS(RuralPorc!$K:$K,RuralPorc!$P:$P,Z$5,RuralPorc!$A:$A,$C34)*100</f>
        <v>17.418049275875092</v>
      </c>
      <c r="AA34" s="9"/>
      <c r="AB34" s="6">
        <f>SUMIFS(UrbanPop!$K:$K,UrbanPop!$S:$S,AB$5,UrbanPop!$A:$A,$C34)/1000</f>
        <v>114.71</v>
      </c>
      <c r="AC34" s="6">
        <f>SUMIFS(UrbanPop!$K:$K,UrbanPop!$S:$S,AC$5,UrbanPop!$A:$A,$C34)/1000</f>
        <v>159.12200000000001</v>
      </c>
      <c r="AD34" s="6">
        <f>SUMIFS(UrbanPop!$K:$K,UrbanPop!$S:$S,AD$5,UrbanPop!$A:$A,$C34)/1000</f>
        <v>95.998999999999995</v>
      </c>
      <c r="AE34" s="6">
        <f>SUMIFS(UrbanPop!$K:$K,UrbanPop!$S:$S,AE$5,UrbanPop!$A:$A,$C34)/1000</f>
        <v>110.47799999999999</v>
      </c>
      <c r="AF34" s="6">
        <f>SUMIFS(UrbanPop!$K:$K,UrbanPop!$S:$S,AF$5,UrbanPop!$A:$A,$C34)/1000</f>
        <v>65.081000000000003</v>
      </c>
      <c r="AG34" s="5"/>
      <c r="AH34" s="7">
        <f>SUMIFS(UrbanPorc!$K:$K,UrbanPorc!$P:$P,AH$5,UrbanPorc!$A:$A,$C34)*100</f>
        <v>13.434082269668579</v>
      </c>
      <c r="AI34" s="7">
        <f>SUMIFS(UrbanPorc!$K:$K,UrbanPorc!$P:$P,AI$5,UrbanPorc!$A:$A,$C34)*100</f>
        <v>16.41780287027359</v>
      </c>
      <c r="AJ34" s="7">
        <f>SUMIFS(UrbanPorc!$K:$K,UrbanPorc!$P:$P,AJ$5,UrbanPorc!$A:$A,$C34)*100</f>
        <v>9.5259688794612885</v>
      </c>
      <c r="AK34" s="7">
        <f>SUMIFS(UrbanPorc!$K:$K,UrbanPorc!$P:$P,AK$5,UrbanPorc!$A:$A,$C34)*100</f>
        <v>14.08391147851944</v>
      </c>
      <c r="AL34" s="7">
        <f>SUMIFS(UrbanPorc!$K:$K,UrbanPorc!$P:$P,AL$5,UrbanPorc!$A:$A,$C34)*100</f>
        <v>10.631058365106583</v>
      </c>
      <c r="AN34" s="6">
        <f>SUMIFS(SexoPop!$L:$L,SexoPop!$T:$T,AN$5,SexoPop!$A:$A,$C34,SexoPop!$B:$B,2)/1000</f>
        <v>79.78</v>
      </c>
      <c r="AO34" s="6">
        <f>SUMIFS(SexoPop!$L:$L,SexoPop!$T:$T,AO$5,SexoPop!$A:$A,$C34,SexoPop!$B:$B,2)/1000</f>
        <v>103.126</v>
      </c>
      <c r="AP34" s="6">
        <f>SUMIFS(SexoPop!$L:$L,SexoPop!$T:$T,AP$5,SexoPop!$A:$A,$C34,SexoPop!$B:$B,2)/1000</f>
        <v>62.22</v>
      </c>
      <c r="AQ34" s="6">
        <f>SUMIFS(SexoPop!$L:$L,SexoPop!$T:$T,AQ$5,SexoPop!$A:$A,$C34,SexoPop!$B:$B,2)/1000</f>
        <v>75.055999999999997</v>
      </c>
      <c r="AR34" s="6">
        <f>SUMIFS(SexoPop!$L:$L,SexoPop!$T:$T,AR$5,SexoPop!$A:$A,$C34,SexoPop!$B:$B,2)/1000</f>
        <v>45.421999999999997</v>
      </c>
      <c r="AS34" s="5"/>
      <c r="AT34" s="7">
        <f>SUMIFS(SexoPorc!$L:$L,SexoPorc!$Q:$Q,AT$5,SexoPorc!$A:$A,$C34,SexoPorc!$B:$B,2)*100</f>
        <v>13.918983936309814</v>
      </c>
      <c r="AU34" s="7">
        <f>SUMIFS(SexoPorc!$L:$L,SexoPorc!$Q:$Q,AU$5,SexoPorc!$A:$A,$C34,SexoPorc!$B:$B,2)*100</f>
        <v>16.29834771156311</v>
      </c>
      <c r="AV34" s="7">
        <f>SUMIFS(SexoPorc!$L:$L,SexoPorc!$Q:$Q,AV$5,SexoPorc!$A:$A,$C34,SexoPorc!$B:$B,2)*100</f>
        <v>9.776393324136734</v>
      </c>
      <c r="AW34" s="7">
        <f>SUMIFS(SexoPorc!$L:$L,SexoPorc!$Q:$Q,AW$5,SexoPorc!$A:$A,$C34,SexoPorc!$B:$B,2)*100</f>
        <v>14.534018933773041</v>
      </c>
      <c r="AX34" s="7">
        <f>SUMIFS(SexoPorc!$L:$L,SexoPorc!$Q:$Q,AX$5,SexoPorc!$A:$A,$C34,SexoPorc!$B:$B,2)*100</f>
        <v>11.925853788852692</v>
      </c>
      <c r="AY34" s="9"/>
      <c r="AZ34" s="6">
        <f>SUMIFS(SexoPop!$L:$L,SexoPop!$T:$T,AZ$5,SexoPop!$A:$A,$C34,SexoPop!$B:$B,1)/1000</f>
        <v>82.754999999999995</v>
      </c>
      <c r="BA34" s="6">
        <f>SUMIFS(SexoPop!$L:$L,SexoPop!$T:$T,BA$5,SexoPop!$A:$A,$C34,SexoPop!$B:$B,1)/1000</f>
        <v>105.464</v>
      </c>
      <c r="BB34" s="6">
        <f>SUMIFS(SexoPop!$L:$L,SexoPop!$T:$T,BB$5,SexoPop!$A:$A,$C34,SexoPop!$B:$B,1)/1000</f>
        <v>69.948999999999998</v>
      </c>
      <c r="BC34" s="6">
        <f>SUMIFS(SexoPop!$L:$L,SexoPop!$T:$T,BC$5,SexoPop!$A:$A,$C34,SexoPop!$B:$B,1)/1000</f>
        <v>69.972999999999999</v>
      </c>
      <c r="BD34" s="6">
        <f>SUMIFS(SexoPop!$L:$L,SexoPop!$T:$T,BD$5,SexoPop!$A:$A,$C34,SexoPop!$B:$B,1)/1000</f>
        <v>38.517000000000003</v>
      </c>
      <c r="BE34" s="5"/>
      <c r="BF34" s="7">
        <f>SUMIFS(SexoPorc!$L:$L,SexoPorc!$Q:$Q,BF$5,SexoPorc!$A:$A,$C34,SexoPorc!$B:$B,1)*100</f>
        <v>15.787364542484283</v>
      </c>
      <c r="BG34" s="7">
        <f>SUMIFS(SexoPorc!$L:$L,SexoPorc!$Q:$Q,BG$5,SexoPorc!$A:$A,$C34,SexoPorc!$B:$B,1)*100</f>
        <v>18.417122960090637</v>
      </c>
      <c r="BH34" s="7">
        <f>SUMIFS(SexoPorc!$L:$L,SexoPorc!$Q:$Q,BH$5,SexoPorc!$A:$A,$C34,SexoPorc!$B:$B,1)*100</f>
        <v>11.706710606813431</v>
      </c>
      <c r="BI34" s="7">
        <f>SUMIFS(SexoPorc!$L:$L,SexoPorc!$Q:$Q,BI$5,SexoPorc!$A:$A,$C34,SexoPorc!$B:$B,1)*100</f>
        <v>15.683597326278687</v>
      </c>
      <c r="BJ34" s="7">
        <f>SUMIFS(SexoPorc!$L:$L,SexoPorc!$Q:$Q,BJ$5,SexoPorc!$A:$A,$C34,SexoPorc!$B:$B,1)*100</f>
        <v>11.342708021402359</v>
      </c>
    </row>
    <row r="35" spans="3:68" x14ac:dyDescent="0.25">
      <c r="C35" s="5" t="s">
        <v>29</v>
      </c>
      <c r="D35" s="6">
        <f>SUMIFS(EntPop!$K:$K,EntPop!$S:$S,D$5,EntPop!$A:$A,$C35)/1000</f>
        <v>106.836</v>
      </c>
      <c r="E35" s="6">
        <f>SUMIFS(EntPop!$K:$K,EntPop!$S:$S,E$5,EntPop!$A:$A,$C35)/1000</f>
        <v>94.126999999999995</v>
      </c>
      <c r="F35" s="6">
        <f>SUMIFS(EntPop!$K:$K,EntPop!$S:$S,F$5,EntPop!$A:$A,$C35)/1000</f>
        <v>98.850999999999999</v>
      </c>
      <c r="G35" s="6">
        <f>SUMIFS(EntPop!$K:$K,EntPop!$S:$S,G$5,EntPop!$A:$A,$C35)/1000</f>
        <v>95.152000000000001</v>
      </c>
      <c r="H35" s="6">
        <f>SUMIFS(EntPop!$K:$K,EntPop!$S:$S,H$5,EntPop!$A:$A,$C35)/1000</f>
        <v>63.137</v>
      </c>
      <c r="I35" s="5"/>
      <c r="J35" s="7">
        <f>SUMIFS(EntPorc!$K:$K,EntPorc!$P:$P,V$5,EntPorc!$A:$A,$C35)*100</f>
        <v>15.020118653774261</v>
      </c>
      <c r="K35" s="7">
        <f>SUMIFS(EntPorc!$K:$K,EntPorc!$P:$P,W$5,EntPorc!$A:$A,$C35)*100</f>
        <v>14.158013463020325</v>
      </c>
      <c r="L35" s="7">
        <f>SUMIFS(EntPorc!$K:$K,EntPorc!$P:$P,X$5,EntPorc!$A:$A,$C35)*100</f>
        <v>12.350045889616013</v>
      </c>
      <c r="M35" s="7">
        <f>SUMIFS(EntPorc!$K:$K,EntPorc!$P:$P,Y$5,EntPorc!$A:$A,$C35)*100</f>
        <v>13.218842446804047</v>
      </c>
      <c r="N35" s="7">
        <f>SUMIFS(EntPorc!$K:$K,EntPorc!$P:$P,Z$5,EntPorc!$A:$A,$C35)*100</f>
        <v>10.545963793992996</v>
      </c>
      <c r="O35" s="5"/>
      <c r="P35" s="6">
        <f>SUMIFS(RuralPop!$K:$K,RuralPop!$S:$S,P$5,RuralPop!$A:$A,$C35)/1000</f>
        <v>16.385000000000002</v>
      </c>
      <c r="Q35" s="6">
        <f>SUMIFS(RuralPop!$K:$K,RuralPop!$S:$S,Q$5,RuralPop!$A:$A,$C35)/1000</f>
        <v>18.584</v>
      </c>
      <c r="R35" s="6">
        <f>SUMIFS(RuralPop!$K:$K,RuralPop!$S:$S,R$5,RuralPop!$A:$A,$C35)/1000</f>
        <v>14.611000000000001</v>
      </c>
      <c r="S35" s="6">
        <f>SUMIFS(RuralPop!$K:$K,RuralPop!$S:$S,S$5,RuralPop!$A:$A,$C35)/1000</f>
        <v>13.884</v>
      </c>
      <c r="T35" s="6">
        <f>SUMIFS(RuralPop!$K:$K,RuralPop!$S:$S,T$5,RuralPop!$A:$A,$C35)/1000</f>
        <v>10.723000000000001</v>
      </c>
      <c r="U35" s="5"/>
      <c r="V35" s="7">
        <f>SUMIFS(RuralPorc!$K:$K,RuralPorc!$P:$P,V$5,RuralPorc!$A:$A,$C35)*100</f>
        <v>12.679925560951233</v>
      </c>
      <c r="W35" s="7">
        <f>SUMIFS(RuralPorc!$K:$K,RuralPorc!$P:$P,W$5,RuralPorc!$A:$A,$C35)*100</f>
        <v>15.769064426422119</v>
      </c>
      <c r="X35" s="7">
        <f>SUMIFS(RuralPorc!$K:$K,RuralPorc!$P:$P,X$5,RuralPorc!$A:$A,$C35)*100</f>
        <v>9.6836619079113007</v>
      </c>
      <c r="Y35" s="7">
        <f>SUMIFS(RuralPorc!$K:$K,RuralPorc!$P:$P,Y$5,RuralPorc!$A:$A,$C35)*100</f>
        <v>12.931708991527557</v>
      </c>
      <c r="Z35" s="7">
        <f>SUMIFS(RuralPorc!$K:$K,RuralPorc!$P:$P,Z$5,RuralPorc!$A:$A,$C35)*100</f>
        <v>11.719253659248352</v>
      </c>
      <c r="AA35" s="9"/>
      <c r="AB35" s="6">
        <f>SUMIFS(UrbanPop!$K:$K,UrbanPop!$S:$S,AB$5,UrbanPop!$A:$A,$C35)/1000</f>
        <v>90.450999999999993</v>
      </c>
      <c r="AC35" s="6">
        <f>SUMIFS(UrbanPop!$K:$K,UrbanPop!$S:$S,AC$5,UrbanPop!$A:$A,$C35)/1000</f>
        <v>75.543000000000006</v>
      </c>
      <c r="AD35" s="6">
        <f>SUMIFS(UrbanPop!$K:$K,UrbanPop!$S:$S,AD$5,UrbanPop!$A:$A,$C35)/1000</f>
        <v>84.24</v>
      </c>
      <c r="AE35" s="6">
        <f>SUMIFS(UrbanPop!$K:$K,UrbanPop!$S:$S,AE$5,UrbanPop!$A:$A,$C35)/1000</f>
        <v>81.268000000000001</v>
      </c>
      <c r="AF35" s="6">
        <f>SUMIFS(UrbanPop!$K:$K,UrbanPop!$S:$S,AF$5,UrbanPop!$A:$A,$C35)/1000</f>
        <v>52.414000000000001</v>
      </c>
      <c r="AG35" s="5"/>
      <c r="AH35" s="7">
        <f>SUMIFS(UrbanPorc!$K:$K,UrbanPorc!$P:$P,AH$5,UrbanPorc!$A:$A,$C35)*100</f>
        <v>15.539646148681641</v>
      </c>
      <c r="AI35" s="7">
        <f>SUMIFS(UrbanPorc!$K:$K,UrbanPorc!$P:$P,AI$5,UrbanPorc!$A:$A,$C35)*100</f>
        <v>13.81089985370636</v>
      </c>
      <c r="AJ35" s="7">
        <f>SUMIFS(UrbanPorc!$K:$K,UrbanPorc!$P:$P,AJ$5,UrbanPorc!$A:$A,$C35)*100</f>
        <v>12.96943724155426</v>
      </c>
      <c r="AK35" s="7">
        <f>SUMIFS(UrbanPorc!$K:$K,UrbanPorc!$P:$P,AK$5,UrbanPorc!$A:$A,$C35)*100</f>
        <v>13.269177079200745</v>
      </c>
      <c r="AL35" s="7">
        <f>SUMIFS(UrbanPorc!$K:$K,UrbanPorc!$P:$P,AL$5,UrbanPorc!$A:$A,$C35)*100</f>
        <v>10.334296524524689</v>
      </c>
      <c r="AN35" s="6">
        <f>SUMIFS(SexoPop!$L:$L,SexoPop!$T:$T,AN$5,SexoPop!$A:$A,$C35,SexoPop!$B:$B,2)/1000</f>
        <v>54.637</v>
      </c>
      <c r="AO35" s="6">
        <f>SUMIFS(SexoPop!$L:$L,SexoPop!$T:$T,AO$5,SexoPop!$A:$A,$C35,SexoPop!$B:$B,2)/1000</f>
        <v>45.319000000000003</v>
      </c>
      <c r="AP35" s="6">
        <f>SUMIFS(SexoPop!$L:$L,SexoPop!$T:$T,AP$5,SexoPop!$A:$A,$C35,SexoPop!$B:$B,2)/1000</f>
        <v>52.956000000000003</v>
      </c>
      <c r="AQ35" s="6">
        <f>SUMIFS(SexoPop!$L:$L,SexoPop!$T:$T,AQ$5,SexoPop!$A:$A,$C35,SexoPop!$B:$B,2)/1000</f>
        <v>48.097000000000001</v>
      </c>
      <c r="AR35" s="6">
        <f>SUMIFS(SexoPop!$L:$L,SexoPop!$T:$T,AR$5,SexoPop!$A:$A,$C35,SexoPop!$B:$B,2)/1000</f>
        <v>34.311</v>
      </c>
      <c r="AS35" s="5"/>
      <c r="AT35" s="7">
        <f>SUMIFS(SexoPorc!$L:$L,SexoPorc!$Q:$Q,AT$5,SexoPorc!$A:$A,$C35,SexoPorc!$B:$B,2)*100</f>
        <v>14.495110511779785</v>
      </c>
      <c r="AU35" s="7">
        <f>SUMIFS(SexoPorc!$L:$L,SexoPorc!$Q:$Q,AU$5,SexoPorc!$A:$A,$C35,SexoPorc!$B:$B,2)*100</f>
        <v>13.078811764717102</v>
      </c>
      <c r="AV35" s="7">
        <f>SUMIFS(SexoPorc!$L:$L,SexoPorc!$Q:$Q,AV$5,SexoPorc!$A:$A,$C35,SexoPorc!$B:$B,2)*100</f>
        <v>12.581342458724976</v>
      </c>
      <c r="AW35" s="7">
        <f>SUMIFS(SexoPorc!$L:$L,SexoPorc!$Q:$Q,AW$5,SexoPorc!$A:$A,$C35,SexoPorc!$B:$B,2)*100</f>
        <v>12.649349868297577</v>
      </c>
      <c r="AX35" s="7">
        <f>SUMIFS(SexoPorc!$L:$L,SexoPorc!$Q:$Q,AX$5,SexoPorc!$A:$A,$C35,SexoPorc!$B:$B,2)*100</f>
        <v>10.69754958152771</v>
      </c>
      <c r="AY35" s="9"/>
      <c r="AZ35" s="6">
        <f>SUMIFS(SexoPop!$L:$L,SexoPop!$T:$T,AZ$5,SexoPop!$A:$A,$C35,SexoPop!$B:$B,1)/1000</f>
        <v>52.198999999999998</v>
      </c>
      <c r="BA35" s="6">
        <f>SUMIFS(SexoPop!$L:$L,SexoPop!$T:$T,BA$5,SexoPop!$A:$A,$C35,SexoPop!$B:$B,1)/1000</f>
        <v>48.808</v>
      </c>
      <c r="BB35" s="6">
        <f>SUMIFS(SexoPop!$L:$L,SexoPop!$T:$T,BB$5,SexoPop!$A:$A,$C35,SexoPop!$B:$B,1)/1000</f>
        <v>45.895000000000003</v>
      </c>
      <c r="BC35" s="6">
        <f>SUMIFS(SexoPop!$L:$L,SexoPop!$T:$T,BC$5,SexoPop!$A:$A,$C35,SexoPop!$B:$B,1)/1000</f>
        <v>47.055</v>
      </c>
      <c r="BD35" s="6">
        <f>SUMIFS(SexoPop!$L:$L,SexoPop!$T:$T,BD$5,SexoPop!$A:$A,$C35,SexoPop!$B:$B,1)/1000</f>
        <v>28.826000000000001</v>
      </c>
      <c r="BE35" s="5"/>
      <c r="BF35" s="7">
        <f>SUMIFS(SexoPorc!$L:$L,SexoPorc!$Q:$Q,BF$5,SexoPorc!$A:$A,$C35,SexoPorc!$B:$B,1)*100</f>
        <v>15.611989796161652</v>
      </c>
      <c r="BG35" s="7">
        <f>SUMIFS(SexoPorc!$L:$L,SexoPorc!$Q:$Q,BG$5,SexoPorc!$A:$A,$C35,SexoPorc!$B:$B,1)*100</f>
        <v>15.33275693655014</v>
      </c>
      <c r="BH35" s="7">
        <f>SUMIFS(SexoPorc!$L:$L,SexoPorc!$Q:$Q,BH$5,SexoPorc!$A:$A,$C35,SexoPorc!$B:$B,1)*100</f>
        <v>12.093511968851089</v>
      </c>
      <c r="BI35" s="7">
        <f>SUMIFS(SexoPorc!$L:$L,SexoPorc!$Q:$Q,BI$5,SexoPorc!$A:$A,$C35,SexoPorc!$B:$B,1)*100</f>
        <v>13.856497406959534</v>
      </c>
      <c r="BJ35" s="7">
        <f>SUMIFS(SexoPorc!$L:$L,SexoPorc!$Q:$Q,BJ$5,SexoPorc!$A:$A,$C35,SexoPorc!$B:$B,1)*100</f>
        <v>10.371042042970657</v>
      </c>
    </row>
    <row r="36" spans="3:68" x14ac:dyDescent="0.25">
      <c r="C36" s="5" t="s">
        <v>30</v>
      </c>
      <c r="D36" s="6">
        <f>SUMIFS(EntPop!$K:$K,EntPop!$S:$S,D$5,EntPop!$A:$A,$C36)/1000</f>
        <v>1204.8209999999999</v>
      </c>
      <c r="E36" s="6">
        <f>SUMIFS(EntPop!$K:$K,EntPop!$S:$S,E$5,EntPop!$A:$A,$C36)/1000</f>
        <v>1186.579</v>
      </c>
      <c r="F36" s="6">
        <f>SUMIFS(EntPop!$K:$K,EntPop!$S:$S,F$5,EntPop!$A:$A,$C36)/1000</f>
        <v>986.08399999999995</v>
      </c>
      <c r="G36" s="6">
        <f>SUMIFS(EntPop!$K:$K,EntPop!$S:$S,G$5,EntPop!$A:$A,$C36)/1000</f>
        <v>856.33100000000002</v>
      </c>
      <c r="H36" s="6">
        <f>SUMIFS(EntPop!$K:$K,EntPop!$S:$S,H$5,EntPop!$A:$A,$C36)/1000</f>
        <v>737.13099999999997</v>
      </c>
      <c r="I36" s="5"/>
      <c r="J36" s="7">
        <f>SUMIFS(EntPorc!$K:$K,EntPorc!$P:$P,V$5,EntPorc!$A:$A,$C36)*100</f>
        <v>25.395169854164124</v>
      </c>
      <c r="K36" s="7">
        <f>SUMIFS(EntPorc!$K:$K,EntPorc!$P:$P,W$5,EntPorc!$A:$A,$C36)*100</f>
        <v>24.84121173620224</v>
      </c>
      <c r="L36" s="7">
        <f>SUMIFS(EntPorc!$K:$K,EntPorc!$P:$P,X$5,EntPorc!$A:$A,$C36)*100</f>
        <v>20.761214196681976</v>
      </c>
      <c r="M36" s="7">
        <f>SUMIFS(EntPorc!$K:$K,EntPorc!$P:$P,Y$5,EntPorc!$A:$A,$C36)*100</f>
        <v>20.174312591552734</v>
      </c>
      <c r="N36" s="7">
        <f>SUMIFS(EntPorc!$K:$K,EntPorc!$P:$P,Z$5,EntPorc!$A:$A,$C36)*100</f>
        <v>20.46501487493515</v>
      </c>
      <c r="O36" s="5"/>
      <c r="P36" s="6">
        <f>SUMIFS(RuralPop!$K:$K,RuralPop!$S:$S,P$5,RuralPop!$A:$A,$C36)/1000</f>
        <v>688.60799999999995</v>
      </c>
      <c r="Q36" s="6">
        <f>SUMIFS(RuralPop!$K:$K,RuralPop!$S:$S,Q$5,RuralPop!$A:$A,$C36)/1000</f>
        <v>606.048</v>
      </c>
      <c r="R36" s="6">
        <f>SUMIFS(RuralPop!$K:$K,RuralPop!$S:$S,R$5,RuralPop!$A:$A,$C36)/1000</f>
        <v>517.21100000000001</v>
      </c>
      <c r="S36" s="6">
        <f>SUMIFS(RuralPop!$K:$K,RuralPop!$S:$S,S$5,RuralPop!$A:$A,$C36)/1000</f>
        <v>431.94799999999998</v>
      </c>
      <c r="T36" s="6">
        <f>SUMIFS(RuralPop!$K:$K,RuralPop!$S:$S,T$5,RuralPop!$A:$A,$C36)/1000</f>
        <v>430.03300000000002</v>
      </c>
      <c r="U36" s="5"/>
      <c r="V36" s="7">
        <f>SUMIFS(RuralPorc!$K:$K,RuralPorc!$P:$P,V$5,RuralPorc!$A:$A,$C36)*100</f>
        <v>30.439898371696472</v>
      </c>
      <c r="W36" s="7">
        <f>SUMIFS(RuralPorc!$K:$K,RuralPorc!$P:$P,W$5,RuralPorc!$A:$A,$C36)*100</f>
        <v>26.474180817604065</v>
      </c>
      <c r="X36" s="7">
        <f>SUMIFS(RuralPorc!$K:$K,RuralPorc!$P:$P,X$5,RuralPorc!$A:$A,$C36)*100</f>
        <v>24.635465443134308</v>
      </c>
      <c r="Y36" s="7">
        <f>SUMIFS(RuralPorc!$K:$K,RuralPorc!$P:$P,Y$5,RuralPorc!$A:$A,$C36)*100</f>
        <v>22.23670482635498</v>
      </c>
      <c r="Z36" s="7">
        <f>SUMIFS(RuralPorc!$K:$K,RuralPorc!$P:$P,Z$5,RuralPorc!$A:$A,$C36)*100</f>
        <v>24.154610931873322</v>
      </c>
      <c r="AA36" s="9"/>
      <c r="AB36" s="6">
        <f>SUMIFS(UrbanPop!$K:$K,UrbanPop!$S:$S,AB$5,UrbanPop!$A:$A,$C36)/1000</f>
        <v>516.21299999999997</v>
      </c>
      <c r="AC36" s="6">
        <f>SUMIFS(UrbanPop!$K:$K,UrbanPop!$S:$S,AC$5,UrbanPop!$A:$A,$C36)/1000</f>
        <v>580.53099999999995</v>
      </c>
      <c r="AD36" s="6">
        <f>SUMIFS(UrbanPop!$K:$K,UrbanPop!$S:$S,AD$5,UrbanPop!$A:$A,$C36)/1000</f>
        <v>468.87299999999999</v>
      </c>
      <c r="AE36" s="6">
        <f>SUMIFS(UrbanPop!$K:$K,UrbanPop!$S:$S,AE$5,UrbanPop!$A:$A,$C36)/1000</f>
        <v>424.38299999999998</v>
      </c>
      <c r="AF36" s="6">
        <f>SUMIFS(UrbanPop!$K:$K,UrbanPop!$S:$S,AF$5,UrbanPop!$A:$A,$C36)/1000</f>
        <v>307.09800000000001</v>
      </c>
      <c r="AG36" s="5"/>
      <c r="AH36" s="7">
        <f>SUMIFS(UrbanPorc!$K:$K,UrbanPorc!$P:$P,AH$5,UrbanPorc!$A:$A,$C36)*100</f>
        <v>20.797404646873474</v>
      </c>
      <c r="AI36" s="7">
        <f>SUMIFS(UrbanPorc!$K:$K,UrbanPorc!$P:$P,AI$5,UrbanPorc!$A:$A,$C36)*100</f>
        <v>23.33838939666748</v>
      </c>
      <c r="AJ36" s="7">
        <f>SUMIFS(UrbanPorc!$K:$K,UrbanPorc!$P:$P,AJ$5,UrbanPorc!$A:$A,$C36)*100</f>
        <v>17.692065238952637</v>
      </c>
      <c r="AK36" s="7">
        <f>SUMIFS(UrbanPorc!$K:$K,UrbanPorc!$P:$P,AK$5,UrbanPorc!$A:$A,$C36)*100</f>
        <v>18.434122204780579</v>
      </c>
      <c r="AL36" s="7">
        <f>SUMIFS(UrbanPorc!$K:$K,UrbanPorc!$P:$P,AL$5,UrbanPorc!$A:$A,$C36)*100</f>
        <v>16.858945786952972</v>
      </c>
      <c r="AN36" s="6">
        <f>SUMIFS(SexoPop!$L:$L,SexoPop!$T:$T,AN$5,SexoPop!$A:$A,$C36,SexoPop!$B:$B,2)/1000</f>
        <v>636.66399999999999</v>
      </c>
      <c r="AO36" s="6">
        <f>SUMIFS(SexoPop!$L:$L,SexoPop!$T:$T,AO$5,SexoPop!$A:$A,$C36,SexoPop!$B:$B,2)/1000</f>
        <v>609.31299999999999</v>
      </c>
      <c r="AP36" s="6">
        <f>SUMIFS(SexoPop!$L:$L,SexoPop!$T:$T,AP$5,SexoPop!$A:$A,$C36,SexoPop!$B:$B,2)/1000</f>
        <v>501.19200000000001</v>
      </c>
      <c r="AQ36" s="6">
        <f>SUMIFS(SexoPop!$L:$L,SexoPop!$T:$T,AQ$5,SexoPop!$A:$A,$C36,SexoPop!$B:$B,2)/1000</f>
        <v>447.74099999999999</v>
      </c>
      <c r="AR36" s="6">
        <f>SUMIFS(SexoPop!$L:$L,SexoPop!$T:$T,AR$5,SexoPop!$A:$A,$C36,SexoPop!$B:$B,2)/1000</f>
        <v>402.30799999999999</v>
      </c>
      <c r="AS36" s="5"/>
      <c r="AT36" s="7">
        <f>SUMIFS(SexoPorc!$L:$L,SexoPorc!$Q:$Q,AT$5,SexoPorc!$A:$A,$C36,SexoPorc!$B:$B,2)*100</f>
        <v>25.987240672111511</v>
      </c>
      <c r="AU36" s="7">
        <f>SUMIFS(SexoPorc!$L:$L,SexoPorc!$Q:$Q,AU$5,SexoPorc!$A:$A,$C36,SexoPorc!$B:$B,2)*100</f>
        <v>24.409495294094086</v>
      </c>
      <c r="AV36" s="7">
        <f>SUMIFS(SexoPorc!$L:$L,SexoPorc!$Q:$Q,AV$5,SexoPorc!$A:$A,$C36,SexoPorc!$B:$B,2)*100</f>
        <v>20.142892003059387</v>
      </c>
      <c r="AW36" s="7">
        <f>SUMIFS(SexoPorc!$L:$L,SexoPorc!$Q:$Q,AW$5,SexoPorc!$A:$A,$C36,SexoPorc!$B:$B,2)*100</f>
        <v>19.621764123439789</v>
      </c>
      <c r="AX36" s="7">
        <f>SUMIFS(SexoPorc!$L:$L,SexoPorc!$Q:$Q,AX$5,SexoPorc!$A:$A,$C36,SexoPorc!$B:$B,2)*100</f>
        <v>20.62583863735199</v>
      </c>
      <c r="AY36" s="9"/>
      <c r="AZ36" s="6">
        <f>SUMIFS(SexoPop!$L:$L,SexoPop!$T:$T,AZ$5,SexoPop!$A:$A,$C36,SexoPop!$B:$B,1)/1000</f>
        <v>568.15700000000004</v>
      </c>
      <c r="BA36" s="6">
        <f>SUMIFS(SexoPop!$L:$L,SexoPop!$T:$T,BA$5,SexoPop!$A:$A,$C36,SexoPop!$B:$B,1)/1000</f>
        <v>577.26599999999996</v>
      </c>
      <c r="BB36" s="6">
        <f>SUMIFS(SexoPop!$L:$L,SexoPop!$T:$T,BB$5,SexoPop!$A:$A,$C36,SexoPop!$B:$B,1)/1000</f>
        <v>484.892</v>
      </c>
      <c r="BC36" s="6">
        <f>SUMIFS(SexoPop!$L:$L,SexoPop!$T:$T,BC$5,SexoPop!$A:$A,$C36,SexoPop!$B:$B,1)/1000</f>
        <v>408.59</v>
      </c>
      <c r="BD36" s="6">
        <f>SUMIFS(SexoPop!$L:$L,SexoPop!$T:$T,BD$5,SexoPop!$A:$A,$C36,SexoPop!$B:$B,1)/1000</f>
        <v>334.82299999999998</v>
      </c>
      <c r="BE36" s="5"/>
      <c r="BF36" s="7">
        <f>SUMIFS(SexoPorc!$L:$L,SexoPorc!$Q:$Q,BF$5,SexoPorc!$A:$A,$C36,SexoPorc!$B:$B,1)*100</f>
        <v>24.762964248657227</v>
      </c>
      <c r="BG36" s="7">
        <f>SUMIFS(SexoPorc!$L:$L,SexoPorc!$Q:$Q,BG$5,SexoPorc!$A:$A,$C36,SexoPorc!$B:$B,1)*100</f>
        <v>25.313776731491089</v>
      </c>
      <c r="BH36" s="7">
        <f>SUMIFS(SexoPorc!$L:$L,SexoPorc!$Q:$Q,BH$5,SexoPorc!$A:$A,$C36,SexoPorc!$B:$B,1)*100</f>
        <v>21.44152820110321</v>
      </c>
      <c r="BI36" s="7">
        <f>SUMIFS(SexoPorc!$L:$L,SexoPorc!$Q:$Q,BI$5,SexoPorc!$A:$A,$C36,SexoPorc!$B:$B,1)*100</f>
        <v>20.816679298877716</v>
      </c>
      <c r="BJ36" s="7">
        <f>SUMIFS(SexoPorc!$L:$L,SexoPorc!$Q:$Q,BJ$5,SexoPorc!$A:$A,$C36,SexoPorc!$B:$B,1)*100</f>
        <v>20.275063812732697</v>
      </c>
    </row>
    <row r="37" spans="3:68" x14ac:dyDescent="0.25">
      <c r="C37" s="5" t="s">
        <v>31</v>
      </c>
      <c r="D37" s="6">
        <f>SUMIFS(EntPop!$K:$K,EntPop!$S:$S,D$5,EntPop!$A:$A,$C37)/1000</f>
        <v>257.77699999999999</v>
      </c>
      <c r="E37" s="6">
        <f>SUMIFS(EntPop!$K:$K,EntPop!$S:$S,E$5,EntPop!$A:$A,$C37)/1000</f>
        <v>226.381</v>
      </c>
      <c r="F37" s="6">
        <f>SUMIFS(EntPop!$K:$K,EntPop!$S:$S,F$5,EntPop!$A:$A,$C37)/1000</f>
        <v>228.827</v>
      </c>
      <c r="G37" s="6">
        <f>SUMIFS(EntPop!$K:$K,EntPop!$S:$S,G$5,EntPop!$A:$A,$C37)/1000</f>
        <v>211.995</v>
      </c>
      <c r="H37" s="6">
        <f>SUMIFS(EntPop!$K:$K,EntPop!$S:$S,H$5,EntPop!$A:$A,$C37)/1000</f>
        <v>146.88999999999999</v>
      </c>
      <c r="I37" s="5"/>
      <c r="J37" s="7">
        <f>SUMIFS(EntPorc!$K:$K,EntPorc!$P:$P,V$5,EntPorc!$A:$A,$C37)*100</f>
        <v>26.023280620574951</v>
      </c>
      <c r="K37" s="7">
        <f>SUMIFS(EntPorc!$K:$K,EntPorc!$P:$P,W$5,EntPorc!$A:$A,$C37)*100</f>
        <v>22.814708948135376</v>
      </c>
      <c r="L37" s="7">
        <f>SUMIFS(EntPorc!$K:$K,EntPorc!$P:$P,X$5,EntPorc!$A:$A,$C37)*100</f>
        <v>19.779802858829498</v>
      </c>
      <c r="M37" s="7">
        <f>SUMIFS(EntPorc!$K:$K,EntPorc!$P:$P,Y$5,EntPorc!$A:$A,$C37)*100</f>
        <v>23.038226366043091</v>
      </c>
      <c r="N37" s="7">
        <f>SUMIFS(EntPorc!$K:$K,EntPorc!$P:$P,Z$5,EntPorc!$A:$A,$C37)*100</f>
        <v>23.181787133216858</v>
      </c>
      <c r="O37" s="5"/>
      <c r="P37" s="6">
        <f>SUMIFS(RuralPop!$K:$K,RuralPop!$S:$S,P$5,RuralPop!$A:$A,$C37)/1000</f>
        <v>72.262</v>
      </c>
      <c r="Q37" s="6">
        <f>SUMIFS(RuralPop!$K:$K,RuralPop!$S:$S,Q$5,RuralPop!$A:$A,$C37)/1000</f>
        <v>62.27</v>
      </c>
      <c r="R37" s="6">
        <f>SUMIFS(RuralPop!$K:$K,RuralPop!$S:$S,R$5,RuralPop!$A:$A,$C37)/1000</f>
        <v>61.095999999999997</v>
      </c>
      <c r="S37" s="6">
        <f>SUMIFS(RuralPop!$K:$K,RuralPop!$S:$S,S$5,RuralPop!$A:$A,$C37)/1000</f>
        <v>52.805999999999997</v>
      </c>
      <c r="T37" s="6">
        <f>SUMIFS(RuralPop!$K:$K,RuralPop!$S:$S,T$5,RuralPop!$A:$A,$C37)/1000</f>
        <v>45.624000000000002</v>
      </c>
      <c r="U37" s="5"/>
      <c r="V37" s="7">
        <f>SUMIFS(RuralPorc!$K:$K,RuralPorc!$P:$P,V$5,RuralPorc!$A:$A,$C37)*100</f>
        <v>40.326577425003052</v>
      </c>
      <c r="W37" s="7">
        <f>SUMIFS(RuralPorc!$K:$K,RuralPorc!$P:$P,W$5,RuralPorc!$A:$A,$C37)*100</f>
        <v>33.168211579322815</v>
      </c>
      <c r="X37" s="7">
        <f>SUMIFS(RuralPorc!$K:$K,RuralPorc!$P:$P,X$5,RuralPorc!$A:$A,$C37)*100</f>
        <v>28.464937210083008</v>
      </c>
      <c r="Y37" s="7">
        <f>SUMIFS(RuralPorc!$K:$K,RuralPorc!$P:$P,Y$5,RuralPorc!$A:$A,$C37)*100</f>
        <v>32.042476534843445</v>
      </c>
      <c r="Z37" s="7">
        <f>SUMIFS(RuralPorc!$K:$K,RuralPorc!$P:$P,Z$5,RuralPorc!$A:$A,$C37)*100</f>
        <v>36.192002892494202</v>
      </c>
      <c r="AA37" s="9"/>
      <c r="AB37" s="6">
        <f>SUMIFS(UrbanPop!$K:$K,UrbanPop!$S:$S,AB$5,UrbanPop!$A:$A,$C37)/1000</f>
        <v>185.51499999999999</v>
      </c>
      <c r="AC37" s="6">
        <f>SUMIFS(UrbanPop!$K:$K,UrbanPop!$S:$S,AC$5,UrbanPop!$A:$A,$C37)/1000</f>
        <v>164.11099999999999</v>
      </c>
      <c r="AD37" s="6">
        <f>SUMIFS(UrbanPop!$K:$K,UrbanPop!$S:$S,AD$5,UrbanPop!$A:$A,$C37)/1000</f>
        <v>167.73099999999999</v>
      </c>
      <c r="AE37" s="6">
        <f>SUMIFS(UrbanPop!$K:$K,UrbanPop!$S:$S,AE$5,UrbanPop!$A:$A,$C37)/1000</f>
        <v>159.18899999999999</v>
      </c>
      <c r="AF37" s="6">
        <f>SUMIFS(UrbanPop!$K:$K,UrbanPop!$S:$S,AF$5,UrbanPop!$A:$A,$C37)/1000</f>
        <v>101.26600000000001</v>
      </c>
      <c r="AG37" s="5"/>
      <c r="AH37" s="7">
        <f>SUMIFS(UrbanPorc!$K:$K,UrbanPorc!$P:$P,AH$5,UrbanPorc!$A:$A,$C37)*100</f>
        <v>22.864386439323425</v>
      </c>
      <c r="AI37" s="7">
        <f>SUMIFS(UrbanPorc!$K:$K,UrbanPorc!$P:$P,AI$5,UrbanPorc!$A:$A,$C37)*100</f>
        <v>20.398648083209991</v>
      </c>
      <c r="AJ37" s="7">
        <f>SUMIFS(UrbanPorc!$K:$K,UrbanPorc!$P:$P,AJ$5,UrbanPorc!$A:$A,$C37)*100</f>
        <v>17.801378667354584</v>
      </c>
      <c r="AK37" s="7">
        <f>SUMIFS(UrbanPorc!$K:$K,UrbanPorc!$P:$P,AK$5,UrbanPorc!$A:$A,$C37)*100</f>
        <v>21.073806285858154</v>
      </c>
      <c r="AL37" s="7">
        <f>SUMIFS(UrbanPorc!$K:$K,UrbanPorc!$P:$P,AL$5,UrbanPorc!$A:$A,$C37)*100</f>
        <v>19.950628280639648</v>
      </c>
      <c r="AN37" s="6">
        <f>SUMIFS(SexoPop!$L:$L,SexoPop!$T:$T,AN$5,SexoPop!$A:$A,$C37,SexoPop!$B:$B,2)/1000</f>
        <v>131.79900000000001</v>
      </c>
      <c r="AO37" s="6">
        <f>SUMIFS(SexoPop!$L:$L,SexoPop!$T:$T,AO$5,SexoPop!$A:$A,$C37,SexoPop!$B:$B,2)/1000</f>
        <v>111.458</v>
      </c>
      <c r="AP37" s="6">
        <f>SUMIFS(SexoPop!$L:$L,SexoPop!$T:$T,AP$5,SexoPop!$A:$A,$C37,SexoPop!$B:$B,2)/1000</f>
        <v>119.756</v>
      </c>
      <c r="AQ37" s="6">
        <f>SUMIFS(SexoPop!$L:$L,SexoPop!$T:$T,AQ$5,SexoPop!$A:$A,$C37,SexoPop!$B:$B,2)/1000</f>
        <v>108.02</v>
      </c>
      <c r="AR37" s="6">
        <f>SUMIFS(SexoPop!$L:$L,SexoPop!$T:$T,AR$5,SexoPop!$A:$A,$C37,SexoPop!$B:$B,2)/1000</f>
        <v>73.97</v>
      </c>
      <c r="AS37" s="5"/>
      <c r="AT37" s="7">
        <f>SUMIFS(SexoPorc!$L:$L,SexoPorc!$Q:$Q,AT$5,SexoPorc!$A:$A,$C37,SexoPorc!$B:$B,2)*100</f>
        <v>25.41443407535553</v>
      </c>
      <c r="AU37" s="7">
        <f>SUMIFS(SexoPorc!$L:$L,SexoPorc!$Q:$Q,AU$5,SexoPorc!$A:$A,$C37,SexoPorc!$B:$B,2)*100</f>
        <v>21.867072582244873</v>
      </c>
      <c r="AV37" s="7">
        <f>SUMIFS(SexoPorc!$L:$L,SexoPorc!$Q:$Q,AV$5,SexoPorc!$A:$A,$C37,SexoPorc!$B:$B,2)*100</f>
        <v>19.3799689412117</v>
      </c>
      <c r="AW37" s="7">
        <f>SUMIFS(SexoPorc!$L:$L,SexoPorc!$Q:$Q,AW$5,SexoPorc!$A:$A,$C37,SexoPorc!$B:$B,2)*100</f>
        <v>22.369159758090973</v>
      </c>
      <c r="AX37" s="7">
        <f>SUMIFS(SexoPorc!$L:$L,SexoPorc!$Q:$Q,AX$5,SexoPorc!$A:$A,$C37,SexoPorc!$B:$B,2)*100</f>
        <v>21.849514544010162</v>
      </c>
      <c r="AY37" s="9"/>
      <c r="AZ37" s="6">
        <f>SUMIFS(SexoPop!$L:$L,SexoPop!$T:$T,AZ$5,SexoPop!$A:$A,$C37,SexoPop!$B:$B,1)/1000</f>
        <v>125.97799999999999</v>
      </c>
      <c r="BA37" s="6">
        <f>SUMIFS(SexoPop!$L:$L,SexoPop!$T:$T,BA$5,SexoPop!$A:$A,$C37,SexoPop!$B:$B,1)/1000</f>
        <v>114.923</v>
      </c>
      <c r="BB37" s="6">
        <f>SUMIFS(SexoPop!$L:$L,SexoPop!$T:$T,BB$5,SexoPop!$A:$A,$C37,SexoPop!$B:$B,1)/1000</f>
        <v>109.071</v>
      </c>
      <c r="BC37" s="6">
        <f>SUMIFS(SexoPop!$L:$L,SexoPop!$T:$T,BC$5,SexoPop!$A:$A,$C37,SexoPop!$B:$B,1)/1000</f>
        <v>103.97499999999999</v>
      </c>
      <c r="BD37" s="6">
        <f>SUMIFS(SexoPop!$L:$L,SexoPop!$T:$T,BD$5,SexoPop!$A:$A,$C37,SexoPop!$B:$B,1)/1000</f>
        <v>72.92</v>
      </c>
      <c r="BE37" s="5"/>
      <c r="BF37" s="7">
        <f>SUMIFS(SexoPorc!$L:$L,SexoPorc!$Q:$Q,BF$5,SexoPorc!$A:$A,$C37,SexoPorc!$B:$B,1)*100</f>
        <v>26.692289113998413</v>
      </c>
      <c r="BG37" s="7">
        <f>SUMIFS(SexoPorc!$L:$L,SexoPorc!$Q:$Q,BG$5,SexoPorc!$A:$A,$C37,SexoPorc!$B:$B,1)*100</f>
        <v>23.815672099590302</v>
      </c>
      <c r="BH37" s="7">
        <f>SUMIFS(SexoPorc!$L:$L,SexoPorc!$Q:$Q,BH$5,SexoPorc!$A:$A,$C37,SexoPorc!$B:$B,1)*100</f>
        <v>20.238247513771057</v>
      </c>
      <c r="BI37" s="7">
        <f>SUMIFS(SexoPorc!$L:$L,SexoPorc!$Q:$Q,BI$5,SexoPorc!$A:$A,$C37,SexoPorc!$B:$B,1)*100</f>
        <v>23.777073621749878</v>
      </c>
      <c r="BJ37" s="7">
        <f>SUMIFS(SexoPorc!$L:$L,SexoPorc!$Q:$Q,BJ$5,SexoPorc!$A:$A,$C37,SexoPorc!$B:$B,1)*100</f>
        <v>24.710184335708618</v>
      </c>
    </row>
    <row r="38" spans="3:68" x14ac:dyDescent="0.25">
      <c r="C38" s="5" t="s">
        <v>32</v>
      </c>
      <c r="D38" s="6">
        <f>SUMIFS(EntPop!$K:$K,EntPop!$S:$S,D$5,EntPop!$A:$A,$C38)/1000</f>
        <v>57.447000000000003</v>
      </c>
      <c r="E38" s="6">
        <f>SUMIFS(EntPop!$K:$K,EntPop!$S:$S,E$5,EntPop!$A:$A,$C38)/1000</f>
        <v>67.277000000000001</v>
      </c>
      <c r="F38" s="6">
        <f>SUMIFS(EntPop!$K:$K,EntPop!$S:$S,F$5,EntPop!$A:$A,$C38)/1000</f>
        <v>41.412999999999997</v>
      </c>
      <c r="G38" s="6">
        <f>SUMIFS(EntPop!$K:$K,EntPop!$S:$S,G$5,EntPop!$A:$A,$C38)/1000</f>
        <v>53.454999999999998</v>
      </c>
      <c r="H38" s="6">
        <f>SUMIFS(EntPop!$K:$K,EntPop!$S:$S,H$5,EntPop!$A:$A,$C38)/1000</f>
        <v>27.077999999999999</v>
      </c>
      <c r="I38" s="5"/>
      <c r="J38" s="7">
        <f>SUMIFS(EntPorc!$K:$K,EntPorc!$P:$P,V$5,EntPorc!$A:$A,$C38)*100</f>
        <v>7.1776539087295532</v>
      </c>
      <c r="K38" s="7">
        <f>SUMIFS(EntPorc!$K:$K,EntPorc!$P:$P,W$5,EntPorc!$A:$A,$C38)*100</f>
        <v>8.4589406847953796</v>
      </c>
      <c r="L38" s="7">
        <f>SUMIFS(EntPorc!$K:$K,EntPorc!$P:$P,X$5,EntPorc!$A:$A,$C38)*100</f>
        <v>5.5532537400722504</v>
      </c>
      <c r="M38" s="7">
        <f>SUMIFS(EntPorc!$K:$K,EntPorc!$P:$P,Y$5,EntPorc!$A:$A,$C38)*100</f>
        <v>7.3661945760250092</v>
      </c>
      <c r="N38" s="7">
        <f>SUMIFS(EntPorc!$K:$K,EntPorc!$P:$P,Z$5,EntPorc!$A:$A,$C38)*100</f>
        <v>4.4732697308063507</v>
      </c>
      <c r="O38" s="5"/>
      <c r="P38" s="6">
        <f>SUMIFS(RuralPop!$K:$K,RuralPop!$S:$S,P$5,RuralPop!$A:$A,$C38)/1000</f>
        <v>32.271000000000001</v>
      </c>
      <c r="Q38" s="6">
        <f>SUMIFS(RuralPop!$K:$K,RuralPop!$S:$S,Q$5,RuralPop!$A:$A,$C38)/1000</f>
        <v>32.396000000000001</v>
      </c>
      <c r="R38" s="6">
        <f>SUMIFS(RuralPop!$K:$K,RuralPop!$S:$S,R$5,RuralPop!$A:$A,$C38)/1000</f>
        <v>15.488</v>
      </c>
      <c r="S38" s="6">
        <f>SUMIFS(RuralPop!$K:$K,RuralPop!$S:$S,S$5,RuralPop!$A:$A,$C38)/1000</f>
        <v>28.216999999999999</v>
      </c>
      <c r="T38" s="6">
        <f>SUMIFS(RuralPop!$K:$K,RuralPop!$S:$S,T$5,RuralPop!$A:$A,$C38)/1000</f>
        <v>12.917</v>
      </c>
      <c r="U38" s="5"/>
      <c r="V38" s="7">
        <f>SUMIFS(RuralPorc!$K:$K,RuralPorc!$P:$P,V$5,RuralPorc!$A:$A,$C38)*100</f>
        <v>8.1805601716041565</v>
      </c>
      <c r="W38" s="7">
        <f>SUMIFS(RuralPorc!$K:$K,RuralPorc!$P:$P,W$5,RuralPorc!$A:$A,$C38)*100</f>
        <v>8.038051426410675</v>
      </c>
      <c r="X38" s="7">
        <f>SUMIFS(RuralPorc!$K:$K,RuralPorc!$P:$P,X$5,RuralPorc!$A:$A,$C38)*100</f>
        <v>4.3315321207046509</v>
      </c>
      <c r="Y38" s="7">
        <f>SUMIFS(RuralPorc!$K:$K,RuralPorc!$P:$P,Y$5,RuralPorc!$A:$A,$C38)*100</f>
        <v>8.5436157882213593</v>
      </c>
      <c r="Z38" s="7">
        <f>SUMIFS(RuralPorc!$K:$K,RuralPorc!$P:$P,Z$5,RuralPorc!$A:$A,$C38)*100</f>
        <v>4.7061610966920853</v>
      </c>
      <c r="AA38" s="9"/>
      <c r="AB38" s="6">
        <f>SUMIFS(UrbanPop!$K:$K,UrbanPop!$S:$S,AB$5,UrbanPop!$A:$A,$C38)/1000</f>
        <v>25.175999999999998</v>
      </c>
      <c r="AC38" s="6">
        <f>SUMIFS(UrbanPop!$K:$K,UrbanPop!$S:$S,AC$5,UrbanPop!$A:$A,$C38)/1000</f>
        <v>34.881</v>
      </c>
      <c r="AD38" s="6">
        <f>SUMIFS(UrbanPop!$K:$K,UrbanPop!$S:$S,AD$5,UrbanPop!$A:$A,$C38)/1000</f>
        <v>25.925000000000001</v>
      </c>
      <c r="AE38" s="6">
        <f>SUMIFS(UrbanPop!$K:$K,UrbanPop!$S:$S,AE$5,UrbanPop!$A:$A,$C38)/1000</f>
        <v>25.238</v>
      </c>
      <c r="AF38" s="6">
        <f>SUMIFS(UrbanPop!$K:$K,UrbanPop!$S:$S,AF$5,UrbanPop!$A:$A,$C38)/1000</f>
        <v>14.161</v>
      </c>
      <c r="AG38" s="5"/>
      <c r="AH38" s="7">
        <f>SUMIFS(UrbanPorc!$K:$K,UrbanPorc!$P:$P,AH$5,UrbanPorc!$A:$A,$C38)*100</f>
        <v>6.2028948217630386</v>
      </c>
      <c r="AI38" s="7">
        <f>SUMIFS(UrbanPorc!$K:$K,UrbanPorc!$P:$P,AI$5,UrbanPorc!$A:$A,$C38)*100</f>
        <v>8.8913418352603912</v>
      </c>
      <c r="AJ38" s="7">
        <f>SUMIFS(UrbanPorc!$K:$K,UrbanPorc!$P:$P,AJ$5,UrbanPorc!$A:$A,$C38)*100</f>
        <v>6.6786199808120728</v>
      </c>
      <c r="AK38" s="7">
        <f>SUMIFS(UrbanPorc!$K:$K,UrbanPorc!$P:$P,AK$5,UrbanPorc!$A:$A,$C38)*100</f>
        <v>6.382741779088974</v>
      </c>
      <c r="AL38" s="7">
        <f>SUMIFS(UrbanPorc!$K:$K,UrbanPorc!$P:$P,AL$5,UrbanPorc!$A:$A,$C38)*100</f>
        <v>4.280070960521698</v>
      </c>
      <c r="AN38" s="6">
        <f>SUMIFS(SexoPop!$L:$L,SexoPop!$T:$T,AN$5,SexoPop!$A:$A,$C38,SexoPop!$B:$B,2)/1000</f>
        <v>29.713999999999999</v>
      </c>
      <c r="AO38" s="6">
        <f>SUMIFS(SexoPop!$L:$L,SexoPop!$T:$T,AO$5,SexoPop!$A:$A,$C38,SexoPop!$B:$B,2)/1000</f>
        <v>33.106000000000002</v>
      </c>
      <c r="AP38" s="6">
        <f>SUMIFS(SexoPop!$L:$L,SexoPop!$T:$T,AP$5,SexoPop!$A:$A,$C38,SexoPop!$B:$B,2)/1000</f>
        <v>19.852</v>
      </c>
      <c r="AQ38" s="6">
        <f>SUMIFS(SexoPop!$L:$L,SexoPop!$T:$T,AQ$5,SexoPop!$A:$A,$C38,SexoPop!$B:$B,2)/1000</f>
        <v>28.285</v>
      </c>
      <c r="AR38" s="6">
        <f>SUMIFS(SexoPop!$L:$L,SexoPop!$T:$T,AR$5,SexoPop!$A:$A,$C38,SexoPop!$B:$B,2)/1000</f>
        <v>13.265000000000001</v>
      </c>
      <c r="AS38" s="5"/>
      <c r="AT38" s="7">
        <f>SUMIFS(SexoPorc!$L:$L,SexoPorc!$Q:$Q,AT$5,SexoPorc!$A:$A,$C38,SexoPorc!$B:$B,2)*100</f>
        <v>7.0635110139846802</v>
      </c>
      <c r="AU38" s="7">
        <f>SUMIFS(SexoPorc!$L:$L,SexoPorc!$Q:$Q,AU$5,SexoPorc!$A:$A,$C38,SexoPorc!$B:$B,2)*100</f>
        <v>7.9519227147102356</v>
      </c>
      <c r="AV38" s="7">
        <f>SUMIFS(SexoPorc!$L:$L,SexoPorc!$Q:$Q,AV$5,SexoPorc!$A:$A,$C38,SexoPorc!$B:$B,2)*100</f>
        <v>5.0562884658575058</v>
      </c>
      <c r="AW38" s="7">
        <f>SUMIFS(SexoPorc!$L:$L,SexoPorc!$Q:$Q,AW$5,SexoPorc!$A:$A,$C38,SexoPorc!$B:$B,2)*100</f>
        <v>7.4471645057201385</v>
      </c>
      <c r="AX38" s="7">
        <f>SUMIFS(SexoPorc!$L:$L,SexoPorc!$Q:$Q,AX$5,SexoPorc!$A:$A,$C38,SexoPorc!$B:$B,2)*100</f>
        <v>4.0677580982446671</v>
      </c>
      <c r="AY38" s="9"/>
      <c r="AZ38" s="6">
        <f>SUMIFS(SexoPop!$L:$L,SexoPop!$T:$T,AZ$5,SexoPop!$A:$A,$C38,SexoPop!$B:$B,1)/1000</f>
        <v>27.733000000000001</v>
      </c>
      <c r="BA38" s="6">
        <f>SUMIFS(SexoPop!$L:$L,SexoPop!$T:$T,BA$5,SexoPop!$A:$A,$C38,SexoPop!$B:$B,1)/1000</f>
        <v>34.170999999999999</v>
      </c>
      <c r="BB38" s="6">
        <f>SUMIFS(SexoPop!$L:$L,SexoPop!$T:$T,BB$5,SexoPop!$A:$A,$C38,SexoPop!$B:$B,1)/1000</f>
        <v>21.561</v>
      </c>
      <c r="BC38" s="6">
        <f>SUMIFS(SexoPop!$L:$L,SexoPop!$T:$T,BC$5,SexoPop!$A:$A,$C38,SexoPop!$B:$B,1)/1000</f>
        <v>25.17</v>
      </c>
      <c r="BD38" s="6">
        <f>SUMIFS(SexoPop!$L:$L,SexoPop!$T:$T,BD$5,SexoPop!$A:$A,$C38,SexoPop!$B:$B,1)/1000</f>
        <v>13.813000000000001</v>
      </c>
      <c r="BE38" s="5"/>
      <c r="BF38" s="7">
        <f>SUMIFS(SexoPorc!$L:$L,SexoPorc!$Q:$Q,BF$5,SexoPorc!$A:$A,$C38,SexoPorc!$B:$B,1)*100</f>
        <v>7.3041163384914398</v>
      </c>
      <c r="BG38" s="7">
        <f>SUMIFS(SexoPorc!$L:$L,SexoPorc!$Q:$Q,BG$5,SexoPorc!$A:$A,$C38,SexoPorc!$B:$B,1)*100</f>
        <v>9.0158805251121521</v>
      </c>
      <c r="BH38" s="7">
        <f>SUMIFS(SexoPorc!$L:$L,SexoPorc!$Q:$Q,BH$5,SexoPorc!$A:$A,$C38,SexoPorc!$B:$B,1)*100</f>
        <v>6.105804443359375</v>
      </c>
      <c r="BI38" s="7">
        <f>SUMIFS(SexoPorc!$L:$L,SexoPorc!$Q:$Q,BI$5,SexoPorc!$A:$A,$C38,SexoPorc!$B:$B,1)*100</f>
        <v>7.2772793471813202</v>
      </c>
      <c r="BJ38" s="7">
        <f>SUMIFS(SexoPorc!$L:$L,SexoPorc!$Q:$Q,BJ$5,SexoPorc!$A:$A,$C38,SexoPorc!$B:$B,1)*100</f>
        <v>4.9468535929918289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  <mergeCell ref="D2:N2"/>
    <mergeCell ref="P2:Z2"/>
    <mergeCell ref="AB2:AL2"/>
    <mergeCell ref="AN2:AX2"/>
    <mergeCell ref="AZ2:BJ2"/>
    <mergeCell ref="D3:N3"/>
    <mergeCell ref="P3:Z3"/>
    <mergeCell ref="AB3:AL3"/>
    <mergeCell ref="AN3:AX3"/>
    <mergeCell ref="AZ3:BJ3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951F-D7B0-4AB1-916F-6DD460898C1D}">
  <dimension ref="C2:BP76"/>
  <sheetViews>
    <sheetView topLeftCell="AB1" zoomScale="90" zoomScaleNormal="90" workbookViewId="0">
      <selection activeCell="AL22" sqref="AL22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3" t="s">
        <v>37</v>
      </c>
      <c r="E2" s="13"/>
      <c r="F2" s="13"/>
      <c r="G2" s="13"/>
      <c r="H2" s="13"/>
      <c r="I2" s="13"/>
      <c r="J2" s="13"/>
      <c r="K2" s="13"/>
      <c r="L2" s="13"/>
      <c r="M2" s="13"/>
      <c r="N2" s="13"/>
      <c r="P2" s="13" t="s">
        <v>37</v>
      </c>
      <c r="Q2" s="13"/>
      <c r="R2" s="13"/>
      <c r="S2" s="13"/>
      <c r="T2" s="13"/>
      <c r="U2" s="13"/>
      <c r="V2" s="13"/>
      <c r="W2" s="13"/>
      <c r="X2" s="13"/>
      <c r="Y2" s="13"/>
      <c r="Z2" s="13"/>
      <c r="AB2" s="13" t="s">
        <v>37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 t="s">
        <v>37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13" t="s">
        <v>37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3:62" ht="21" customHeight="1" x14ac:dyDescent="0.25">
      <c r="D3" s="15" t="s">
        <v>43</v>
      </c>
      <c r="E3" s="15"/>
      <c r="F3" s="15"/>
      <c r="G3" s="15"/>
      <c r="H3" s="15"/>
      <c r="I3" s="15"/>
      <c r="J3" s="15"/>
      <c r="K3" s="15"/>
      <c r="L3" s="15"/>
      <c r="M3" s="15"/>
      <c r="N3" s="15"/>
      <c r="P3" s="15" t="s">
        <v>41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B3" s="15" t="s">
        <v>42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 t="s">
        <v>44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Z3" s="15" t="s">
        <v>45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6" t="s">
        <v>40</v>
      </c>
      <c r="W4" s="16"/>
      <c r="X4" s="16"/>
      <c r="Y4" s="16"/>
      <c r="Z4" s="16"/>
      <c r="AB4" s="16" t="s">
        <v>39</v>
      </c>
      <c r="AC4" s="16"/>
      <c r="AD4" s="16"/>
      <c r="AE4" s="16"/>
      <c r="AF4" s="16"/>
      <c r="AH4" s="16" t="s">
        <v>40</v>
      </c>
      <c r="AI4" s="16"/>
      <c r="AJ4" s="16"/>
      <c r="AK4" s="16"/>
      <c r="AL4" s="16"/>
      <c r="AN4" s="14" t="s">
        <v>39</v>
      </c>
      <c r="AO4" s="14"/>
      <c r="AP4" s="14"/>
      <c r="AQ4" s="14"/>
      <c r="AR4" s="14"/>
      <c r="AT4" s="16" t="s">
        <v>40</v>
      </c>
      <c r="AU4" s="16"/>
      <c r="AV4" s="16"/>
      <c r="AW4" s="16"/>
      <c r="AX4" s="16"/>
      <c r="AZ4" s="16" t="s">
        <v>39</v>
      </c>
      <c r="BA4" s="16"/>
      <c r="BB4" s="16"/>
      <c r="BC4" s="16"/>
      <c r="BD4" s="16"/>
      <c r="BF4" s="16" t="s">
        <v>40</v>
      </c>
      <c r="BG4" s="16"/>
      <c r="BH4" s="16"/>
      <c r="BI4" s="16"/>
      <c r="BJ4" s="16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SUMIFS(EntPop!$L:$L,EntPop!$S:$S,D$5)/1000</f>
        <v>17673.002</v>
      </c>
      <c r="E6" s="6">
        <f>SUMIFS(EntPop!$L:$L,EntPop!$S:$S,E$5)/1000</f>
        <v>18183.516</v>
      </c>
      <c r="F6" s="6">
        <f>SUMIFS(EntPop!$L:$L,EntPop!$S:$S,F$5)/1000</f>
        <v>17114.837</v>
      </c>
      <c r="G6" s="6">
        <f>SUMIFS(EntPop!$L:$L,EntPop!$S:$S,G$5)/1000</f>
        <v>15486.835999999999</v>
      </c>
      <c r="H6" s="6">
        <f>SUMIFS(EntPop!$L:$L,EntPop!$S:$S,H$5)/1000</f>
        <v>11935.575999999999</v>
      </c>
      <c r="I6" s="4"/>
      <c r="J6" s="7"/>
      <c r="K6" s="7"/>
      <c r="L6" s="7"/>
      <c r="M6" s="7"/>
      <c r="N6" s="7"/>
      <c r="O6" s="4"/>
      <c r="P6" s="6">
        <f>SUMIFS(RuralPop!$L:$L,RuralPop!$S:$S,P$5)/1000</f>
        <v>10947.253000000001</v>
      </c>
      <c r="Q6" s="6">
        <f>SUMIFS(RuralPop!$L:$L,RuralPop!$S:$S,Q$5)/1000</f>
        <v>11536.891</v>
      </c>
      <c r="R6" s="6">
        <f>SUMIFS(RuralPop!$L:$L,RuralPop!$S:$S,R$5)/1000</f>
        <v>10439.615</v>
      </c>
      <c r="S6" s="6">
        <f>SUMIFS(RuralPop!$L:$L,RuralPop!$S:$S,S$5)/1000</f>
        <v>9596.2219999999998</v>
      </c>
      <c r="T6" s="6">
        <f>SUMIFS(RuralPop!$L:$L,RuralPop!$S:$S,T$5)/1000</f>
        <v>8018.0249999999996</v>
      </c>
      <c r="U6" s="4"/>
      <c r="V6" s="7"/>
      <c r="W6" s="7"/>
      <c r="X6" s="7"/>
      <c r="Y6" s="7"/>
      <c r="Z6" s="7"/>
      <c r="AB6" s="6">
        <f>SUMIFS(UrbanPop!$L:$L,UrbanPop!$S:$S,AB$5)/1000</f>
        <v>6725.7489999999998</v>
      </c>
      <c r="AC6" s="6">
        <f>SUMIFS(UrbanPop!$L:$L,UrbanPop!$S:$S,AC$5)/1000</f>
        <v>6646.625</v>
      </c>
      <c r="AD6" s="6">
        <f>SUMIFS(UrbanPop!$L:$L,UrbanPop!$S:$S,AD$5)/1000</f>
        <v>6675.2219999999998</v>
      </c>
      <c r="AE6" s="6">
        <f>SUMIFS(UrbanPop!$L:$L,UrbanPop!$S:$S,AE$5)/1000</f>
        <v>5890.6139999999996</v>
      </c>
      <c r="AF6" s="6">
        <f>SUMIFS(UrbanPop!$L:$L,UrbanPop!$S:$S,AF$5)/1000</f>
        <v>3917.5509999999999</v>
      </c>
      <c r="AG6" s="4"/>
      <c r="AH6" s="7"/>
      <c r="AI6" s="7"/>
      <c r="AJ6" s="7"/>
      <c r="AK6" s="7"/>
      <c r="AL6" s="7"/>
      <c r="AN6" s="6">
        <f>SUMIFS(SexoPop!$M:$M,SexoPop!$T:$T,AN$5,SexoPop!$B:$B,2)/1000</f>
        <v>9138.7909999999993</v>
      </c>
      <c r="AO6" s="6">
        <f>SUMIFS(SexoPop!$M:$M,SexoPop!$T:$T,AO$5,SexoPop!$B:$B,2)/1000</f>
        <v>9359.3989999999994</v>
      </c>
      <c r="AP6" s="6">
        <f>SUMIFS(SexoPop!$M:$M,SexoPop!$T:$T,AP$5,SexoPop!$B:$B,2)/1000</f>
        <v>8818.4879999999994</v>
      </c>
      <c r="AQ6" s="6">
        <f>SUMIFS(SexoPop!$M:$M,SexoPop!$T:$T,AQ$5,SexoPop!$B:$B,2)/1000</f>
        <v>8079.799</v>
      </c>
      <c r="AR6" s="6">
        <f>SUMIFS(SexoPop!$M:$M,SexoPop!$T:$T,AR$5,SexoPop!$B:$B,2)/1000</f>
        <v>6277.8130000000001</v>
      </c>
      <c r="AS6" s="4"/>
      <c r="AT6" s="7"/>
      <c r="AU6" s="7"/>
      <c r="AV6" s="7"/>
      <c r="AW6" s="7"/>
      <c r="AX6" s="7"/>
      <c r="AZ6" s="6">
        <f>SUMIFS(SexoPop!$M:$M,SexoPop!$T:$T,AZ$5,SexoPop!$B:$B,1)/1000</f>
        <v>8534.2109999999993</v>
      </c>
      <c r="BA6" s="6">
        <f>SUMIFS(SexoPop!$M:$M,SexoPop!$T:$T,BA$5,SexoPop!$B:$B,1)/1000</f>
        <v>8824.1170000000002</v>
      </c>
      <c r="BB6" s="6">
        <f>SUMIFS(SexoPop!$M:$M,SexoPop!$T:$T,BB$5,SexoPop!$B:$B,1)/1000</f>
        <v>8296.3490000000002</v>
      </c>
      <c r="BC6" s="6">
        <f>SUMIFS(SexoPop!$M:$M,SexoPop!$T:$T,BC$5,SexoPop!$B:$B,1)/1000</f>
        <v>7407.0370000000003</v>
      </c>
      <c r="BD6" s="6">
        <f>SUMIFS(SexoPop!$M:$M,SexoPop!$T:$T,BD$5,SexoPop!$B:$B,1)/1000</f>
        <v>5657.7629999999999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SUMIFS(EntPop!$L:$L,EntPop!$S:$S,D$5,EntPop!$A:$A,$C7)/1000</f>
        <v>17.484999999999999</v>
      </c>
      <c r="E7" s="6">
        <f>SUMIFS(EntPop!$L:$L,EntPop!$S:$S,E$5,EntPop!$A:$A,$C7)/1000</f>
        <v>13.909000000000001</v>
      </c>
      <c r="F7" s="6">
        <f>SUMIFS(EntPop!$L:$L,EntPop!$S:$S,F$5,EntPop!$A:$A,$C7)/1000</f>
        <v>15.554</v>
      </c>
      <c r="G7" s="6">
        <f>SUMIFS(EntPop!$L:$L,EntPop!$S:$S,G$5,EntPop!$A:$A,$C7)/1000</f>
        <v>19.084</v>
      </c>
      <c r="H7" s="6">
        <f>SUMIFS(EntPop!$L:$L,EntPop!$S:$S,H$5,EntPop!$A:$A,$C7)/1000</f>
        <v>9.6869999999999994</v>
      </c>
      <c r="I7" s="5"/>
      <c r="J7" s="7">
        <f>SUMIFS(EntPorc!$L:$L,EntPorc!$P:$P,V$5,EntPorc!$A:$A,$C7)*100</f>
        <v>4.5846663415431976</v>
      </c>
      <c r="K7" s="7">
        <f>SUMIFS(EntPorc!$L:$L,EntPorc!$P:$P,W$5,EntPorc!$A:$A,$C7)*100</f>
        <v>3.8546063005924225</v>
      </c>
      <c r="L7" s="7">
        <f>SUMIFS(EntPorc!$L:$L,EntPorc!$P:$P,X$5,EntPorc!$A:$A,$C7)*100</f>
        <v>3.9232105016708374</v>
      </c>
      <c r="M7" s="7">
        <f>SUMIFS(EntPorc!$L:$L,EntPorc!$P:$P,Y$5,EntPorc!$A:$A,$C7)*100</f>
        <v>5.4216369986534119</v>
      </c>
      <c r="N7" s="7">
        <f>SUMIFS(EntPorc!$L:$L,EntPorc!$P:$P,Z$5,EntPorc!$A:$A,$C7)*100</f>
        <v>3.7923246622085571</v>
      </c>
      <c r="O7" s="5"/>
      <c r="P7" s="6">
        <f>SUMIFS(RuralPop!$L:$L,RuralPop!$S:$S,P$5,RuralPop!$A:$A,$C7)/1000</f>
        <v>10.872</v>
      </c>
      <c r="Q7" s="6">
        <f>SUMIFS(RuralPop!$L:$L,RuralPop!$S:$S,Q$5,RuralPop!$A:$A,$C7)/1000</f>
        <v>11.409000000000001</v>
      </c>
      <c r="R7" s="6">
        <f>SUMIFS(RuralPop!$L:$L,RuralPop!$S:$S,R$5,RuralPop!$A:$A,$C7)/1000</f>
        <v>9.6010000000000009</v>
      </c>
      <c r="S7" s="6">
        <f>SUMIFS(RuralPop!$L:$L,RuralPop!$S:$S,S$5,RuralPop!$A:$A,$C7)/1000</f>
        <v>17.282</v>
      </c>
      <c r="T7" s="6">
        <f>SUMIFS(RuralPop!$L:$L,RuralPop!$S:$S,T$5,RuralPop!$A:$A,$C7)/1000</f>
        <v>6.4390000000000001</v>
      </c>
      <c r="U7" s="5"/>
      <c r="V7" s="7">
        <f>SUMIFS(RuralPorc!$L:$L,RuralPorc!$P:$P,V$5,RuralPorc!$A:$A,$C7)*100</f>
        <v>14.050686359405518</v>
      </c>
      <c r="W7" s="7">
        <f>SUMIFS(RuralPorc!$L:$L,RuralPorc!$P:$P,W$5,RuralPorc!$A:$A,$C7)*100</f>
        <v>15.142546594142914</v>
      </c>
      <c r="X7" s="7">
        <f>SUMIFS(RuralPorc!$L:$L,RuralPorc!$P:$P,X$5,RuralPorc!$A:$A,$C7)*100</f>
        <v>11.845482140779495</v>
      </c>
      <c r="Y7" s="7">
        <f>SUMIFS(RuralPorc!$L:$L,RuralPorc!$P:$P,Y$5,RuralPorc!$A:$A,$C7)*100</f>
        <v>17.253531515598297</v>
      </c>
      <c r="Z7" s="7">
        <f>SUMIFS(RuralPorc!$L:$L,RuralPorc!$P:$P,Z$5,RuralPorc!$A:$A,$C7)*100</f>
        <v>16.452881693840027</v>
      </c>
      <c r="AA7" s="9"/>
      <c r="AB7" s="6">
        <f>SUMIFS(UrbanPop!$L:$L,UrbanPop!$S:$S,AB$5,UrbanPop!$A:$A,$C7)/1000</f>
        <v>6.6130000000000004</v>
      </c>
      <c r="AC7" s="6">
        <f>SUMIFS(UrbanPop!$L:$L,UrbanPop!$S:$S,AC$5,UrbanPop!$A:$A,$C7)/1000</f>
        <v>2.5</v>
      </c>
      <c r="AD7" s="6">
        <f>SUMIFS(UrbanPop!$L:$L,UrbanPop!$S:$S,AD$5,UrbanPop!$A:$A,$C7)/1000</f>
        <v>5.9530000000000003</v>
      </c>
      <c r="AE7" s="6">
        <f>SUMIFS(UrbanPop!$L:$L,UrbanPop!$S:$S,AE$5,UrbanPop!$A:$A,$C7)/1000</f>
        <v>1.802</v>
      </c>
      <c r="AF7" s="6">
        <f>SUMIFS(UrbanPop!$L:$L,UrbanPop!$S:$S,AF$5,UrbanPop!$A:$A,$C7)/1000</f>
        <v>3.2480000000000002</v>
      </c>
      <c r="AG7" s="5"/>
      <c r="AH7" s="7">
        <f>SUMIFS(UrbanPorc!$L:$L,UrbanPorc!$P:$P,AH$5,UrbanPorc!$A:$A,$C7)*100</f>
        <v>2.175307460129261</v>
      </c>
      <c r="AI7" s="7">
        <f>SUMIFS(UrbanPorc!$L:$L,UrbanPorc!$P:$P,AI$5,UrbanPorc!$A:$A,$C7)*100</f>
        <v>0.87566589936614037</v>
      </c>
      <c r="AJ7" s="7">
        <f>SUMIFS(UrbanPorc!$L:$L,UrbanPorc!$P:$P,AJ$5,UrbanPorc!$A:$A,$C7)*100</f>
        <v>1.8873905763030052</v>
      </c>
      <c r="AK7" s="7">
        <f>SUMIFS(UrbanPorc!$L:$L,UrbanPorc!$P:$P,AK$5,UrbanPorc!$A:$A,$C7)*100</f>
        <v>0.71555641479790211</v>
      </c>
      <c r="AL7" s="7">
        <f>SUMIFS(UrbanPorc!$L:$L,UrbanPorc!$P:$P,AL$5,UrbanPorc!$A:$A,$C7)*100</f>
        <v>1.5016111545264721</v>
      </c>
      <c r="AN7" s="6">
        <f>SUMIFS(SexoPop!$M:$M,SexoPop!$T:$T,AN$5,SexoPop!$A:$A,$C7,SexoPop!$B:$B,2)/1000</f>
        <v>8.9659999999999993</v>
      </c>
      <c r="AO7" s="6">
        <f>SUMIFS(SexoPop!$M:$M,SexoPop!$T:$T,AO$5,SexoPop!$A:$A,$C7,SexoPop!$B:$B,2)/1000</f>
        <v>6.1120000000000001</v>
      </c>
      <c r="AP7" s="6">
        <f>SUMIFS(SexoPop!$M:$M,SexoPop!$T:$T,AP$5,SexoPop!$A:$A,$C7,SexoPop!$B:$B,2)/1000</f>
        <v>7.8360000000000003</v>
      </c>
      <c r="AQ7" s="6">
        <f>SUMIFS(SexoPop!$M:$M,SexoPop!$T:$T,AQ$5,SexoPop!$A:$A,$C7,SexoPop!$B:$B,2)/1000</f>
        <v>11.403</v>
      </c>
      <c r="AR7" s="6">
        <f>SUMIFS(SexoPop!$M:$M,SexoPop!$T:$T,AR$5,SexoPop!$A:$A,$C7,SexoPop!$B:$B,2)/1000</f>
        <v>5.7560000000000002</v>
      </c>
      <c r="AS7" s="5"/>
      <c r="AT7" s="7">
        <f>SUMIFS(SexoPorc!$M:$M,SexoPorc!$Q:$Q,AT$5,SexoPorc!$A:$A,$C7,SexoPorc!$B:$B,2)*100</f>
        <v>4.4392511248588562</v>
      </c>
      <c r="AU7" s="7">
        <f>SUMIFS(SexoPorc!$M:$M,SexoPorc!$Q:$Q,AU$5,SexoPorc!$A:$A,$C7,SexoPorc!$B:$B,2)*100</f>
        <v>3.2102357596158981</v>
      </c>
      <c r="AV7" s="7">
        <f>SUMIFS(SexoPorc!$M:$M,SexoPorc!$Q:$Q,AV$5,SexoPorc!$A:$A,$C7,SexoPorc!$B:$B,2)*100</f>
        <v>3.7290137261152267</v>
      </c>
      <c r="AW7" s="7">
        <f>SUMIFS(SexoPorc!$M:$M,SexoPorc!$Q:$Q,AW$5,SexoPorc!$A:$A,$C7,SexoPorc!$B:$B,2)*100</f>
        <v>6.0201782733201981</v>
      </c>
      <c r="AX7" s="7">
        <f>SUMIFS(SexoPorc!$M:$M,SexoPorc!$Q:$Q,AX$5,SexoPorc!$A:$A,$C7,SexoPorc!$B:$B,2)*100</f>
        <v>4.1383277624845505</v>
      </c>
      <c r="AY7" s="9"/>
      <c r="AZ7" s="6">
        <f>SUMIFS(SexoPop!$M:$M,SexoPop!$T:$T,AZ$5,SexoPop!$A:$A,$C7,SexoPop!$B:$B,1)/1000</f>
        <v>8.5190000000000001</v>
      </c>
      <c r="BA7" s="6">
        <f>SUMIFS(SexoPop!$M:$M,SexoPop!$T:$T,BA$5,SexoPop!$A:$A,$C7,SexoPop!$B:$B,1)/1000</f>
        <v>7.7969999999999997</v>
      </c>
      <c r="BB7" s="6">
        <f>SUMIFS(SexoPop!$M:$M,SexoPop!$T:$T,BB$5,SexoPop!$A:$A,$C7,SexoPop!$B:$B,1)/1000</f>
        <v>7.718</v>
      </c>
      <c r="BC7" s="6">
        <f>SUMIFS(SexoPop!$M:$M,SexoPop!$T:$T,BC$5,SexoPop!$A:$A,$C7,SexoPop!$B:$B,1)/1000</f>
        <v>7.681</v>
      </c>
      <c r="BD7" s="6">
        <f>SUMIFS(SexoPop!$M:$M,SexoPop!$T:$T,BD$5,SexoPop!$A:$A,$C7,SexoPop!$B:$B,1)/1000</f>
        <v>3.931</v>
      </c>
      <c r="BE7" s="5"/>
      <c r="BF7" s="7">
        <f>SUMIFS(SexoPorc!$M:$M,SexoPorc!$Q:$Q,BF$5,SexoPorc!$A:$A,$C7,SexoPorc!$B:$B,1)*100</f>
        <v>4.7483682632446289</v>
      </c>
      <c r="BG7" s="7">
        <f>SUMIFS(SexoPorc!$M:$M,SexoPorc!$Q:$Q,BG$5,SexoPorc!$A:$A,$C7,SexoPorc!$B:$B,1)*100</f>
        <v>4.5743618160486221</v>
      </c>
      <c r="BH7" s="7">
        <f>SUMIFS(SexoPorc!$M:$M,SexoPorc!$Q:$Q,BH$5,SexoPorc!$A:$A,$C7,SexoPorc!$B:$B,1)*100</f>
        <v>4.1422247886657715</v>
      </c>
      <c r="BI7" s="7">
        <f>SUMIFS(SexoPorc!$M:$M,SexoPorc!$Q:$Q,BI$5,SexoPorc!$A:$A,$C7,SexoPorc!$B:$B,1)*100</f>
        <v>4.7243271023035049</v>
      </c>
      <c r="BJ7" s="7">
        <f>SUMIFS(SexoPorc!$M:$M,SexoPorc!$Q:$Q,BJ$5,SexoPorc!$A:$A,$C7,SexoPorc!$B:$B,1)*100</f>
        <v>3.3786863088607788</v>
      </c>
    </row>
    <row r="8" spans="3:62" x14ac:dyDescent="0.25">
      <c r="C8" s="5" t="s">
        <v>2</v>
      </c>
      <c r="D8" s="6">
        <f>SUMIFS(EntPop!$L:$L,EntPop!$S:$S,D$5,EntPop!$A:$A,$C8)/1000</f>
        <v>108</v>
      </c>
      <c r="E8" s="6">
        <f>SUMIFS(EntPop!$L:$L,EntPop!$S:$S,E$5,EntPop!$A:$A,$C8)/1000</f>
        <v>159.749</v>
      </c>
      <c r="F8" s="6">
        <f>SUMIFS(EntPop!$L:$L,EntPop!$S:$S,F$5,EntPop!$A:$A,$C8)/1000</f>
        <v>85.977000000000004</v>
      </c>
      <c r="G8" s="6">
        <f>SUMIFS(EntPop!$L:$L,EntPop!$S:$S,G$5,EntPop!$A:$A,$C8)/1000</f>
        <v>47.966000000000001</v>
      </c>
      <c r="H8" s="6">
        <f>SUMIFS(EntPop!$L:$L,EntPop!$S:$S,H$5,EntPop!$A:$A,$C8)/1000</f>
        <v>38.850999999999999</v>
      </c>
      <c r="I8" s="5"/>
      <c r="J8" s="7">
        <f>SUMIFS(EntPorc!$L:$L,EntPorc!$P:$P,V$5,EntPorc!$A:$A,$C8)*100</f>
        <v>13.179202377796173</v>
      </c>
      <c r="K8" s="7">
        <f>SUMIFS(EntPorc!$L:$L,EntPorc!$P:$P,W$5,EntPorc!$A:$A,$C8)*100</f>
        <v>18.067291378974915</v>
      </c>
      <c r="L8" s="7">
        <f>SUMIFS(EntPorc!$L:$L,EntPorc!$P:$P,X$5,EntPorc!$A:$A,$C8)*100</f>
        <v>10.094751417636871</v>
      </c>
      <c r="M8" s="7">
        <f>SUMIFS(EntPorc!$L:$L,EntPorc!$P:$P,Y$5,EntPorc!$A:$A,$C8)*100</f>
        <v>9.3860134482383728</v>
      </c>
      <c r="N8" s="7">
        <f>SUMIFS(EntPorc!$L:$L,EntPorc!$P:$P,Z$5,EntPorc!$A:$A,$C8)*100</f>
        <v>10.404492914676666</v>
      </c>
      <c r="O8" s="5"/>
      <c r="P8" s="6">
        <f>SUMIFS(RuralPop!$L:$L,RuralPop!$S:$S,P$5,RuralPop!$A:$A,$C8)/1000</f>
        <v>40.131</v>
      </c>
      <c r="Q8" s="6">
        <f>SUMIFS(RuralPop!$L:$L,RuralPop!$S:$S,Q$5,RuralPop!$A:$A,$C8)/1000</f>
        <v>38.283000000000001</v>
      </c>
      <c r="R8" s="6">
        <f>SUMIFS(RuralPop!$L:$L,RuralPop!$S:$S,R$5,RuralPop!$A:$A,$C8)/1000</f>
        <v>20.623000000000001</v>
      </c>
      <c r="S8" s="6">
        <f>SUMIFS(RuralPop!$L:$L,RuralPop!$S:$S,S$5,RuralPop!$A:$A,$C8)/1000</f>
        <v>16.567</v>
      </c>
      <c r="T8" s="6">
        <f>SUMIFS(RuralPop!$L:$L,RuralPop!$S:$S,T$5,RuralPop!$A:$A,$C8)/1000</f>
        <v>7.14</v>
      </c>
      <c r="U8" s="5"/>
      <c r="V8" s="7">
        <f>SUMIFS(RuralPorc!$L:$L,RuralPorc!$P:$P,V$5,RuralPorc!$A:$A,$C8)*100</f>
        <v>59.119635820388794</v>
      </c>
      <c r="W8" s="7">
        <f>SUMIFS(RuralPorc!$L:$L,RuralPorc!$P:$P,W$5,RuralPorc!$A:$A,$C8)*100</f>
        <v>43.702554702758789</v>
      </c>
      <c r="X8" s="7">
        <f>SUMIFS(RuralPorc!$L:$L,RuralPorc!$P:$P,X$5,RuralPorc!$A:$A,$C8)*100</f>
        <v>37.802910804748535</v>
      </c>
      <c r="Y8" s="7">
        <f>SUMIFS(RuralPorc!$L:$L,RuralPorc!$P:$P,Y$5,RuralPorc!$A:$A,$C8)*100</f>
        <v>31.790530681610107</v>
      </c>
      <c r="Z8" s="7">
        <f>SUMIFS(RuralPorc!$L:$L,RuralPorc!$P:$P,Z$5,RuralPorc!$A:$A,$C8)*100</f>
        <v>32.882010936737061</v>
      </c>
      <c r="AA8" s="9"/>
      <c r="AB8" s="6">
        <f>SUMIFS(UrbanPop!$L:$L,UrbanPop!$S:$S,AB$5,UrbanPop!$A:$A,$C8)/1000</f>
        <v>67.869</v>
      </c>
      <c r="AC8" s="6">
        <f>SUMIFS(UrbanPop!$L:$L,UrbanPop!$S:$S,AC$5,UrbanPop!$A:$A,$C8)/1000</f>
        <v>121.46599999999999</v>
      </c>
      <c r="AD8" s="6">
        <f>SUMIFS(UrbanPop!$L:$L,UrbanPop!$S:$S,AD$5,UrbanPop!$A:$A,$C8)/1000</f>
        <v>65.353999999999999</v>
      </c>
      <c r="AE8" s="6">
        <f>SUMIFS(UrbanPop!$L:$L,UrbanPop!$S:$S,AE$5,UrbanPop!$A:$A,$C8)/1000</f>
        <v>31.399000000000001</v>
      </c>
      <c r="AF8" s="6">
        <f>SUMIFS(UrbanPop!$L:$L,UrbanPop!$S:$S,AF$5,UrbanPop!$A:$A,$C8)/1000</f>
        <v>31.710999999999999</v>
      </c>
      <c r="AG8" s="5"/>
      <c r="AH8" s="7">
        <f>SUMIFS(UrbanPorc!$L:$L,UrbanPorc!$P:$P,AH$5,UrbanPorc!$A:$A,$C8)*100</f>
        <v>9.0300321578979492</v>
      </c>
      <c r="AI8" s="7">
        <f>SUMIFS(UrbanPorc!$L:$L,UrbanPorc!$P:$P,AI$5,UrbanPorc!$A:$A,$C8)*100</f>
        <v>15.248245000839233</v>
      </c>
      <c r="AJ8" s="7">
        <f>SUMIFS(UrbanPorc!$L:$L,UrbanPorc!$P:$P,AJ$5,UrbanPorc!$A:$A,$C8)*100</f>
        <v>8.1984981894493103</v>
      </c>
      <c r="AK8" s="7">
        <f>SUMIFS(UrbanPorc!$L:$L,UrbanPorc!$P:$P,AK$5,UrbanPorc!$A:$A,$C8)*100</f>
        <v>6.8418733775615692</v>
      </c>
      <c r="AL8" s="7">
        <f>SUMIFS(UrbanPorc!$L:$L,UrbanPorc!$P:$P,AL$5,UrbanPorc!$A:$A,$C8)*100</f>
        <v>9.0166963636875153</v>
      </c>
      <c r="AN8" s="6">
        <f>SUMIFS(SexoPop!$M:$M,SexoPop!$T:$T,AN$5,SexoPop!$A:$A,$C8,SexoPop!$B:$B,2)/1000</f>
        <v>49.283000000000001</v>
      </c>
      <c r="AO8" s="6">
        <f>SUMIFS(SexoPop!$M:$M,SexoPop!$T:$T,AO$5,SexoPop!$A:$A,$C8,SexoPop!$B:$B,2)/1000</f>
        <v>78.843000000000004</v>
      </c>
      <c r="AP8" s="6">
        <f>SUMIFS(SexoPop!$M:$M,SexoPop!$T:$T,AP$5,SexoPop!$A:$A,$C8,SexoPop!$B:$B,2)/1000</f>
        <v>46.012999999999998</v>
      </c>
      <c r="AQ8" s="6">
        <f>SUMIFS(SexoPop!$M:$M,SexoPop!$T:$T,AQ$5,SexoPop!$A:$A,$C8,SexoPop!$B:$B,2)/1000</f>
        <v>22.236999999999998</v>
      </c>
      <c r="AR8" s="6">
        <f>SUMIFS(SexoPop!$M:$M,SexoPop!$T:$T,AR$5,SexoPop!$A:$A,$C8,SexoPop!$B:$B,2)/1000</f>
        <v>17.265000000000001</v>
      </c>
      <c r="AS8" s="5"/>
      <c r="AT8" s="7">
        <f>SUMIFS(SexoPorc!$M:$M,SexoPorc!$Q:$Q,AT$5,SexoPorc!$A:$A,$C8,SexoPorc!$B:$B,2)*100</f>
        <v>11.44426241517067</v>
      </c>
      <c r="AU8" s="7">
        <f>SUMIFS(SexoPorc!$M:$M,SexoPorc!$Q:$Q,AU$5,SexoPorc!$A:$A,$C8,SexoPorc!$B:$B,2)*100</f>
        <v>17.59008914232254</v>
      </c>
      <c r="AV8" s="7">
        <f>SUMIFS(SexoPorc!$M:$M,SexoPorc!$Q:$Q,AV$5,SexoPorc!$A:$A,$C8,SexoPorc!$B:$B,2)*100</f>
        <v>10.224384069442749</v>
      </c>
      <c r="AW8" s="7">
        <f>SUMIFS(SexoPorc!$M:$M,SexoPorc!$Q:$Q,AW$5,SexoPorc!$A:$A,$C8,SexoPorc!$B:$B,2)*100</f>
        <v>8.2462795078754425</v>
      </c>
      <c r="AX8" s="7">
        <f>SUMIFS(SexoPorc!$M:$M,SexoPorc!$Q:$Q,AX$5,SexoPorc!$A:$A,$C8,SexoPorc!$B:$B,2)*100</f>
        <v>9.0022683143615723</v>
      </c>
      <c r="AY8" s="9"/>
      <c r="AZ8" s="6">
        <f>SUMIFS(SexoPop!$M:$M,SexoPop!$T:$T,AZ$5,SexoPop!$A:$A,$C8,SexoPop!$B:$B,1)/1000</f>
        <v>58.716999999999999</v>
      </c>
      <c r="BA8" s="6">
        <f>SUMIFS(SexoPop!$M:$M,SexoPop!$T:$T,BA$5,SexoPop!$A:$A,$C8,SexoPop!$B:$B,1)/1000</f>
        <v>80.906000000000006</v>
      </c>
      <c r="BB8" s="6">
        <f>SUMIFS(SexoPop!$M:$M,SexoPop!$T:$T,BB$5,SexoPop!$A:$A,$C8,SexoPop!$B:$B,1)/1000</f>
        <v>39.963999999999999</v>
      </c>
      <c r="BC8" s="6">
        <f>SUMIFS(SexoPop!$M:$M,SexoPop!$T:$T,BC$5,SexoPop!$A:$A,$C8,SexoPop!$B:$B,1)/1000</f>
        <v>25.728999999999999</v>
      </c>
      <c r="BD8" s="6">
        <f>SUMIFS(SexoPop!$M:$M,SexoPop!$T:$T,BD$5,SexoPop!$A:$A,$C8,SexoPop!$B:$B,1)/1000</f>
        <v>21.585999999999999</v>
      </c>
      <c r="BE8" s="5"/>
      <c r="BF8" s="7">
        <f>SUMIFS(SexoPorc!$M:$M,SexoPorc!$Q:$Q,BF$5,SexoPorc!$A:$A,$C8,SexoPorc!$B:$B,1)*100</f>
        <v>15.100632607936859</v>
      </c>
      <c r="BG8" s="7">
        <f>SUMIFS(SexoPorc!$M:$M,SexoPorc!$Q:$Q,BG$5,SexoPorc!$A:$A,$C8,SexoPorc!$B:$B,1)*100</f>
        <v>18.557912111282349</v>
      </c>
      <c r="BH8" s="7">
        <f>SUMIFS(SexoPorc!$M:$M,SexoPorc!$Q:$Q,BH$5,SexoPorc!$A:$A,$C8,SexoPorc!$B:$B,1)*100</f>
        <v>9.9495105445384979</v>
      </c>
      <c r="BI8" s="7">
        <f>SUMIFS(SexoPorc!$M:$M,SexoPorc!$Q:$Q,BI$5,SexoPorc!$A:$A,$C8,SexoPorc!$B:$B,1)*100</f>
        <v>10.659303516149521</v>
      </c>
      <c r="BJ8" s="7">
        <f>SUMIFS(SexoPorc!$M:$M,SexoPorc!$Q:$Q,BJ$5,SexoPorc!$A:$A,$C8,SexoPorc!$B:$B,1)*100</f>
        <v>11.885189265012741</v>
      </c>
    </row>
    <row r="9" spans="3:62" x14ac:dyDescent="0.25">
      <c r="C9" s="5" t="s">
        <v>3</v>
      </c>
      <c r="D9" s="6">
        <f>SUMIFS(EntPop!$L:$L,EntPop!$S:$S,D$5,EntPop!$A:$A,$C9)/1000</f>
        <v>36.537999999999997</v>
      </c>
      <c r="E9" s="6">
        <f>SUMIFS(EntPop!$L:$L,EntPop!$S:$S,E$5,EntPop!$A:$A,$C9)/1000</f>
        <v>32.673999999999999</v>
      </c>
      <c r="F9" s="6">
        <f>SUMIFS(EntPop!$L:$L,EntPop!$S:$S,F$5,EntPop!$A:$A,$C9)/1000</f>
        <v>36.823</v>
      </c>
      <c r="G9" s="6">
        <f>SUMIFS(EntPop!$L:$L,EntPop!$S:$S,G$5,EntPop!$A:$A,$C9)/1000</f>
        <v>20</v>
      </c>
      <c r="H9" s="6">
        <f>SUMIFS(EntPop!$L:$L,EntPop!$S:$S,H$5,EntPop!$A:$A,$C9)/1000</f>
        <v>20.337</v>
      </c>
      <c r="I9" s="5"/>
      <c r="J9" s="7">
        <f>SUMIFS(EntPorc!$L:$L,EntPorc!$P:$P,V$5,EntPorc!$A:$A,$C9)*100</f>
        <v>22.112882137298584</v>
      </c>
      <c r="K9" s="7">
        <f>SUMIFS(EntPorc!$L:$L,EntPorc!$P:$P,W$5,EntPorc!$A:$A,$C9)*100</f>
        <v>23.113217949867249</v>
      </c>
      <c r="L9" s="7">
        <f>SUMIFS(EntPorc!$L:$L,EntPorc!$P:$P,X$5,EntPorc!$A:$A,$C9)*100</f>
        <v>16.480629146099091</v>
      </c>
      <c r="M9" s="7">
        <f>SUMIFS(EntPorc!$L:$L,EntPorc!$P:$P,Y$5,EntPorc!$A:$A,$C9)*100</f>
        <v>17.833417654037476</v>
      </c>
      <c r="N9" s="7">
        <f>SUMIFS(EntPorc!$L:$L,EntPorc!$P:$P,Z$5,EntPorc!$A:$A,$C9)*100</f>
        <v>22.781960666179657</v>
      </c>
      <c r="O9" s="5"/>
      <c r="P9" s="6">
        <f>SUMIFS(RuralPop!$L:$L,RuralPop!$S:$S,P$5,RuralPop!$A:$A,$C9)/1000</f>
        <v>11.266</v>
      </c>
      <c r="Q9" s="6">
        <f>SUMIFS(RuralPop!$L:$L,RuralPop!$S:$S,Q$5,RuralPop!$A:$A,$C9)/1000</f>
        <v>6.9649999999999999</v>
      </c>
      <c r="R9" s="6">
        <f>SUMIFS(RuralPop!$L:$L,RuralPop!$S:$S,R$5,RuralPop!$A:$A,$C9)/1000</f>
        <v>7.6239999999999997</v>
      </c>
      <c r="S9" s="6">
        <f>SUMIFS(RuralPop!$L:$L,RuralPop!$S:$S,S$5,RuralPop!$A:$A,$C9)/1000</f>
        <v>6.6459999999999999</v>
      </c>
      <c r="T9" s="6">
        <f>SUMIFS(RuralPop!$L:$L,RuralPop!$S:$S,T$5,RuralPop!$A:$A,$C9)/1000</f>
        <v>4.343</v>
      </c>
      <c r="U9" s="5"/>
      <c r="V9" s="7">
        <f>SUMIFS(RuralPorc!$L:$L,RuralPorc!$P:$P,V$5,RuralPorc!$A:$A,$C9)*100</f>
        <v>49.134284257888794</v>
      </c>
      <c r="W9" s="7">
        <f>SUMIFS(RuralPorc!$L:$L,RuralPorc!$P:$P,W$5,RuralPorc!$A:$A,$C9)*100</f>
        <v>24.75828230381012</v>
      </c>
      <c r="X9" s="7">
        <f>SUMIFS(RuralPorc!$L:$L,RuralPorc!$P:$P,X$5,RuralPorc!$A:$A,$C9)*100</f>
        <v>27.51750648021698</v>
      </c>
      <c r="Y9" s="7">
        <f>SUMIFS(RuralPorc!$L:$L,RuralPorc!$P:$P,Y$5,RuralPorc!$A:$A,$C9)*100</f>
        <v>42.355489730834961</v>
      </c>
      <c r="Z9" s="7">
        <f>SUMIFS(RuralPorc!$L:$L,RuralPorc!$P:$P,Z$5,RuralPorc!$A:$A,$C9)*100</f>
        <v>41.298973560333252</v>
      </c>
      <c r="AA9" s="9"/>
      <c r="AB9" s="6">
        <f>SUMIFS(UrbanPop!$L:$L,UrbanPop!$S:$S,AB$5,UrbanPop!$A:$A,$C9)/1000</f>
        <v>25.271999999999998</v>
      </c>
      <c r="AC9" s="6">
        <f>SUMIFS(UrbanPop!$L:$L,UrbanPop!$S:$S,AC$5,UrbanPop!$A:$A,$C9)/1000</f>
        <v>25.709</v>
      </c>
      <c r="AD9" s="6">
        <f>SUMIFS(UrbanPop!$L:$L,UrbanPop!$S:$S,AD$5,UrbanPop!$A:$A,$C9)/1000</f>
        <v>29.199000000000002</v>
      </c>
      <c r="AE9" s="6">
        <f>SUMIFS(UrbanPop!$L:$L,UrbanPop!$S:$S,AE$5,UrbanPop!$A:$A,$C9)/1000</f>
        <v>13.353999999999999</v>
      </c>
      <c r="AF9" s="6">
        <f>SUMIFS(UrbanPop!$L:$L,UrbanPop!$S:$S,AF$5,UrbanPop!$A:$A,$C9)/1000</f>
        <v>15.994</v>
      </c>
      <c r="AG9" s="5"/>
      <c r="AH9" s="7">
        <f>SUMIFS(UrbanPorc!$L:$L,UrbanPorc!$P:$P,AH$5,UrbanPorc!$A:$A,$C9)*100</f>
        <v>17.759038507938385</v>
      </c>
      <c r="AI9" s="7">
        <f>SUMIFS(UrbanPorc!$L:$L,UrbanPorc!$P:$P,AI$5,UrbanPorc!$A:$A,$C9)*100</f>
        <v>22.704511880874634</v>
      </c>
      <c r="AJ9" s="7">
        <f>SUMIFS(UrbanPorc!$L:$L,UrbanPorc!$P:$P,AJ$5,UrbanPorc!$A:$A,$C9)*100</f>
        <v>14.918303489685059</v>
      </c>
      <c r="AK9" s="7">
        <f>SUMIFS(UrbanPorc!$L:$L,UrbanPorc!$P:$P,AK$5,UrbanPorc!$A:$A,$C9)*100</f>
        <v>13.844367861747742</v>
      </c>
      <c r="AL9" s="7">
        <f>SUMIFS(UrbanPorc!$L:$L,UrbanPorc!$P:$P,AL$5,UrbanPorc!$A:$A,$C9)*100</f>
        <v>20.30932605266571</v>
      </c>
      <c r="AN9" s="6">
        <f>SUMIFS(SexoPop!$M:$M,SexoPop!$T:$T,AN$5,SexoPop!$A:$A,$C9,SexoPop!$B:$B,2)/1000</f>
        <v>17.141999999999999</v>
      </c>
      <c r="AO9" s="6">
        <f>SUMIFS(SexoPop!$M:$M,SexoPop!$T:$T,AO$5,SexoPop!$A:$A,$C9,SexoPop!$B:$B,2)/1000</f>
        <v>14.888999999999999</v>
      </c>
      <c r="AP9" s="6">
        <f>SUMIFS(SexoPop!$M:$M,SexoPop!$T:$T,AP$5,SexoPop!$A:$A,$C9,SexoPop!$B:$B,2)/1000</f>
        <v>17.718</v>
      </c>
      <c r="AQ9" s="6">
        <f>SUMIFS(SexoPop!$M:$M,SexoPop!$T:$T,AQ$5,SexoPop!$A:$A,$C9,SexoPop!$B:$B,2)/1000</f>
        <v>10.39</v>
      </c>
      <c r="AR9" s="6">
        <f>SUMIFS(SexoPop!$M:$M,SexoPop!$T:$T,AR$5,SexoPop!$A:$A,$C9,SexoPop!$B:$B,2)/1000</f>
        <v>9.6579999999999995</v>
      </c>
      <c r="AS9" s="5"/>
      <c r="AT9" s="7">
        <f>SUMIFS(SexoPorc!$M:$M,SexoPorc!$Q:$Q,AT$5,SexoPorc!$A:$A,$C9,SexoPorc!$B:$B,2)*100</f>
        <v>20.72417289018631</v>
      </c>
      <c r="AU9" s="7">
        <f>SUMIFS(SexoPorc!$M:$M,SexoPorc!$Q:$Q,AU$5,SexoPorc!$A:$A,$C9,SexoPorc!$B:$B,2)*100</f>
        <v>21.453271806240082</v>
      </c>
      <c r="AV9" s="7">
        <f>SUMIFS(SexoPorc!$M:$M,SexoPorc!$Q:$Q,AV$5,SexoPorc!$A:$A,$C9,SexoPorc!$B:$B,2)*100</f>
        <v>16.159717738628387</v>
      </c>
      <c r="AW9" s="7">
        <f>SUMIFS(SexoPorc!$M:$M,SexoPorc!$Q:$Q,AW$5,SexoPorc!$A:$A,$C9,SexoPorc!$B:$B,2)*100</f>
        <v>17.383593320846558</v>
      </c>
      <c r="AX9" s="7">
        <f>SUMIFS(SexoPorc!$M:$M,SexoPorc!$Q:$Q,AX$5,SexoPorc!$A:$A,$C9,SexoPorc!$B:$B,2)*100</f>
        <v>21.311619877815247</v>
      </c>
      <c r="AY9" s="9"/>
      <c r="AZ9" s="6">
        <f>SUMIFS(SexoPop!$M:$M,SexoPop!$T:$T,AZ$5,SexoPop!$A:$A,$C9,SexoPop!$B:$B,1)/1000</f>
        <v>19.396000000000001</v>
      </c>
      <c r="BA9" s="6">
        <f>SUMIFS(SexoPop!$M:$M,SexoPop!$T:$T,BA$5,SexoPop!$A:$A,$C9,SexoPop!$B:$B,1)/1000</f>
        <v>17.785</v>
      </c>
      <c r="BB9" s="6">
        <f>SUMIFS(SexoPop!$M:$M,SexoPop!$T:$T,BB$5,SexoPop!$A:$A,$C9,SexoPop!$B:$B,1)/1000</f>
        <v>19.105</v>
      </c>
      <c r="BC9" s="6">
        <f>SUMIFS(SexoPop!$M:$M,SexoPop!$T:$T,BC$5,SexoPop!$A:$A,$C9,SexoPop!$B:$B,1)/1000</f>
        <v>9.61</v>
      </c>
      <c r="BD9" s="6">
        <f>SUMIFS(SexoPop!$M:$M,SexoPop!$T:$T,BD$5,SexoPop!$A:$A,$C9,SexoPop!$B:$B,1)/1000</f>
        <v>10.679</v>
      </c>
      <c r="BE9" s="5"/>
      <c r="BF9" s="7">
        <f>SUMIFS(SexoPorc!$M:$M,SexoPorc!$Q:$Q,BF$5,SexoPorc!$A:$A,$C9,SexoPorc!$B:$B,1)*100</f>
        <v>23.504890501499176</v>
      </c>
      <c r="BG9" s="7">
        <f>SUMIFS(SexoPorc!$M:$M,SexoPorc!$Q:$Q,BG$5,SexoPorc!$A:$A,$C9,SexoPorc!$B:$B,1)*100</f>
        <v>24.714088439941406</v>
      </c>
      <c r="BH9" s="7">
        <f>SUMIFS(SexoPorc!$M:$M,SexoPorc!$Q:$Q,BH$5,SexoPorc!$A:$A,$C9,SexoPorc!$B:$B,1)*100</f>
        <v>16.789847612380981</v>
      </c>
      <c r="BI9" s="7">
        <f>SUMIFS(SexoPorc!$M:$M,SexoPorc!$Q:$Q,BI$5,SexoPorc!$A:$A,$C9,SexoPorc!$B:$B,1)*100</f>
        <v>18.346697092056274</v>
      </c>
      <c r="BJ9" s="7">
        <f>SUMIFS(SexoPorc!$M:$M,SexoPorc!$Q:$Q,BJ$5,SexoPorc!$A:$A,$C9,SexoPorc!$B:$B,1)*100</f>
        <v>24.298065900802612</v>
      </c>
    </row>
    <row r="10" spans="3:62" x14ac:dyDescent="0.25">
      <c r="C10" s="5" t="s">
        <v>4</v>
      </c>
      <c r="D10" s="6">
        <f>SUMIFS(EntPop!$L:$L,EntPop!$S:$S,D$5,EntPop!$A:$A,$C10)/1000</f>
        <v>177.548</v>
      </c>
      <c r="E10" s="6">
        <f>SUMIFS(EntPop!$L:$L,EntPop!$S:$S,E$5,EntPop!$A:$A,$C10)/1000</f>
        <v>241.28700000000001</v>
      </c>
      <c r="F10" s="6">
        <f>SUMIFS(EntPop!$L:$L,EntPop!$S:$S,F$5,EntPop!$A:$A,$C10)/1000</f>
        <v>247.095</v>
      </c>
      <c r="G10" s="6">
        <f>SUMIFS(EntPop!$L:$L,EntPop!$S:$S,G$5,EntPop!$A:$A,$C10)/1000</f>
        <v>231.25899999999999</v>
      </c>
      <c r="H10" s="6">
        <f>SUMIFS(EntPop!$L:$L,EntPop!$S:$S,H$5,EntPop!$A:$A,$C10)/1000</f>
        <v>163.41900000000001</v>
      </c>
      <c r="I10" s="5"/>
      <c r="J10" s="7">
        <f>SUMIFS(EntPorc!$L:$L,EntPorc!$P:$P,V$5,EntPorc!$A:$A,$C10)*100</f>
        <v>45.354872941970825</v>
      </c>
      <c r="K10" s="7">
        <f>SUMIFS(EntPorc!$L:$L,EntPorc!$P:$P,W$5,EntPorc!$A:$A,$C10)*100</f>
        <v>56.002163887023926</v>
      </c>
      <c r="L10" s="7">
        <f>SUMIFS(EntPorc!$L:$L,EntPorc!$P:$P,X$5,EntPorc!$A:$A,$C10)*100</f>
        <v>52.300995588302612</v>
      </c>
      <c r="M10" s="7">
        <f>SUMIFS(EntPorc!$L:$L,EntPorc!$P:$P,Y$5,EntPorc!$A:$A,$C10)*100</f>
        <v>53.910547494888306</v>
      </c>
      <c r="N10" s="7">
        <f>SUMIFS(EntPorc!$L:$L,EntPorc!$P:$P,Z$5,EntPorc!$A:$A,$C10)*100</f>
        <v>47.033816576004028</v>
      </c>
      <c r="O10" s="5"/>
      <c r="P10" s="6">
        <f>SUMIFS(RuralPop!$L:$L,RuralPop!$S:$S,P$5,RuralPop!$A:$A,$C10)/1000</f>
        <v>97.043000000000006</v>
      </c>
      <c r="Q10" s="6">
        <f>SUMIFS(RuralPop!$L:$L,RuralPop!$S:$S,Q$5,RuralPop!$A:$A,$C10)/1000</f>
        <v>127.849</v>
      </c>
      <c r="R10" s="6">
        <f>SUMIFS(RuralPop!$L:$L,RuralPop!$S:$S,R$5,RuralPop!$A:$A,$C10)/1000</f>
        <v>132.54499999999999</v>
      </c>
      <c r="S10" s="6">
        <f>SUMIFS(RuralPop!$L:$L,RuralPop!$S:$S,S$5,RuralPop!$A:$A,$C10)/1000</f>
        <v>143.03299999999999</v>
      </c>
      <c r="T10" s="6">
        <f>SUMIFS(RuralPop!$L:$L,RuralPop!$S:$S,T$5,RuralPop!$A:$A,$C10)/1000</f>
        <v>93.778000000000006</v>
      </c>
      <c r="U10" s="5"/>
      <c r="V10" s="7">
        <f>SUMIFS(RuralPorc!$L:$L,RuralPorc!$P:$P,V$5,RuralPorc!$A:$A,$C10)*100</f>
        <v>75.965589284896851</v>
      </c>
      <c r="W10" s="7">
        <f>SUMIFS(RuralPorc!$L:$L,RuralPorc!$P:$P,W$5,RuralPorc!$A:$A,$C10)*100</f>
        <v>83.289253711700439</v>
      </c>
      <c r="X10" s="7">
        <f>SUMIFS(RuralPorc!$L:$L,RuralPorc!$P:$P,X$5,RuralPorc!$A:$A,$C10)*100</f>
        <v>82.475155591964722</v>
      </c>
      <c r="Y10" s="7">
        <f>SUMIFS(RuralPorc!$L:$L,RuralPorc!$P:$P,Y$5,RuralPorc!$A:$A,$C10)*100</f>
        <v>82.887887954711914</v>
      </c>
      <c r="Z10" s="7">
        <f>SUMIFS(RuralPorc!$L:$L,RuralPorc!$P:$P,Z$5,RuralPorc!$A:$A,$C10)*100</f>
        <v>81.002312898635864</v>
      </c>
      <c r="AA10" s="9"/>
      <c r="AB10" s="6">
        <f>SUMIFS(UrbanPop!$L:$L,UrbanPop!$S:$S,AB$5,UrbanPop!$A:$A,$C10)/1000</f>
        <v>80.504999999999995</v>
      </c>
      <c r="AC10" s="6">
        <f>SUMIFS(UrbanPop!$L:$L,UrbanPop!$S:$S,AC$5,UrbanPop!$A:$A,$C10)/1000</f>
        <v>113.438</v>
      </c>
      <c r="AD10" s="6">
        <f>SUMIFS(UrbanPop!$L:$L,UrbanPop!$S:$S,AD$5,UrbanPop!$A:$A,$C10)/1000</f>
        <v>114.55</v>
      </c>
      <c r="AE10" s="6">
        <f>SUMIFS(UrbanPop!$L:$L,UrbanPop!$S:$S,AE$5,UrbanPop!$A:$A,$C10)/1000</f>
        <v>88.225999999999999</v>
      </c>
      <c r="AF10" s="6">
        <f>SUMIFS(UrbanPop!$L:$L,UrbanPop!$S:$S,AF$5,UrbanPop!$A:$A,$C10)/1000</f>
        <v>69.641000000000005</v>
      </c>
      <c r="AG10" s="5"/>
      <c r="AH10" s="7">
        <f>SUMIFS(UrbanPorc!$L:$L,UrbanPorc!$P:$P,AH$5,UrbanPorc!$A:$A,$C10)*100</f>
        <v>30.52692711353302</v>
      </c>
      <c r="AI10" s="7">
        <f>SUMIFS(UrbanPorc!$L:$L,UrbanPorc!$P:$P,AI$5,UrbanPorc!$A:$A,$C10)*100</f>
        <v>40.900224447250366</v>
      </c>
      <c r="AJ10" s="7">
        <f>SUMIFS(UrbanPorc!$L:$L,UrbanPorc!$P:$P,AJ$5,UrbanPorc!$A:$A,$C10)*100</f>
        <v>36.745482683181763</v>
      </c>
      <c r="AK10" s="7">
        <f>SUMIFS(UrbanPorc!$L:$L,UrbanPorc!$P:$P,AK$5,UrbanPorc!$A:$A,$C10)*100</f>
        <v>34.408712387084961</v>
      </c>
      <c r="AL10" s="7">
        <f>SUMIFS(UrbanPorc!$L:$L,UrbanPorc!$P:$P,AL$5,UrbanPorc!$A:$A,$C10)*100</f>
        <v>30.059394240379333</v>
      </c>
      <c r="AN10" s="6">
        <f>SUMIFS(SexoPop!$M:$M,SexoPop!$T:$T,AN$5,SexoPop!$A:$A,$C10,SexoPop!$B:$B,2)/1000</f>
        <v>88.477000000000004</v>
      </c>
      <c r="AO10" s="6">
        <f>SUMIFS(SexoPop!$M:$M,SexoPop!$T:$T,AO$5,SexoPop!$A:$A,$C10,SexoPop!$B:$B,2)/1000</f>
        <v>122.803</v>
      </c>
      <c r="AP10" s="6">
        <f>SUMIFS(SexoPop!$M:$M,SexoPop!$T:$T,AP$5,SexoPop!$A:$A,$C10,SexoPop!$B:$B,2)/1000</f>
        <v>121.059</v>
      </c>
      <c r="AQ10" s="6">
        <f>SUMIFS(SexoPop!$M:$M,SexoPop!$T:$T,AQ$5,SexoPop!$A:$A,$C10,SexoPop!$B:$B,2)/1000</f>
        <v>113.407</v>
      </c>
      <c r="AR10" s="6">
        <f>SUMIFS(SexoPop!$M:$M,SexoPop!$T:$T,AR$5,SexoPop!$A:$A,$C10,SexoPop!$B:$B,2)/1000</f>
        <v>80.192999999999998</v>
      </c>
      <c r="AS10" s="5"/>
      <c r="AT10" s="7">
        <f>SUMIFS(SexoPorc!$M:$M,SexoPorc!$Q:$Q,AT$5,SexoPorc!$A:$A,$C10,SexoPorc!$B:$B,2)*100</f>
        <v>44.585373997688293</v>
      </c>
      <c r="AU10" s="7">
        <f>SUMIFS(SexoPorc!$M:$M,SexoPorc!$Q:$Q,AU$5,SexoPorc!$A:$A,$C10,SexoPorc!$B:$B,2)*100</f>
        <v>54.797571897506714</v>
      </c>
      <c r="AV10" s="7">
        <f>SUMIFS(SexoPorc!$M:$M,SexoPorc!$Q:$Q,AV$5,SexoPorc!$A:$A,$C10,SexoPorc!$B:$B,2)*100</f>
        <v>50.251340866088867</v>
      </c>
      <c r="AW10" s="7">
        <f>SUMIFS(SexoPorc!$M:$M,SexoPorc!$Q:$Q,AW$5,SexoPorc!$A:$A,$C10,SexoPorc!$B:$B,2)*100</f>
        <v>52.209079265594482</v>
      </c>
      <c r="AX10" s="7">
        <f>SUMIFS(SexoPorc!$M:$M,SexoPorc!$Q:$Q,AX$5,SexoPorc!$A:$A,$C10,SexoPorc!$B:$B,2)*100</f>
        <v>45.243388414382935</v>
      </c>
      <c r="AY10" s="9"/>
      <c r="AZ10" s="6">
        <f>SUMIFS(SexoPop!$M:$M,SexoPop!$T:$T,AZ$5,SexoPop!$A:$A,$C10,SexoPop!$B:$B,1)/1000</f>
        <v>89.070999999999998</v>
      </c>
      <c r="BA10" s="6">
        <f>SUMIFS(SexoPop!$M:$M,SexoPop!$T:$T,BA$5,SexoPop!$A:$A,$C10,SexoPop!$B:$B,1)/1000</f>
        <v>118.48399999999999</v>
      </c>
      <c r="BB10" s="6">
        <f>SUMIFS(SexoPop!$M:$M,SexoPop!$T:$T,BB$5,SexoPop!$A:$A,$C10,SexoPop!$B:$B,1)/1000</f>
        <v>126.036</v>
      </c>
      <c r="BC10" s="6">
        <f>SUMIFS(SexoPop!$M:$M,SexoPop!$T:$T,BC$5,SexoPop!$A:$A,$C10,SexoPop!$B:$B,1)/1000</f>
        <v>117.852</v>
      </c>
      <c r="BD10" s="6">
        <f>SUMIFS(SexoPop!$M:$M,SexoPop!$T:$T,BD$5,SexoPop!$A:$A,$C10,SexoPop!$B:$B,1)/1000</f>
        <v>83.225999999999999</v>
      </c>
      <c r="BE10" s="5"/>
      <c r="BF10" s="7">
        <f>SUMIFS(SexoPorc!$M:$M,SexoPorc!$Q:$Q,BF$5,SexoPorc!$A:$A,$C10,SexoPorc!$B:$B,1)*100</f>
        <v>46.145996451377869</v>
      </c>
      <c r="BG10" s="7">
        <f>SUMIFS(SexoPorc!$M:$M,SexoPorc!$Q:$Q,BG$5,SexoPorc!$A:$A,$C10,SexoPorc!$B:$B,1)*100</f>
        <v>57.307857275009155</v>
      </c>
      <c r="BH10" s="7">
        <f>SUMIFS(SexoPorc!$M:$M,SexoPorc!$Q:$Q,BH$5,SexoPorc!$A:$A,$C10,SexoPorc!$B:$B,1)*100</f>
        <v>54.433554410934448</v>
      </c>
      <c r="BI10" s="7">
        <f>SUMIFS(SexoPorc!$M:$M,SexoPorc!$Q:$Q,BI$5,SexoPorc!$A:$A,$C10,SexoPorc!$B:$B,1)*100</f>
        <v>55.655938386917114</v>
      </c>
      <c r="BJ10" s="7">
        <f>SUMIFS(SexoPorc!$M:$M,SexoPorc!$Q:$Q,BJ$5,SexoPorc!$A:$A,$C10,SexoPorc!$B:$B,1)*100</f>
        <v>48.898369073867798</v>
      </c>
    </row>
    <row r="11" spans="3:62" x14ac:dyDescent="0.25">
      <c r="C11" s="5" t="s">
        <v>5</v>
      </c>
      <c r="D11" s="6">
        <f>SUMIFS(EntPop!$L:$L,EntPop!$S:$S,D$5,EntPop!$A:$A,$C11)/1000</f>
        <v>87.411000000000001</v>
      </c>
      <c r="E11" s="6">
        <f>SUMIFS(EntPop!$L:$L,EntPop!$S:$S,E$5,EntPop!$A:$A,$C11)/1000</f>
        <v>67.680000000000007</v>
      </c>
      <c r="F11" s="6">
        <f>SUMIFS(EntPop!$L:$L,EntPop!$S:$S,F$5,EntPop!$A:$A,$C11)/1000</f>
        <v>57.570999999999998</v>
      </c>
      <c r="G11" s="6">
        <f>SUMIFS(EntPop!$L:$L,EntPop!$S:$S,G$5,EntPop!$A:$A,$C11)/1000</f>
        <v>56.158999999999999</v>
      </c>
      <c r="H11" s="6">
        <f>SUMIFS(EntPop!$L:$L,EntPop!$S:$S,H$5,EntPop!$A:$A,$C11)/1000</f>
        <v>22.751999999999999</v>
      </c>
      <c r="I11" s="5"/>
      <c r="J11" s="7">
        <f>SUMIFS(EntPorc!$L:$L,EntPorc!$P:$P,V$5,EntPorc!$A:$A,$C11)*100</f>
        <v>10.929626226425171</v>
      </c>
      <c r="K11" s="7">
        <f>SUMIFS(EntPorc!$L:$L,EntPorc!$P:$P,W$5,EntPorc!$A:$A,$C11)*100</f>
        <v>8.6985580623149872</v>
      </c>
      <c r="L11" s="7">
        <f>SUMIFS(EntPorc!$L:$L,EntPorc!$P:$P,X$5,EntPorc!$A:$A,$C11)*100</f>
        <v>7.088758796453476</v>
      </c>
      <c r="M11" s="7">
        <f>SUMIFS(EntPorc!$L:$L,EntPorc!$P:$P,Y$5,EntPorc!$A:$A,$C11)*100</f>
        <v>9.404851496219635</v>
      </c>
      <c r="N11" s="7">
        <f>SUMIFS(EntPorc!$L:$L,EntPorc!$P:$P,Z$5,EntPorc!$A:$A,$C11)*100</f>
        <v>5.3939361125230789</v>
      </c>
      <c r="O11" s="5"/>
      <c r="P11" s="6">
        <f>SUMIFS(RuralPop!$L:$L,RuralPop!$S:$S,P$5,RuralPop!$A:$A,$C11)/1000</f>
        <v>37.466999999999999</v>
      </c>
      <c r="Q11" s="6">
        <f>SUMIFS(RuralPop!$L:$L,RuralPop!$S:$S,Q$5,RuralPop!$A:$A,$C11)/1000</f>
        <v>35.374000000000002</v>
      </c>
      <c r="R11" s="6">
        <f>SUMIFS(RuralPop!$L:$L,RuralPop!$S:$S,R$5,RuralPop!$A:$A,$C11)/1000</f>
        <v>23.838999999999999</v>
      </c>
      <c r="S11" s="6">
        <f>SUMIFS(RuralPop!$L:$L,RuralPop!$S:$S,S$5,RuralPop!$A:$A,$C11)/1000</f>
        <v>35.563000000000002</v>
      </c>
      <c r="T11" s="6">
        <f>SUMIFS(RuralPop!$L:$L,RuralPop!$S:$S,T$5,RuralPop!$A:$A,$C11)/1000</f>
        <v>11.172000000000001</v>
      </c>
      <c r="U11" s="5"/>
      <c r="V11" s="7">
        <f>SUMIFS(RuralPorc!$L:$L,RuralPorc!$P:$P,V$5,RuralPorc!$A:$A,$C11)*100</f>
        <v>33.414193987846375</v>
      </c>
      <c r="W11" s="7">
        <f>SUMIFS(RuralPorc!$L:$L,RuralPorc!$P:$P,W$5,RuralPorc!$A:$A,$C11)*100</f>
        <v>30.921599268913269</v>
      </c>
      <c r="X11" s="7">
        <f>SUMIFS(RuralPorc!$L:$L,RuralPorc!$P:$P,X$5,RuralPorc!$A:$A,$C11)*100</f>
        <v>22.585503756999969</v>
      </c>
      <c r="Y11" s="7">
        <f>SUMIFS(RuralPorc!$L:$L,RuralPorc!$P:$P,Y$5,RuralPorc!$A:$A,$C11)*100</f>
        <v>36.068317294120789</v>
      </c>
      <c r="Z11" s="7">
        <f>SUMIFS(RuralPorc!$L:$L,RuralPorc!$P:$P,Z$5,RuralPorc!$A:$A,$C11)*100</f>
        <v>24.262693524360657</v>
      </c>
      <c r="AA11" s="9"/>
      <c r="AB11" s="6">
        <f>SUMIFS(UrbanPop!$L:$L,UrbanPop!$S:$S,AB$5,UrbanPop!$A:$A,$C11)/1000</f>
        <v>49.944000000000003</v>
      </c>
      <c r="AC11" s="6">
        <f>SUMIFS(UrbanPop!$L:$L,UrbanPop!$S:$S,AC$5,UrbanPop!$A:$A,$C11)/1000</f>
        <v>32.305999999999997</v>
      </c>
      <c r="AD11" s="6">
        <f>SUMIFS(UrbanPop!$L:$L,UrbanPop!$S:$S,AD$5,UrbanPop!$A:$A,$C11)/1000</f>
        <v>33.731999999999999</v>
      </c>
      <c r="AE11" s="6">
        <f>SUMIFS(UrbanPop!$L:$L,UrbanPop!$S:$S,AE$5,UrbanPop!$A:$A,$C11)/1000</f>
        <v>20.596</v>
      </c>
      <c r="AF11" s="6">
        <f>SUMIFS(UrbanPop!$L:$L,UrbanPop!$S:$S,AF$5,UrbanPop!$A:$A,$C11)/1000</f>
        <v>11.58</v>
      </c>
      <c r="AG11" s="5"/>
      <c r="AH11" s="7">
        <f>SUMIFS(UrbanPorc!$L:$L,UrbanPorc!$P:$P,AH$5,UrbanPorc!$A:$A,$C11)*100</f>
        <v>7.2631768882274628</v>
      </c>
      <c r="AI11" s="7">
        <f>SUMIFS(UrbanPorc!$L:$L,UrbanPorc!$P:$P,AI$5,UrbanPorc!$A:$A,$C11)*100</f>
        <v>4.8678465187549591</v>
      </c>
      <c r="AJ11" s="7">
        <f>SUMIFS(UrbanPorc!$L:$L,UrbanPorc!$P:$P,AJ$5,UrbanPorc!$A:$A,$C11)*100</f>
        <v>4.7738805413246155</v>
      </c>
      <c r="AK11" s="7">
        <f>SUMIFS(UrbanPorc!$L:$L,UrbanPorc!$P:$P,AK$5,UrbanPorc!$A:$A,$C11)*100</f>
        <v>4.1313543915748596</v>
      </c>
      <c r="AL11" s="7">
        <f>SUMIFS(UrbanPorc!$L:$L,UrbanPorc!$P:$P,AL$5,UrbanPorc!$A:$A,$C11)*100</f>
        <v>3.0817460268735886</v>
      </c>
      <c r="AN11" s="6">
        <f>SUMIFS(SexoPop!$M:$M,SexoPop!$T:$T,AN$5,SexoPop!$A:$A,$C11,SexoPop!$B:$B,2)/1000</f>
        <v>42.716999999999999</v>
      </c>
      <c r="AO11" s="6">
        <f>SUMIFS(SexoPop!$M:$M,SexoPop!$T:$T,AO$5,SexoPop!$A:$A,$C11,SexoPop!$B:$B,2)/1000</f>
        <v>33.932000000000002</v>
      </c>
      <c r="AP11" s="6">
        <f>SUMIFS(SexoPop!$M:$M,SexoPop!$T:$T,AP$5,SexoPop!$A:$A,$C11,SexoPop!$B:$B,2)/1000</f>
        <v>27.992000000000001</v>
      </c>
      <c r="AQ11" s="6">
        <f>SUMIFS(SexoPop!$M:$M,SexoPop!$T:$T,AQ$5,SexoPop!$A:$A,$C11,SexoPop!$B:$B,2)/1000</f>
        <v>25.922999999999998</v>
      </c>
      <c r="AR11" s="6">
        <f>SUMIFS(SexoPop!$M:$M,SexoPop!$T:$T,AR$5,SexoPop!$A:$A,$C11,SexoPop!$B:$B,2)/1000</f>
        <v>10.946999999999999</v>
      </c>
      <c r="AS11" s="5"/>
      <c r="AT11" s="7">
        <f>SUMIFS(SexoPorc!$M:$M,SexoPorc!$Q:$Q,AT$5,SexoPorc!$A:$A,$C11,SexoPorc!$B:$B,2)*100</f>
        <v>10.33891886472702</v>
      </c>
      <c r="AU11" s="7">
        <f>SUMIFS(SexoPorc!$M:$M,SexoPorc!$Q:$Q,AU$5,SexoPorc!$A:$A,$C11,SexoPorc!$B:$B,2)*100</f>
        <v>8.3269119262695313</v>
      </c>
      <c r="AV11" s="7">
        <f>SUMIFS(SexoPorc!$M:$M,SexoPorc!$Q:$Q,AV$5,SexoPorc!$A:$A,$C11,SexoPorc!$B:$B,2)*100</f>
        <v>6.6639050841331482</v>
      </c>
      <c r="AW11" s="7">
        <f>SUMIFS(SexoPorc!$M:$M,SexoPorc!$Q:$Q,AW$5,SexoPorc!$A:$A,$C11,SexoPorc!$B:$B,2)*100</f>
        <v>8.2620210945606232</v>
      </c>
      <c r="AX11" s="7">
        <f>SUMIFS(SexoPorc!$M:$M,SexoPorc!$Q:$Q,AX$5,SexoPorc!$A:$A,$C11,SexoPorc!$B:$B,2)*100</f>
        <v>5.1160421222448349</v>
      </c>
      <c r="AY11" s="9"/>
      <c r="AZ11" s="6">
        <f>SUMIFS(SexoPop!$M:$M,SexoPop!$T:$T,AZ$5,SexoPop!$A:$A,$C11,SexoPop!$B:$B,1)/1000</f>
        <v>44.694000000000003</v>
      </c>
      <c r="BA11" s="6">
        <f>SUMIFS(SexoPop!$M:$M,SexoPop!$T:$T,BA$5,SexoPop!$A:$A,$C11,SexoPop!$B:$B,1)/1000</f>
        <v>33.747999999999998</v>
      </c>
      <c r="BB11" s="6">
        <f>SUMIFS(SexoPop!$M:$M,SexoPop!$T:$T,BB$5,SexoPop!$A:$A,$C11,SexoPop!$B:$B,1)/1000</f>
        <v>29.579000000000001</v>
      </c>
      <c r="BC11" s="6">
        <f>SUMIFS(SexoPop!$M:$M,SexoPop!$T:$T,BC$5,SexoPop!$A:$A,$C11,SexoPop!$B:$B,1)/1000</f>
        <v>30.236000000000001</v>
      </c>
      <c r="BD11" s="6">
        <f>SUMIFS(SexoPop!$M:$M,SexoPop!$T:$T,BD$5,SexoPop!$A:$A,$C11,SexoPop!$B:$B,1)/1000</f>
        <v>11.805</v>
      </c>
      <c r="BE11" s="5"/>
      <c r="BF11" s="7">
        <f>SUMIFS(SexoPorc!$M:$M,SexoPorc!$Q:$Q,BF$5,SexoPorc!$A:$A,$C11,SexoPorc!$B:$B,1)*100</f>
        <v>11.560935527086258</v>
      </c>
      <c r="BG11" s="7">
        <f>SUMIFS(SexoPorc!$M:$M,SexoPorc!$Q:$Q,BG$5,SexoPorc!$A:$A,$C11,SexoPorc!$B:$B,1)*100</f>
        <v>9.1072477400302887</v>
      </c>
      <c r="BH11" s="7">
        <f>SUMIFS(SexoPorc!$M:$M,SexoPorc!$Q:$Q,BH$5,SexoPorc!$A:$A,$C11,SexoPorc!$B:$B,1)*100</f>
        <v>7.5439117848873138</v>
      </c>
      <c r="BI11" s="7">
        <f>SUMIFS(SexoPorc!$M:$M,SexoPorc!$Q:$Q,BI$5,SexoPorc!$A:$A,$C11,SexoPorc!$B:$B,1)*100</f>
        <v>10.670261830091476</v>
      </c>
      <c r="BJ11" s="7">
        <f>SUMIFS(SexoPorc!$M:$M,SexoPorc!$Q:$Q,BJ$5,SexoPorc!$A:$A,$C11,SexoPorc!$B:$B,1)*100</f>
        <v>5.6800410151481628</v>
      </c>
    </row>
    <row r="12" spans="3:62" x14ac:dyDescent="0.25">
      <c r="C12" s="5" t="s">
        <v>6</v>
      </c>
      <c r="D12" s="6">
        <f>SUMIFS(EntPop!$L:$L,EntPop!$S:$S,D$5,EntPop!$A:$A,$C12)/1000</f>
        <v>35.332000000000001</v>
      </c>
      <c r="E12" s="6">
        <f>SUMIFS(EntPop!$L:$L,EntPop!$S:$S,E$5,EntPop!$A:$A,$C12)/1000</f>
        <v>44.744999999999997</v>
      </c>
      <c r="F12" s="6">
        <f>SUMIFS(EntPop!$L:$L,EntPop!$S:$S,F$5,EntPop!$A:$A,$C12)/1000</f>
        <v>30.007999999999999</v>
      </c>
      <c r="G12" s="6">
        <f>SUMIFS(EntPop!$L:$L,EntPop!$S:$S,G$5,EntPop!$A:$A,$C12)/1000</f>
        <v>15.696</v>
      </c>
      <c r="H12" s="6">
        <f>SUMIFS(EntPop!$L:$L,EntPop!$S:$S,H$5,EntPop!$A:$A,$C12)/1000</f>
        <v>14.645</v>
      </c>
      <c r="I12" s="5"/>
      <c r="J12" s="7">
        <f>SUMIFS(EntPorc!$L:$L,EntPorc!$P:$P,V$5,EntPorc!$A:$A,$C12)*100</f>
        <v>15.52843302488327</v>
      </c>
      <c r="K12" s="7">
        <f>SUMIFS(EntPorc!$L:$L,EntPorc!$P:$P,W$5,EntPorc!$A:$A,$C12)*100</f>
        <v>20.357698202133179</v>
      </c>
      <c r="L12" s="7">
        <f>SUMIFS(EntPorc!$L:$L,EntPorc!$P:$P,X$5,EntPorc!$A:$A,$C12)*100</f>
        <v>15.306690335273743</v>
      </c>
      <c r="M12" s="7">
        <f>SUMIFS(EntPorc!$L:$L,EntPorc!$P:$P,Y$5,EntPorc!$A:$A,$C12)*100</f>
        <v>9.9085278809070587</v>
      </c>
      <c r="N12" s="7">
        <f>SUMIFS(EntPorc!$L:$L,EntPorc!$P:$P,Z$5,EntPorc!$A:$A,$C12)*100</f>
        <v>13.464066386222839</v>
      </c>
      <c r="O12" s="5"/>
      <c r="P12" s="6">
        <f>SUMIFS(RuralPop!$L:$L,RuralPop!$S:$S,P$5,RuralPop!$A:$A,$C12)/1000</f>
        <v>12.435</v>
      </c>
      <c r="Q12" s="6">
        <f>SUMIFS(RuralPop!$L:$L,RuralPop!$S:$S,Q$5,RuralPop!$A:$A,$C12)/1000</f>
        <v>13.127000000000001</v>
      </c>
      <c r="R12" s="6">
        <f>SUMIFS(RuralPop!$L:$L,RuralPop!$S:$S,R$5,RuralPop!$A:$A,$C12)/1000</f>
        <v>8.23</v>
      </c>
      <c r="S12" s="6">
        <f>SUMIFS(RuralPop!$L:$L,RuralPop!$S:$S,S$5,RuralPop!$A:$A,$C12)/1000</f>
        <v>5.4770000000000003</v>
      </c>
      <c r="T12" s="6">
        <f>SUMIFS(RuralPop!$L:$L,RuralPop!$S:$S,T$5,RuralPop!$A:$A,$C12)/1000</f>
        <v>6.3659999999999997</v>
      </c>
      <c r="U12" s="5"/>
      <c r="V12" s="7">
        <f>SUMIFS(RuralPorc!$L:$L,RuralPorc!$P:$P,V$5,RuralPorc!$A:$A,$C12)*100</f>
        <v>46.383675932884216</v>
      </c>
      <c r="W12" s="7">
        <f>SUMIFS(RuralPorc!$L:$L,RuralPorc!$P:$P,W$5,RuralPorc!$A:$A,$C12)*100</f>
        <v>41.545084118843079</v>
      </c>
      <c r="X12" s="7">
        <f>SUMIFS(RuralPorc!$L:$L,RuralPorc!$P:$P,X$5,RuralPorc!$A:$A,$C12)*100</f>
        <v>40.341159701347351</v>
      </c>
      <c r="Y12" s="7">
        <f>SUMIFS(RuralPorc!$L:$L,RuralPorc!$P:$P,Y$5,RuralPorc!$A:$A,$C12)*100</f>
        <v>35.620447993278503</v>
      </c>
      <c r="Z12" s="7">
        <f>SUMIFS(RuralPorc!$L:$L,RuralPorc!$P:$P,Z$5,RuralPorc!$A:$A,$C12)*100</f>
        <v>45.062646269798279</v>
      </c>
      <c r="AA12" s="9"/>
      <c r="AB12" s="6">
        <f>SUMIFS(UrbanPop!$L:$L,UrbanPop!$S:$S,AB$5,UrbanPop!$A:$A,$C12)/1000</f>
        <v>22.896999999999998</v>
      </c>
      <c r="AC12" s="6">
        <f>SUMIFS(UrbanPop!$L:$L,UrbanPop!$S:$S,AC$5,UrbanPop!$A:$A,$C12)/1000</f>
        <v>31.617999999999999</v>
      </c>
      <c r="AD12" s="6">
        <f>SUMIFS(UrbanPop!$L:$L,UrbanPop!$S:$S,AD$5,UrbanPop!$A:$A,$C12)/1000</f>
        <v>21.777999999999999</v>
      </c>
      <c r="AE12" s="6">
        <f>SUMIFS(UrbanPop!$L:$L,UrbanPop!$S:$S,AE$5,UrbanPop!$A:$A,$C12)/1000</f>
        <v>10.218999999999999</v>
      </c>
      <c r="AF12" s="6">
        <f>SUMIFS(UrbanPop!$L:$L,UrbanPop!$S:$S,AF$5,UrbanPop!$A:$A,$C12)/1000</f>
        <v>8.2789999999999999</v>
      </c>
      <c r="AG12" s="5"/>
      <c r="AH12" s="7">
        <f>SUMIFS(UrbanPorc!$L:$L,UrbanPorc!$P:$P,AH$5,UrbanPorc!$A:$A,$C12)*100</f>
        <v>11.407319456338882</v>
      </c>
      <c r="AI12" s="7">
        <f>SUMIFS(UrbanPorc!$L:$L,UrbanPorc!$P:$P,AI$5,UrbanPorc!$A:$A,$C12)*100</f>
        <v>16.800481081008911</v>
      </c>
      <c r="AJ12" s="7">
        <f>SUMIFS(UrbanPorc!$L:$L,UrbanPorc!$P:$P,AJ$5,UrbanPorc!$A:$A,$C12)*100</f>
        <v>12.398943305015564</v>
      </c>
      <c r="AK12" s="7">
        <f>SUMIFS(UrbanPorc!$L:$L,UrbanPorc!$P:$P,AK$5,UrbanPorc!$A:$A,$C12)*100</f>
        <v>7.1445047855377197</v>
      </c>
      <c r="AL12" s="7">
        <f>SUMIFS(UrbanPorc!$L:$L,UrbanPorc!$P:$P,AL$5,UrbanPorc!$A:$A,$C12)*100</f>
        <v>8.747517317533493</v>
      </c>
      <c r="AN12" s="6">
        <f>SUMIFS(SexoPop!$M:$M,SexoPop!$T:$T,AN$5,SexoPop!$A:$A,$C12,SexoPop!$B:$B,2)/1000</f>
        <v>19.404</v>
      </c>
      <c r="AO12" s="6">
        <f>SUMIFS(SexoPop!$M:$M,SexoPop!$T:$T,AO$5,SexoPop!$A:$A,$C12,SexoPop!$B:$B,2)/1000</f>
        <v>23.276</v>
      </c>
      <c r="AP12" s="6">
        <f>SUMIFS(SexoPop!$M:$M,SexoPop!$T:$T,AP$5,SexoPop!$A:$A,$C12,SexoPop!$B:$B,2)/1000</f>
        <v>14.914999999999999</v>
      </c>
      <c r="AQ12" s="6">
        <f>SUMIFS(SexoPop!$M:$M,SexoPop!$T:$T,AQ$5,SexoPop!$A:$A,$C12,SexoPop!$B:$B,2)/1000</f>
        <v>7.1740000000000004</v>
      </c>
      <c r="AR12" s="6">
        <f>SUMIFS(SexoPop!$M:$M,SexoPop!$T:$T,AR$5,SexoPop!$A:$A,$C12,SexoPop!$B:$B,2)/1000</f>
        <v>6.9029999999999996</v>
      </c>
      <c r="AS12" s="5"/>
      <c r="AT12" s="7">
        <f>SUMIFS(SexoPorc!$M:$M,SexoPorc!$Q:$Q,AT$5,SexoPorc!$A:$A,$C12,SexoPorc!$B:$B,2)*100</f>
        <v>15.966559946537018</v>
      </c>
      <c r="AU12" s="7">
        <f>SUMIFS(SexoPorc!$M:$M,SexoPorc!$Q:$Q,AU$5,SexoPorc!$A:$A,$C12,SexoPorc!$B:$B,2)*100</f>
        <v>20.286570489406586</v>
      </c>
      <c r="AV12" s="7">
        <f>SUMIFS(SexoPorc!$M:$M,SexoPorc!$Q:$Q,AV$5,SexoPorc!$A:$A,$C12,SexoPorc!$B:$B,2)*100</f>
        <v>14.523023366928101</v>
      </c>
      <c r="AW12" s="7">
        <f>SUMIFS(SexoPorc!$M:$M,SexoPorc!$Q:$Q,AW$5,SexoPorc!$A:$A,$C12,SexoPorc!$B:$B,2)*100</f>
        <v>8.5450537502765656</v>
      </c>
      <c r="AX12" s="7">
        <f>SUMIFS(SexoPorc!$M:$M,SexoPorc!$Q:$Q,AX$5,SexoPorc!$A:$A,$C12,SexoPorc!$B:$B,2)*100</f>
        <v>12.2890405356884</v>
      </c>
      <c r="AY12" s="9"/>
      <c r="AZ12" s="6">
        <f>SUMIFS(SexoPop!$M:$M,SexoPop!$T:$T,AZ$5,SexoPop!$A:$A,$C12,SexoPop!$B:$B,1)/1000</f>
        <v>15.928000000000001</v>
      </c>
      <c r="BA12" s="6">
        <f>SUMIFS(SexoPop!$M:$M,SexoPop!$T:$T,BA$5,SexoPop!$A:$A,$C12,SexoPop!$B:$B,1)/1000</f>
        <v>21.469000000000001</v>
      </c>
      <c r="BB12" s="6">
        <f>SUMIFS(SexoPop!$M:$M,SexoPop!$T:$T,BB$5,SexoPop!$A:$A,$C12,SexoPop!$B:$B,1)/1000</f>
        <v>15.093</v>
      </c>
      <c r="BC12" s="6">
        <f>SUMIFS(SexoPop!$M:$M,SexoPop!$T:$T,BC$5,SexoPop!$A:$A,$C12,SexoPop!$B:$B,1)/1000</f>
        <v>8.5220000000000002</v>
      </c>
      <c r="BD12" s="6">
        <f>SUMIFS(SexoPop!$M:$M,SexoPop!$T:$T,BD$5,SexoPop!$A:$A,$C12,SexoPop!$B:$B,1)/1000</f>
        <v>7.742</v>
      </c>
      <c r="BE12" s="5"/>
      <c r="BF12" s="7">
        <f>SUMIFS(SexoPorc!$M:$M,SexoPorc!$Q:$Q,BF$5,SexoPorc!$A:$A,$C12,SexoPorc!$B:$B,1)*100</f>
        <v>15.026131272315979</v>
      </c>
      <c r="BG12" s="7">
        <f>SUMIFS(SexoPorc!$M:$M,SexoPorc!$Q:$Q,BG$5,SexoPorc!$A:$A,$C12,SexoPorc!$B:$B,1)*100</f>
        <v>20.435377955436707</v>
      </c>
      <c r="BH12" s="7">
        <f>SUMIFS(SexoPorc!$M:$M,SexoPorc!$Q:$Q,BH$5,SexoPorc!$A:$A,$C12,SexoPorc!$B:$B,1)*100</f>
        <v>16.168877482414246</v>
      </c>
      <c r="BI12" s="7">
        <f>SUMIFS(SexoPorc!$M:$M,SexoPorc!$Q:$Q,BI$5,SexoPorc!$A:$A,$C12,SexoPorc!$B:$B,1)*100</f>
        <v>11.445993185043335</v>
      </c>
      <c r="BJ12" s="7">
        <f>SUMIFS(SexoPorc!$M:$M,SexoPorc!$Q:$Q,BJ$5,SexoPorc!$A:$A,$C12,SexoPorc!$B:$B,1)*100</f>
        <v>14.718911051750183</v>
      </c>
    </row>
    <row r="13" spans="3:62" x14ac:dyDescent="0.25">
      <c r="C13" s="5" t="s">
        <v>7</v>
      </c>
      <c r="D13" s="6">
        <f>SUMIFS(EntPop!$L:$L,EntPop!$S:$S,D$5,EntPop!$A:$A,$C13)/1000</f>
        <v>2463.5059999999999</v>
      </c>
      <c r="E13" s="6">
        <f>SUMIFS(EntPop!$L:$L,EntPop!$S:$S,E$5,EntPop!$A:$A,$C13)/1000</f>
        <v>2799.0169999999998</v>
      </c>
      <c r="F13" s="6">
        <f>SUMIFS(EntPop!$L:$L,EntPop!$S:$S,F$5,EntPop!$A:$A,$C13)/1000</f>
        <v>2708.7469999999998</v>
      </c>
      <c r="G13" s="6">
        <f>SUMIFS(EntPop!$L:$L,EntPop!$S:$S,G$5,EntPop!$A:$A,$C13)/1000</f>
        <v>2319.4830000000002</v>
      </c>
      <c r="H13" s="6">
        <f>SUMIFS(EntPop!$L:$L,EntPop!$S:$S,H$5,EntPop!$A:$A,$C13)/1000</f>
        <v>2357.38</v>
      </c>
      <c r="I13" s="5"/>
      <c r="J13" s="7">
        <f>SUMIFS(EntPorc!$L:$L,EntPorc!$P:$P,V$5,EntPorc!$A:$A,$C13)*100</f>
        <v>61.027342081069946</v>
      </c>
      <c r="K13" s="7">
        <f>SUMIFS(EntPorc!$L:$L,EntPorc!$P:$P,W$5,EntPorc!$A:$A,$C13)*100</f>
        <v>67.18754768371582</v>
      </c>
      <c r="L13" s="7">
        <f>SUMIFS(EntPorc!$L:$L,EntPorc!$P:$P,X$5,EntPorc!$A:$A,$C13)*100</f>
        <v>64.218354225158691</v>
      </c>
      <c r="M13" s="7">
        <f>SUMIFS(EntPorc!$L:$L,EntPorc!$P:$P,Y$5,EntPorc!$A:$A,$C13)*100</f>
        <v>60.423582792282104</v>
      </c>
      <c r="N13" s="7">
        <f>SUMIFS(EntPorc!$L:$L,EntPorc!$P:$P,Z$5,EntPorc!$A:$A,$C13)*100</f>
        <v>60.97758412361145</v>
      </c>
      <c r="O13" s="5"/>
      <c r="P13" s="6">
        <f>SUMIFS(RuralPop!$L:$L,RuralPop!$S:$S,P$5,RuralPop!$A:$A,$C13)/1000</f>
        <v>1745.42</v>
      </c>
      <c r="Q13" s="6">
        <f>SUMIFS(RuralPop!$L:$L,RuralPop!$S:$S,Q$5,RuralPop!$A:$A,$C13)/1000</f>
        <v>2039.44</v>
      </c>
      <c r="R13" s="6">
        <f>SUMIFS(RuralPop!$L:$L,RuralPop!$S:$S,R$5,RuralPop!$A:$A,$C13)/1000</f>
        <v>1921.7570000000001</v>
      </c>
      <c r="S13" s="6">
        <f>SUMIFS(RuralPop!$L:$L,RuralPop!$S:$S,S$5,RuralPop!$A:$A,$C13)/1000</f>
        <v>1753.0340000000001</v>
      </c>
      <c r="T13" s="6">
        <f>SUMIFS(RuralPop!$L:$L,RuralPop!$S:$S,T$5,RuralPop!$A:$A,$C13)/1000</f>
        <v>1817.15</v>
      </c>
      <c r="U13" s="5"/>
      <c r="V13" s="7">
        <f>SUMIFS(RuralPorc!$L:$L,RuralPorc!$P:$P,V$5,RuralPorc!$A:$A,$C13)*100</f>
        <v>73.382729291915894</v>
      </c>
      <c r="W13" s="7">
        <f>SUMIFS(RuralPorc!$L:$L,RuralPorc!$P:$P,W$5,RuralPorc!$A:$A,$C13)*100</f>
        <v>82.815361022949219</v>
      </c>
      <c r="X13" s="7">
        <f>SUMIFS(RuralPorc!$L:$L,RuralPorc!$P:$P,X$5,RuralPorc!$A:$A,$C13)*100</f>
        <v>80.736595392227173</v>
      </c>
      <c r="Y13" s="7">
        <f>SUMIFS(RuralPorc!$L:$L,RuralPorc!$P:$P,Y$5,RuralPorc!$A:$A,$C13)*100</f>
        <v>76.96533203125</v>
      </c>
      <c r="Z13" s="7">
        <f>SUMIFS(RuralPorc!$L:$L,RuralPorc!$P:$P,Z$5,RuralPorc!$A:$A,$C13)*100</f>
        <v>79.408431053161621</v>
      </c>
      <c r="AA13" s="9"/>
      <c r="AB13" s="6">
        <f>SUMIFS(UrbanPop!$L:$L,UrbanPop!$S:$S,AB$5,UrbanPop!$A:$A,$C13)/1000</f>
        <v>718.08600000000001</v>
      </c>
      <c r="AC13" s="6">
        <f>SUMIFS(UrbanPop!$L:$L,UrbanPop!$S:$S,AC$5,UrbanPop!$A:$A,$C13)/1000</f>
        <v>759.577</v>
      </c>
      <c r="AD13" s="6">
        <f>SUMIFS(UrbanPop!$L:$L,UrbanPop!$S:$S,AD$5,UrbanPop!$A:$A,$C13)/1000</f>
        <v>786.99</v>
      </c>
      <c r="AE13" s="6">
        <f>SUMIFS(UrbanPop!$L:$L,UrbanPop!$S:$S,AE$5,UrbanPop!$A:$A,$C13)/1000</f>
        <v>566.44899999999996</v>
      </c>
      <c r="AF13" s="6">
        <f>SUMIFS(UrbanPop!$L:$L,UrbanPop!$S:$S,AF$5,UrbanPop!$A:$A,$C13)/1000</f>
        <v>540.23</v>
      </c>
      <c r="AG13" s="5"/>
      <c r="AH13" s="7">
        <f>SUMIFS(UrbanPorc!$L:$L,UrbanPorc!$P:$P,AH$5,UrbanPorc!$A:$A,$C13)*100</f>
        <v>43.304914236068726</v>
      </c>
      <c r="AI13" s="7">
        <f>SUMIFS(UrbanPorc!$L:$L,UrbanPorc!$P:$P,AI$5,UrbanPorc!$A:$A,$C13)*100</f>
        <v>44.593361020088196</v>
      </c>
      <c r="AJ13" s="7">
        <f>SUMIFS(UrbanPorc!$L:$L,UrbanPorc!$P:$P,AJ$5,UrbanPorc!$A:$A,$C13)*100</f>
        <v>42.823654413223267</v>
      </c>
      <c r="AK13" s="7">
        <f>SUMIFS(UrbanPorc!$L:$L,UrbanPorc!$P:$P,AK$5,UrbanPorc!$A:$A,$C13)*100</f>
        <v>36.287292838096619</v>
      </c>
      <c r="AL13" s="7">
        <f>SUMIFS(UrbanPorc!$L:$L,UrbanPorc!$P:$P,AL$5,UrbanPorc!$A:$A,$C13)*100</f>
        <v>34.243375062942505</v>
      </c>
      <c r="AN13" s="6">
        <f>SUMIFS(SexoPop!$M:$M,SexoPop!$T:$T,AN$5,SexoPop!$A:$A,$C13,SexoPop!$B:$B,2)/1000</f>
        <v>1295.825</v>
      </c>
      <c r="AO13" s="6">
        <f>SUMIFS(SexoPop!$M:$M,SexoPop!$T:$T,AO$5,SexoPop!$A:$A,$C13,SexoPop!$B:$B,2)/1000</f>
        <v>1417.354</v>
      </c>
      <c r="AP13" s="6">
        <f>SUMIFS(SexoPop!$M:$M,SexoPop!$T:$T,AP$5,SexoPop!$A:$A,$C13,SexoPop!$B:$B,2)/1000</f>
        <v>1414.403</v>
      </c>
      <c r="AQ13" s="6">
        <f>SUMIFS(SexoPop!$M:$M,SexoPop!$T:$T,AQ$5,SexoPop!$A:$A,$C13,SexoPop!$B:$B,2)/1000</f>
        <v>1210.3389999999999</v>
      </c>
      <c r="AR13" s="6">
        <f>SUMIFS(SexoPop!$M:$M,SexoPop!$T:$T,AR$5,SexoPop!$A:$A,$C13,SexoPop!$B:$B,2)/1000</f>
        <v>1212.32</v>
      </c>
      <c r="AS13" s="5"/>
      <c r="AT13" s="7">
        <f>SUMIFS(SexoPorc!$M:$M,SexoPorc!$Q:$Q,AT$5,SexoPorc!$A:$A,$C13,SexoPorc!$B:$B,2)*100</f>
        <v>61.974567174911499</v>
      </c>
      <c r="AU13" s="7">
        <f>SUMIFS(SexoPorc!$M:$M,SexoPorc!$Q:$Q,AU$5,SexoPorc!$A:$A,$C13,SexoPorc!$B:$B,2)*100</f>
        <v>66.785627603530884</v>
      </c>
      <c r="AV13" s="7">
        <f>SUMIFS(SexoPorc!$M:$M,SexoPorc!$Q:$Q,AV$5,SexoPorc!$A:$A,$C13,SexoPorc!$B:$B,2)*100</f>
        <v>63.851803541183472</v>
      </c>
      <c r="AW13" s="7">
        <f>SUMIFS(SexoPorc!$M:$M,SexoPorc!$Q:$Q,AW$5,SexoPorc!$A:$A,$C13,SexoPorc!$B:$B,2)*100</f>
        <v>59.949052333831787</v>
      </c>
      <c r="AX13" s="7">
        <f>SUMIFS(SexoPorc!$M:$M,SexoPorc!$Q:$Q,AX$5,SexoPorc!$A:$A,$C13,SexoPorc!$B:$B,2)*100</f>
        <v>60.045713186264038</v>
      </c>
      <c r="AY13" s="9"/>
      <c r="AZ13" s="6">
        <f>SUMIFS(SexoPop!$M:$M,SexoPop!$T:$T,AZ$5,SexoPop!$A:$A,$C13,SexoPop!$B:$B,1)/1000</f>
        <v>1167.681</v>
      </c>
      <c r="BA13" s="6">
        <f>SUMIFS(SexoPop!$M:$M,SexoPop!$T:$T,BA$5,SexoPop!$A:$A,$C13,SexoPop!$B:$B,1)/1000</f>
        <v>1381.663</v>
      </c>
      <c r="BB13" s="6">
        <f>SUMIFS(SexoPop!$M:$M,SexoPop!$T:$T,BB$5,SexoPop!$A:$A,$C13,SexoPop!$B:$B,1)/1000</f>
        <v>1294.3440000000001</v>
      </c>
      <c r="BC13" s="6">
        <f>SUMIFS(SexoPop!$M:$M,SexoPop!$T:$T,BC$5,SexoPop!$A:$A,$C13,SexoPop!$B:$B,1)/1000</f>
        <v>1109.144</v>
      </c>
      <c r="BD13" s="6">
        <f>SUMIFS(SexoPop!$M:$M,SexoPop!$T:$T,BD$5,SexoPop!$A:$A,$C13,SexoPop!$B:$B,1)/1000</f>
        <v>1145.06</v>
      </c>
      <c r="BE13" s="5"/>
      <c r="BF13" s="7">
        <f>SUMIFS(SexoPorc!$M:$M,SexoPorc!$Q:$Q,BF$5,SexoPorc!$A:$A,$C13,SexoPorc!$B:$B,1)*100</f>
        <v>60.009497404098511</v>
      </c>
      <c r="BG13" s="7">
        <f>SUMIFS(SexoPorc!$M:$M,SexoPorc!$Q:$Q,BG$5,SexoPorc!$A:$A,$C13,SexoPorc!$B:$B,1)*100</f>
        <v>67.604899406433105</v>
      </c>
      <c r="BH13" s="7">
        <f>SUMIFS(SexoPorc!$M:$M,SexoPorc!$Q:$Q,BH$5,SexoPorc!$A:$A,$C13,SexoPorc!$B:$B,1)*100</f>
        <v>64.623755216598511</v>
      </c>
      <c r="BI13" s="7">
        <f>SUMIFS(SexoPorc!$M:$M,SexoPorc!$Q:$Q,BI$5,SexoPorc!$A:$A,$C13,SexoPorc!$B:$B,1)*100</f>
        <v>60.95004677772522</v>
      </c>
      <c r="BJ13" s="7">
        <f>SUMIFS(SexoPorc!$M:$M,SexoPorc!$Q:$Q,BJ$5,SexoPorc!$A:$A,$C13,SexoPorc!$B:$B,1)*100</f>
        <v>61.996239423751831</v>
      </c>
    </row>
    <row r="14" spans="3:62" x14ac:dyDescent="0.25">
      <c r="C14" s="5" t="s">
        <v>8</v>
      </c>
      <c r="D14" s="6">
        <f>SUMIFS(EntPop!$L:$L,EntPop!$S:$S,D$5,EntPop!$A:$A,$C14)/1000</f>
        <v>132.75299999999999</v>
      </c>
      <c r="E14" s="6">
        <f>SUMIFS(EntPop!$L:$L,EntPop!$S:$S,E$5,EntPop!$A:$A,$C14)/1000</f>
        <v>123.76600000000001</v>
      </c>
      <c r="F14" s="6">
        <f>SUMIFS(EntPop!$L:$L,EntPop!$S:$S,F$5,EntPop!$A:$A,$C14)/1000</f>
        <v>121.383</v>
      </c>
      <c r="G14" s="6">
        <f>SUMIFS(EntPop!$L:$L,EntPop!$S:$S,G$5,EntPop!$A:$A,$C14)/1000</f>
        <v>115.035</v>
      </c>
      <c r="H14" s="6">
        <f>SUMIFS(EntPop!$L:$L,EntPop!$S:$S,H$5,EntPop!$A:$A,$C14)/1000</f>
        <v>95.551000000000002</v>
      </c>
      <c r="I14" s="5"/>
      <c r="J14" s="7">
        <f>SUMIFS(EntPorc!$L:$L,EntPorc!$P:$P,V$5,EntPorc!$A:$A,$C14)*100</f>
        <v>12.024978548288345</v>
      </c>
      <c r="K14" s="7">
        <f>SUMIFS(EntPorc!$L:$L,EntPorc!$P:$P,W$5,EntPorc!$A:$A,$C14)*100</f>
        <v>12.6170814037323</v>
      </c>
      <c r="L14" s="7">
        <f>SUMIFS(EntPorc!$L:$L,EntPorc!$P:$P,X$5,EntPorc!$A:$A,$C14)*100</f>
        <v>12.743836641311646</v>
      </c>
      <c r="M14" s="7">
        <f>SUMIFS(EntPorc!$L:$L,EntPorc!$P:$P,Y$5,EntPorc!$A:$A,$C14)*100</f>
        <v>17.193396389484406</v>
      </c>
      <c r="N14" s="7">
        <f>SUMIFS(EntPorc!$L:$L,EntPorc!$P:$P,Z$5,EntPorc!$A:$A,$C14)*100</f>
        <v>16.269733011722565</v>
      </c>
      <c r="O14" s="5"/>
      <c r="P14" s="6">
        <f>SUMIFS(RuralPop!$L:$L,RuralPop!$S:$S,P$5,RuralPop!$A:$A,$C14)/1000</f>
        <v>92.438999999999993</v>
      </c>
      <c r="Q14" s="6">
        <f>SUMIFS(RuralPop!$L:$L,RuralPop!$S:$S,Q$5,RuralPop!$A:$A,$C14)/1000</f>
        <v>99.477000000000004</v>
      </c>
      <c r="R14" s="6">
        <f>SUMIFS(RuralPop!$L:$L,RuralPop!$S:$S,R$5,RuralPop!$A:$A,$C14)/1000</f>
        <v>89.933999999999997</v>
      </c>
      <c r="S14" s="6">
        <f>SUMIFS(RuralPop!$L:$L,RuralPop!$S:$S,S$5,RuralPop!$A:$A,$C14)/1000</f>
        <v>82.98</v>
      </c>
      <c r="T14" s="6">
        <f>SUMIFS(RuralPop!$L:$L,RuralPop!$S:$S,T$5,RuralPop!$A:$A,$C14)/1000</f>
        <v>75.132000000000005</v>
      </c>
      <c r="U14" s="5"/>
      <c r="V14" s="7">
        <f>SUMIFS(RuralPorc!$L:$L,RuralPorc!$P:$P,V$5,RuralPorc!$A:$A,$C14)*100</f>
        <v>41.322198510169983</v>
      </c>
      <c r="W14" s="7">
        <f>SUMIFS(RuralPorc!$L:$L,RuralPorc!$P:$P,W$5,RuralPorc!$A:$A,$C14)*100</f>
        <v>43.058604001998901</v>
      </c>
      <c r="X14" s="7">
        <f>SUMIFS(RuralPorc!$L:$L,RuralPorc!$P:$P,X$5,RuralPorc!$A:$A,$C14)*100</f>
        <v>40.877047181129456</v>
      </c>
      <c r="Y14" s="7">
        <f>SUMIFS(RuralPorc!$L:$L,RuralPorc!$P:$P,Y$5,RuralPorc!$A:$A,$C14)*100</f>
        <v>46.001097559928894</v>
      </c>
      <c r="Z14" s="7">
        <f>SUMIFS(RuralPorc!$L:$L,RuralPorc!$P:$P,Z$5,RuralPorc!$A:$A,$C14)*100</f>
        <v>50.085330009460449</v>
      </c>
      <c r="AA14" s="9"/>
      <c r="AB14" s="6">
        <f>SUMIFS(UrbanPop!$L:$L,UrbanPop!$S:$S,AB$5,UrbanPop!$A:$A,$C14)/1000</f>
        <v>40.314</v>
      </c>
      <c r="AC14" s="6">
        <f>SUMIFS(UrbanPop!$L:$L,UrbanPop!$S:$S,AC$5,UrbanPop!$A:$A,$C14)/1000</f>
        <v>24.289000000000001</v>
      </c>
      <c r="AD14" s="6">
        <f>SUMIFS(UrbanPop!$L:$L,UrbanPop!$S:$S,AD$5,UrbanPop!$A:$A,$C14)/1000</f>
        <v>31.449000000000002</v>
      </c>
      <c r="AE14" s="6">
        <f>SUMIFS(UrbanPop!$L:$L,UrbanPop!$S:$S,AE$5,UrbanPop!$A:$A,$C14)/1000</f>
        <v>32.055</v>
      </c>
      <c r="AF14" s="6">
        <f>SUMIFS(UrbanPop!$L:$L,UrbanPop!$S:$S,AF$5,UrbanPop!$A:$A,$C14)/1000</f>
        <v>20.419</v>
      </c>
      <c r="AG14" s="5"/>
      <c r="AH14" s="7">
        <f>SUMIFS(UrbanPorc!$L:$L,UrbanPorc!$P:$P,AH$5,UrbanPorc!$A:$A,$C14)*100</f>
        <v>4.5797105878591537</v>
      </c>
      <c r="AI14" s="7">
        <f>SUMIFS(UrbanPorc!$L:$L,UrbanPorc!$P:$P,AI$5,UrbanPorc!$A:$A,$C14)*100</f>
        <v>3.2389089465141296</v>
      </c>
      <c r="AJ14" s="7">
        <f>SUMIFS(UrbanPorc!$L:$L,UrbanPorc!$P:$P,AJ$5,UrbanPorc!$A:$A,$C14)*100</f>
        <v>4.2935371398925781</v>
      </c>
      <c r="AK14" s="7">
        <f>SUMIFS(UrbanPorc!$L:$L,UrbanPorc!$P:$P,AK$5,UrbanPorc!$A:$A,$C14)*100</f>
        <v>6.5595343708992004</v>
      </c>
      <c r="AL14" s="7">
        <f>SUMIFS(UrbanPorc!$L:$L,UrbanPorc!$P:$P,AL$5,UrbanPorc!$A:$A,$C14)*100</f>
        <v>4.669494554400444</v>
      </c>
      <c r="AN14" s="6">
        <f>SUMIFS(SexoPop!$M:$M,SexoPop!$T:$T,AN$5,SexoPop!$A:$A,$C14,SexoPop!$B:$B,2)/1000</f>
        <v>69.424000000000007</v>
      </c>
      <c r="AO14" s="6">
        <f>SUMIFS(SexoPop!$M:$M,SexoPop!$T:$T,AO$5,SexoPop!$A:$A,$C14,SexoPop!$B:$B,2)/1000</f>
        <v>66.239999999999995</v>
      </c>
      <c r="AP14" s="6">
        <f>SUMIFS(SexoPop!$M:$M,SexoPop!$T:$T,AP$5,SexoPop!$A:$A,$C14,SexoPop!$B:$B,2)/1000</f>
        <v>61.046999999999997</v>
      </c>
      <c r="AQ14" s="6">
        <f>SUMIFS(SexoPop!$M:$M,SexoPop!$T:$T,AQ$5,SexoPop!$A:$A,$C14,SexoPop!$B:$B,2)/1000</f>
        <v>58.631999999999998</v>
      </c>
      <c r="AR14" s="6">
        <f>SUMIFS(SexoPop!$M:$M,SexoPop!$T:$T,AR$5,SexoPop!$A:$A,$C14,SexoPop!$B:$B,2)/1000</f>
        <v>49.036999999999999</v>
      </c>
      <c r="AS14" s="5"/>
      <c r="AT14" s="7">
        <f>SUMIFS(SexoPorc!$M:$M,SexoPorc!$Q:$Q,AT$5,SexoPorc!$A:$A,$C14,SexoPorc!$B:$B,2)*100</f>
        <v>11.801403760910034</v>
      </c>
      <c r="AU14" s="7">
        <f>SUMIFS(SexoPorc!$M:$M,SexoPorc!$Q:$Q,AU$5,SexoPorc!$A:$A,$C14,SexoPorc!$B:$B,2)*100</f>
        <v>13.019789755344391</v>
      </c>
      <c r="AV14" s="7">
        <f>SUMIFS(SexoPorc!$M:$M,SexoPorc!$Q:$Q,AV$5,SexoPorc!$A:$A,$C14,SexoPorc!$B:$B,2)*100</f>
        <v>12.622170150279999</v>
      </c>
      <c r="AW14" s="7">
        <f>SUMIFS(SexoPorc!$M:$M,SexoPorc!$Q:$Q,AW$5,SexoPorc!$A:$A,$C14,SexoPorc!$B:$B,2)*100</f>
        <v>17.687517404556274</v>
      </c>
      <c r="AX14" s="7">
        <f>SUMIFS(SexoPorc!$M:$M,SexoPorc!$Q:$Q,AX$5,SexoPorc!$A:$A,$C14,SexoPorc!$B:$B,2)*100</f>
        <v>15.983793139457703</v>
      </c>
      <c r="AY14" s="9"/>
      <c r="AZ14" s="6">
        <f>SUMIFS(SexoPop!$M:$M,SexoPop!$T:$T,AZ$5,SexoPop!$A:$A,$C14,SexoPop!$B:$B,1)/1000</f>
        <v>63.329000000000001</v>
      </c>
      <c r="BA14" s="6">
        <f>SUMIFS(SexoPop!$M:$M,SexoPop!$T:$T,BA$5,SexoPop!$A:$A,$C14,SexoPop!$B:$B,1)/1000</f>
        <v>57.526000000000003</v>
      </c>
      <c r="BB14" s="6">
        <f>SUMIFS(SexoPop!$M:$M,SexoPop!$T:$T,BB$5,SexoPop!$A:$A,$C14,SexoPop!$B:$B,1)/1000</f>
        <v>60.335999999999999</v>
      </c>
      <c r="BC14" s="6">
        <f>SUMIFS(SexoPop!$M:$M,SexoPop!$T:$T,BC$5,SexoPop!$A:$A,$C14,SexoPop!$B:$B,1)/1000</f>
        <v>56.402999999999999</v>
      </c>
      <c r="BD14" s="6">
        <f>SUMIFS(SexoPop!$M:$M,SexoPop!$T:$T,BD$5,SexoPop!$A:$A,$C14,SexoPop!$B:$B,1)/1000</f>
        <v>46.514000000000003</v>
      </c>
      <c r="BE14" s="5"/>
      <c r="BF14" s="7">
        <f>SUMIFS(SexoPorc!$M:$M,SexoPorc!$Q:$Q,BF$5,SexoPorc!$A:$A,$C14,SexoPorc!$B:$B,1)*100</f>
        <v>12.280011177062988</v>
      </c>
      <c r="BG14" s="7">
        <f>SUMIFS(SexoPorc!$M:$M,SexoPorc!$Q:$Q,BG$5,SexoPorc!$A:$A,$C14,SexoPorc!$B:$B,1)*100</f>
        <v>12.183169275522232</v>
      </c>
      <c r="BH14" s="7">
        <f>SUMIFS(SexoPorc!$M:$M,SexoPorc!$Q:$Q,BH$5,SexoPorc!$A:$A,$C14,SexoPorc!$B:$B,1)*100</f>
        <v>12.869346141815186</v>
      </c>
      <c r="BI14" s="7">
        <f>SUMIFS(SexoPorc!$M:$M,SexoPorc!$Q:$Q,BI$5,SexoPorc!$A:$A,$C14,SexoPorc!$B:$B,1)*100</f>
        <v>16.708187758922577</v>
      </c>
      <c r="BJ14" s="7">
        <f>SUMIFS(SexoPorc!$M:$M,SexoPorc!$Q:$Q,BJ$5,SexoPorc!$A:$A,$C14,SexoPorc!$B:$B,1)*100</f>
        <v>16.582472622394562</v>
      </c>
    </row>
    <row r="15" spans="3:62" x14ac:dyDescent="0.25">
      <c r="C15" s="5" t="s">
        <v>9</v>
      </c>
      <c r="D15" s="6">
        <f>SUMIFS(EntPop!$L:$L,EntPop!$S:$S,D$5,EntPop!$A:$A,$C15)/1000</f>
        <v>91.682000000000002</v>
      </c>
      <c r="E15" s="6">
        <f>SUMIFS(EntPop!$L:$L,EntPop!$S:$S,E$5,EntPop!$A:$A,$C15)/1000</f>
        <v>125.929</v>
      </c>
      <c r="F15" s="6">
        <f>SUMIFS(EntPop!$L:$L,EntPop!$S:$S,F$5,EntPop!$A:$A,$C15)/1000</f>
        <v>176.79900000000001</v>
      </c>
      <c r="G15" s="6">
        <f>SUMIFS(EntPop!$L:$L,EntPop!$S:$S,G$5,EntPop!$A:$A,$C15)/1000</f>
        <v>168.06299999999999</v>
      </c>
      <c r="H15" s="6">
        <f>SUMIFS(EntPop!$L:$L,EntPop!$S:$S,H$5,EntPop!$A:$A,$C15)/1000</f>
        <v>78.116</v>
      </c>
      <c r="I15" s="5"/>
      <c r="J15" s="7">
        <f>SUMIFS(EntPorc!$L:$L,EntPorc!$P:$P,V$5,EntPorc!$A:$A,$C15)*100</f>
        <v>3.7812311202287674</v>
      </c>
      <c r="K15" s="7">
        <f>SUMIFS(EntPorc!$L:$L,EntPorc!$P:$P,W$5,EntPorc!$A:$A,$C15)*100</f>
        <v>4.5694030821323395</v>
      </c>
      <c r="L15" s="7">
        <f>SUMIFS(EntPorc!$L:$L,EntPorc!$P:$P,X$5,EntPorc!$A:$A,$C15)*100</f>
        <v>5.8749038726091385</v>
      </c>
      <c r="M15" s="7">
        <f>SUMIFS(EntPorc!$L:$L,EntPorc!$P:$P,Y$5,EntPorc!$A:$A,$C15)*100</f>
        <v>7.5362272560596466</v>
      </c>
      <c r="N15" s="7">
        <f>SUMIFS(EntPorc!$L:$L,EntPorc!$P:$P,Z$5,EntPorc!$A:$A,$C15)*100</f>
        <v>4.2373448610305786</v>
      </c>
      <c r="O15" s="5"/>
      <c r="P15" s="6">
        <f>SUMIFS(RuralPop!$L:$L,RuralPop!$S:$S,P$5,RuralPop!$A:$A,$C15)/1000</f>
        <v>14.07</v>
      </c>
      <c r="Q15" s="6">
        <f>SUMIFS(RuralPop!$L:$L,RuralPop!$S:$S,Q$5,RuralPop!$A:$A,$C15)/1000</f>
        <v>10.198</v>
      </c>
      <c r="R15" s="6">
        <f>SUMIFS(RuralPop!$L:$L,RuralPop!$S:$S,R$5,RuralPop!$A:$A,$C15)/1000</f>
        <v>17.123999999999999</v>
      </c>
      <c r="S15" s="6">
        <f>SUMIFS(RuralPop!$L:$L,RuralPop!$S:$S,S$5,RuralPop!$A:$A,$C15)/1000</f>
        <v>13.2</v>
      </c>
      <c r="T15" s="6">
        <f>SUMIFS(RuralPop!$L:$L,RuralPop!$S:$S,T$5,RuralPop!$A:$A,$C15)/1000</f>
        <v>4.625</v>
      </c>
      <c r="U15" s="5"/>
      <c r="V15" s="7">
        <f>SUMIFS(RuralPorc!$L:$L,RuralPorc!$P:$P,V$5,RuralPorc!$A:$A,$C15)*100</f>
        <v>68.835616111755371</v>
      </c>
      <c r="W15" s="7">
        <f>SUMIFS(RuralPorc!$L:$L,RuralPorc!$P:$P,W$5,RuralPorc!$A:$A,$C15)*100</f>
        <v>55.996048450469971</v>
      </c>
      <c r="X15" s="7">
        <f>SUMIFS(RuralPorc!$L:$L,RuralPorc!$P:$P,X$5,RuralPorc!$A:$A,$C15)*100</f>
        <v>82.172846794128418</v>
      </c>
      <c r="Y15" s="7">
        <f>SUMIFS(RuralPorc!$L:$L,RuralPorc!$P:$P,Y$5,RuralPorc!$A:$A,$C15)*100</f>
        <v>71.120691299438477</v>
      </c>
      <c r="Z15" s="7">
        <f>SUMIFS(RuralPorc!$L:$L,RuralPorc!$P:$P,Z$5,RuralPorc!$A:$A,$C15)*100</f>
        <v>35.02461314201355</v>
      </c>
      <c r="AA15" s="9"/>
      <c r="AB15" s="6">
        <f>SUMIFS(UrbanPop!$L:$L,UrbanPop!$S:$S,AB$5,UrbanPop!$A:$A,$C15)/1000</f>
        <v>77.611999999999995</v>
      </c>
      <c r="AC15" s="6">
        <f>SUMIFS(UrbanPop!$L:$L,UrbanPop!$S:$S,AC$5,UrbanPop!$A:$A,$C15)/1000</f>
        <v>115.73099999999999</v>
      </c>
      <c r="AD15" s="6">
        <f>SUMIFS(UrbanPop!$L:$L,UrbanPop!$S:$S,AD$5,UrbanPop!$A:$A,$C15)/1000</f>
        <v>159.67500000000001</v>
      </c>
      <c r="AE15" s="6">
        <f>SUMIFS(UrbanPop!$L:$L,UrbanPop!$S:$S,AE$5,UrbanPop!$A:$A,$C15)/1000</f>
        <v>154.863</v>
      </c>
      <c r="AF15" s="6">
        <f>SUMIFS(UrbanPop!$L:$L,UrbanPop!$S:$S,AF$5,UrbanPop!$A:$A,$C15)/1000</f>
        <v>73.491</v>
      </c>
      <c r="AG15" s="5"/>
      <c r="AH15" s="7">
        <f>SUMIFS(UrbanPorc!$L:$L,UrbanPorc!$P:$P,AH$5,UrbanPorc!$A:$A,$C15)*100</f>
        <v>3.2281570136547089</v>
      </c>
      <c r="AI15" s="7">
        <f>SUMIFS(UrbanPorc!$L:$L,UrbanPorc!$P:$P,AI$5,UrbanPorc!$A:$A,$C15)*100</f>
        <v>4.2272984981536865</v>
      </c>
      <c r="AJ15" s="7">
        <f>SUMIFS(UrbanPorc!$L:$L,UrbanPorc!$P:$P,AJ$5,UrbanPorc!$A:$A,$C15)*100</f>
        <v>5.3428832441568375</v>
      </c>
      <c r="AK15" s="7">
        <f>SUMIFS(UrbanPorc!$L:$L,UrbanPorc!$P:$P,AK$5,UrbanPorc!$A:$A,$C15)*100</f>
        <v>7.00259730219841</v>
      </c>
      <c r="AL15" s="7">
        <f>SUMIFS(UrbanPorc!$L:$L,UrbanPorc!$P:$P,AL$5,UrbanPorc!$A:$A,$C15)*100</f>
        <v>4.0152259171009064</v>
      </c>
      <c r="AN15" s="6">
        <f>SUMIFS(SexoPop!$M:$M,SexoPop!$T:$T,AN$5,SexoPop!$A:$A,$C15,SexoPop!$B:$B,2)/1000</f>
        <v>48.5</v>
      </c>
      <c r="AO15" s="6">
        <f>SUMIFS(SexoPop!$M:$M,SexoPop!$T:$T,AO$5,SexoPop!$A:$A,$C15,SexoPop!$B:$B,2)/1000</f>
        <v>69.382000000000005</v>
      </c>
      <c r="AP15" s="6">
        <f>SUMIFS(SexoPop!$M:$M,SexoPop!$T:$T,AP$5,SexoPop!$A:$A,$C15,SexoPop!$B:$B,2)/1000</f>
        <v>78.498000000000005</v>
      </c>
      <c r="AQ15" s="6">
        <f>SUMIFS(SexoPop!$M:$M,SexoPop!$T:$T,AQ$5,SexoPop!$A:$A,$C15,SexoPop!$B:$B,2)/1000</f>
        <v>87.831999999999994</v>
      </c>
      <c r="AR15" s="6">
        <f>SUMIFS(SexoPop!$M:$M,SexoPop!$T:$T,AR$5,SexoPop!$A:$A,$C15,SexoPop!$B:$B,2)/1000</f>
        <v>38.576999999999998</v>
      </c>
      <c r="AS15" s="5"/>
      <c r="AT15" s="7">
        <f>SUMIFS(SexoPorc!$M:$M,SexoPorc!$Q:$Q,AT$5,SexoPorc!$A:$A,$C15,SexoPorc!$B:$B,2)*100</f>
        <v>3.8120929151773453</v>
      </c>
      <c r="AU15" s="7">
        <f>SUMIFS(SexoPorc!$M:$M,SexoPorc!$Q:$Q,AU$5,SexoPorc!$A:$A,$C15,SexoPorc!$B:$B,2)*100</f>
        <v>4.6441856771707535</v>
      </c>
      <c r="AV15" s="7">
        <f>SUMIFS(SexoPorc!$M:$M,SexoPorc!$Q:$Q,AV$5,SexoPorc!$A:$A,$C15,SexoPorc!$B:$B,2)*100</f>
        <v>4.9607019871473312</v>
      </c>
      <c r="AW15" s="7">
        <f>SUMIFS(SexoPorc!$M:$M,SexoPorc!$Q:$Q,AW$5,SexoPorc!$A:$A,$C15,SexoPorc!$B:$B,2)*100</f>
        <v>7.4369549751281738</v>
      </c>
      <c r="AX15" s="7">
        <f>SUMIFS(SexoPorc!$M:$M,SexoPorc!$Q:$Q,AX$5,SexoPorc!$A:$A,$C15,SexoPorc!$B:$B,2)*100</f>
        <v>3.913748636841774</v>
      </c>
      <c r="AY15" s="9"/>
      <c r="AZ15" s="6">
        <f>SUMIFS(SexoPop!$M:$M,SexoPop!$T:$T,AZ$5,SexoPop!$A:$A,$C15,SexoPop!$B:$B,1)/1000</f>
        <v>43.182000000000002</v>
      </c>
      <c r="BA15" s="6">
        <f>SUMIFS(SexoPop!$M:$M,SexoPop!$T:$T,BA$5,SexoPop!$A:$A,$C15,SexoPop!$B:$B,1)/1000</f>
        <v>56.546999999999997</v>
      </c>
      <c r="BB15" s="6">
        <f>SUMIFS(SexoPop!$M:$M,SexoPop!$T:$T,BB$5,SexoPop!$A:$A,$C15,SexoPop!$B:$B,1)/1000</f>
        <v>98.301000000000002</v>
      </c>
      <c r="BC15" s="6">
        <f>SUMIFS(SexoPop!$M:$M,SexoPop!$T:$T,BC$5,SexoPop!$A:$A,$C15,SexoPop!$B:$B,1)/1000</f>
        <v>80.230999999999995</v>
      </c>
      <c r="BD15" s="6">
        <f>SUMIFS(SexoPop!$M:$M,SexoPop!$T:$T,BD$5,SexoPop!$A:$A,$C15,SexoPop!$B:$B,1)/1000</f>
        <v>39.539000000000001</v>
      </c>
      <c r="BE15" s="5"/>
      <c r="BF15" s="7">
        <f>SUMIFS(SexoPorc!$M:$M,SexoPorc!$Q:$Q,BF$5,SexoPorc!$A:$A,$C15,SexoPorc!$B:$B,1)*100</f>
        <v>3.7471592426300049</v>
      </c>
      <c r="BG15" s="7">
        <f>SUMIFS(SexoPorc!$M:$M,SexoPorc!$Q:$Q,BG$5,SexoPorc!$A:$A,$C15,SexoPorc!$B:$B,1)*100</f>
        <v>4.4808726757764816</v>
      </c>
      <c r="BH15" s="7">
        <f>SUMIFS(SexoPorc!$M:$M,SexoPorc!$Q:$Q,BH$5,SexoPorc!$A:$A,$C15,SexoPorc!$B:$B,1)*100</f>
        <v>6.8886622786521912</v>
      </c>
      <c r="BI15" s="7">
        <f>SUMIFS(SexoPorc!$M:$M,SexoPorc!$Q:$Q,BI$5,SexoPorc!$A:$A,$C15,SexoPorc!$B:$B,1)*100</f>
        <v>7.6479889452457428</v>
      </c>
      <c r="BJ15" s="7">
        <f>SUMIFS(SexoPorc!$M:$M,SexoPorc!$Q:$Q,BJ$5,SexoPorc!$A:$A,$C15,SexoPorc!$B:$B,1)*100</f>
        <v>4.6091668307781219</v>
      </c>
    </row>
    <row r="16" spans="3:62" x14ac:dyDescent="0.25">
      <c r="C16" s="5" t="s">
        <v>10</v>
      </c>
      <c r="D16" s="6">
        <f>SUMIFS(EntPop!$L:$L,EntPop!$S:$S,D$5,EntPop!$A:$A,$C16)/1000</f>
        <v>87.016999999999996</v>
      </c>
      <c r="E16" s="6">
        <f>SUMIFS(EntPop!$L:$L,EntPop!$S:$S,E$5,EntPop!$A:$A,$C16)/1000</f>
        <v>63.86</v>
      </c>
      <c r="F16" s="6">
        <f>SUMIFS(EntPop!$L:$L,EntPop!$S:$S,F$5,EntPop!$A:$A,$C16)/1000</f>
        <v>73.114999999999995</v>
      </c>
      <c r="G16" s="6">
        <f>SUMIFS(EntPop!$L:$L,EntPop!$S:$S,G$5,EntPop!$A:$A,$C16)/1000</f>
        <v>134.22800000000001</v>
      </c>
      <c r="H16" s="6">
        <f>SUMIFS(EntPop!$L:$L,EntPop!$S:$S,H$5,EntPop!$A:$A,$C16)/1000</f>
        <v>80.682000000000002</v>
      </c>
      <c r="I16" s="5"/>
      <c r="J16" s="7">
        <f>SUMIFS(EntPorc!$L:$L,EntPorc!$P:$P,V$5,EntPorc!$A:$A,$C16)*100</f>
        <v>13.367199897766113</v>
      </c>
      <c r="K16" s="7">
        <f>SUMIFS(EntPorc!$L:$L,EntPorc!$P:$P,W$5,EntPorc!$A:$A,$C16)*100</f>
        <v>9.1950513422489166</v>
      </c>
      <c r="L16" s="7">
        <f>SUMIFS(EntPorc!$L:$L,EntPorc!$P:$P,X$5,EntPorc!$A:$A,$C16)*100</f>
        <v>10.218171030282974</v>
      </c>
      <c r="M16" s="7">
        <f>SUMIFS(EntPorc!$L:$L,EntPorc!$P:$P,Y$5,EntPorc!$A:$A,$C16)*100</f>
        <v>20.937009155750275</v>
      </c>
      <c r="N16" s="7">
        <f>SUMIFS(EntPorc!$L:$L,EntPorc!$P:$P,Z$5,EntPorc!$A:$A,$C16)*100</f>
        <v>15.252199769020081</v>
      </c>
      <c r="O16" s="5"/>
      <c r="P16" s="6">
        <f>SUMIFS(RuralPop!$L:$L,RuralPop!$S:$S,P$5,RuralPop!$A:$A,$C16)/1000</f>
        <v>76.730999999999995</v>
      </c>
      <c r="Q16" s="6">
        <f>SUMIFS(RuralPop!$L:$L,RuralPop!$S:$S,Q$5,RuralPop!$A:$A,$C16)/1000</f>
        <v>48.033000000000001</v>
      </c>
      <c r="R16" s="6">
        <f>SUMIFS(RuralPop!$L:$L,RuralPop!$S:$S,R$5,RuralPop!$A:$A,$C16)/1000</f>
        <v>66.625</v>
      </c>
      <c r="S16" s="6">
        <f>SUMIFS(RuralPop!$L:$L,RuralPop!$S:$S,S$5,RuralPop!$A:$A,$C16)/1000</f>
        <v>118.375</v>
      </c>
      <c r="T16" s="6">
        <f>SUMIFS(RuralPop!$L:$L,RuralPop!$S:$S,T$5,RuralPop!$A:$A,$C16)/1000</f>
        <v>59.087000000000003</v>
      </c>
      <c r="U16" s="5"/>
      <c r="V16" s="7">
        <f>SUMIFS(RuralPorc!$L:$L,RuralPorc!$P:$P,V$5,RuralPorc!$A:$A,$C16)*100</f>
        <v>34.03550386428833</v>
      </c>
      <c r="W16" s="7">
        <f>SUMIFS(RuralPorc!$L:$L,RuralPorc!$P:$P,W$5,RuralPorc!$A:$A,$C16)*100</f>
        <v>19.818536937236786</v>
      </c>
      <c r="X16" s="7">
        <f>SUMIFS(RuralPorc!$L:$L,RuralPorc!$P:$P,X$5,RuralPorc!$A:$A,$C16)*100</f>
        <v>24.726293981075287</v>
      </c>
      <c r="Y16" s="7">
        <f>SUMIFS(RuralPorc!$L:$L,RuralPorc!$P:$P,Y$5,RuralPorc!$A:$A,$C16)*100</f>
        <v>44.741567969322205</v>
      </c>
      <c r="Z16" s="7">
        <f>SUMIFS(RuralPorc!$L:$L,RuralPorc!$P:$P,Z$5,RuralPorc!$A:$A,$C16)*100</f>
        <v>29.006445407867432</v>
      </c>
      <c r="AA16" s="9"/>
      <c r="AB16" s="6">
        <f>SUMIFS(UrbanPop!$L:$L,UrbanPop!$S:$S,AB$5,UrbanPop!$A:$A,$C16)/1000</f>
        <v>10.286</v>
      </c>
      <c r="AC16" s="6">
        <f>SUMIFS(UrbanPop!$L:$L,UrbanPop!$S:$S,AC$5,UrbanPop!$A:$A,$C16)/1000</f>
        <v>15.827</v>
      </c>
      <c r="AD16" s="6">
        <f>SUMIFS(UrbanPop!$L:$L,UrbanPop!$S:$S,AD$5,UrbanPop!$A:$A,$C16)/1000</f>
        <v>6.49</v>
      </c>
      <c r="AE16" s="6">
        <f>SUMIFS(UrbanPop!$L:$L,UrbanPop!$S:$S,AE$5,UrbanPop!$A:$A,$C16)/1000</f>
        <v>15.853</v>
      </c>
      <c r="AF16" s="6">
        <f>SUMIFS(UrbanPop!$L:$L,UrbanPop!$S:$S,AF$5,UrbanPop!$A:$A,$C16)/1000</f>
        <v>21.594999999999999</v>
      </c>
      <c r="AG16" s="5"/>
      <c r="AH16" s="7">
        <f>SUMIFS(UrbanPorc!$L:$L,UrbanPorc!$P:$P,AH$5,UrbanPorc!$A:$A,$C16)*100</f>
        <v>2.4172209203243256</v>
      </c>
      <c r="AI16" s="7">
        <f>SUMIFS(UrbanPorc!$L:$L,UrbanPorc!$P:$P,AI$5,UrbanPorc!$A:$A,$C16)*100</f>
        <v>3.5004645586013794</v>
      </c>
      <c r="AJ16" s="7">
        <f>SUMIFS(UrbanPorc!$L:$L,UrbanPorc!$P:$P,AJ$5,UrbanPorc!$A:$A,$C16)*100</f>
        <v>1.4548665843904018</v>
      </c>
      <c r="AK16" s="7">
        <f>SUMIFS(UrbanPorc!$L:$L,UrbanPorc!$P:$P,AK$5,UrbanPorc!$A:$A,$C16)*100</f>
        <v>4.2102999985218048</v>
      </c>
      <c r="AL16" s="7">
        <f>SUMIFS(UrbanPorc!$L:$L,UrbanPorc!$P:$P,AL$5,UrbanPorc!$A:$A,$C16)*100</f>
        <v>6.6388346254825592</v>
      </c>
      <c r="AN16" s="6">
        <f>SUMIFS(SexoPop!$M:$M,SexoPop!$T:$T,AN$5,SexoPop!$A:$A,$C16,SexoPop!$B:$B,2)/1000</f>
        <v>43.106000000000002</v>
      </c>
      <c r="AO16" s="6">
        <f>SUMIFS(SexoPop!$M:$M,SexoPop!$T:$T,AO$5,SexoPop!$A:$A,$C16,SexoPop!$B:$B,2)/1000</f>
        <v>32.973999999999997</v>
      </c>
      <c r="AP16" s="6">
        <f>SUMIFS(SexoPop!$M:$M,SexoPop!$T:$T,AP$5,SexoPop!$A:$A,$C16,SexoPop!$B:$B,2)/1000</f>
        <v>34.616999999999997</v>
      </c>
      <c r="AQ16" s="6">
        <f>SUMIFS(SexoPop!$M:$M,SexoPop!$T:$T,AQ$5,SexoPop!$A:$A,$C16,SexoPop!$B:$B,2)/1000</f>
        <v>62.947000000000003</v>
      </c>
      <c r="AR16" s="6">
        <f>SUMIFS(SexoPop!$M:$M,SexoPop!$T:$T,AR$5,SexoPop!$A:$A,$C16,SexoPop!$B:$B,2)/1000</f>
        <v>43.179000000000002</v>
      </c>
      <c r="AS16" s="5"/>
      <c r="AT16" s="7">
        <f>SUMIFS(SexoPorc!$M:$M,SexoPorc!$Q:$Q,AT$5,SexoPorc!$A:$A,$C16,SexoPorc!$B:$B,2)*100</f>
        <v>12.699487805366516</v>
      </c>
      <c r="AU16" s="7">
        <f>SUMIFS(SexoPorc!$M:$M,SexoPorc!$Q:$Q,AU$5,SexoPorc!$A:$A,$C16,SexoPorc!$B:$B,2)*100</f>
        <v>9.1953828930854797</v>
      </c>
      <c r="AV16" s="7">
        <f>SUMIFS(SexoPorc!$M:$M,SexoPorc!$Q:$Q,AV$5,SexoPorc!$A:$A,$C16,SexoPorc!$B:$B,2)*100</f>
        <v>9.4095803797245026</v>
      </c>
      <c r="AW16" s="7">
        <f>SUMIFS(SexoPorc!$M:$M,SexoPorc!$Q:$Q,AW$5,SexoPorc!$A:$A,$C16,SexoPorc!$B:$B,2)*100</f>
        <v>19.415442645549774</v>
      </c>
      <c r="AX16" s="7">
        <f>SUMIFS(SexoPorc!$M:$M,SexoPorc!$Q:$Q,AX$5,SexoPorc!$A:$A,$C16,SexoPorc!$B:$B,2)*100</f>
        <v>15.866874158382416</v>
      </c>
      <c r="AY16" s="9"/>
      <c r="AZ16" s="6">
        <f>SUMIFS(SexoPop!$M:$M,SexoPop!$T:$T,AZ$5,SexoPop!$A:$A,$C16,SexoPop!$B:$B,1)/1000</f>
        <v>43.911000000000001</v>
      </c>
      <c r="BA16" s="6">
        <f>SUMIFS(SexoPop!$M:$M,SexoPop!$T:$T,BA$5,SexoPop!$A:$A,$C16,SexoPop!$B:$B,1)/1000</f>
        <v>30.885999999999999</v>
      </c>
      <c r="BB16" s="6">
        <f>SUMIFS(SexoPop!$M:$M,SexoPop!$T:$T,BB$5,SexoPop!$A:$A,$C16,SexoPop!$B:$B,1)/1000</f>
        <v>38.497999999999998</v>
      </c>
      <c r="BC16" s="6">
        <f>SUMIFS(SexoPop!$M:$M,SexoPop!$T:$T,BC$5,SexoPop!$A:$A,$C16,SexoPop!$B:$B,1)/1000</f>
        <v>71.281000000000006</v>
      </c>
      <c r="BD16" s="6">
        <f>SUMIFS(SexoPop!$M:$M,SexoPop!$T:$T,BD$5,SexoPop!$A:$A,$C16,SexoPop!$B:$B,1)/1000</f>
        <v>37.503</v>
      </c>
      <c r="BE16" s="5"/>
      <c r="BF16" s="7">
        <f>SUMIFS(SexoPorc!$M:$M,SexoPorc!$Q:$Q,BF$5,SexoPorc!$A:$A,$C16,SexoPorc!$B:$B,1)*100</f>
        <v>14.094683527946472</v>
      </c>
      <c r="BG16" s="7">
        <f>SUMIFS(SexoPorc!$M:$M,SexoPorc!$Q:$Q,BG$5,SexoPorc!$A:$A,$C16,SexoPorc!$B:$B,1)*100</f>
        <v>9.1946974396705627</v>
      </c>
      <c r="BH16" s="7">
        <f>SUMIFS(SexoPorc!$M:$M,SexoPorc!$Q:$Q,BH$5,SexoPorc!$A:$A,$C16,SexoPorc!$B:$B,1)*100</f>
        <v>11.073844879865646</v>
      </c>
      <c r="BI16" s="7">
        <f>SUMIFS(SexoPorc!$M:$M,SexoPorc!$Q:$Q,BI$5,SexoPorc!$A:$A,$C16,SexoPorc!$B:$B,1)*100</f>
        <v>22.493712604045868</v>
      </c>
      <c r="BJ16" s="7">
        <f>SUMIFS(SexoPorc!$M:$M,SexoPorc!$Q:$Q,BJ$5,SexoPorc!$A:$A,$C16,SexoPorc!$B:$B,1)*100</f>
        <v>14.600957930088043</v>
      </c>
    </row>
    <row r="17" spans="3:62" x14ac:dyDescent="0.25">
      <c r="C17" s="5" t="s">
        <v>11</v>
      </c>
      <c r="D17" s="6">
        <f>SUMIFS(EntPop!$L:$L,EntPop!$S:$S,D$5,EntPop!$A:$A,$C17)/1000</f>
        <v>538.6</v>
      </c>
      <c r="E17" s="6">
        <f>SUMIFS(EntPop!$L:$L,EntPop!$S:$S,E$5,EntPop!$A:$A,$C17)/1000</f>
        <v>478.79300000000001</v>
      </c>
      <c r="F17" s="6">
        <f>SUMIFS(EntPop!$L:$L,EntPop!$S:$S,F$5,EntPop!$A:$A,$C17)/1000</f>
        <v>388.988</v>
      </c>
      <c r="G17" s="6">
        <f>SUMIFS(EntPop!$L:$L,EntPop!$S:$S,G$5,EntPop!$A:$A,$C17)/1000</f>
        <v>345.596</v>
      </c>
      <c r="H17" s="6">
        <f>SUMIFS(EntPop!$L:$L,EntPop!$S:$S,H$5,EntPop!$A:$A,$C17)/1000</f>
        <v>144.40299999999999</v>
      </c>
      <c r="I17" s="5"/>
      <c r="J17" s="7">
        <f>SUMIFS(EntPorc!$L:$L,EntPorc!$P:$P,V$5,EntPorc!$A:$A,$C17)*100</f>
        <v>23.027259111404419</v>
      </c>
      <c r="K17" s="7">
        <f>SUMIFS(EntPorc!$L:$L,EntPorc!$P:$P,W$5,EntPorc!$A:$A,$C17)*100</f>
        <v>19.001644849777222</v>
      </c>
      <c r="L17" s="7">
        <f>SUMIFS(EntPorc!$L:$L,EntPorc!$P:$P,X$5,EntPorc!$A:$A,$C17)*100</f>
        <v>14.680770039558411</v>
      </c>
      <c r="M17" s="7">
        <f>SUMIFS(EntPorc!$L:$L,EntPorc!$P:$P,Y$5,EntPorc!$A:$A,$C17)*100</f>
        <v>16.665606200695038</v>
      </c>
      <c r="N17" s="7">
        <f>SUMIFS(EntPorc!$L:$L,EntPorc!$P:$P,Z$5,EntPorc!$A:$A,$C17)*100</f>
        <v>8.7897755205631256</v>
      </c>
      <c r="O17" s="5"/>
      <c r="P17" s="6">
        <f>SUMIFS(RuralPop!$L:$L,RuralPop!$S:$S,P$5,RuralPop!$A:$A,$C17)/1000</f>
        <v>325.53899999999999</v>
      </c>
      <c r="Q17" s="6">
        <f>SUMIFS(RuralPop!$L:$L,RuralPop!$S:$S,Q$5,RuralPop!$A:$A,$C17)/1000</f>
        <v>310.89299999999997</v>
      </c>
      <c r="R17" s="6">
        <f>SUMIFS(RuralPop!$L:$L,RuralPop!$S:$S,R$5,RuralPop!$A:$A,$C17)/1000</f>
        <v>277.62299999999999</v>
      </c>
      <c r="S17" s="6">
        <f>SUMIFS(RuralPop!$L:$L,RuralPop!$S:$S,S$5,RuralPop!$A:$A,$C17)/1000</f>
        <v>187.077</v>
      </c>
      <c r="T17" s="6">
        <f>SUMIFS(RuralPop!$L:$L,RuralPop!$S:$S,T$5,RuralPop!$A:$A,$C17)/1000</f>
        <v>104.461</v>
      </c>
      <c r="U17" s="5"/>
      <c r="V17" s="7">
        <f>SUMIFS(RuralPorc!$L:$L,RuralPorc!$P:$P,V$5,RuralPorc!$A:$A,$C17)*100</f>
        <v>43.000537157058716</v>
      </c>
      <c r="W17" s="7">
        <f>SUMIFS(RuralPorc!$L:$L,RuralPorc!$P:$P,W$5,RuralPorc!$A:$A,$C17)*100</f>
        <v>35.108920931816101</v>
      </c>
      <c r="X17" s="7">
        <f>SUMIFS(RuralPorc!$L:$L,RuralPorc!$P:$P,X$5,RuralPorc!$A:$A,$C17)*100</f>
        <v>34.899798035621643</v>
      </c>
      <c r="Y17" s="7">
        <f>SUMIFS(RuralPorc!$L:$L,RuralPorc!$P:$P,Y$5,RuralPorc!$A:$A,$C17)*100</f>
        <v>26.961624622344971</v>
      </c>
      <c r="Z17" s="7">
        <f>SUMIFS(RuralPorc!$L:$L,RuralPorc!$P:$P,Z$5,RuralPorc!$A:$A,$C17)*100</f>
        <v>22.346654534339905</v>
      </c>
      <c r="AA17" s="9"/>
      <c r="AB17" s="6">
        <f>SUMIFS(UrbanPop!$L:$L,UrbanPop!$S:$S,AB$5,UrbanPop!$A:$A,$C17)/1000</f>
        <v>213.06100000000001</v>
      </c>
      <c r="AC17" s="6">
        <f>SUMIFS(UrbanPop!$L:$L,UrbanPop!$S:$S,AC$5,UrbanPop!$A:$A,$C17)/1000</f>
        <v>167.9</v>
      </c>
      <c r="AD17" s="6">
        <f>SUMIFS(UrbanPop!$L:$L,UrbanPop!$S:$S,AD$5,UrbanPop!$A:$A,$C17)/1000</f>
        <v>111.36499999999999</v>
      </c>
      <c r="AE17" s="6">
        <f>SUMIFS(UrbanPop!$L:$L,UrbanPop!$S:$S,AE$5,UrbanPop!$A:$A,$C17)/1000</f>
        <v>158.51900000000001</v>
      </c>
      <c r="AF17" s="6">
        <f>SUMIFS(UrbanPop!$L:$L,UrbanPop!$S:$S,AF$5,UrbanPop!$A:$A,$C17)/1000</f>
        <v>39.942</v>
      </c>
      <c r="AG17" s="5"/>
      <c r="AH17" s="7">
        <f>SUMIFS(UrbanPorc!$L:$L,UrbanPorc!$P:$P,AH$5,UrbanPorc!$A:$A,$C17)*100</f>
        <v>13.468600809574127</v>
      </c>
      <c r="AI17" s="7">
        <f>SUMIFS(UrbanPorc!$L:$L,UrbanPorc!$P:$P,AI$5,UrbanPorc!$A:$A,$C17)*100</f>
        <v>10.273919999599457</v>
      </c>
      <c r="AJ17" s="7">
        <f>SUMIFS(UrbanPorc!$L:$L,UrbanPorc!$P:$P,AJ$5,UrbanPorc!$A:$A,$C17)*100</f>
        <v>6.0062333941459656</v>
      </c>
      <c r="AK17" s="7">
        <f>SUMIFS(UrbanPorc!$L:$L,UrbanPorc!$P:$P,AK$5,UrbanPorc!$A:$A,$C17)*100</f>
        <v>11.488182842731476</v>
      </c>
      <c r="AL17" s="7">
        <f>SUMIFS(UrbanPorc!$L:$L,UrbanPorc!$P:$P,AL$5,UrbanPorc!$A:$A,$C17)*100</f>
        <v>3.3981766551733017</v>
      </c>
      <c r="AN17" s="6">
        <f>SUMIFS(SexoPop!$M:$M,SexoPop!$T:$T,AN$5,SexoPop!$A:$A,$C17,SexoPop!$B:$B,2)/1000</f>
        <v>283.15600000000001</v>
      </c>
      <c r="AO17" s="6">
        <f>SUMIFS(SexoPop!$M:$M,SexoPop!$T:$T,AO$5,SexoPop!$A:$A,$C17,SexoPop!$B:$B,2)/1000</f>
        <v>254.10300000000001</v>
      </c>
      <c r="AP17" s="6">
        <f>SUMIFS(SexoPop!$M:$M,SexoPop!$T:$T,AP$5,SexoPop!$A:$A,$C17,SexoPop!$B:$B,2)/1000</f>
        <v>201.29900000000001</v>
      </c>
      <c r="AQ17" s="6">
        <f>SUMIFS(SexoPop!$M:$M,SexoPop!$T:$T,AQ$5,SexoPop!$A:$A,$C17,SexoPop!$B:$B,2)/1000</f>
        <v>169.58600000000001</v>
      </c>
      <c r="AR17" s="6">
        <f>SUMIFS(SexoPop!$M:$M,SexoPop!$T:$T,AR$5,SexoPop!$A:$A,$C17,SexoPop!$B:$B,2)/1000</f>
        <v>80.509</v>
      </c>
      <c r="AS17" s="5"/>
      <c r="AT17" s="7">
        <f>SUMIFS(SexoPorc!$M:$M,SexoPorc!$Q:$Q,AT$5,SexoPorc!$A:$A,$C17,SexoPorc!$B:$B,2)*100</f>
        <v>22.886563837528229</v>
      </c>
      <c r="AU17" s="7">
        <f>SUMIFS(SexoPorc!$M:$M,SexoPorc!$Q:$Q,AU$5,SexoPorc!$A:$A,$C17,SexoPorc!$B:$B,2)*100</f>
        <v>18.674500286579132</v>
      </c>
      <c r="AV17" s="7">
        <f>SUMIFS(SexoPorc!$M:$M,SexoPorc!$Q:$Q,AV$5,SexoPorc!$A:$A,$C17,SexoPorc!$B:$B,2)*100</f>
        <v>14.428256452083588</v>
      </c>
      <c r="AW17" s="7">
        <f>SUMIFS(SexoPorc!$M:$M,SexoPorc!$Q:$Q,AW$5,SexoPorc!$A:$A,$C17,SexoPorc!$B:$B,2)*100</f>
        <v>15.588109195232391</v>
      </c>
      <c r="AX17" s="7">
        <f>SUMIFS(SexoPorc!$M:$M,SexoPorc!$Q:$Q,AX$5,SexoPorc!$A:$A,$C17,SexoPorc!$B:$B,2)*100</f>
        <v>9.0110450983047485</v>
      </c>
      <c r="AY17" s="9"/>
      <c r="AZ17" s="6">
        <f>SUMIFS(SexoPop!$M:$M,SexoPop!$T:$T,AZ$5,SexoPop!$A:$A,$C17,SexoPop!$B:$B,1)/1000</f>
        <v>255.44399999999999</v>
      </c>
      <c r="BA17" s="6">
        <f>SUMIFS(SexoPop!$M:$M,SexoPop!$T:$T,BA$5,SexoPop!$A:$A,$C17,SexoPop!$B:$B,1)/1000</f>
        <v>224.69</v>
      </c>
      <c r="BB17" s="6">
        <f>SUMIFS(SexoPop!$M:$M,SexoPop!$T:$T,BB$5,SexoPop!$A:$A,$C17,SexoPop!$B:$B,1)/1000</f>
        <v>187.68899999999999</v>
      </c>
      <c r="BC17" s="6">
        <f>SUMIFS(SexoPop!$M:$M,SexoPop!$T:$T,BC$5,SexoPop!$A:$A,$C17,SexoPop!$B:$B,1)/1000</f>
        <v>176.01</v>
      </c>
      <c r="BD17" s="6">
        <f>SUMIFS(SexoPop!$M:$M,SexoPop!$T:$T,BD$5,SexoPop!$A:$A,$C17,SexoPop!$B:$B,1)/1000</f>
        <v>63.893999999999998</v>
      </c>
      <c r="BE17" s="5"/>
      <c r="BF17" s="7">
        <f>SUMIFS(SexoPorc!$M:$M,SexoPorc!$Q:$Q,BF$5,SexoPorc!$A:$A,$C17,SexoPorc!$B:$B,1)*100</f>
        <v>23.185254633426666</v>
      </c>
      <c r="BG17" s="7">
        <f>SUMIFS(SexoPorc!$M:$M,SexoPorc!$Q:$Q,BG$5,SexoPorc!$A:$A,$C17,SexoPorc!$B:$B,1)*100</f>
        <v>19.385704398155212</v>
      </c>
      <c r="BH17" s="7">
        <f>SUMIFS(SexoPorc!$M:$M,SexoPorc!$Q:$Q,BH$5,SexoPorc!$A:$A,$C17,SexoPorc!$B:$B,1)*100</f>
        <v>14.96160477399826</v>
      </c>
      <c r="BI17" s="7">
        <f>SUMIFS(SexoPorc!$M:$M,SexoPorc!$Q:$Q,BI$5,SexoPorc!$A:$A,$C17,SexoPorc!$B:$B,1)*100</f>
        <v>17.854733765125275</v>
      </c>
      <c r="BJ17" s="7">
        <f>SUMIFS(SexoPorc!$M:$M,SexoPorc!$Q:$Q,BJ$5,SexoPorc!$A:$A,$C17,SexoPorc!$B:$B,1)*100</f>
        <v>8.5259750485420227</v>
      </c>
    </row>
    <row r="18" spans="3:62" x14ac:dyDescent="0.25">
      <c r="C18" s="5" t="s">
        <v>12</v>
      </c>
      <c r="D18" s="6">
        <f>SUMIFS(EntPop!$L:$L,EntPop!$S:$S,D$5,EntPop!$A:$A,$C18)/1000</f>
        <v>1429.94</v>
      </c>
      <c r="E18" s="6">
        <f>SUMIFS(EntPop!$L:$L,EntPop!$S:$S,E$5,EntPop!$A:$A,$C18)/1000</f>
        <v>1729.896</v>
      </c>
      <c r="F18" s="6">
        <f>SUMIFS(EntPop!$L:$L,EntPop!$S:$S,F$5,EntPop!$A:$A,$C18)/1000</f>
        <v>1595.875</v>
      </c>
      <c r="G18" s="6">
        <f>SUMIFS(EntPop!$L:$L,EntPop!$S:$S,G$5,EntPop!$A:$A,$C18)/1000</f>
        <v>1470.5050000000001</v>
      </c>
      <c r="H18" s="6">
        <f>SUMIFS(EntPop!$L:$L,EntPop!$S:$S,H$5,EntPop!$A:$A,$C18)/1000</f>
        <v>1310.018</v>
      </c>
      <c r="I18" s="5"/>
      <c r="J18" s="7">
        <f>SUMIFS(EntPorc!$L:$L,EntPorc!$P:$P,V$5,EntPorc!$A:$A,$C18)*100</f>
        <v>61.679238080978394</v>
      </c>
      <c r="K18" s="7">
        <f>SUMIFS(EntPorc!$L:$L,EntPorc!$P:$P,W$5,EntPorc!$A:$A,$C18)*100</f>
        <v>72.730511426925659</v>
      </c>
      <c r="L18" s="7">
        <f>SUMIFS(EntPorc!$L:$L,EntPorc!$P:$P,X$5,EntPorc!$A:$A,$C18)*100</f>
        <v>67.530596256256104</v>
      </c>
      <c r="M18" s="7">
        <f>SUMIFS(EntPorc!$L:$L,EntPorc!$P:$P,Y$5,EntPorc!$A:$A,$C18)*100</f>
        <v>67.661875486373901</v>
      </c>
      <c r="N18" s="7">
        <f>SUMIFS(EntPorc!$L:$L,EntPorc!$P:$P,Z$5,EntPorc!$A:$A,$C18)*100</f>
        <v>62.601661682128906</v>
      </c>
      <c r="O18" s="5"/>
      <c r="P18" s="6">
        <f>SUMIFS(RuralPop!$L:$L,RuralPop!$S:$S,P$5,RuralPop!$A:$A,$C18)/1000</f>
        <v>910.61</v>
      </c>
      <c r="Q18" s="6">
        <f>SUMIFS(RuralPop!$L:$L,RuralPop!$S:$S,Q$5,RuralPop!$A:$A,$C18)/1000</f>
        <v>1079.9580000000001</v>
      </c>
      <c r="R18" s="6">
        <f>SUMIFS(RuralPop!$L:$L,RuralPop!$S:$S,R$5,RuralPop!$A:$A,$C18)/1000</f>
        <v>931.58500000000004</v>
      </c>
      <c r="S18" s="6">
        <f>SUMIFS(RuralPop!$L:$L,RuralPop!$S:$S,S$5,RuralPop!$A:$A,$C18)/1000</f>
        <v>913.81500000000005</v>
      </c>
      <c r="T18" s="6">
        <f>SUMIFS(RuralPop!$L:$L,RuralPop!$S:$S,T$5,RuralPop!$A:$A,$C18)/1000</f>
        <v>856.096</v>
      </c>
      <c r="U18" s="5"/>
      <c r="V18" s="7">
        <f>SUMIFS(RuralPorc!$L:$L,RuralPorc!$P:$P,V$5,RuralPorc!$A:$A,$C18)*100</f>
        <v>83.765292167663574</v>
      </c>
      <c r="W18" s="7">
        <f>SUMIFS(RuralPorc!$L:$L,RuralPorc!$P:$P,W$5,RuralPorc!$A:$A,$C18)*100</f>
        <v>87.940740585327148</v>
      </c>
      <c r="X18" s="7">
        <f>SUMIFS(RuralPorc!$L:$L,RuralPorc!$P:$P,X$5,RuralPorc!$A:$A,$C18)*100</f>
        <v>85.841697454452515</v>
      </c>
      <c r="Y18" s="7">
        <f>SUMIFS(RuralPorc!$L:$L,RuralPorc!$P:$P,Y$5,RuralPorc!$A:$A,$C18)*100</f>
        <v>82.984018325805664</v>
      </c>
      <c r="Z18" s="7">
        <f>SUMIFS(RuralPorc!$L:$L,RuralPorc!$P:$P,Z$5,RuralPorc!$A:$A,$C18)*100</f>
        <v>85.012894868850708</v>
      </c>
      <c r="AA18" s="9"/>
      <c r="AB18" s="6">
        <f>SUMIFS(UrbanPop!$L:$L,UrbanPop!$S:$S,AB$5,UrbanPop!$A:$A,$C18)/1000</f>
        <v>519.33000000000004</v>
      </c>
      <c r="AC18" s="6">
        <f>SUMIFS(UrbanPop!$L:$L,UrbanPop!$S:$S,AC$5,UrbanPop!$A:$A,$C18)/1000</f>
        <v>649.93799999999999</v>
      </c>
      <c r="AD18" s="6">
        <f>SUMIFS(UrbanPop!$L:$L,UrbanPop!$S:$S,AD$5,UrbanPop!$A:$A,$C18)/1000</f>
        <v>664.29</v>
      </c>
      <c r="AE18" s="6">
        <f>SUMIFS(UrbanPop!$L:$L,UrbanPop!$S:$S,AE$5,UrbanPop!$A:$A,$C18)/1000</f>
        <v>556.69000000000005</v>
      </c>
      <c r="AF18" s="6">
        <f>SUMIFS(UrbanPop!$L:$L,UrbanPop!$S:$S,AF$5,UrbanPop!$A:$A,$C18)/1000</f>
        <v>453.92200000000003</v>
      </c>
      <c r="AG18" s="5"/>
      <c r="AH18" s="7">
        <f>SUMIFS(UrbanPorc!$L:$L,UrbanPorc!$P:$P,AH$5,UrbanPorc!$A:$A,$C18)*100</f>
        <v>42.179018259048462</v>
      </c>
      <c r="AI18" s="7">
        <f>SUMIFS(UrbanPorc!$L:$L,UrbanPorc!$P:$P,AI$5,UrbanPorc!$A:$A,$C18)*100</f>
        <v>56.494289636611938</v>
      </c>
      <c r="AJ18" s="7">
        <f>SUMIFS(UrbanPorc!$L:$L,UrbanPorc!$P:$P,AJ$5,UrbanPorc!$A:$A,$C18)*100</f>
        <v>51.980823278427124</v>
      </c>
      <c r="AK18" s="7">
        <f>SUMIFS(UrbanPorc!$L:$L,UrbanPorc!$P:$P,AK$5,UrbanPorc!$A:$A,$C18)*100</f>
        <v>51.924222707748413</v>
      </c>
      <c r="AL18" s="7">
        <f>SUMIFS(UrbanPorc!$L:$L,UrbanPorc!$P:$P,AL$5,UrbanPorc!$A:$A,$C18)*100</f>
        <v>41.812774538993835</v>
      </c>
      <c r="AN18" s="6">
        <f>SUMIFS(SexoPop!$M:$M,SexoPop!$T:$T,AN$5,SexoPop!$A:$A,$C18,SexoPop!$B:$B,2)/1000</f>
        <v>733.67100000000005</v>
      </c>
      <c r="AO18" s="6">
        <f>SUMIFS(SexoPop!$M:$M,SexoPop!$T:$T,AO$5,SexoPop!$A:$A,$C18,SexoPop!$B:$B,2)/1000</f>
        <v>894.83500000000004</v>
      </c>
      <c r="AP18" s="6">
        <f>SUMIFS(SexoPop!$M:$M,SexoPop!$T:$T,AP$5,SexoPop!$A:$A,$C18,SexoPop!$B:$B,2)/1000</f>
        <v>824.62</v>
      </c>
      <c r="AQ18" s="6">
        <f>SUMIFS(SexoPop!$M:$M,SexoPop!$T:$T,AQ$5,SexoPop!$A:$A,$C18,SexoPop!$B:$B,2)/1000</f>
        <v>782.58399999999995</v>
      </c>
      <c r="AR18" s="6">
        <f>SUMIFS(SexoPop!$M:$M,SexoPop!$T:$T,AR$5,SexoPop!$A:$A,$C18,SexoPop!$B:$B,2)/1000</f>
        <v>695.92399999999998</v>
      </c>
      <c r="AS18" s="5"/>
      <c r="AT18" s="7">
        <f>SUMIFS(SexoPorc!$M:$M,SexoPorc!$Q:$Q,AT$5,SexoPorc!$A:$A,$C18,SexoPorc!$B:$B,2)*100</f>
        <v>60.507398843765259</v>
      </c>
      <c r="AU18" s="7">
        <f>SUMIFS(SexoPorc!$M:$M,SexoPorc!$Q:$Q,AU$5,SexoPorc!$A:$A,$C18,SexoPorc!$B:$B,2)*100</f>
        <v>71.842849254608154</v>
      </c>
      <c r="AV18" s="7">
        <f>SUMIFS(SexoPorc!$M:$M,SexoPorc!$Q:$Q,AV$5,SexoPorc!$A:$A,$C18,SexoPorc!$B:$B,2)*100</f>
        <v>66.391903162002563</v>
      </c>
      <c r="AW18" s="7">
        <f>SUMIFS(SexoPorc!$M:$M,SexoPorc!$Q:$Q,AW$5,SexoPorc!$A:$A,$C18,SexoPorc!$B:$B,2)*100</f>
        <v>67.642104625701904</v>
      </c>
      <c r="AX18" s="7">
        <f>SUMIFS(SexoPorc!$M:$M,SexoPorc!$Q:$Q,AX$5,SexoPorc!$A:$A,$C18,SexoPorc!$B:$B,2)*100</f>
        <v>61.619514226913452</v>
      </c>
      <c r="AY18" s="9"/>
      <c r="AZ18" s="6">
        <f>SUMIFS(SexoPop!$M:$M,SexoPop!$T:$T,AZ$5,SexoPop!$A:$A,$C18,SexoPop!$B:$B,1)/1000</f>
        <v>696.26900000000001</v>
      </c>
      <c r="BA18" s="6">
        <f>SUMIFS(SexoPop!$M:$M,SexoPop!$T:$T,BA$5,SexoPop!$A:$A,$C18,SexoPop!$B:$B,1)/1000</f>
        <v>835.06100000000004</v>
      </c>
      <c r="BB18" s="6">
        <f>SUMIFS(SexoPop!$M:$M,SexoPop!$T:$T,BB$5,SexoPop!$A:$A,$C18,SexoPop!$B:$B,1)/1000</f>
        <v>771.255</v>
      </c>
      <c r="BC18" s="6">
        <f>SUMIFS(SexoPop!$M:$M,SexoPop!$T:$T,BC$5,SexoPop!$A:$A,$C18,SexoPop!$B:$B,1)/1000</f>
        <v>687.92100000000005</v>
      </c>
      <c r="BD18" s="6">
        <f>SUMIFS(SexoPop!$M:$M,SexoPop!$T:$T,BD$5,SexoPop!$A:$A,$C18,SexoPop!$B:$B,1)/1000</f>
        <v>614.09400000000005</v>
      </c>
      <c r="BE18" s="5"/>
      <c r="BF18" s="7">
        <f>SUMIFS(SexoPorc!$M:$M,SexoPorc!$Q:$Q,BF$5,SexoPorc!$A:$A,$C18,SexoPorc!$B:$B,1)*100</f>
        <v>62.964159250259399</v>
      </c>
      <c r="BG18" s="7">
        <f>SUMIFS(SexoPorc!$M:$M,SexoPorc!$Q:$Q,BG$5,SexoPorc!$A:$A,$C18,SexoPorc!$B:$B,1)*100</f>
        <v>73.70639443397522</v>
      </c>
      <c r="BH18" s="7">
        <f>SUMIFS(SexoPorc!$M:$M,SexoPorc!$Q:$Q,BH$5,SexoPorc!$A:$A,$C18,SexoPorc!$B:$B,1)*100</f>
        <v>68.792092800140381</v>
      </c>
      <c r="BI18" s="7">
        <f>SUMIFS(SexoPorc!$M:$M,SexoPorc!$Q:$Q,BI$5,SexoPorc!$A:$A,$C18,SexoPorc!$B:$B,1)*100</f>
        <v>67.684376239776611</v>
      </c>
      <c r="BJ18" s="7">
        <f>SUMIFS(SexoPorc!$M:$M,SexoPorc!$Q:$Q,BJ$5,SexoPorc!$A:$A,$C18,SexoPorc!$B:$B,1)*100</f>
        <v>63.753223419189453</v>
      </c>
    </row>
    <row r="19" spans="3:62" x14ac:dyDescent="0.25">
      <c r="C19" s="5" t="s">
        <v>13</v>
      </c>
      <c r="D19" s="6">
        <f>SUMIFS(EntPop!$L:$L,EntPop!$S:$S,D$5,EntPop!$A:$A,$C19)/1000</f>
        <v>666.54499999999996</v>
      </c>
      <c r="E19" s="6">
        <f>SUMIFS(EntPop!$L:$L,EntPop!$S:$S,E$5,EntPop!$A:$A,$C19)/1000</f>
        <v>541.49300000000005</v>
      </c>
      <c r="F19" s="6">
        <f>SUMIFS(EntPop!$L:$L,EntPop!$S:$S,F$5,EntPop!$A:$A,$C19)/1000</f>
        <v>505.48099999999999</v>
      </c>
      <c r="G19" s="6">
        <f>SUMIFS(EntPop!$L:$L,EntPop!$S:$S,G$5,EntPop!$A:$A,$C19)/1000</f>
        <v>467.858</v>
      </c>
      <c r="H19" s="6">
        <f>SUMIFS(EntPop!$L:$L,EntPop!$S:$S,H$5,EntPop!$A:$A,$C19)/1000</f>
        <v>391.61099999999999</v>
      </c>
      <c r="I19" s="5"/>
      <c r="J19" s="7">
        <f>SUMIFS(EntPorc!$L:$L,EntPorc!$P:$P,V$5,EntPorc!$A:$A,$C19)*100</f>
        <v>39.817550778388977</v>
      </c>
      <c r="K19" s="7">
        <f>SUMIFS(EntPorc!$L:$L,EntPorc!$P:$P,W$5,EntPorc!$A:$A,$C19)*100</f>
        <v>35.689249634742737</v>
      </c>
      <c r="L19" s="7">
        <f>SUMIFS(EntPorc!$L:$L,EntPorc!$P:$P,X$5,EntPorc!$A:$A,$C19)*100</f>
        <v>32.1839839220047</v>
      </c>
      <c r="M19" s="7">
        <f>SUMIFS(EntPorc!$L:$L,EntPorc!$P:$P,Y$5,EntPorc!$A:$A,$C19)*100</f>
        <v>36.144304275512695</v>
      </c>
      <c r="N19" s="7">
        <f>SUMIFS(EntPorc!$L:$L,EntPorc!$P:$P,Z$5,EntPorc!$A:$A,$C19)*100</f>
        <v>34.337052702903748</v>
      </c>
      <c r="O19" s="5"/>
      <c r="P19" s="6">
        <f>SUMIFS(RuralPop!$L:$L,RuralPop!$S:$S,P$5,RuralPop!$A:$A,$C19)/1000</f>
        <v>545.67999999999995</v>
      </c>
      <c r="Q19" s="6">
        <f>SUMIFS(RuralPop!$L:$L,RuralPop!$S:$S,Q$5,RuralPop!$A:$A,$C19)/1000</f>
        <v>481.17500000000001</v>
      </c>
      <c r="R19" s="6">
        <f>SUMIFS(RuralPop!$L:$L,RuralPop!$S:$S,R$5,RuralPop!$A:$A,$C19)/1000</f>
        <v>440.48099999999999</v>
      </c>
      <c r="S19" s="6">
        <f>SUMIFS(RuralPop!$L:$L,RuralPop!$S:$S,S$5,RuralPop!$A:$A,$C19)/1000</f>
        <v>344.62799999999999</v>
      </c>
      <c r="T19" s="6">
        <f>SUMIFS(RuralPop!$L:$L,RuralPop!$S:$S,T$5,RuralPop!$A:$A,$C19)/1000</f>
        <v>300.31099999999998</v>
      </c>
      <c r="U19" s="5"/>
      <c r="V19" s="7">
        <f>SUMIFS(RuralPorc!$L:$L,RuralPorc!$P:$P,V$5,RuralPorc!$A:$A,$C19)*100</f>
        <v>63.750195503234863</v>
      </c>
      <c r="W19" s="7">
        <f>SUMIFS(RuralPorc!$L:$L,RuralPorc!$P:$P,W$5,RuralPorc!$A:$A,$C19)*100</f>
        <v>60.988050699234009</v>
      </c>
      <c r="X19" s="7">
        <f>SUMIFS(RuralPorc!$L:$L,RuralPorc!$P:$P,X$5,RuralPorc!$A:$A,$C19)*100</f>
        <v>52.113807201385498</v>
      </c>
      <c r="Y19" s="7">
        <f>SUMIFS(RuralPorc!$L:$L,RuralPorc!$P:$P,Y$5,RuralPorc!$A:$A,$C19)*100</f>
        <v>51.625871658325195</v>
      </c>
      <c r="Z19" s="7">
        <f>SUMIFS(RuralPorc!$L:$L,RuralPorc!$P:$P,Z$5,RuralPorc!$A:$A,$C19)*100</f>
        <v>51.143664121627808</v>
      </c>
      <c r="AA19" s="9"/>
      <c r="AB19" s="6">
        <f>SUMIFS(UrbanPop!$L:$L,UrbanPop!$S:$S,AB$5,UrbanPop!$A:$A,$C19)/1000</f>
        <v>120.86499999999999</v>
      </c>
      <c r="AC19" s="6">
        <f>SUMIFS(UrbanPop!$L:$L,UrbanPop!$S:$S,AC$5,UrbanPop!$A:$A,$C19)/1000</f>
        <v>60.317999999999998</v>
      </c>
      <c r="AD19" s="6">
        <f>SUMIFS(UrbanPop!$L:$L,UrbanPop!$S:$S,AD$5,UrbanPop!$A:$A,$C19)/1000</f>
        <v>65</v>
      </c>
      <c r="AE19" s="6">
        <f>SUMIFS(UrbanPop!$L:$L,UrbanPop!$S:$S,AE$5,UrbanPop!$A:$A,$C19)/1000</f>
        <v>123.23</v>
      </c>
      <c r="AF19" s="6">
        <f>SUMIFS(UrbanPop!$L:$L,UrbanPop!$S:$S,AF$5,UrbanPop!$A:$A,$C19)/1000</f>
        <v>91.3</v>
      </c>
      <c r="AG19" s="5"/>
      <c r="AH19" s="7">
        <f>SUMIFS(UrbanPorc!$L:$L,UrbanPorc!$P:$P,AH$5,UrbanPorc!$A:$A,$C19)*100</f>
        <v>14.775094389915466</v>
      </c>
      <c r="AI19" s="7">
        <f>SUMIFS(UrbanPorc!$L:$L,UrbanPorc!$P:$P,AI$5,UrbanPorc!$A:$A,$C19)*100</f>
        <v>8.28227698802948</v>
      </c>
      <c r="AJ19" s="7">
        <f>SUMIFS(UrbanPorc!$L:$L,UrbanPorc!$P:$P,AJ$5,UrbanPorc!$A:$A,$C19)*100</f>
        <v>8.960956335067749</v>
      </c>
      <c r="AK19" s="7">
        <f>SUMIFS(UrbanPorc!$L:$L,UrbanPorc!$P:$P,AK$5,UrbanPorc!$A:$A,$C19)*100</f>
        <v>19.658045470714569</v>
      </c>
      <c r="AL19" s="7">
        <f>SUMIFS(UrbanPorc!$L:$L,UrbanPorc!$P:$P,AL$5,UrbanPorc!$A:$A,$C19)*100</f>
        <v>16.500994563102722</v>
      </c>
      <c r="AN19" s="6">
        <f>SUMIFS(SexoPop!$M:$M,SexoPop!$T:$T,AN$5,SexoPop!$A:$A,$C19,SexoPop!$B:$B,2)/1000</f>
        <v>343.077</v>
      </c>
      <c r="AO19" s="6">
        <f>SUMIFS(SexoPop!$M:$M,SexoPop!$T:$T,AO$5,SexoPop!$A:$A,$C19,SexoPop!$B:$B,2)/1000</f>
        <v>280.87700000000001</v>
      </c>
      <c r="AP19" s="6">
        <f>SUMIFS(SexoPop!$M:$M,SexoPop!$T:$T,AP$5,SexoPop!$A:$A,$C19,SexoPop!$B:$B,2)/1000</f>
        <v>266.15699999999998</v>
      </c>
      <c r="AQ19" s="6">
        <f>SUMIFS(SexoPop!$M:$M,SexoPop!$T:$T,AQ$5,SexoPop!$A:$A,$C19,SexoPop!$B:$B,2)/1000</f>
        <v>257.29899999999998</v>
      </c>
      <c r="AR19" s="6">
        <f>SUMIFS(SexoPop!$M:$M,SexoPop!$T:$T,AR$5,SexoPop!$A:$A,$C19,SexoPop!$B:$B,2)/1000</f>
        <v>201.08</v>
      </c>
      <c r="AS19" s="5"/>
      <c r="AT19" s="7">
        <f>SUMIFS(SexoPorc!$M:$M,SexoPorc!$Q:$Q,AT$5,SexoPorc!$A:$A,$C19,SexoPorc!$B:$B,2)*100</f>
        <v>39.703759551048279</v>
      </c>
      <c r="AU19" s="7">
        <f>SUMIFS(SexoPorc!$M:$M,SexoPorc!$Q:$Q,AU$5,SexoPorc!$A:$A,$C19,SexoPorc!$B:$B,2)*100</f>
        <v>35.383805632591248</v>
      </c>
      <c r="AV19" s="7">
        <f>SUMIFS(SexoPorc!$M:$M,SexoPorc!$Q:$Q,AV$5,SexoPorc!$A:$A,$C19,SexoPorc!$B:$B,2)*100</f>
        <v>31.637975573539734</v>
      </c>
      <c r="AW19" s="7">
        <f>SUMIFS(SexoPorc!$M:$M,SexoPorc!$Q:$Q,AW$5,SexoPorc!$A:$A,$C19,SexoPorc!$B:$B,2)*100</f>
        <v>36.819592118263245</v>
      </c>
      <c r="AX19" s="7">
        <f>SUMIFS(SexoPorc!$M:$M,SexoPorc!$Q:$Q,AX$5,SexoPorc!$A:$A,$C19,SexoPorc!$B:$B,2)*100</f>
        <v>33.498817682266235</v>
      </c>
      <c r="AY19" s="9"/>
      <c r="AZ19" s="6">
        <f>SUMIFS(SexoPop!$M:$M,SexoPop!$T:$T,AZ$5,SexoPop!$A:$A,$C19,SexoPop!$B:$B,1)/1000</f>
        <v>323.46800000000002</v>
      </c>
      <c r="BA19" s="6">
        <f>SUMIFS(SexoPop!$M:$M,SexoPop!$T:$T,BA$5,SexoPop!$A:$A,$C19,SexoPop!$B:$B,1)/1000</f>
        <v>260.61599999999999</v>
      </c>
      <c r="BB19" s="6">
        <f>SUMIFS(SexoPop!$M:$M,SexoPop!$T:$T,BB$5,SexoPop!$A:$A,$C19,SexoPop!$B:$B,1)/1000</f>
        <v>239.32400000000001</v>
      </c>
      <c r="BC19" s="6">
        <f>SUMIFS(SexoPop!$M:$M,SexoPop!$T:$T,BC$5,SexoPop!$A:$A,$C19,SexoPop!$B:$B,1)/1000</f>
        <v>210.559</v>
      </c>
      <c r="BD19" s="6">
        <f>SUMIFS(SexoPop!$M:$M,SexoPop!$T:$T,BD$5,SexoPop!$A:$A,$C19,SexoPop!$B:$B,1)/1000</f>
        <v>190.53100000000001</v>
      </c>
      <c r="BE19" s="5"/>
      <c r="BF19" s="7">
        <f>SUMIFS(SexoPorc!$M:$M,SexoPorc!$Q:$Q,BF$5,SexoPorc!$A:$A,$C19,SexoPorc!$B:$B,1)*100</f>
        <v>39.938956499099731</v>
      </c>
      <c r="BG19" s="7">
        <f>SUMIFS(SexoPorc!$M:$M,SexoPorc!$Q:$Q,BG$5,SexoPorc!$A:$A,$C19,SexoPorc!$B:$B,1)*100</f>
        <v>36.024400591850281</v>
      </c>
      <c r="BH19" s="7">
        <f>SUMIFS(SexoPorc!$M:$M,SexoPorc!$Q:$Q,BH$5,SexoPorc!$A:$A,$C19,SexoPorc!$B:$B,1)*100</f>
        <v>32.813775539398193</v>
      </c>
      <c r="BI19" s="7">
        <f>SUMIFS(SexoPorc!$M:$M,SexoPorc!$Q:$Q,BI$5,SexoPorc!$A:$A,$C19,SexoPorc!$B:$B,1)*100</f>
        <v>35.352003574371338</v>
      </c>
      <c r="BJ19" s="7">
        <f>SUMIFS(SexoPorc!$M:$M,SexoPorc!$Q:$Q,BJ$5,SexoPorc!$A:$A,$C19,SexoPorc!$B:$B,1)*100</f>
        <v>35.268431901931763</v>
      </c>
    </row>
    <row r="20" spans="3:62" x14ac:dyDescent="0.25">
      <c r="C20" s="5" t="s">
        <v>14</v>
      </c>
      <c r="D20" s="6">
        <f>SUMIFS(EntPop!$L:$L,EntPop!$S:$S,D$5,EntPop!$A:$A,$C20)/1000</f>
        <v>199.04300000000001</v>
      </c>
      <c r="E20" s="6">
        <f>SUMIFS(EntPop!$L:$L,EntPop!$S:$S,E$5,EntPop!$A:$A,$C20)/1000</f>
        <v>388.88299999999998</v>
      </c>
      <c r="F20" s="6">
        <f>SUMIFS(EntPop!$L:$L,EntPop!$S:$S,F$5,EntPop!$A:$A,$C20)/1000</f>
        <v>244.01400000000001</v>
      </c>
      <c r="G20" s="6">
        <f>SUMIFS(EntPop!$L:$L,EntPop!$S:$S,G$5,EntPop!$A:$A,$C20)/1000</f>
        <v>132.68299999999999</v>
      </c>
      <c r="H20" s="6">
        <f>SUMIFS(EntPop!$L:$L,EntPop!$S:$S,H$5,EntPop!$A:$A,$C20)/1000</f>
        <v>105.001</v>
      </c>
      <c r="I20" s="5"/>
      <c r="J20" s="7">
        <f>SUMIFS(EntPorc!$L:$L,EntPorc!$P:$P,V$5,EntPorc!$A:$A,$C20)*100</f>
        <v>8.2030534744262695</v>
      </c>
      <c r="K20" s="7">
        <f>SUMIFS(EntPorc!$L:$L,EntPorc!$P:$P,W$5,EntPorc!$A:$A,$C20)*100</f>
        <v>17.013238370418549</v>
      </c>
      <c r="L20" s="7">
        <f>SUMIFS(EntPorc!$L:$L,EntPorc!$P:$P,X$5,EntPorc!$A:$A,$C20)*100</f>
        <v>9.2660248279571533</v>
      </c>
      <c r="M20" s="7">
        <f>SUMIFS(EntPorc!$L:$L,EntPorc!$P:$P,Y$5,EntPorc!$A:$A,$C20)*100</f>
        <v>7.147543877363205</v>
      </c>
      <c r="N20" s="7">
        <f>SUMIFS(EntPorc!$L:$L,EntPorc!$P:$P,Z$5,EntPorc!$A:$A,$C20)*100</f>
        <v>6.4559705555438995</v>
      </c>
      <c r="O20" s="5"/>
      <c r="P20" s="6">
        <f>SUMIFS(RuralPop!$L:$L,RuralPop!$S:$S,P$5,RuralPop!$A:$A,$C20)/1000</f>
        <v>119.85299999999999</v>
      </c>
      <c r="Q20" s="6">
        <f>SUMIFS(RuralPop!$L:$L,RuralPop!$S:$S,Q$5,RuralPop!$A:$A,$C20)/1000</f>
        <v>151.751</v>
      </c>
      <c r="R20" s="6">
        <f>SUMIFS(RuralPop!$L:$L,RuralPop!$S:$S,R$5,RuralPop!$A:$A,$C20)/1000</f>
        <v>80.611000000000004</v>
      </c>
      <c r="S20" s="6">
        <f>SUMIFS(RuralPop!$L:$L,RuralPop!$S:$S,S$5,RuralPop!$A:$A,$C20)/1000</f>
        <v>71.596999999999994</v>
      </c>
      <c r="T20" s="6">
        <f>SUMIFS(RuralPop!$L:$L,RuralPop!$S:$S,T$5,RuralPop!$A:$A,$C20)/1000</f>
        <v>29.38</v>
      </c>
      <c r="U20" s="5"/>
      <c r="V20" s="7">
        <f>SUMIFS(RuralPorc!$L:$L,RuralPorc!$P:$P,V$5,RuralPorc!$A:$A,$C20)*100</f>
        <v>29.110813140869141</v>
      </c>
      <c r="W20" s="7">
        <f>SUMIFS(RuralPorc!$L:$L,RuralPorc!$P:$P,W$5,RuralPorc!$A:$A,$C20)*100</f>
        <v>43.037354946136475</v>
      </c>
      <c r="X20" s="7">
        <f>SUMIFS(RuralPorc!$L:$L,RuralPorc!$P:$P,X$5,RuralPorc!$A:$A,$C20)*100</f>
        <v>25.85260272026062</v>
      </c>
      <c r="Y20" s="7">
        <f>SUMIFS(RuralPorc!$L:$L,RuralPorc!$P:$P,Y$5,RuralPorc!$A:$A,$C20)*100</f>
        <v>22.580176591873169</v>
      </c>
      <c r="Z20" s="7">
        <f>SUMIFS(RuralPorc!$L:$L,RuralPorc!$P:$P,Z$5,RuralPorc!$A:$A,$C20)*100</f>
        <v>15.886060893535614</v>
      </c>
      <c r="AA20" s="9"/>
      <c r="AB20" s="6">
        <f>SUMIFS(UrbanPop!$L:$L,UrbanPop!$S:$S,AB$5,UrbanPop!$A:$A,$C20)/1000</f>
        <v>79.19</v>
      </c>
      <c r="AC20" s="6">
        <f>SUMIFS(UrbanPop!$L:$L,UrbanPop!$S:$S,AC$5,UrbanPop!$A:$A,$C20)/1000</f>
        <v>237.13200000000001</v>
      </c>
      <c r="AD20" s="6">
        <f>SUMIFS(UrbanPop!$L:$L,UrbanPop!$S:$S,AD$5,UrbanPop!$A:$A,$C20)/1000</f>
        <v>163.40299999999999</v>
      </c>
      <c r="AE20" s="6">
        <f>SUMIFS(UrbanPop!$L:$L,UrbanPop!$S:$S,AE$5,UrbanPop!$A:$A,$C20)/1000</f>
        <v>61.085999999999999</v>
      </c>
      <c r="AF20" s="6">
        <f>SUMIFS(UrbanPop!$L:$L,UrbanPop!$S:$S,AF$5,UrbanPop!$A:$A,$C20)/1000</f>
        <v>75.620999999999995</v>
      </c>
      <c r="AG20" s="5"/>
      <c r="AH20" s="7">
        <f>SUMIFS(UrbanPorc!$L:$L,UrbanPorc!$P:$P,AH$5,UrbanPorc!$A:$A,$C20)*100</f>
        <v>3.9305377751588821</v>
      </c>
      <c r="AI20" s="7">
        <f>SUMIFS(UrbanPorc!$L:$L,UrbanPorc!$P:$P,AI$5,UrbanPorc!$A:$A,$C20)*100</f>
        <v>12.266522645950317</v>
      </c>
      <c r="AJ20" s="7">
        <f>SUMIFS(UrbanPorc!$L:$L,UrbanPorc!$P:$P,AJ$5,UrbanPorc!$A:$A,$C20)*100</f>
        <v>7.0383273065090179</v>
      </c>
      <c r="AK20" s="7">
        <f>SUMIFS(UrbanPorc!$L:$L,UrbanPorc!$P:$P,AK$5,UrbanPorc!$A:$A,$C20)*100</f>
        <v>3.9685174822807312</v>
      </c>
      <c r="AL20" s="7">
        <f>SUMIFS(UrbanPorc!$L:$L,UrbanPorc!$P:$P,AL$5,UrbanPorc!$A:$A,$C20)*100</f>
        <v>5.2460845559835434</v>
      </c>
      <c r="AN20" s="6">
        <f>SUMIFS(SexoPop!$M:$M,SexoPop!$T:$T,AN$5,SexoPop!$A:$A,$C20,SexoPop!$B:$B,2)/1000</f>
        <v>100.46599999999999</v>
      </c>
      <c r="AO20" s="6">
        <f>SUMIFS(SexoPop!$M:$M,SexoPop!$T:$T,AO$5,SexoPop!$A:$A,$C20,SexoPop!$B:$B,2)/1000</f>
        <v>199.99600000000001</v>
      </c>
      <c r="AP20" s="6">
        <f>SUMIFS(SexoPop!$M:$M,SexoPop!$T:$T,AP$5,SexoPop!$A:$A,$C20,SexoPop!$B:$B,2)/1000</f>
        <v>126.04</v>
      </c>
      <c r="AQ20" s="6">
        <f>SUMIFS(SexoPop!$M:$M,SexoPop!$T:$T,AQ$5,SexoPop!$A:$A,$C20,SexoPop!$B:$B,2)/1000</f>
        <v>64.046999999999997</v>
      </c>
      <c r="AR20" s="6">
        <f>SUMIFS(SexoPop!$M:$M,SexoPop!$T:$T,AR$5,SexoPop!$A:$A,$C20,SexoPop!$B:$B,2)/1000</f>
        <v>60.25</v>
      </c>
      <c r="AS20" s="5"/>
      <c r="AT20" s="7">
        <f>SUMIFS(SexoPorc!$M:$M,SexoPorc!$Q:$Q,AT$5,SexoPorc!$A:$A,$C20,SexoPorc!$B:$B,2)*100</f>
        <v>7.8101426362991333</v>
      </c>
      <c r="AU20" s="7">
        <f>SUMIFS(SexoPorc!$M:$M,SexoPorc!$Q:$Q,AU$5,SexoPorc!$A:$A,$C20,SexoPorc!$B:$B,2)*100</f>
        <v>16.497236490249634</v>
      </c>
      <c r="AV20" s="7">
        <f>SUMIFS(SexoPorc!$M:$M,SexoPorc!$Q:$Q,AV$5,SexoPorc!$A:$A,$C20,SexoPorc!$B:$B,2)*100</f>
        <v>9.0844027698040009</v>
      </c>
      <c r="AW20" s="7">
        <f>SUMIFS(SexoPorc!$M:$M,SexoPorc!$Q:$Q,AW$5,SexoPorc!$A:$A,$C20,SexoPorc!$B:$B,2)*100</f>
        <v>6.5236054360866547</v>
      </c>
      <c r="AX20" s="7">
        <f>SUMIFS(SexoPorc!$M:$M,SexoPorc!$Q:$Q,AX$5,SexoPorc!$A:$A,$C20,SexoPorc!$B:$B,2)*100</f>
        <v>7.240690290927887</v>
      </c>
      <c r="AY20" s="9"/>
      <c r="AZ20" s="6">
        <f>SUMIFS(SexoPop!$M:$M,SexoPop!$T:$T,AZ$5,SexoPop!$A:$A,$C20,SexoPop!$B:$B,1)/1000</f>
        <v>98.576999999999998</v>
      </c>
      <c r="BA20" s="6">
        <f>SUMIFS(SexoPop!$M:$M,SexoPop!$T:$T,BA$5,SexoPop!$A:$A,$C20,SexoPop!$B:$B,1)/1000</f>
        <v>188.887</v>
      </c>
      <c r="BB20" s="6">
        <f>SUMIFS(SexoPop!$M:$M,SexoPop!$T:$T,BB$5,SexoPop!$A:$A,$C20,SexoPop!$B:$B,1)/1000</f>
        <v>117.974</v>
      </c>
      <c r="BC20" s="6">
        <f>SUMIFS(SexoPop!$M:$M,SexoPop!$T:$T,BC$5,SexoPop!$A:$A,$C20,SexoPop!$B:$B,1)/1000</f>
        <v>68.635999999999996</v>
      </c>
      <c r="BD20" s="6">
        <f>SUMIFS(SexoPop!$M:$M,SexoPop!$T:$T,BD$5,SexoPop!$A:$A,$C20,SexoPop!$B:$B,1)/1000</f>
        <v>44.750999999999998</v>
      </c>
      <c r="BE20" s="5"/>
      <c r="BF20" s="7">
        <f>SUMIFS(SexoPorc!$M:$M,SexoPorc!$Q:$Q,BF$5,SexoPorc!$A:$A,$C20,SexoPorc!$B:$B,1)*100</f>
        <v>8.6463697254657745</v>
      </c>
      <c r="BG20" s="7">
        <f>SUMIFS(SexoPorc!$M:$M,SexoPorc!$Q:$Q,BG$5,SexoPorc!$A:$A,$C20,SexoPorc!$B:$B,1)*100</f>
        <v>17.595976591110229</v>
      </c>
      <c r="BH20" s="7">
        <f>SUMIFS(SexoPorc!$M:$M,SexoPorc!$Q:$Q,BH$5,SexoPorc!$A:$A,$C20,SexoPorc!$B:$B,1)*100</f>
        <v>9.4682641327381134</v>
      </c>
      <c r="BI20" s="7">
        <f>SUMIFS(SexoPorc!$M:$M,SexoPorc!$Q:$Q,BI$5,SexoPorc!$A:$A,$C20,SexoPorc!$B:$B,1)*100</f>
        <v>7.8479617834091187</v>
      </c>
      <c r="BJ20" s="7">
        <f>SUMIFS(SexoPorc!$M:$M,SexoPorc!$Q:$Q,BJ$5,SexoPorc!$A:$A,$C20,SexoPorc!$B:$B,1)*100</f>
        <v>5.6339181959629059</v>
      </c>
    </row>
    <row r="21" spans="3:62" x14ac:dyDescent="0.25">
      <c r="C21" s="5" t="s">
        <v>15</v>
      </c>
      <c r="D21" s="6">
        <f>SUMIFS(EntPop!$L:$L,EntPop!$S:$S,D$5,EntPop!$A:$A,$C21)/1000</f>
        <v>1485.5419999999999</v>
      </c>
      <c r="E21" s="6">
        <f>SUMIFS(EntPop!$L:$L,EntPop!$S:$S,E$5,EntPop!$A:$A,$C21)/1000</f>
        <v>1226.568</v>
      </c>
      <c r="F21" s="6">
        <f>SUMIFS(EntPop!$L:$L,EntPop!$S:$S,F$5,EntPop!$A:$A,$C21)/1000</f>
        <v>1288.6110000000001</v>
      </c>
      <c r="G21" s="6">
        <f>SUMIFS(EntPop!$L:$L,EntPop!$S:$S,G$5,EntPop!$A:$A,$C21)/1000</f>
        <v>1045.7</v>
      </c>
      <c r="H21" s="6">
        <f>SUMIFS(EntPop!$L:$L,EntPop!$S:$S,H$5,EntPop!$A:$A,$C21)/1000</f>
        <v>834.21400000000006</v>
      </c>
      <c r="I21" s="5"/>
      <c r="J21" s="7">
        <f>SUMIFS(EntPorc!$L:$L,EntPorc!$P:$P,V$5,EntPorc!$A:$A,$C21)*100</f>
        <v>19.303342700004578</v>
      </c>
      <c r="K21" s="7">
        <f>SUMIFS(EntPorc!$L:$L,EntPorc!$P:$P,W$5,EntPorc!$A:$A,$C21)*100</f>
        <v>17.432029545307159</v>
      </c>
      <c r="L21" s="7">
        <f>SUMIFS(EntPorc!$L:$L,EntPorc!$P:$P,X$5,EntPorc!$A:$A,$C21)*100</f>
        <v>15.446341037750244</v>
      </c>
      <c r="M21" s="7">
        <f>SUMIFS(EntPorc!$L:$L,EntPorc!$P:$P,Y$5,EntPorc!$A:$A,$C21)*100</f>
        <v>14.079241454601288</v>
      </c>
      <c r="N21" s="7">
        <f>SUMIFS(EntPorc!$L:$L,EntPorc!$P:$P,Z$5,EntPorc!$A:$A,$C21)*100</f>
        <v>15.084163844585419</v>
      </c>
      <c r="O21" s="5"/>
      <c r="P21" s="6">
        <f>SUMIFS(RuralPop!$L:$L,RuralPop!$S:$S,P$5,RuralPop!$A:$A,$C21)/1000</f>
        <v>638.07399999999996</v>
      </c>
      <c r="Q21" s="6">
        <f>SUMIFS(RuralPop!$L:$L,RuralPop!$S:$S,Q$5,RuralPop!$A:$A,$C21)/1000</f>
        <v>639.42700000000002</v>
      </c>
      <c r="R21" s="6">
        <f>SUMIFS(RuralPop!$L:$L,RuralPop!$S:$S,R$5,RuralPop!$A:$A,$C21)/1000</f>
        <v>643.01300000000003</v>
      </c>
      <c r="S21" s="6">
        <f>SUMIFS(RuralPop!$L:$L,RuralPop!$S:$S,S$5,RuralPop!$A:$A,$C21)/1000</f>
        <v>504.39</v>
      </c>
      <c r="T21" s="6">
        <f>SUMIFS(RuralPop!$L:$L,RuralPop!$S:$S,T$5,RuralPop!$A:$A,$C21)/1000</f>
        <v>413.90199999999999</v>
      </c>
      <c r="U21" s="5"/>
      <c r="V21" s="7">
        <f>SUMIFS(RuralPorc!$L:$L,RuralPorc!$P:$P,V$5,RuralPorc!$A:$A,$C21)*100</f>
        <v>53.483664989471436</v>
      </c>
      <c r="W21" s="7">
        <f>SUMIFS(RuralPorc!$L:$L,RuralPorc!$P:$P,W$5,RuralPorc!$A:$A,$C21)*100</f>
        <v>50.412648916244507</v>
      </c>
      <c r="X21" s="7">
        <f>SUMIFS(RuralPorc!$L:$L,RuralPorc!$P:$P,X$5,RuralPorc!$A:$A,$C21)*100</f>
        <v>48.860576748847961</v>
      </c>
      <c r="Y21" s="7">
        <f>SUMIFS(RuralPorc!$L:$L,RuralPorc!$P:$P,Y$5,RuralPorc!$A:$A,$C21)*100</f>
        <v>42.139533162117004</v>
      </c>
      <c r="Z21" s="7">
        <f>SUMIFS(RuralPorc!$L:$L,RuralPorc!$P:$P,Z$5,RuralPorc!$A:$A,$C21)*100</f>
        <v>45.506539940834045</v>
      </c>
      <c r="AA21" s="9"/>
      <c r="AB21" s="6">
        <f>SUMIFS(UrbanPop!$L:$L,UrbanPop!$S:$S,AB$5,UrbanPop!$A:$A,$C21)/1000</f>
        <v>847.46799999999996</v>
      </c>
      <c r="AC21" s="6">
        <f>SUMIFS(UrbanPop!$L:$L,UrbanPop!$S:$S,AC$5,UrbanPop!$A:$A,$C21)/1000</f>
        <v>587.14099999999996</v>
      </c>
      <c r="AD21" s="6">
        <f>SUMIFS(UrbanPop!$L:$L,UrbanPop!$S:$S,AD$5,UrbanPop!$A:$A,$C21)/1000</f>
        <v>645.59799999999996</v>
      </c>
      <c r="AE21" s="6">
        <f>SUMIFS(UrbanPop!$L:$L,UrbanPop!$S:$S,AE$5,UrbanPop!$A:$A,$C21)/1000</f>
        <v>541.30999999999995</v>
      </c>
      <c r="AF21" s="6">
        <f>SUMIFS(UrbanPop!$L:$L,UrbanPop!$S:$S,AF$5,UrbanPop!$A:$A,$C21)/1000</f>
        <v>420.31200000000001</v>
      </c>
      <c r="AG21" s="5"/>
      <c r="AH21" s="7">
        <f>SUMIFS(UrbanPorc!$L:$L,UrbanPorc!$P:$P,AH$5,UrbanPorc!$A:$A,$C21)*100</f>
        <v>13.032455742359161</v>
      </c>
      <c r="AI21" s="7">
        <f>SUMIFS(UrbanPorc!$L:$L,UrbanPorc!$P:$P,AI$5,UrbanPorc!$A:$A,$C21)*100</f>
        <v>10.179453343153</v>
      </c>
      <c r="AJ21" s="7">
        <f>SUMIFS(UrbanPorc!$L:$L,UrbanPorc!$P:$P,AJ$5,UrbanPorc!$A:$A,$C21)*100</f>
        <v>9.1880664229393005</v>
      </c>
      <c r="AK21" s="7">
        <f>SUMIFS(UrbanPorc!$L:$L,UrbanPorc!$P:$P,AK$5,UrbanPorc!$A:$A,$C21)*100</f>
        <v>8.6883530020713806</v>
      </c>
      <c r="AL21" s="7">
        <f>SUMIFS(UrbanPorc!$L:$L,UrbanPorc!$P:$P,AL$5,UrbanPorc!$A:$A,$C21)*100</f>
        <v>9.0959846973419189</v>
      </c>
      <c r="AN21" s="6">
        <f>SUMIFS(SexoPop!$M:$M,SexoPop!$T:$T,AN$5,SexoPop!$A:$A,$C21,SexoPop!$B:$B,2)/1000</f>
        <v>767.10599999999999</v>
      </c>
      <c r="AO21" s="6">
        <f>SUMIFS(SexoPop!$M:$M,SexoPop!$T:$T,AO$5,SexoPop!$A:$A,$C21,SexoPop!$B:$B,2)/1000</f>
        <v>646.21900000000005</v>
      </c>
      <c r="AP21" s="6">
        <f>SUMIFS(SexoPop!$M:$M,SexoPop!$T:$T,AP$5,SexoPop!$A:$A,$C21,SexoPop!$B:$B,2)/1000</f>
        <v>641.40499999999997</v>
      </c>
      <c r="AQ21" s="6">
        <f>SUMIFS(SexoPop!$M:$M,SexoPop!$T:$T,AQ$5,SexoPop!$A:$A,$C21,SexoPop!$B:$B,2)/1000</f>
        <v>534.56700000000001</v>
      </c>
      <c r="AR21" s="6">
        <f>SUMIFS(SexoPop!$M:$M,SexoPop!$T:$T,AR$5,SexoPop!$A:$A,$C21,SexoPop!$B:$B,2)/1000</f>
        <v>471.73099999999999</v>
      </c>
      <c r="AS21" s="5"/>
      <c r="AT21" s="7">
        <f>SUMIFS(SexoPorc!$M:$M,SexoPorc!$Q:$Q,AT$5,SexoPorc!$A:$A,$C21,SexoPorc!$B:$B,2)*100</f>
        <v>18.702311813831329</v>
      </c>
      <c r="AU21" s="7">
        <f>SUMIFS(SexoPorc!$M:$M,SexoPorc!$Q:$Q,AU$5,SexoPorc!$A:$A,$C21,SexoPorc!$B:$B,2)*100</f>
        <v>17.509762942790985</v>
      </c>
      <c r="AV21" s="7">
        <f>SUMIFS(SexoPorc!$M:$M,SexoPorc!$Q:$Q,AV$5,SexoPorc!$A:$A,$C21,SexoPorc!$B:$B,2)*100</f>
        <v>14.971885085105896</v>
      </c>
      <c r="AW21" s="7">
        <f>SUMIFS(SexoPorc!$M:$M,SexoPorc!$Q:$Q,AW$5,SexoPorc!$A:$A,$C21,SexoPorc!$B:$B,2)*100</f>
        <v>13.749957084655762</v>
      </c>
      <c r="AX21" s="7">
        <f>SUMIFS(SexoPorc!$M:$M,SexoPorc!$Q:$Q,AX$5,SexoPorc!$A:$A,$C21,SexoPorc!$B:$B,2)*100</f>
        <v>15.826606750488281</v>
      </c>
      <c r="AY21" s="9"/>
      <c r="AZ21" s="6">
        <f>SUMIFS(SexoPop!$M:$M,SexoPop!$T:$T,AZ$5,SexoPop!$A:$A,$C21,SexoPop!$B:$B,1)/1000</f>
        <v>718.43600000000004</v>
      </c>
      <c r="BA21" s="6">
        <f>SUMIFS(SexoPop!$M:$M,SexoPop!$T:$T,BA$5,SexoPop!$A:$A,$C21,SexoPop!$B:$B,1)/1000</f>
        <v>580.34900000000005</v>
      </c>
      <c r="BB21" s="6">
        <f>SUMIFS(SexoPop!$M:$M,SexoPop!$T:$T,BB$5,SexoPop!$A:$A,$C21,SexoPop!$B:$B,1)/1000</f>
        <v>647.20600000000002</v>
      </c>
      <c r="BC21" s="6">
        <f>SUMIFS(SexoPop!$M:$M,SexoPop!$T:$T,BC$5,SexoPop!$A:$A,$C21,SexoPop!$B:$B,1)/1000</f>
        <v>511.13299999999998</v>
      </c>
      <c r="BD21" s="6">
        <f>SUMIFS(SexoPop!$M:$M,SexoPop!$T:$T,BD$5,SexoPop!$A:$A,$C21,SexoPop!$B:$B,1)/1000</f>
        <v>362.483</v>
      </c>
      <c r="BE21" s="5"/>
      <c r="BF21" s="7">
        <f>SUMIFS(SexoPorc!$M:$M,SexoPorc!$Q:$Q,BF$5,SexoPorc!$A:$A,$C21,SexoPorc!$B:$B,1)*100</f>
        <v>19.989249110221863</v>
      </c>
      <c r="BG21" s="7">
        <f>SUMIFS(SexoPorc!$M:$M,SexoPorc!$Q:$Q,BG$5,SexoPorc!$A:$A,$C21,SexoPorc!$B:$B,1)*100</f>
        <v>17.346282303333282</v>
      </c>
      <c r="BH21" s="7">
        <f>SUMIFS(SexoPorc!$M:$M,SexoPorc!$Q:$Q,BH$5,SexoPorc!$A:$A,$C21,SexoPorc!$B:$B,1)*100</f>
        <v>15.947173535823822</v>
      </c>
      <c r="BI21" s="7">
        <f>SUMIFS(SexoPorc!$M:$M,SexoPorc!$Q:$Q,BI$5,SexoPorc!$A:$A,$C21,SexoPorc!$B:$B,1)*100</f>
        <v>14.440926909446716</v>
      </c>
      <c r="BJ21" s="7">
        <f>SUMIFS(SexoPorc!$M:$M,SexoPorc!$Q:$Q,BJ$5,SexoPorc!$A:$A,$C21,SexoPorc!$B:$B,1)*100</f>
        <v>14.216268062591553</v>
      </c>
    </row>
    <row r="22" spans="3:62" x14ac:dyDescent="0.25">
      <c r="C22" s="5" t="s">
        <v>16</v>
      </c>
      <c r="D22" s="6">
        <f>SUMIFS(EntPop!$L:$L,EntPop!$S:$S,D$5,EntPop!$A:$A,$C22)/1000</f>
        <v>809.08900000000006</v>
      </c>
      <c r="E22" s="6">
        <f>SUMIFS(EntPop!$L:$L,EntPop!$S:$S,E$5,EntPop!$A:$A,$C22)/1000</f>
        <v>577.36</v>
      </c>
      <c r="F22" s="6">
        <f>SUMIFS(EntPop!$L:$L,EntPop!$S:$S,F$5,EntPop!$A:$A,$C22)/1000</f>
        <v>526.70699999999999</v>
      </c>
      <c r="G22" s="6">
        <f>SUMIFS(EntPop!$L:$L,EntPop!$S:$S,G$5,EntPop!$A:$A,$C22)/1000</f>
        <v>637.81700000000001</v>
      </c>
      <c r="H22" s="6">
        <f>SUMIFS(EntPop!$L:$L,EntPop!$S:$S,H$5,EntPop!$A:$A,$C22)/1000</f>
        <v>457.08600000000001</v>
      </c>
      <c r="I22" s="5"/>
      <c r="J22" s="7">
        <f>SUMIFS(EntPorc!$L:$L,EntPorc!$P:$P,V$5,EntPorc!$A:$A,$C22)*100</f>
        <v>33.30746591091156</v>
      </c>
      <c r="K22" s="7">
        <f>SUMIFS(EntPorc!$L:$L,EntPorc!$P:$P,W$5,EntPorc!$A:$A,$C22)*100</f>
        <v>26.814207434654236</v>
      </c>
      <c r="L22" s="7">
        <f>SUMIFS(EntPorc!$L:$L,EntPorc!$P:$P,X$5,EntPorc!$A:$A,$C22)*100</f>
        <v>24.684904515743256</v>
      </c>
      <c r="M22" s="7">
        <f>SUMIFS(EntPorc!$L:$L,EntPorc!$P:$P,Y$5,EntPorc!$A:$A,$C22)*100</f>
        <v>30.917686223983765</v>
      </c>
      <c r="N22" s="7">
        <f>SUMIFS(EntPorc!$L:$L,EntPorc!$P:$P,Z$5,EntPorc!$A:$A,$C22)*100</f>
        <v>26.981768012046814</v>
      </c>
      <c r="O22" s="5"/>
      <c r="P22" s="6">
        <f>SUMIFS(RuralPop!$L:$L,RuralPop!$S:$S,P$5,RuralPop!$A:$A,$C22)/1000</f>
        <v>507.42</v>
      </c>
      <c r="Q22" s="6">
        <f>SUMIFS(RuralPop!$L:$L,RuralPop!$S:$S,Q$5,RuralPop!$A:$A,$C22)/1000</f>
        <v>351.61</v>
      </c>
      <c r="R22" s="6">
        <f>SUMIFS(RuralPop!$L:$L,RuralPop!$S:$S,R$5,RuralPop!$A:$A,$C22)/1000</f>
        <v>311.65199999999999</v>
      </c>
      <c r="S22" s="6">
        <f>SUMIFS(RuralPop!$L:$L,RuralPop!$S:$S,S$5,RuralPop!$A:$A,$C22)/1000</f>
        <v>343.30599999999998</v>
      </c>
      <c r="T22" s="6">
        <f>SUMIFS(RuralPop!$L:$L,RuralPop!$S:$S,T$5,RuralPop!$A:$A,$C22)/1000</f>
        <v>182.22900000000001</v>
      </c>
      <c r="U22" s="5"/>
      <c r="V22" s="7">
        <f>SUMIFS(RuralPorc!$L:$L,RuralPorc!$P:$P,V$5,RuralPorc!$A:$A,$C22)*100</f>
        <v>58.536481857299805</v>
      </c>
      <c r="W22" s="7">
        <f>SUMIFS(RuralPorc!$L:$L,RuralPorc!$P:$P,W$5,RuralPorc!$A:$A,$C22)*100</f>
        <v>44.320717453956604</v>
      </c>
      <c r="X22" s="7">
        <f>SUMIFS(RuralPorc!$L:$L,RuralPorc!$P:$P,X$5,RuralPorc!$A:$A,$C22)*100</f>
        <v>47.478324174880981</v>
      </c>
      <c r="Y22" s="7">
        <f>SUMIFS(RuralPorc!$L:$L,RuralPorc!$P:$P,Y$5,RuralPorc!$A:$A,$C22)*100</f>
        <v>50.916266441345215</v>
      </c>
      <c r="Z22" s="7">
        <f>SUMIFS(RuralPorc!$L:$L,RuralPorc!$P:$P,Z$5,RuralPorc!$A:$A,$C22)*100</f>
        <v>38.115647435188293</v>
      </c>
      <c r="AA22" s="9"/>
      <c r="AB22" s="6">
        <f>SUMIFS(UrbanPop!$L:$L,UrbanPop!$S:$S,AB$5,UrbanPop!$A:$A,$C22)/1000</f>
        <v>301.66899999999998</v>
      </c>
      <c r="AC22" s="6">
        <f>SUMIFS(UrbanPop!$L:$L,UrbanPop!$S:$S,AC$5,UrbanPop!$A:$A,$C22)/1000</f>
        <v>225.75</v>
      </c>
      <c r="AD22" s="6">
        <f>SUMIFS(UrbanPop!$L:$L,UrbanPop!$S:$S,AD$5,UrbanPop!$A:$A,$C22)/1000</f>
        <v>215.05500000000001</v>
      </c>
      <c r="AE22" s="6">
        <f>SUMIFS(UrbanPop!$L:$L,UrbanPop!$S:$S,AE$5,UrbanPop!$A:$A,$C22)/1000</f>
        <v>294.51100000000002</v>
      </c>
      <c r="AF22" s="6">
        <f>SUMIFS(UrbanPop!$L:$L,UrbanPop!$S:$S,AF$5,UrbanPop!$A:$A,$C22)/1000</f>
        <v>274.85700000000003</v>
      </c>
      <c r="AG22" s="5"/>
      <c r="AH22" s="7">
        <f>SUMIFS(UrbanPorc!$L:$L,UrbanPorc!$P:$P,AH$5,UrbanPorc!$A:$A,$C22)*100</f>
        <v>19.309188425540924</v>
      </c>
      <c r="AI22" s="7">
        <f>SUMIFS(UrbanPorc!$L:$L,UrbanPorc!$P:$P,AI$5,UrbanPorc!$A:$A,$C22)*100</f>
        <v>16.601023077964783</v>
      </c>
      <c r="AJ22" s="7">
        <f>SUMIFS(UrbanPorc!$L:$L,UrbanPorc!$P:$P,AJ$5,UrbanPorc!$A:$A,$C22)*100</f>
        <v>14.557182788848877</v>
      </c>
      <c r="AK22" s="7">
        <f>SUMIFS(UrbanPorc!$L:$L,UrbanPorc!$P:$P,AK$5,UrbanPorc!$A:$A,$C22)*100</f>
        <v>21.207737922668457</v>
      </c>
      <c r="AL22" s="7">
        <f>SUMIFS(UrbanPorc!$L:$L,UrbanPorc!$P:$P,AL$5,UrbanPorc!$A:$A,$C22)*100</f>
        <v>22.604115307331085</v>
      </c>
      <c r="AN22" s="6">
        <f>SUMIFS(SexoPop!$M:$M,SexoPop!$T:$T,AN$5,SexoPop!$A:$A,$C22,SexoPop!$B:$B,2)/1000</f>
        <v>413.95800000000003</v>
      </c>
      <c r="AO22" s="6">
        <f>SUMIFS(SexoPop!$M:$M,SexoPop!$T:$T,AO$5,SexoPop!$A:$A,$C22,SexoPop!$B:$B,2)/1000</f>
        <v>313.85199999999998</v>
      </c>
      <c r="AP22" s="6">
        <f>SUMIFS(SexoPop!$M:$M,SexoPop!$T:$T,AP$5,SexoPop!$A:$A,$C22,SexoPop!$B:$B,2)/1000</f>
        <v>272.37900000000002</v>
      </c>
      <c r="AQ22" s="6">
        <f>SUMIFS(SexoPop!$M:$M,SexoPop!$T:$T,AQ$5,SexoPop!$A:$A,$C22,SexoPop!$B:$B,2)/1000</f>
        <v>336.339</v>
      </c>
      <c r="AR22" s="6">
        <f>SUMIFS(SexoPop!$M:$M,SexoPop!$T:$T,AR$5,SexoPop!$A:$A,$C22,SexoPop!$B:$B,2)/1000</f>
        <v>238.98099999999999</v>
      </c>
      <c r="AS22" s="5"/>
      <c r="AT22" s="7">
        <f>SUMIFS(SexoPorc!$M:$M,SexoPorc!$Q:$Q,AT$5,SexoPorc!$A:$A,$C22,SexoPorc!$B:$B,2)*100</f>
        <v>32.928133010864258</v>
      </c>
      <c r="AU22" s="7">
        <f>SUMIFS(SexoPorc!$M:$M,SexoPorc!$Q:$Q,AU$5,SexoPorc!$A:$A,$C22,SexoPorc!$B:$B,2)*100</f>
        <v>27.287846803665161</v>
      </c>
      <c r="AV22" s="7">
        <f>SUMIFS(SexoPorc!$M:$M,SexoPorc!$Q:$Q,AV$5,SexoPorc!$A:$A,$C22,SexoPorc!$B:$B,2)*100</f>
        <v>24.447751045227051</v>
      </c>
      <c r="AW22" s="7">
        <f>SUMIFS(SexoPorc!$M:$M,SexoPorc!$Q:$Q,AW$5,SexoPorc!$A:$A,$C22,SexoPorc!$B:$B,2)*100</f>
        <v>30.190601944923401</v>
      </c>
      <c r="AX22" s="7">
        <f>SUMIFS(SexoPorc!$M:$M,SexoPorc!$Q:$Q,AX$5,SexoPorc!$A:$A,$C22,SexoPorc!$B:$B,2)*100</f>
        <v>26.3763427734375</v>
      </c>
      <c r="AY22" s="9"/>
      <c r="AZ22" s="6">
        <f>SUMIFS(SexoPop!$M:$M,SexoPop!$T:$T,AZ$5,SexoPop!$A:$A,$C22,SexoPop!$B:$B,1)/1000</f>
        <v>395.13099999999997</v>
      </c>
      <c r="BA22" s="6">
        <f>SUMIFS(SexoPop!$M:$M,SexoPop!$T:$T,BA$5,SexoPop!$A:$A,$C22,SexoPop!$B:$B,1)/1000</f>
        <v>263.50799999999998</v>
      </c>
      <c r="BB22" s="6">
        <f>SUMIFS(SexoPop!$M:$M,SexoPop!$T:$T,BB$5,SexoPop!$A:$A,$C22,SexoPop!$B:$B,1)/1000</f>
        <v>254.328</v>
      </c>
      <c r="BC22" s="6">
        <f>SUMIFS(SexoPop!$M:$M,SexoPop!$T:$T,BC$5,SexoPop!$A:$A,$C22,SexoPop!$B:$B,1)/1000</f>
        <v>301.47800000000001</v>
      </c>
      <c r="BD22" s="6">
        <f>SUMIFS(SexoPop!$M:$M,SexoPop!$T:$T,BD$5,SexoPop!$A:$A,$C22,SexoPop!$B:$B,1)/1000</f>
        <v>218.10499999999999</v>
      </c>
      <c r="BE22" s="5"/>
      <c r="BF22" s="7">
        <f>SUMIFS(SexoPorc!$M:$M,SexoPorc!$Q:$Q,BF$5,SexoPorc!$A:$A,$C22,SexoPorc!$B:$B,1)*100</f>
        <v>33.714362978935242</v>
      </c>
      <c r="BG22" s="7">
        <f>SUMIFS(SexoPorc!$M:$M,SexoPorc!$Q:$Q,BG$5,SexoPorc!$A:$A,$C22,SexoPorc!$B:$B,1)*100</f>
        <v>26.271092891693115</v>
      </c>
      <c r="BH22" s="7">
        <f>SUMIFS(SexoPorc!$M:$M,SexoPorc!$Q:$Q,BH$5,SexoPorc!$A:$A,$C22,SexoPorc!$B:$B,1)*100</f>
        <v>24.944046139717102</v>
      </c>
      <c r="BI22" s="7">
        <f>SUMIFS(SexoPorc!$M:$M,SexoPorc!$Q:$Q,BI$5,SexoPorc!$A:$A,$C22,SexoPorc!$B:$B,1)*100</f>
        <v>31.771314144134521</v>
      </c>
      <c r="BJ22" s="7">
        <f>SUMIFS(SexoPorc!$M:$M,SexoPorc!$Q:$Q,BJ$5,SexoPorc!$A:$A,$C22,SexoPorc!$B:$B,1)*100</f>
        <v>27.677878737449646</v>
      </c>
    </row>
    <row r="23" spans="3:62" x14ac:dyDescent="0.25">
      <c r="C23" s="5" t="s">
        <v>17</v>
      </c>
      <c r="D23" s="6">
        <f>SUMIFS(EntPop!$L:$L,EntPop!$S:$S,D$5,EntPop!$A:$A,$C23)/1000</f>
        <v>241.52600000000001</v>
      </c>
      <c r="E23" s="6">
        <f>SUMIFS(EntPop!$L:$L,EntPop!$S:$S,E$5,EntPop!$A:$A,$C23)/1000</f>
        <v>265.34800000000001</v>
      </c>
      <c r="F23" s="6">
        <f>SUMIFS(EntPop!$L:$L,EntPop!$S:$S,F$5,EntPop!$A:$A,$C23)/1000</f>
        <v>256.08800000000002</v>
      </c>
      <c r="G23" s="6">
        <f>SUMIFS(EntPop!$L:$L,EntPop!$S:$S,G$5,EntPop!$A:$A,$C23)/1000</f>
        <v>214.18199999999999</v>
      </c>
      <c r="H23" s="6">
        <f>SUMIFS(EntPop!$L:$L,EntPop!$S:$S,H$5,EntPop!$A:$A,$C23)/1000</f>
        <v>157.749</v>
      </c>
      <c r="I23" s="5"/>
      <c r="J23" s="7">
        <f>SUMIFS(EntPorc!$L:$L,EntPorc!$P:$P,V$5,EntPorc!$A:$A,$C23)*100</f>
        <v>26.999962329864502</v>
      </c>
      <c r="K23" s="7">
        <f>SUMIFS(EntPorc!$L:$L,EntPorc!$P:$P,W$5,EntPorc!$A:$A,$C23)*100</f>
        <v>27.847620844841003</v>
      </c>
      <c r="L23" s="7">
        <f>SUMIFS(EntPorc!$L:$L,EntPorc!$P:$P,X$5,EntPorc!$A:$A,$C23)*100</f>
        <v>25.437706708908081</v>
      </c>
      <c r="M23" s="7">
        <f>SUMIFS(EntPorc!$L:$L,EntPorc!$P:$P,Y$5,EntPorc!$A:$A,$C23)*100</f>
        <v>25.957489013671875</v>
      </c>
      <c r="N23" s="7">
        <f>SUMIFS(EntPorc!$L:$L,EntPorc!$P:$P,Z$5,EntPorc!$A:$A,$C23)*100</f>
        <v>22.62500524520874</v>
      </c>
      <c r="O23" s="5"/>
      <c r="P23" s="6">
        <f>SUMIFS(RuralPop!$L:$L,RuralPop!$S:$S,P$5,RuralPop!$A:$A,$C23)/1000</f>
        <v>86.001000000000005</v>
      </c>
      <c r="Q23" s="6">
        <f>SUMIFS(RuralPop!$L:$L,RuralPop!$S:$S,Q$5,RuralPop!$A:$A,$C23)/1000</f>
        <v>90.992999999999995</v>
      </c>
      <c r="R23" s="6">
        <f>SUMIFS(RuralPop!$L:$L,RuralPop!$S:$S,R$5,RuralPop!$A:$A,$C23)/1000</f>
        <v>87.165999999999997</v>
      </c>
      <c r="S23" s="6">
        <f>SUMIFS(RuralPop!$L:$L,RuralPop!$S:$S,S$5,RuralPop!$A:$A,$C23)/1000</f>
        <v>77.492000000000004</v>
      </c>
      <c r="T23" s="6">
        <f>SUMIFS(RuralPop!$L:$L,RuralPop!$S:$S,T$5,RuralPop!$A:$A,$C23)/1000</f>
        <v>58.814</v>
      </c>
      <c r="U23" s="5"/>
      <c r="V23" s="7">
        <f>SUMIFS(RuralPorc!$L:$L,RuralPorc!$P:$P,V$5,RuralPorc!$A:$A,$C23)*100</f>
        <v>58.676517009735107</v>
      </c>
      <c r="W23" s="7">
        <f>SUMIFS(RuralPorc!$L:$L,RuralPorc!$P:$P,W$5,RuralPorc!$A:$A,$C23)*100</f>
        <v>51.03222131729126</v>
      </c>
      <c r="X23" s="7">
        <f>SUMIFS(RuralPorc!$L:$L,RuralPorc!$P:$P,X$5,RuralPorc!$A:$A,$C23)*100</f>
        <v>55.973595380783081</v>
      </c>
      <c r="Y23" s="7">
        <f>SUMIFS(RuralPorc!$L:$L,RuralPorc!$P:$P,Y$5,RuralPorc!$A:$A,$C23)*100</f>
        <v>45.362585783004761</v>
      </c>
      <c r="Z23" s="7">
        <f>SUMIFS(RuralPorc!$L:$L,RuralPorc!$P:$P,Z$5,RuralPorc!$A:$A,$C23)*100</f>
        <v>45.920455455780029</v>
      </c>
      <c r="AA23" s="9"/>
      <c r="AB23" s="6">
        <f>SUMIFS(UrbanPop!$L:$L,UrbanPop!$S:$S,AB$5,UrbanPop!$A:$A,$C23)/1000</f>
        <v>155.52500000000001</v>
      </c>
      <c r="AC23" s="6">
        <f>SUMIFS(UrbanPop!$L:$L,UrbanPop!$S:$S,AC$5,UrbanPop!$A:$A,$C23)/1000</f>
        <v>174.35499999999999</v>
      </c>
      <c r="AD23" s="6">
        <f>SUMIFS(UrbanPop!$L:$L,UrbanPop!$S:$S,AD$5,UrbanPop!$A:$A,$C23)/1000</f>
        <v>168.922</v>
      </c>
      <c r="AE23" s="6">
        <f>SUMIFS(UrbanPop!$L:$L,UrbanPop!$S:$S,AE$5,UrbanPop!$A:$A,$C23)/1000</f>
        <v>136.69</v>
      </c>
      <c r="AF23" s="6">
        <f>SUMIFS(UrbanPop!$L:$L,UrbanPop!$S:$S,AF$5,UrbanPop!$A:$A,$C23)/1000</f>
        <v>98.935000000000002</v>
      </c>
      <c r="AG23" s="5"/>
      <c r="AH23" s="7">
        <f>SUMIFS(UrbanPorc!$L:$L,UrbanPorc!$P:$P,AH$5,UrbanPorc!$A:$A,$C23)*100</f>
        <v>20.792834460735321</v>
      </c>
      <c r="AI23" s="7">
        <f>SUMIFS(UrbanPorc!$L:$L,UrbanPorc!$P:$P,AI$5,UrbanPorc!$A:$A,$C23)*100</f>
        <v>22.510431706905365</v>
      </c>
      <c r="AJ23" s="7">
        <f>SUMIFS(UrbanPorc!$L:$L,UrbanPorc!$P:$P,AJ$5,UrbanPorc!$A:$A,$C23)*100</f>
        <v>19.849847257137299</v>
      </c>
      <c r="AK23" s="7">
        <f>SUMIFS(UrbanPorc!$L:$L,UrbanPorc!$P:$P,AK$5,UrbanPorc!$A:$A,$C23)*100</f>
        <v>20.891092717647552</v>
      </c>
      <c r="AL23" s="7">
        <f>SUMIFS(UrbanPorc!$L:$L,UrbanPorc!$P:$P,AL$5,UrbanPorc!$A:$A,$C23)*100</f>
        <v>17.38278716802597</v>
      </c>
      <c r="AN23" s="6">
        <f>SUMIFS(SexoPop!$M:$M,SexoPop!$T:$T,AN$5,SexoPop!$A:$A,$C23,SexoPop!$B:$B,2)/1000</f>
        <v>123.45699999999999</v>
      </c>
      <c r="AO23" s="6">
        <f>SUMIFS(SexoPop!$M:$M,SexoPop!$T:$T,AO$5,SexoPop!$A:$A,$C23,SexoPop!$B:$B,2)/1000</f>
        <v>139.416</v>
      </c>
      <c r="AP23" s="6">
        <f>SUMIFS(SexoPop!$M:$M,SexoPop!$T:$T,AP$5,SexoPop!$A:$A,$C23,SexoPop!$B:$B,2)/1000</f>
        <v>131.17599999999999</v>
      </c>
      <c r="AQ23" s="6">
        <f>SUMIFS(SexoPop!$M:$M,SexoPop!$T:$T,AQ$5,SexoPop!$A:$A,$C23,SexoPop!$B:$B,2)/1000</f>
        <v>115.422</v>
      </c>
      <c r="AR23" s="6">
        <f>SUMIFS(SexoPop!$M:$M,SexoPop!$T:$T,AR$5,SexoPop!$A:$A,$C23,SexoPop!$B:$B,2)/1000</f>
        <v>77.302999999999997</v>
      </c>
      <c r="AS23" s="5"/>
      <c r="AT23" s="7">
        <f>SUMIFS(SexoPorc!$M:$M,SexoPorc!$Q:$Q,AT$5,SexoPorc!$A:$A,$C23,SexoPorc!$B:$B,2)*100</f>
        <v>27.026075124740601</v>
      </c>
      <c r="AU23" s="7">
        <f>SUMIFS(SexoPorc!$M:$M,SexoPorc!$Q:$Q,AU$5,SexoPorc!$A:$A,$C23,SexoPorc!$B:$B,2)*100</f>
        <v>28.266149759292603</v>
      </c>
      <c r="AV23" s="7">
        <f>SUMIFS(SexoPorc!$M:$M,SexoPorc!$Q:$Q,AV$5,SexoPorc!$A:$A,$C23,SexoPorc!$B:$B,2)*100</f>
        <v>24.68029260635376</v>
      </c>
      <c r="AW23" s="7">
        <f>SUMIFS(SexoPorc!$M:$M,SexoPorc!$Q:$Q,AW$5,SexoPorc!$A:$A,$C23,SexoPorc!$B:$B,2)*100</f>
        <v>25.859484076499939</v>
      </c>
      <c r="AX23" s="7">
        <f>SUMIFS(SexoPorc!$M:$M,SexoPorc!$Q:$Q,AX$5,SexoPorc!$A:$A,$C23,SexoPorc!$B:$B,2)*100</f>
        <v>20.166754722595215</v>
      </c>
      <c r="AY23" s="9"/>
      <c r="AZ23" s="6">
        <f>SUMIFS(SexoPop!$M:$M,SexoPop!$T:$T,AZ$5,SexoPop!$A:$A,$C23,SexoPop!$B:$B,1)/1000</f>
        <v>118.069</v>
      </c>
      <c r="BA23" s="6">
        <f>SUMIFS(SexoPop!$M:$M,SexoPop!$T:$T,BA$5,SexoPop!$A:$A,$C23,SexoPop!$B:$B,1)/1000</f>
        <v>125.932</v>
      </c>
      <c r="BB23" s="6">
        <f>SUMIFS(SexoPop!$M:$M,SexoPop!$T:$T,BB$5,SexoPop!$A:$A,$C23,SexoPop!$B:$B,1)/1000</f>
        <v>124.91200000000001</v>
      </c>
      <c r="BC23" s="6">
        <f>SUMIFS(SexoPop!$M:$M,SexoPop!$T:$T,BC$5,SexoPop!$A:$A,$C23,SexoPop!$B:$B,1)/1000</f>
        <v>98.76</v>
      </c>
      <c r="BD23" s="6">
        <f>SUMIFS(SexoPop!$M:$M,SexoPop!$T:$T,BD$5,SexoPop!$A:$A,$C23,SexoPop!$B:$B,1)/1000</f>
        <v>80.445999999999998</v>
      </c>
      <c r="BE23" s="5"/>
      <c r="BF23" s="7">
        <f>SUMIFS(SexoPorc!$M:$M,SexoPorc!$Q:$Q,BF$5,SexoPorc!$A:$A,$C23,SexoPorc!$B:$B,1)*100</f>
        <v>26.972711086273193</v>
      </c>
      <c r="BG23" s="7">
        <f>SUMIFS(SexoPorc!$M:$M,SexoPorc!$Q:$Q,BG$5,SexoPorc!$A:$A,$C23,SexoPorc!$B:$B,1)*100</f>
        <v>27.398499846458435</v>
      </c>
      <c r="BH23" s="7">
        <f>SUMIFS(SexoPorc!$M:$M,SexoPorc!$Q:$Q,BH$5,SexoPorc!$A:$A,$C23,SexoPorc!$B:$B,1)*100</f>
        <v>26.28481388092041</v>
      </c>
      <c r="BI23" s="7">
        <f>SUMIFS(SexoPorc!$M:$M,SexoPorc!$Q:$Q,BI$5,SexoPorc!$A:$A,$C23,SexoPorc!$B:$B,1)*100</f>
        <v>26.072975993156433</v>
      </c>
      <c r="BJ23" s="7">
        <f>SUMIFS(SexoPorc!$M:$M,SexoPorc!$Q:$Q,BJ$5,SexoPorc!$A:$A,$C23,SexoPorc!$B:$B,1)*100</f>
        <v>25.626763701438904</v>
      </c>
    </row>
    <row r="24" spans="3:62" x14ac:dyDescent="0.25">
      <c r="C24" s="5" t="s">
        <v>18</v>
      </c>
      <c r="D24" s="6">
        <f>SUMIFS(EntPop!$L:$L,EntPop!$S:$S,D$5,EntPop!$A:$A,$C24)/1000</f>
        <v>151.76499999999999</v>
      </c>
      <c r="E24" s="6">
        <f>SUMIFS(EntPop!$L:$L,EntPop!$S:$S,E$5,EntPop!$A:$A,$C24)/1000</f>
        <v>140.161</v>
      </c>
      <c r="F24" s="6">
        <f>SUMIFS(EntPop!$L:$L,EntPop!$S:$S,F$5,EntPop!$A:$A,$C24)/1000</f>
        <v>71.292000000000002</v>
      </c>
      <c r="G24" s="6">
        <f>SUMIFS(EntPop!$L:$L,EntPop!$S:$S,G$5,EntPop!$A:$A,$C24)/1000</f>
        <v>107.378</v>
      </c>
      <c r="H24" s="6">
        <f>SUMIFS(EntPop!$L:$L,EntPop!$S:$S,H$5,EntPop!$A:$A,$C24)/1000</f>
        <v>74.328999999999994</v>
      </c>
      <c r="I24" s="5"/>
      <c r="J24" s="7">
        <f>SUMIFS(EntPorc!$L:$L,EntPorc!$P:$P,V$5,EntPorc!$A:$A,$C24)*100</f>
        <v>33.722633123397827</v>
      </c>
      <c r="K24" s="7">
        <f>SUMIFS(EntPorc!$L:$L,EntPorc!$P:$P,W$5,EntPorc!$A:$A,$C24)*100</f>
        <v>32.109090685844421</v>
      </c>
      <c r="L24" s="7">
        <f>SUMIFS(EntPorc!$L:$L,EntPorc!$P:$P,X$5,EntPorc!$A:$A,$C24)*100</f>
        <v>18.931837379932404</v>
      </c>
      <c r="M24" s="7">
        <f>SUMIFS(EntPorc!$L:$L,EntPorc!$P:$P,Y$5,EntPorc!$A:$A,$C24)*100</f>
        <v>29.028064012527466</v>
      </c>
      <c r="N24" s="7">
        <f>SUMIFS(EntPorc!$L:$L,EntPorc!$P:$P,Z$5,EntPorc!$A:$A,$C24)*100</f>
        <v>25.448426604270935</v>
      </c>
      <c r="O24" s="5"/>
      <c r="P24" s="6">
        <f>SUMIFS(RuralPop!$L:$L,RuralPop!$S:$S,P$5,RuralPop!$A:$A,$C24)/1000</f>
        <v>114.59099999999999</v>
      </c>
      <c r="Q24" s="6">
        <f>SUMIFS(RuralPop!$L:$L,RuralPop!$S:$S,Q$5,RuralPop!$A:$A,$C24)/1000</f>
        <v>106.35299999999999</v>
      </c>
      <c r="R24" s="6">
        <f>SUMIFS(RuralPop!$L:$L,RuralPop!$S:$S,R$5,RuralPop!$A:$A,$C24)/1000</f>
        <v>51.16</v>
      </c>
      <c r="S24" s="6">
        <f>SUMIFS(RuralPop!$L:$L,RuralPop!$S:$S,S$5,RuralPop!$A:$A,$C24)/1000</f>
        <v>80.959999999999994</v>
      </c>
      <c r="T24" s="6">
        <f>SUMIFS(RuralPop!$L:$L,RuralPop!$S:$S,T$5,RuralPop!$A:$A,$C24)/1000</f>
        <v>57.965000000000003</v>
      </c>
      <c r="U24" s="5"/>
      <c r="V24" s="7">
        <f>SUMIFS(RuralPorc!$L:$L,RuralPorc!$P:$P,V$5,RuralPorc!$A:$A,$C24)*100</f>
        <v>62.85744309425354</v>
      </c>
      <c r="W24" s="7">
        <f>SUMIFS(RuralPorc!$L:$L,RuralPorc!$P:$P,W$5,RuralPorc!$A:$A,$C24)*100</f>
        <v>58.372849225997925</v>
      </c>
      <c r="X24" s="7">
        <f>SUMIFS(RuralPorc!$L:$L,RuralPorc!$P:$P,X$5,RuralPorc!$A:$A,$C24)*100</f>
        <v>40.772411227226257</v>
      </c>
      <c r="Y24" s="7">
        <f>SUMIFS(RuralPorc!$L:$L,RuralPorc!$P:$P,Y$5,RuralPorc!$A:$A,$C24)*100</f>
        <v>50.547558069229126</v>
      </c>
      <c r="Z24" s="7">
        <f>SUMIFS(RuralPorc!$L:$L,RuralPorc!$P:$P,Z$5,RuralPorc!$A:$A,$C24)*100</f>
        <v>51.501095294952393</v>
      </c>
      <c r="AA24" s="9"/>
      <c r="AB24" s="6">
        <f>SUMIFS(UrbanPop!$L:$L,UrbanPop!$S:$S,AB$5,UrbanPop!$A:$A,$C24)/1000</f>
        <v>37.173999999999999</v>
      </c>
      <c r="AC24" s="6">
        <f>SUMIFS(UrbanPop!$L:$L,UrbanPop!$S:$S,AC$5,UrbanPop!$A:$A,$C24)/1000</f>
        <v>33.808</v>
      </c>
      <c r="AD24" s="6">
        <f>SUMIFS(UrbanPop!$L:$L,UrbanPop!$S:$S,AD$5,UrbanPop!$A:$A,$C24)/1000</f>
        <v>20.132000000000001</v>
      </c>
      <c r="AE24" s="6">
        <f>SUMIFS(UrbanPop!$L:$L,UrbanPop!$S:$S,AE$5,UrbanPop!$A:$A,$C24)/1000</f>
        <v>26.417999999999999</v>
      </c>
      <c r="AF24" s="6">
        <f>SUMIFS(UrbanPop!$L:$L,UrbanPop!$S:$S,AF$5,UrbanPop!$A:$A,$C24)/1000</f>
        <v>16.364000000000001</v>
      </c>
      <c r="AG24" s="5"/>
      <c r="AH24" s="7">
        <f>SUMIFS(UrbanPorc!$L:$L,UrbanPorc!$P:$P,AH$5,UrbanPorc!$A:$A,$C24)*100</f>
        <v>13.884572684764862</v>
      </c>
      <c r="AI24" s="7">
        <f>SUMIFS(UrbanPorc!$L:$L,UrbanPorc!$P:$P,AI$5,UrbanPorc!$A:$A,$C24)*100</f>
        <v>13.293540477752686</v>
      </c>
      <c r="AJ24" s="7">
        <f>SUMIFS(UrbanPorc!$L:$L,UrbanPorc!$P:$P,AJ$5,UrbanPorc!$A:$A,$C24)*100</f>
        <v>8.017682284116745</v>
      </c>
      <c r="AK24" s="7">
        <f>SUMIFS(UrbanPorc!$L:$L,UrbanPorc!$P:$P,AK$5,UrbanPorc!$A:$A,$C24)*100</f>
        <v>12.595294415950775</v>
      </c>
      <c r="AL24" s="7">
        <f>SUMIFS(UrbanPorc!$L:$L,UrbanPorc!$P:$P,AL$5,UrbanPorc!$A:$A,$C24)*100</f>
        <v>9.1151140630245209</v>
      </c>
      <c r="AN24" s="6">
        <f>SUMIFS(SexoPop!$M:$M,SexoPop!$T:$T,AN$5,SexoPop!$A:$A,$C24,SexoPop!$B:$B,2)/1000</f>
        <v>76.177000000000007</v>
      </c>
      <c r="AO24" s="6">
        <f>SUMIFS(SexoPop!$M:$M,SexoPop!$T:$T,AO$5,SexoPop!$A:$A,$C24,SexoPop!$B:$B,2)/1000</f>
        <v>69.224999999999994</v>
      </c>
      <c r="AP24" s="6">
        <f>SUMIFS(SexoPop!$M:$M,SexoPop!$T:$T,AP$5,SexoPop!$A:$A,$C24,SexoPop!$B:$B,2)/1000</f>
        <v>34.951000000000001</v>
      </c>
      <c r="AQ24" s="6">
        <f>SUMIFS(SexoPop!$M:$M,SexoPop!$T:$T,AQ$5,SexoPop!$A:$A,$C24,SexoPop!$B:$B,2)/1000</f>
        <v>54.21</v>
      </c>
      <c r="AR24" s="6">
        <f>SUMIFS(SexoPop!$M:$M,SexoPop!$T:$T,AR$5,SexoPop!$A:$A,$C24,SexoPop!$B:$B,2)/1000</f>
        <v>37.738999999999997</v>
      </c>
      <c r="AS24" s="5"/>
      <c r="AT24" s="7">
        <f>SUMIFS(SexoPorc!$M:$M,SexoPorc!$Q:$Q,AT$5,SexoPorc!$A:$A,$C24,SexoPorc!$B:$B,2)*100</f>
        <v>33.448520302772522</v>
      </c>
      <c r="AU24" s="7">
        <f>SUMIFS(SexoPorc!$M:$M,SexoPorc!$Q:$Q,AU$5,SexoPorc!$A:$A,$C24,SexoPorc!$B:$B,2)*100</f>
        <v>31.502422690391541</v>
      </c>
      <c r="AV24" s="7">
        <f>SUMIFS(SexoPorc!$M:$M,SexoPorc!$Q:$Q,AV$5,SexoPorc!$A:$A,$C24,SexoPorc!$B:$B,2)*100</f>
        <v>18.34033876657486</v>
      </c>
      <c r="AW24" s="7">
        <f>SUMIFS(SexoPorc!$M:$M,SexoPorc!$Q:$Q,AW$5,SexoPorc!$A:$A,$C24,SexoPorc!$B:$B,2)*100</f>
        <v>28.09215784072876</v>
      </c>
      <c r="AX24" s="7">
        <f>SUMIFS(SexoPorc!$M:$M,SexoPorc!$Q:$Q,AX$5,SexoPorc!$A:$A,$C24,SexoPorc!$B:$B,2)*100</f>
        <v>25.027355551719666</v>
      </c>
      <c r="AY24" s="9"/>
      <c r="AZ24" s="6">
        <f>SUMIFS(SexoPop!$M:$M,SexoPop!$T:$T,AZ$5,SexoPop!$A:$A,$C24,SexoPop!$B:$B,1)/1000</f>
        <v>75.587999999999994</v>
      </c>
      <c r="BA24" s="6">
        <f>SUMIFS(SexoPop!$M:$M,SexoPop!$T:$T,BA$5,SexoPop!$A:$A,$C24,SexoPop!$B:$B,1)/1000</f>
        <v>70.936000000000007</v>
      </c>
      <c r="BB24" s="6">
        <f>SUMIFS(SexoPop!$M:$M,SexoPop!$T:$T,BB$5,SexoPop!$A:$A,$C24,SexoPop!$B:$B,1)/1000</f>
        <v>36.341000000000001</v>
      </c>
      <c r="BC24" s="6">
        <f>SUMIFS(SexoPop!$M:$M,SexoPop!$T:$T,BC$5,SexoPop!$A:$A,$C24,SexoPop!$B:$B,1)/1000</f>
        <v>53.167999999999999</v>
      </c>
      <c r="BD24" s="6">
        <f>SUMIFS(SexoPop!$M:$M,SexoPop!$T:$T,BD$5,SexoPop!$A:$A,$C24,SexoPop!$B:$B,1)/1000</f>
        <v>36.590000000000003</v>
      </c>
      <c r="BE24" s="5"/>
      <c r="BF24" s="7">
        <f>SUMIFS(SexoPorc!$M:$M,SexoPorc!$Q:$Q,BF$5,SexoPorc!$A:$A,$C24,SexoPorc!$B:$B,1)*100</f>
        <v>34.003463387489319</v>
      </c>
      <c r="BG24" s="7">
        <f>SUMIFS(SexoPorc!$M:$M,SexoPorc!$Q:$Q,BG$5,SexoPorc!$A:$A,$C24,SexoPorc!$B:$B,1)*100</f>
        <v>32.724085450172424</v>
      </c>
      <c r="BH24" s="7">
        <f>SUMIFS(SexoPorc!$M:$M,SexoPorc!$Q:$Q,BH$5,SexoPorc!$A:$A,$C24,SexoPorc!$B:$B,1)*100</f>
        <v>19.537857174873352</v>
      </c>
      <c r="BI24" s="7">
        <f>SUMIFS(SexoPorc!$M:$M,SexoPorc!$Q:$Q,BI$5,SexoPorc!$A:$A,$C24,SexoPorc!$B:$B,1)*100</f>
        <v>30.048772692680359</v>
      </c>
      <c r="BJ24" s="7">
        <f>SUMIFS(SexoPorc!$M:$M,SexoPorc!$Q:$Q,BJ$5,SexoPorc!$A:$A,$C24,SexoPorc!$B:$B,1)*100</f>
        <v>25.897824764251709</v>
      </c>
    </row>
    <row r="25" spans="3:62" x14ac:dyDescent="0.25">
      <c r="C25" s="5" t="s">
        <v>19</v>
      </c>
      <c r="D25" s="6">
        <f>SUMIFS(EntPop!$L:$L,EntPop!$S:$S,D$5,EntPop!$A:$A,$C25)/1000</f>
        <v>77.686999999999998</v>
      </c>
      <c r="E25" s="6">
        <f>SUMIFS(EntPop!$L:$L,EntPop!$S:$S,E$5,EntPop!$A:$A,$C25)/1000</f>
        <v>60.173000000000002</v>
      </c>
      <c r="F25" s="6">
        <f>SUMIFS(EntPop!$L:$L,EntPop!$S:$S,F$5,EntPop!$A:$A,$C25)/1000</f>
        <v>68.936000000000007</v>
      </c>
      <c r="G25" s="6">
        <f>SUMIFS(EntPop!$L:$L,EntPop!$S:$S,G$5,EntPop!$A:$A,$C25)/1000</f>
        <v>109.901</v>
      </c>
      <c r="H25" s="6">
        <f>SUMIFS(EntPop!$L:$L,EntPop!$S:$S,H$5,EntPop!$A:$A,$C25)/1000</f>
        <v>60.332999999999998</v>
      </c>
      <c r="I25" s="5"/>
      <c r="J25" s="7">
        <f>SUMIFS(EntPorc!$L:$L,EntPorc!$P:$P,V$5,EntPorc!$A:$A,$C25)*100</f>
        <v>7.7848613262176514</v>
      </c>
      <c r="K25" s="7">
        <f>SUMIFS(EntPorc!$L:$L,EntPorc!$P:$P,W$5,EntPorc!$A:$A,$C25)*100</f>
        <v>5.6419998407363892</v>
      </c>
      <c r="L25" s="7">
        <f>SUMIFS(EntPorc!$L:$L,EntPorc!$P:$P,X$5,EntPorc!$A:$A,$C25)*100</f>
        <v>4.8377294093370438</v>
      </c>
      <c r="M25" s="7">
        <f>SUMIFS(EntPorc!$L:$L,EntPorc!$P:$P,Y$5,EntPorc!$A:$A,$C25)*100</f>
        <v>11.310108006000519</v>
      </c>
      <c r="N25" s="7">
        <f>SUMIFS(EntPorc!$L:$L,EntPorc!$P:$P,Z$5,EntPorc!$A:$A,$C25)*100</f>
        <v>9.3040861189365387</v>
      </c>
      <c r="O25" s="5"/>
      <c r="P25" s="6">
        <f>SUMIFS(RuralPop!$L:$L,RuralPop!$S:$S,P$5,RuralPop!$A:$A,$C25)/1000</f>
        <v>40.107999999999997</v>
      </c>
      <c r="Q25" s="6">
        <f>SUMIFS(RuralPop!$L:$L,RuralPop!$S:$S,Q$5,RuralPop!$A:$A,$C25)/1000</f>
        <v>44.915999999999997</v>
      </c>
      <c r="R25" s="6">
        <f>SUMIFS(RuralPop!$L:$L,RuralPop!$S:$S,R$5,RuralPop!$A:$A,$C25)/1000</f>
        <v>38.531999999999996</v>
      </c>
      <c r="S25" s="6">
        <f>SUMIFS(RuralPop!$L:$L,RuralPop!$S:$S,S$5,RuralPop!$A:$A,$C25)/1000</f>
        <v>49.994</v>
      </c>
      <c r="T25" s="6">
        <f>SUMIFS(RuralPop!$L:$L,RuralPop!$S:$S,T$5,RuralPop!$A:$A,$C25)/1000</f>
        <v>37.247999999999998</v>
      </c>
      <c r="U25" s="5"/>
      <c r="V25" s="7">
        <f>SUMIFS(RuralPorc!$L:$L,RuralPorc!$P:$P,V$5,RuralPorc!$A:$A,$C25)*100</f>
        <v>45.267090201377869</v>
      </c>
      <c r="W25" s="7">
        <f>SUMIFS(RuralPorc!$L:$L,RuralPorc!$P:$P,W$5,RuralPorc!$A:$A,$C25)*100</f>
        <v>44.16649341583252</v>
      </c>
      <c r="X25" s="7">
        <f>SUMIFS(RuralPorc!$L:$L,RuralPorc!$P:$P,X$5,RuralPorc!$A:$A,$C25)*100</f>
        <v>40.572813153266907</v>
      </c>
      <c r="Y25" s="7">
        <f>SUMIFS(RuralPorc!$L:$L,RuralPorc!$P:$P,Y$5,RuralPorc!$A:$A,$C25)*100</f>
        <v>45.11198103427887</v>
      </c>
      <c r="Z25" s="7">
        <f>SUMIFS(RuralPorc!$L:$L,RuralPorc!$P:$P,Z$5,RuralPorc!$A:$A,$C25)*100</f>
        <v>51.776480674743652</v>
      </c>
      <c r="AA25" s="9"/>
      <c r="AB25" s="6">
        <f>SUMIFS(UrbanPop!$L:$L,UrbanPop!$S:$S,AB$5,UrbanPop!$A:$A,$C25)/1000</f>
        <v>37.579000000000001</v>
      </c>
      <c r="AC25" s="6">
        <f>SUMIFS(UrbanPop!$L:$L,UrbanPop!$S:$S,AC$5,UrbanPop!$A:$A,$C25)/1000</f>
        <v>15.257</v>
      </c>
      <c r="AD25" s="6">
        <f>SUMIFS(UrbanPop!$L:$L,UrbanPop!$S:$S,AD$5,UrbanPop!$A:$A,$C25)/1000</f>
        <v>30.404</v>
      </c>
      <c r="AE25" s="6">
        <f>SUMIFS(UrbanPop!$L:$L,UrbanPop!$S:$S,AE$5,UrbanPop!$A:$A,$C25)/1000</f>
        <v>59.906999999999996</v>
      </c>
      <c r="AF25" s="6">
        <f>SUMIFS(UrbanPop!$L:$L,UrbanPop!$S:$S,AF$5,UrbanPop!$A:$A,$C25)/1000</f>
        <v>23.085000000000001</v>
      </c>
      <c r="AG25" s="5"/>
      <c r="AH25" s="7">
        <f>SUMIFS(UrbanPorc!$L:$L,UrbanPorc!$P:$P,AH$5,UrbanPorc!$A:$A,$C25)*100</f>
        <v>4.1326440870761871</v>
      </c>
      <c r="AI25" s="7">
        <f>SUMIFS(UrbanPorc!$L:$L,UrbanPorc!$P:$P,AI$5,UrbanPorc!$A:$A,$C25)*100</f>
        <v>1.5813279896974564</v>
      </c>
      <c r="AJ25" s="7">
        <f>SUMIFS(UrbanPorc!$L:$L,UrbanPorc!$P:$P,AJ$5,UrbanPorc!$A:$A,$C25)*100</f>
        <v>2.2860219702124596</v>
      </c>
      <c r="AK25" s="7">
        <f>SUMIFS(UrbanPorc!$L:$L,UrbanPorc!$P:$P,AK$5,UrbanPorc!$A:$A,$C25)*100</f>
        <v>6.9587774574756622</v>
      </c>
      <c r="AL25" s="7">
        <f>SUMIFS(UrbanPorc!$L:$L,UrbanPorc!$P:$P,AL$5,UrbanPorc!$A:$A,$C25)*100</f>
        <v>4.0042184293270111</v>
      </c>
      <c r="AN25" s="6">
        <f>SUMIFS(SexoPop!$M:$M,SexoPop!$T:$T,AN$5,SexoPop!$A:$A,$C25,SexoPop!$B:$B,2)/1000</f>
        <v>36.616</v>
      </c>
      <c r="AO25" s="6">
        <f>SUMIFS(SexoPop!$M:$M,SexoPop!$T:$T,AO$5,SexoPop!$A:$A,$C25,SexoPop!$B:$B,2)/1000</f>
        <v>31.206</v>
      </c>
      <c r="AP25" s="6">
        <f>SUMIFS(SexoPop!$M:$M,SexoPop!$T:$T,AP$5,SexoPop!$A:$A,$C25,SexoPop!$B:$B,2)/1000</f>
        <v>33.927999999999997</v>
      </c>
      <c r="AQ25" s="6">
        <f>SUMIFS(SexoPop!$M:$M,SexoPop!$T:$T,AQ$5,SexoPop!$A:$A,$C25,SexoPop!$B:$B,2)/1000</f>
        <v>51.084000000000003</v>
      </c>
      <c r="AR25" s="6">
        <f>SUMIFS(SexoPop!$M:$M,SexoPop!$T:$T,AR$5,SexoPop!$A:$A,$C25,SexoPop!$B:$B,2)/1000</f>
        <v>28.24</v>
      </c>
      <c r="AS25" s="5"/>
      <c r="AT25" s="7">
        <f>SUMIFS(SexoPorc!$M:$M,SexoPorc!$Q:$Q,AT$5,SexoPorc!$A:$A,$C25,SexoPorc!$B:$B,2)*100</f>
        <v>7.196073979139328</v>
      </c>
      <c r="AU25" s="7">
        <f>SUMIFS(SexoPorc!$M:$M,SexoPorc!$Q:$Q,AU$5,SexoPorc!$A:$A,$C25,SexoPorc!$B:$B,2)*100</f>
        <v>5.9688419103622437</v>
      </c>
      <c r="AV25" s="7">
        <f>SUMIFS(SexoPorc!$M:$M,SexoPorc!$Q:$Q,AV$5,SexoPorc!$A:$A,$C25,SexoPorc!$B:$B,2)*100</f>
        <v>4.6645659953355789</v>
      </c>
      <c r="AW25" s="7">
        <f>SUMIFS(SexoPorc!$M:$M,SexoPorc!$Q:$Q,AW$5,SexoPorc!$A:$A,$C25,SexoPorc!$B:$B,2)*100</f>
        <v>9.9441125988960266</v>
      </c>
      <c r="AX25" s="7">
        <f>SUMIFS(SexoPorc!$M:$M,SexoPorc!$Q:$Q,AX$5,SexoPorc!$A:$A,$C25,SexoPorc!$B:$B,2)*100</f>
        <v>8.7734833359718323</v>
      </c>
      <c r="AY25" s="9"/>
      <c r="AZ25" s="6">
        <f>SUMIFS(SexoPop!$M:$M,SexoPop!$T:$T,AZ$5,SexoPop!$A:$A,$C25,SexoPop!$B:$B,1)/1000</f>
        <v>41.070999999999998</v>
      </c>
      <c r="BA25" s="6">
        <f>SUMIFS(SexoPop!$M:$M,SexoPop!$T:$T,BA$5,SexoPop!$A:$A,$C25,SexoPop!$B:$B,1)/1000</f>
        <v>28.966999999999999</v>
      </c>
      <c r="BB25" s="6">
        <f>SUMIFS(SexoPop!$M:$M,SexoPop!$T:$T,BB$5,SexoPop!$A:$A,$C25,SexoPop!$B:$B,1)/1000</f>
        <v>35.008000000000003</v>
      </c>
      <c r="BC25" s="6">
        <f>SUMIFS(SexoPop!$M:$M,SexoPop!$T:$T,BC$5,SexoPop!$A:$A,$C25,SexoPop!$B:$B,1)/1000</f>
        <v>58.817</v>
      </c>
      <c r="BD25" s="6">
        <f>SUMIFS(SexoPop!$M:$M,SexoPop!$T:$T,BD$5,SexoPop!$A:$A,$C25,SexoPop!$B:$B,1)/1000</f>
        <v>32.093000000000004</v>
      </c>
      <c r="BE25" s="5"/>
      <c r="BF25" s="7">
        <f>SUMIFS(SexoPorc!$M:$M,SexoPorc!$Q:$Q,BF$5,SexoPorc!$A:$A,$C25,SexoPorc!$B:$B,1)*100</f>
        <v>8.3974145352840424</v>
      </c>
      <c r="BG25" s="7">
        <f>SUMIFS(SexoPorc!$M:$M,SexoPorc!$Q:$Q,BG$5,SexoPorc!$A:$A,$C25,SexoPorc!$B:$B,1)*100</f>
        <v>5.3277149796485901</v>
      </c>
      <c r="BH25" s="7">
        <f>SUMIFS(SexoPorc!$M:$M,SexoPorc!$Q:$Q,BH$5,SexoPorc!$A:$A,$C25,SexoPorc!$B:$B,1)*100</f>
        <v>5.01827672123909</v>
      </c>
      <c r="BI25" s="7">
        <f>SUMIFS(SexoPorc!$M:$M,SexoPorc!$Q:$Q,BI$5,SexoPorc!$A:$A,$C25,SexoPorc!$B:$B,1)*100</f>
        <v>12.842279672622681</v>
      </c>
      <c r="BJ25" s="7">
        <f>SUMIFS(SexoPorc!$M:$M,SexoPorc!$Q:$Q,BJ$5,SexoPorc!$A:$A,$C25,SexoPorc!$B:$B,1)*100</f>
        <v>9.827055037021637</v>
      </c>
    </row>
    <row r="26" spans="3:62" x14ac:dyDescent="0.25">
      <c r="C26" s="5" t="s">
        <v>20</v>
      </c>
      <c r="D26" s="6">
        <f>SUMIFS(EntPop!$L:$L,EntPop!$S:$S,D$5,EntPop!$A:$A,$C26)/1000</f>
        <v>1962.107</v>
      </c>
      <c r="E26" s="6">
        <f>SUMIFS(EntPop!$L:$L,EntPop!$S:$S,E$5,EntPop!$A:$A,$C26)/1000</f>
        <v>1835.7929999999999</v>
      </c>
      <c r="F26" s="6">
        <f>SUMIFS(EntPop!$L:$L,EntPop!$S:$S,F$5,EntPop!$A:$A,$C26)/1000</f>
        <v>1706.6969999999999</v>
      </c>
      <c r="G26" s="6">
        <f>SUMIFS(EntPop!$L:$L,EntPop!$S:$S,G$5,EntPop!$A:$A,$C26)/1000</f>
        <v>1657.472</v>
      </c>
      <c r="H26" s="6">
        <f>SUMIFS(EntPop!$L:$L,EntPop!$S:$S,H$5,EntPop!$A:$A,$C26)/1000</f>
        <v>1415.289</v>
      </c>
      <c r="I26" s="5"/>
      <c r="J26" s="7">
        <f>SUMIFS(EntPorc!$L:$L,EntPorc!$P:$P,V$5,EntPorc!$A:$A,$C26)*100</f>
        <v>73.749363422393799</v>
      </c>
      <c r="K26" s="7">
        <f>SUMIFS(EntPorc!$L:$L,EntPorc!$P:$P,W$5,EntPorc!$A:$A,$C26)*100</f>
        <v>71.283656358718872</v>
      </c>
      <c r="L26" s="7">
        <f>SUMIFS(EntPorc!$L:$L,EntPorc!$P:$P,X$5,EntPorc!$A:$A,$C26)*100</f>
        <v>66.413015127182007</v>
      </c>
      <c r="M26" s="7">
        <f>SUMIFS(EntPorc!$L:$L,EntPorc!$P:$P,Y$5,EntPorc!$A:$A,$C26)*100</f>
        <v>66.735488176345825</v>
      </c>
      <c r="N26" s="7">
        <f>SUMIFS(EntPorc!$L:$L,EntPorc!$P:$P,Z$5,EntPorc!$A:$A,$C26)*100</f>
        <v>64.229601621627808</v>
      </c>
      <c r="O26" s="5"/>
      <c r="P26" s="6">
        <f>SUMIFS(RuralPop!$L:$L,RuralPop!$S:$S,P$5,RuralPop!$A:$A,$C26)/1000</f>
        <v>1372.54</v>
      </c>
      <c r="Q26" s="6">
        <f>SUMIFS(RuralPop!$L:$L,RuralPop!$S:$S,Q$5,RuralPop!$A:$A,$C26)/1000</f>
        <v>1411.7529999999999</v>
      </c>
      <c r="R26" s="6">
        <f>SUMIFS(RuralPop!$L:$L,RuralPop!$S:$S,R$5,RuralPop!$A:$A,$C26)/1000</f>
        <v>1182.567</v>
      </c>
      <c r="S26" s="6">
        <f>SUMIFS(RuralPop!$L:$L,RuralPop!$S:$S,S$5,RuralPop!$A:$A,$C26)/1000</f>
        <v>1197.6289999999999</v>
      </c>
      <c r="T26" s="6">
        <f>SUMIFS(RuralPop!$L:$L,RuralPop!$S:$S,T$5,RuralPop!$A:$A,$C26)/1000</f>
        <v>1068.3320000000001</v>
      </c>
      <c r="U26" s="5"/>
      <c r="V26" s="7">
        <f>SUMIFS(RuralPorc!$L:$L,RuralPorc!$P:$P,V$5,RuralPorc!$A:$A,$C26)*100</f>
        <v>88.74356746673584</v>
      </c>
      <c r="W26" s="7">
        <f>SUMIFS(RuralPorc!$L:$L,RuralPorc!$P:$P,W$5,RuralPorc!$A:$A,$C26)*100</f>
        <v>85.47443151473999</v>
      </c>
      <c r="X26" s="7">
        <f>SUMIFS(RuralPorc!$L:$L,RuralPorc!$P:$P,X$5,RuralPorc!$A:$A,$C26)*100</f>
        <v>81.728202104568481</v>
      </c>
      <c r="Y26" s="7">
        <f>SUMIFS(RuralPorc!$L:$L,RuralPorc!$P:$P,Y$5,RuralPorc!$A:$A,$C26)*100</f>
        <v>81.150513887405396</v>
      </c>
      <c r="Z26" s="7">
        <f>SUMIFS(RuralPorc!$L:$L,RuralPorc!$P:$P,Z$5,RuralPorc!$A:$A,$C26)*100</f>
        <v>76.32262110710144</v>
      </c>
      <c r="AA26" s="9"/>
      <c r="AB26" s="6">
        <f>SUMIFS(UrbanPop!$L:$L,UrbanPop!$S:$S,AB$5,UrbanPop!$A:$A,$C26)/1000</f>
        <v>589.56700000000001</v>
      </c>
      <c r="AC26" s="6">
        <f>SUMIFS(UrbanPop!$L:$L,UrbanPop!$S:$S,AC$5,UrbanPop!$A:$A,$C26)/1000</f>
        <v>424.04</v>
      </c>
      <c r="AD26" s="6">
        <f>SUMIFS(UrbanPop!$L:$L,UrbanPop!$S:$S,AD$5,UrbanPop!$A:$A,$C26)/1000</f>
        <v>524.13</v>
      </c>
      <c r="AE26" s="6">
        <f>SUMIFS(UrbanPop!$L:$L,UrbanPop!$S:$S,AE$5,UrbanPop!$A:$A,$C26)/1000</f>
        <v>459.84300000000002</v>
      </c>
      <c r="AF26" s="6">
        <f>SUMIFS(UrbanPop!$L:$L,UrbanPop!$S:$S,AF$5,UrbanPop!$A:$A,$C26)/1000</f>
        <v>346.95699999999999</v>
      </c>
      <c r="AG26" s="5"/>
      <c r="AH26" s="7">
        <f>SUMIFS(UrbanPorc!$L:$L,UrbanPorc!$P:$P,AH$5,UrbanPorc!$A:$A,$C26)*100</f>
        <v>52.929556369781494</v>
      </c>
      <c r="AI26" s="7">
        <f>SUMIFS(UrbanPorc!$L:$L,UrbanPorc!$P:$P,AI$5,UrbanPorc!$A:$A,$C26)*100</f>
        <v>45.908269286155701</v>
      </c>
      <c r="AJ26" s="7">
        <f>SUMIFS(UrbanPorc!$L:$L,UrbanPorc!$P:$P,AJ$5,UrbanPorc!$A:$A,$C26)*100</f>
        <v>46.677625179290771</v>
      </c>
      <c r="AK26" s="7">
        <f>SUMIFS(UrbanPorc!$L:$L,UrbanPorc!$P:$P,AK$5,UrbanPorc!$A:$A,$C26)*100</f>
        <v>45.626950263977051</v>
      </c>
      <c r="AL26" s="7">
        <f>SUMIFS(UrbanPorc!$L:$L,UrbanPorc!$P:$P,AL$5,UrbanPorc!$A:$A,$C26)*100</f>
        <v>43.16856861114502</v>
      </c>
      <c r="AN26" s="6">
        <f>SUMIFS(SexoPop!$M:$M,SexoPop!$T:$T,AN$5,SexoPop!$A:$A,$C26,SexoPop!$B:$B,2)/1000</f>
        <v>1032.8620000000001</v>
      </c>
      <c r="AO26" s="6">
        <f>SUMIFS(SexoPop!$M:$M,SexoPop!$T:$T,AO$5,SexoPop!$A:$A,$C26,SexoPop!$B:$B,2)/1000</f>
        <v>954.91300000000001</v>
      </c>
      <c r="AP26" s="6">
        <f>SUMIFS(SexoPop!$M:$M,SexoPop!$T:$T,AP$5,SexoPop!$A:$A,$C26,SexoPop!$B:$B,2)/1000</f>
        <v>905.51400000000001</v>
      </c>
      <c r="AQ26" s="6">
        <f>SUMIFS(SexoPop!$M:$M,SexoPop!$T:$T,AQ$5,SexoPop!$A:$A,$C26,SexoPop!$B:$B,2)/1000</f>
        <v>892.01900000000001</v>
      </c>
      <c r="AR26" s="6">
        <f>SUMIFS(SexoPop!$M:$M,SexoPop!$T:$T,AR$5,SexoPop!$A:$A,$C26,SexoPop!$B:$B,2)/1000</f>
        <v>755.17100000000005</v>
      </c>
      <c r="AS26" s="5"/>
      <c r="AT26" s="7">
        <f>SUMIFS(SexoPorc!$M:$M,SexoPorc!$Q:$Q,AT$5,SexoPorc!$A:$A,$C26,SexoPorc!$B:$B,2)*100</f>
        <v>73.630696535110474</v>
      </c>
      <c r="AU26" s="7">
        <f>SUMIFS(SexoPorc!$M:$M,SexoPorc!$Q:$Q,AU$5,SexoPorc!$A:$A,$C26,SexoPorc!$B:$B,2)*100</f>
        <v>70.585125684738159</v>
      </c>
      <c r="AV26" s="7">
        <f>SUMIFS(SexoPorc!$M:$M,SexoPorc!$Q:$Q,AV$5,SexoPorc!$A:$A,$C26,SexoPorc!$B:$B,2)*100</f>
        <v>65.928202867507935</v>
      </c>
      <c r="AW26" s="7">
        <f>SUMIFS(SexoPorc!$M:$M,SexoPorc!$Q:$Q,AW$5,SexoPorc!$A:$A,$C26,SexoPorc!$B:$B,2)*100</f>
        <v>66.250133514404297</v>
      </c>
      <c r="AX26" s="7">
        <f>SUMIFS(SexoPorc!$M:$M,SexoPorc!$Q:$Q,AX$5,SexoPorc!$A:$A,$C26,SexoPorc!$B:$B,2)*100</f>
        <v>62.676501274108887</v>
      </c>
      <c r="AY26" s="9"/>
      <c r="AZ26" s="6">
        <f>SUMIFS(SexoPop!$M:$M,SexoPop!$T:$T,AZ$5,SexoPop!$A:$A,$C26,SexoPop!$B:$B,1)/1000</f>
        <v>929.245</v>
      </c>
      <c r="BA26" s="6">
        <f>SUMIFS(SexoPop!$M:$M,SexoPop!$T:$T,BA$5,SexoPop!$A:$A,$C26,SexoPop!$B:$B,1)/1000</f>
        <v>880.88</v>
      </c>
      <c r="BB26" s="6">
        <f>SUMIFS(SexoPop!$M:$M,SexoPop!$T:$T,BB$5,SexoPop!$A:$A,$C26,SexoPop!$B:$B,1)/1000</f>
        <v>801.18299999999999</v>
      </c>
      <c r="BC26" s="6">
        <f>SUMIFS(SexoPop!$M:$M,SexoPop!$T:$T,BC$5,SexoPop!$A:$A,$C26,SexoPop!$B:$B,1)/1000</f>
        <v>765.45299999999997</v>
      </c>
      <c r="BD26" s="6">
        <f>SUMIFS(SexoPop!$M:$M,SexoPop!$T:$T,BD$5,SexoPop!$A:$A,$C26,SexoPop!$B:$B,1)/1000</f>
        <v>660.11800000000005</v>
      </c>
      <c r="BE26" s="5"/>
      <c r="BF26" s="7">
        <f>SUMIFS(SexoPorc!$M:$M,SexoPorc!$Q:$Q,BF$5,SexoPorc!$A:$A,$C26,SexoPorc!$B:$B,1)*100</f>
        <v>73.881709575653076</v>
      </c>
      <c r="BG26" s="7">
        <f>SUMIFS(SexoPorc!$M:$M,SexoPorc!$Q:$Q,BG$5,SexoPorc!$A:$A,$C26,SexoPorc!$B:$B,1)*100</f>
        <v>72.056686878204346</v>
      </c>
      <c r="BH26" s="7">
        <f>SUMIFS(SexoPorc!$M:$M,SexoPorc!$Q:$Q,BH$5,SexoPorc!$A:$A,$C26,SexoPorc!$B:$B,1)*100</f>
        <v>66.969621181488037</v>
      </c>
      <c r="BI26" s="7">
        <f>SUMIFS(SexoPorc!$M:$M,SexoPorc!$Q:$Q,BI$5,SexoPorc!$A:$A,$C26,SexoPorc!$B:$B,1)*100</f>
        <v>67.310148477554321</v>
      </c>
      <c r="BJ26" s="7">
        <f>SUMIFS(SexoPorc!$M:$M,SexoPorc!$Q:$Q,BJ$5,SexoPorc!$A:$A,$C26,SexoPorc!$B:$B,1)*100</f>
        <v>66.103488206863403</v>
      </c>
    </row>
    <row r="27" spans="3:62" x14ac:dyDescent="0.25">
      <c r="C27" s="5" t="s">
        <v>21</v>
      </c>
      <c r="D27" s="6">
        <f>SUMIFS(EntPop!$L:$L,EntPop!$S:$S,D$5,EntPop!$A:$A,$C27)/1000</f>
        <v>1341.077</v>
      </c>
      <c r="E27" s="6">
        <f>SUMIFS(EntPop!$L:$L,EntPop!$S:$S,E$5,EntPop!$A:$A,$C27)/1000</f>
        <v>1323.511</v>
      </c>
      <c r="F27" s="6">
        <f>SUMIFS(EntPop!$L:$L,EntPop!$S:$S,F$5,EntPop!$A:$A,$C27)/1000</f>
        <v>1441.15</v>
      </c>
      <c r="G27" s="6">
        <f>SUMIFS(EntPop!$L:$L,EntPop!$S:$S,G$5,EntPop!$A:$A,$C27)/1000</f>
        <v>1396.2380000000001</v>
      </c>
      <c r="H27" s="6">
        <f>SUMIFS(EntPop!$L:$L,EntPop!$S:$S,H$5,EntPop!$A:$A,$C27)/1000</f>
        <v>770.82100000000003</v>
      </c>
      <c r="I27" s="5"/>
      <c r="J27" s="7">
        <f>SUMIFS(EntPorc!$L:$L,EntPorc!$P:$P,V$5,EntPorc!$A:$A,$C27)*100</f>
        <v>36.496537923812866</v>
      </c>
      <c r="K27" s="7">
        <f>SUMIFS(EntPorc!$L:$L,EntPorc!$P:$P,W$5,EntPorc!$A:$A,$C27)*100</f>
        <v>35.234358906745911</v>
      </c>
      <c r="L27" s="7">
        <f>SUMIFS(EntPorc!$L:$L,EntPorc!$P:$P,X$5,EntPorc!$A:$A,$C27)*100</f>
        <v>34.839352965354919</v>
      </c>
      <c r="M27" s="7">
        <f>SUMIFS(EntPorc!$L:$L,EntPorc!$P:$P,Y$5,EntPorc!$A:$A,$C27)*100</f>
        <v>38.496679067611694</v>
      </c>
      <c r="N27" s="7">
        <f>SUMIFS(EntPorc!$L:$L,EntPorc!$P:$P,Z$5,EntPorc!$A:$A,$C27)*100</f>
        <v>26.904606819152832</v>
      </c>
      <c r="O27" s="5"/>
      <c r="P27" s="6">
        <f>SUMIFS(RuralPop!$L:$L,RuralPop!$S:$S,P$5,RuralPop!$A:$A,$C27)/1000</f>
        <v>664.59500000000003</v>
      </c>
      <c r="Q27" s="6">
        <f>SUMIFS(RuralPop!$L:$L,RuralPop!$S:$S,Q$5,RuralPop!$A:$A,$C27)/1000</f>
        <v>659.00199999999995</v>
      </c>
      <c r="R27" s="6">
        <f>SUMIFS(RuralPop!$L:$L,RuralPop!$S:$S,R$5,RuralPop!$A:$A,$C27)/1000</f>
        <v>731.45399999999995</v>
      </c>
      <c r="S27" s="6">
        <f>SUMIFS(RuralPop!$L:$L,RuralPop!$S:$S,S$5,RuralPop!$A:$A,$C27)/1000</f>
        <v>694.66200000000003</v>
      </c>
      <c r="T27" s="6">
        <f>SUMIFS(RuralPop!$L:$L,RuralPop!$S:$S,T$5,RuralPop!$A:$A,$C27)/1000</f>
        <v>501.40300000000002</v>
      </c>
      <c r="U27" s="5"/>
      <c r="V27" s="7">
        <f>SUMIFS(RuralPorc!$L:$L,RuralPorc!$P:$P,V$5,RuralPorc!$A:$A,$C27)*100</f>
        <v>55.294030904769897</v>
      </c>
      <c r="W27" s="7">
        <f>SUMIFS(RuralPorc!$L:$L,RuralPorc!$P:$P,W$5,RuralPorc!$A:$A,$C27)*100</f>
        <v>54.74693775177002</v>
      </c>
      <c r="X27" s="7">
        <f>SUMIFS(RuralPorc!$L:$L,RuralPorc!$P:$P,X$5,RuralPorc!$A:$A,$C27)*100</f>
        <v>55.611318349838257</v>
      </c>
      <c r="Y27" s="7">
        <f>SUMIFS(RuralPorc!$L:$L,RuralPorc!$P:$P,Y$5,RuralPorc!$A:$A,$C27)*100</f>
        <v>57.266157865524292</v>
      </c>
      <c r="Z27" s="7">
        <f>SUMIFS(RuralPorc!$L:$L,RuralPorc!$P:$P,Z$5,RuralPorc!$A:$A,$C27)*100</f>
        <v>50.416582822799683</v>
      </c>
      <c r="AA27" s="9"/>
      <c r="AB27" s="6">
        <f>SUMIFS(UrbanPop!$L:$L,UrbanPop!$S:$S,AB$5,UrbanPop!$A:$A,$C27)/1000</f>
        <v>676.48199999999997</v>
      </c>
      <c r="AC27" s="6">
        <f>SUMIFS(UrbanPop!$L:$L,UrbanPop!$S:$S,AC$5,UrbanPop!$A:$A,$C27)/1000</f>
        <v>664.50900000000001</v>
      </c>
      <c r="AD27" s="6">
        <f>SUMIFS(UrbanPop!$L:$L,UrbanPop!$S:$S,AD$5,UrbanPop!$A:$A,$C27)/1000</f>
        <v>709.69600000000003</v>
      </c>
      <c r="AE27" s="6">
        <f>SUMIFS(UrbanPop!$L:$L,UrbanPop!$S:$S,AE$5,UrbanPop!$A:$A,$C27)/1000</f>
        <v>701.57600000000002</v>
      </c>
      <c r="AF27" s="6">
        <f>SUMIFS(UrbanPop!$L:$L,UrbanPop!$S:$S,AF$5,UrbanPop!$A:$A,$C27)/1000</f>
        <v>269.41800000000001</v>
      </c>
      <c r="AG27" s="5"/>
      <c r="AH27" s="7">
        <f>SUMIFS(UrbanPorc!$L:$L,UrbanPorc!$P:$P,AH$5,UrbanPorc!$A:$A,$C27)*100</f>
        <v>27.359104156494141</v>
      </c>
      <c r="AI27" s="7">
        <f>SUMIFS(UrbanPorc!$L:$L,UrbanPorc!$P:$P,AI$5,UrbanPorc!$A:$A,$C27)*100</f>
        <v>26.032796502113342</v>
      </c>
      <c r="AJ27" s="7">
        <f>SUMIFS(UrbanPorc!$L:$L,UrbanPorc!$P:$P,AJ$5,UrbanPorc!$A:$A,$C27)*100</f>
        <v>25.15527606010437</v>
      </c>
      <c r="AK27" s="7">
        <f>SUMIFS(UrbanPorc!$L:$L,UrbanPorc!$P:$P,AK$5,UrbanPorc!$A:$A,$C27)*100</f>
        <v>29.064437747001648</v>
      </c>
      <c r="AL27" s="7">
        <f>SUMIFS(UrbanPorc!$L:$L,UrbanPorc!$P:$P,AL$5,UrbanPorc!$A:$A,$C27)*100</f>
        <v>14.403566718101501</v>
      </c>
      <c r="AN27" s="6">
        <f>SUMIFS(SexoPop!$M:$M,SexoPop!$T:$T,AN$5,SexoPop!$A:$A,$C27,SexoPop!$B:$B,2)/1000</f>
        <v>710.58500000000004</v>
      </c>
      <c r="AO27" s="6">
        <f>SUMIFS(SexoPop!$M:$M,SexoPop!$T:$T,AO$5,SexoPop!$A:$A,$C27,SexoPop!$B:$B,2)/1000</f>
        <v>688.702</v>
      </c>
      <c r="AP27" s="6">
        <f>SUMIFS(SexoPop!$M:$M,SexoPop!$T:$T,AP$5,SexoPop!$A:$A,$C27,SexoPop!$B:$B,2)/1000</f>
        <v>752.30399999999997</v>
      </c>
      <c r="AQ27" s="6">
        <f>SUMIFS(SexoPop!$M:$M,SexoPop!$T:$T,AQ$5,SexoPop!$A:$A,$C27,SexoPop!$B:$B,2)/1000</f>
        <v>746.49199999999996</v>
      </c>
      <c r="AR27" s="6">
        <f>SUMIFS(SexoPop!$M:$M,SexoPop!$T:$T,AR$5,SexoPop!$A:$A,$C27,SexoPop!$B:$B,2)/1000</f>
        <v>407.983</v>
      </c>
      <c r="AS27" s="5"/>
      <c r="AT27" s="7">
        <f>SUMIFS(SexoPorc!$M:$M,SexoPorc!$Q:$Q,AT$5,SexoPorc!$A:$A,$C27,SexoPorc!$B:$B,2)*100</f>
        <v>36.732286214828491</v>
      </c>
      <c r="AU27" s="7">
        <f>SUMIFS(SexoPorc!$M:$M,SexoPorc!$Q:$Q,AU$5,SexoPorc!$A:$A,$C27,SexoPorc!$B:$B,2)*100</f>
        <v>34.811040759086609</v>
      </c>
      <c r="AV27" s="7">
        <f>SUMIFS(SexoPorc!$M:$M,SexoPorc!$Q:$Q,AV$5,SexoPorc!$A:$A,$C27,SexoPorc!$B:$B,2)*100</f>
        <v>34.401828050613403</v>
      </c>
      <c r="AW27" s="7">
        <f>SUMIFS(SexoPorc!$M:$M,SexoPorc!$Q:$Q,AW$5,SexoPorc!$A:$A,$C27,SexoPorc!$B:$B,2)*100</f>
        <v>38.295939564704895</v>
      </c>
      <c r="AX27" s="7">
        <f>SUMIFS(SexoPorc!$M:$M,SexoPorc!$Q:$Q,AX$5,SexoPorc!$A:$A,$C27,SexoPorc!$B:$B,2)*100</f>
        <v>27.10796594619751</v>
      </c>
      <c r="AY27" s="9"/>
      <c r="AZ27" s="6">
        <f>SUMIFS(SexoPop!$M:$M,SexoPop!$T:$T,AZ$5,SexoPop!$A:$A,$C27,SexoPop!$B:$B,1)/1000</f>
        <v>630.49199999999996</v>
      </c>
      <c r="BA27" s="6">
        <f>SUMIFS(SexoPop!$M:$M,SexoPop!$T:$T,BA$5,SexoPop!$A:$A,$C27,SexoPop!$B:$B,1)/1000</f>
        <v>634.80899999999997</v>
      </c>
      <c r="BB27" s="6">
        <f>SUMIFS(SexoPop!$M:$M,SexoPop!$T:$T,BB$5,SexoPop!$A:$A,$C27,SexoPop!$B:$B,1)/1000</f>
        <v>688.846</v>
      </c>
      <c r="BC27" s="6">
        <f>SUMIFS(SexoPop!$M:$M,SexoPop!$T:$T,BC$5,SexoPop!$A:$A,$C27,SexoPop!$B:$B,1)/1000</f>
        <v>649.74599999999998</v>
      </c>
      <c r="BD27" s="6">
        <f>SUMIFS(SexoPop!$M:$M,SexoPop!$T:$T,BD$5,SexoPop!$A:$A,$C27,SexoPop!$B:$B,1)/1000</f>
        <v>362.83800000000002</v>
      </c>
      <c r="BE27" s="5"/>
      <c r="BF27" s="7">
        <f>SUMIFS(SexoPorc!$M:$M,SexoPorc!$Q:$Q,BF$5,SexoPorc!$A:$A,$C27,SexoPorc!$B:$B,1)*100</f>
        <v>36.234444379806519</v>
      </c>
      <c r="BG27" s="7">
        <f>SUMIFS(SexoPorc!$M:$M,SexoPorc!$Q:$Q,BG$5,SexoPorc!$A:$A,$C27,SexoPorc!$B:$B,1)*100</f>
        <v>35.705411434173584</v>
      </c>
      <c r="BH27" s="7">
        <f>SUMIFS(SexoPorc!$M:$M,SexoPorc!$Q:$Q,BH$5,SexoPorc!$A:$A,$C27,SexoPorc!$B:$B,1)*100</f>
        <v>35.330075025558472</v>
      </c>
      <c r="BI27" s="7">
        <f>SUMIFS(SexoPorc!$M:$M,SexoPorc!$Q:$Q,BI$5,SexoPorc!$A:$A,$C27,SexoPorc!$B:$B,1)*100</f>
        <v>38.729923963546753</v>
      </c>
      <c r="BJ27" s="7">
        <f>SUMIFS(SexoPorc!$M:$M,SexoPorc!$Q:$Q,BJ$5,SexoPorc!$A:$A,$C27,SexoPorc!$B:$B,1)*100</f>
        <v>26.67955756187439</v>
      </c>
    </row>
    <row r="28" spans="3:62" x14ac:dyDescent="0.25">
      <c r="C28" s="5" t="s">
        <v>22</v>
      </c>
      <c r="D28" s="6">
        <f>SUMIFS(EntPop!$L:$L,EntPop!$S:$S,D$5,EntPop!$A:$A,$C28)/1000</f>
        <v>155.02799999999999</v>
      </c>
      <c r="E28" s="6">
        <f>SUMIFS(EntPop!$L:$L,EntPop!$S:$S,E$5,EntPop!$A:$A,$C28)/1000</f>
        <v>146.018</v>
      </c>
      <c r="F28" s="6">
        <f>SUMIFS(EntPop!$L:$L,EntPop!$S:$S,F$5,EntPop!$A:$A,$C28)/1000</f>
        <v>134.995</v>
      </c>
      <c r="G28" s="6">
        <f>SUMIFS(EntPop!$L:$L,EntPop!$S:$S,G$5,EntPop!$A:$A,$C28)/1000</f>
        <v>83.198999999999998</v>
      </c>
      <c r="H28" s="6">
        <f>SUMIFS(EntPop!$L:$L,EntPop!$S:$S,H$5,EntPop!$A:$A,$C28)/1000</f>
        <v>63.976999999999997</v>
      </c>
      <c r="I28" s="5"/>
      <c r="J28" s="7">
        <f>SUMIFS(EntPorc!$L:$L,EntPorc!$P:$P,V$5,EntPorc!$A:$A,$C28)*100</f>
        <v>24.215821921825409</v>
      </c>
      <c r="K28" s="7">
        <f>SUMIFS(EntPorc!$L:$L,EntPorc!$P:$P,W$5,EntPorc!$A:$A,$C28)*100</f>
        <v>24.156089127063751</v>
      </c>
      <c r="L28" s="7">
        <f>SUMIFS(EntPorc!$L:$L,EntPorc!$P:$P,X$5,EntPorc!$A:$A,$C28)*100</f>
        <v>17.989498376846313</v>
      </c>
      <c r="M28" s="7">
        <f>SUMIFS(EntPorc!$L:$L,EntPorc!$P:$P,Y$5,EntPorc!$A:$A,$C28)*100</f>
        <v>15.499155223369598</v>
      </c>
      <c r="N28" s="7">
        <f>SUMIFS(EntPorc!$L:$L,EntPorc!$P:$P,Z$5,EntPorc!$A:$A,$C28)*100</f>
        <v>15.453344583511353</v>
      </c>
      <c r="O28" s="5"/>
      <c r="P28" s="6">
        <f>SUMIFS(RuralPop!$L:$L,RuralPop!$S:$S,P$5,RuralPop!$A:$A,$C28)/1000</f>
        <v>117.911</v>
      </c>
      <c r="Q28" s="6">
        <f>SUMIFS(RuralPop!$L:$L,RuralPop!$S:$S,Q$5,RuralPop!$A:$A,$C28)/1000</f>
        <v>111.068</v>
      </c>
      <c r="R28" s="6">
        <f>SUMIFS(RuralPop!$L:$L,RuralPop!$S:$S,R$5,RuralPop!$A:$A,$C28)/1000</f>
        <v>97.254000000000005</v>
      </c>
      <c r="S28" s="6">
        <f>SUMIFS(RuralPop!$L:$L,RuralPop!$S:$S,S$5,RuralPop!$A:$A,$C28)/1000</f>
        <v>63.478999999999999</v>
      </c>
      <c r="T28" s="6">
        <f>SUMIFS(RuralPop!$L:$L,RuralPop!$S:$S,T$5,RuralPop!$A:$A,$C28)/1000</f>
        <v>48.01</v>
      </c>
      <c r="U28" s="5"/>
      <c r="V28" s="7">
        <f>SUMIFS(RuralPorc!$L:$L,RuralPorc!$P:$P,V$5,RuralPorc!$A:$A,$C28)*100</f>
        <v>44.94158923625946</v>
      </c>
      <c r="W28" s="7">
        <f>SUMIFS(RuralPorc!$L:$L,RuralPorc!$P:$P,W$5,RuralPorc!$A:$A,$C28)*100</f>
        <v>47.442451119422913</v>
      </c>
      <c r="X28" s="7">
        <f>SUMIFS(RuralPorc!$L:$L,RuralPorc!$P:$P,X$5,RuralPorc!$A:$A,$C28)*100</f>
        <v>37.83775269985199</v>
      </c>
      <c r="Y28" s="7">
        <f>SUMIFS(RuralPorc!$L:$L,RuralPorc!$P:$P,Y$5,RuralPorc!$A:$A,$C28)*100</f>
        <v>33.012288808822632</v>
      </c>
      <c r="Z28" s="7">
        <f>SUMIFS(RuralPorc!$L:$L,RuralPorc!$P:$P,Z$5,RuralPorc!$A:$A,$C28)*100</f>
        <v>38.009357452392578</v>
      </c>
      <c r="AA28" s="9"/>
      <c r="AB28" s="6">
        <f>SUMIFS(UrbanPop!$L:$L,UrbanPop!$S:$S,AB$5,UrbanPop!$A:$A,$C28)/1000</f>
        <v>37.116999999999997</v>
      </c>
      <c r="AC28" s="6">
        <f>SUMIFS(UrbanPop!$L:$L,UrbanPop!$S:$S,AC$5,UrbanPop!$A:$A,$C28)/1000</f>
        <v>34.950000000000003</v>
      </c>
      <c r="AD28" s="6">
        <f>SUMIFS(UrbanPop!$L:$L,UrbanPop!$S:$S,AD$5,UrbanPop!$A:$A,$C28)/1000</f>
        <v>37.741</v>
      </c>
      <c r="AE28" s="6">
        <f>SUMIFS(UrbanPop!$L:$L,UrbanPop!$S:$S,AE$5,UrbanPop!$A:$A,$C28)/1000</f>
        <v>19.72</v>
      </c>
      <c r="AF28" s="6">
        <f>SUMIFS(UrbanPop!$L:$L,UrbanPop!$S:$S,AF$5,UrbanPop!$A:$A,$C28)/1000</f>
        <v>15.967000000000001</v>
      </c>
      <c r="AG28" s="5"/>
      <c r="AH28" s="7">
        <f>SUMIFS(UrbanPorc!$L:$L,UrbanPorc!$P:$P,AH$5,UrbanPorc!$A:$A,$C28)*100</f>
        <v>9.8237819969654083</v>
      </c>
      <c r="AI28" s="7">
        <f>SUMIFS(UrbanPorc!$L:$L,UrbanPorc!$P:$P,AI$5,UrbanPorc!$A:$A,$C28)*100</f>
        <v>9.4366110861301422</v>
      </c>
      <c r="AJ28" s="7">
        <f>SUMIFS(UrbanPorc!$L:$L,UrbanPorc!$P:$P,AJ$5,UrbanPorc!$A:$A,$C28)*100</f>
        <v>7.649463415145874</v>
      </c>
      <c r="AK28" s="7">
        <f>SUMIFS(UrbanPorc!$L:$L,UrbanPorc!$P:$P,AK$5,UrbanPorc!$A:$A,$C28)*100</f>
        <v>5.7241052389144897</v>
      </c>
      <c r="AL28" s="7">
        <f>SUMIFS(UrbanPorc!$L:$L,UrbanPorc!$P:$P,AL$5,UrbanPorc!$A:$A,$C28)*100</f>
        <v>5.5500712245702744</v>
      </c>
      <c r="AN28" s="6">
        <f>SUMIFS(SexoPop!$M:$M,SexoPop!$T:$T,AN$5,SexoPop!$A:$A,$C28,SexoPop!$B:$B,2)/1000</f>
        <v>77.195999999999998</v>
      </c>
      <c r="AO28" s="6">
        <f>SUMIFS(SexoPop!$M:$M,SexoPop!$T:$T,AO$5,SexoPop!$A:$A,$C28,SexoPop!$B:$B,2)/1000</f>
        <v>78.945999999999998</v>
      </c>
      <c r="AP28" s="6">
        <f>SUMIFS(SexoPop!$M:$M,SexoPop!$T:$T,AP$5,SexoPop!$A:$A,$C28,SexoPop!$B:$B,2)/1000</f>
        <v>73.239999999999995</v>
      </c>
      <c r="AQ28" s="6">
        <f>SUMIFS(SexoPop!$M:$M,SexoPop!$T:$T,AQ$5,SexoPop!$A:$A,$C28,SexoPop!$B:$B,2)/1000</f>
        <v>44.558999999999997</v>
      </c>
      <c r="AR28" s="6">
        <f>SUMIFS(SexoPop!$M:$M,SexoPop!$T:$T,AR$5,SexoPop!$A:$A,$C28,SexoPop!$B:$B,2)/1000</f>
        <v>34.655999999999999</v>
      </c>
      <c r="AS28" s="5"/>
      <c r="AT28" s="7">
        <f>SUMIFS(SexoPorc!$M:$M,SexoPorc!$Q:$Q,AT$5,SexoPorc!$A:$A,$C28,SexoPorc!$B:$B,2)*100</f>
        <v>22.991421818733215</v>
      </c>
      <c r="AU28" s="7">
        <f>SUMIFS(SexoPorc!$M:$M,SexoPorc!$Q:$Q,AU$5,SexoPorc!$A:$A,$C28,SexoPorc!$B:$B,2)*100</f>
        <v>24.223920702934265</v>
      </c>
      <c r="AV28" s="7">
        <f>SUMIFS(SexoPorc!$M:$M,SexoPorc!$Q:$Q,AV$5,SexoPorc!$A:$A,$C28,SexoPorc!$B:$B,2)*100</f>
        <v>18.149963021278381</v>
      </c>
      <c r="AW28" s="7">
        <f>SUMIFS(SexoPorc!$M:$M,SexoPorc!$Q:$Q,AW$5,SexoPorc!$A:$A,$C28,SexoPorc!$B:$B,2)*100</f>
        <v>15.287365019321442</v>
      </c>
      <c r="AX28" s="7">
        <f>SUMIFS(SexoPorc!$M:$M,SexoPorc!$Q:$Q,AX$5,SexoPorc!$A:$A,$C28,SexoPorc!$B:$B,2)*100</f>
        <v>15.456800162792206</v>
      </c>
      <c r="AY28" s="9"/>
      <c r="AZ28" s="6">
        <f>SUMIFS(SexoPop!$M:$M,SexoPop!$T:$T,AZ$5,SexoPop!$A:$A,$C28,SexoPop!$B:$B,1)/1000</f>
        <v>77.831999999999994</v>
      </c>
      <c r="BA28" s="6">
        <f>SUMIFS(SexoPop!$M:$M,SexoPop!$T:$T,BA$5,SexoPop!$A:$A,$C28,SexoPop!$B:$B,1)/1000</f>
        <v>67.072000000000003</v>
      </c>
      <c r="BB28" s="6">
        <f>SUMIFS(SexoPop!$M:$M,SexoPop!$T:$T,BB$5,SexoPop!$A:$A,$C28,SexoPop!$B:$B,1)/1000</f>
        <v>61.755000000000003</v>
      </c>
      <c r="BC28" s="6">
        <f>SUMIFS(SexoPop!$M:$M,SexoPop!$T:$T,BC$5,SexoPop!$A:$A,$C28,SexoPop!$B:$B,1)/1000</f>
        <v>38.64</v>
      </c>
      <c r="BD28" s="6">
        <f>SUMIFS(SexoPop!$M:$M,SexoPop!$T:$T,BD$5,SexoPop!$A:$A,$C28,SexoPop!$B:$B,1)/1000</f>
        <v>29.321000000000002</v>
      </c>
      <c r="BE28" s="5"/>
      <c r="BF28" s="7">
        <f>SUMIFS(SexoPorc!$M:$M,SexoPorc!$Q:$Q,BF$5,SexoPorc!$A:$A,$C28,SexoPorc!$B:$B,1)*100</f>
        <v>25.566217303276062</v>
      </c>
      <c r="BG28" s="7">
        <f>SUMIFS(SexoPorc!$M:$M,SexoPorc!$Q:$Q,BG$5,SexoPorc!$A:$A,$C28,SexoPorc!$B:$B,1)*100</f>
        <v>24.076732993125916</v>
      </c>
      <c r="BH28" s="7">
        <f>SUMIFS(SexoPorc!$M:$M,SexoPorc!$Q:$Q,BH$5,SexoPorc!$A:$A,$C28,SexoPorc!$B:$B,1)*100</f>
        <v>17.802833020687103</v>
      </c>
      <c r="BI28" s="7">
        <f>SUMIFS(SexoPorc!$M:$M,SexoPorc!$Q:$Q,BI$5,SexoPorc!$A:$A,$C28,SexoPorc!$B:$B,1)*100</f>
        <v>15.750791132450104</v>
      </c>
      <c r="BJ28" s="7">
        <f>SUMIFS(SexoPorc!$M:$M,SexoPorc!$Q:$Q,BJ$5,SexoPorc!$A:$A,$C28,SexoPorc!$B:$B,1)*100</f>
        <v>15.449261665344238</v>
      </c>
    </row>
    <row r="29" spans="3:62" x14ac:dyDescent="0.25">
      <c r="C29" s="5" t="s">
        <v>23</v>
      </c>
      <c r="D29" s="6">
        <f>SUMIFS(EntPop!$L:$L,EntPop!$S:$S,D$5,EntPop!$A:$A,$C29)/1000</f>
        <v>222.37100000000001</v>
      </c>
      <c r="E29" s="6">
        <f>SUMIFS(EntPop!$L:$L,EntPop!$S:$S,E$5,EntPop!$A:$A,$C29)/1000</f>
        <v>256.93900000000002</v>
      </c>
      <c r="F29" s="6">
        <f>SUMIFS(EntPop!$L:$L,EntPop!$S:$S,F$5,EntPop!$A:$A,$C29)/1000</f>
        <v>322.62200000000001</v>
      </c>
      <c r="G29" s="6">
        <f>SUMIFS(EntPop!$L:$L,EntPop!$S:$S,G$5,EntPop!$A:$A,$C29)/1000</f>
        <v>226.15899999999999</v>
      </c>
      <c r="H29" s="6">
        <f>SUMIFS(EntPop!$L:$L,EntPop!$S:$S,H$5,EntPop!$A:$A,$C29)/1000</f>
        <v>121.64400000000001</v>
      </c>
      <c r="I29" s="5"/>
      <c r="J29" s="7">
        <f>SUMIFS(EntPorc!$L:$L,EntPorc!$P:$P,V$5,EntPorc!$A:$A,$C29)*100</f>
        <v>41.341966390609741</v>
      </c>
      <c r="K29" s="7">
        <f>SUMIFS(EntPorc!$L:$L,EntPorc!$P:$P,W$5,EntPorc!$A:$A,$C29)*100</f>
        <v>47.026470303535461</v>
      </c>
      <c r="L29" s="7">
        <f>SUMIFS(EntPorc!$L:$L,EntPorc!$P:$P,X$5,EntPorc!$A:$A,$C29)*100</f>
        <v>36.132940649986267</v>
      </c>
      <c r="M29" s="7">
        <f>SUMIFS(EntPorc!$L:$L,EntPorc!$P:$P,Y$5,EntPorc!$A:$A,$C29)*100</f>
        <v>43.749988079071045</v>
      </c>
      <c r="N29" s="7">
        <f>SUMIFS(EntPorc!$L:$L,EntPorc!$P:$P,Z$5,EntPorc!$A:$A,$C29)*100</f>
        <v>35.795018076896667</v>
      </c>
      <c r="O29" s="5"/>
      <c r="P29" s="6">
        <f>SUMIFS(RuralPop!$L:$L,RuralPop!$S:$S,P$5,RuralPop!$A:$A,$C29)/1000</f>
        <v>82.811000000000007</v>
      </c>
      <c r="Q29" s="6">
        <f>SUMIFS(RuralPop!$L:$L,RuralPop!$S:$S,Q$5,RuralPop!$A:$A,$C29)/1000</f>
        <v>114.678</v>
      </c>
      <c r="R29" s="6">
        <f>SUMIFS(RuralPop!$L:$L,RuralPop!$S:$S,R$5,RuralPop!$A:$A,$C29)/1000</f>
        <v>136.80099999999999</v>
      </c>
      <c r="S29" s="6">
        <f>SUMIFS(RuralPop!$L:$L,RuralPop!$S:$S,S$5,RuralPop!$A:$A,$C29)/1000</f>
        <v>90.016000000000005</v>
      </c>
      <c r="T29" s="6">
        <f>SUMIFS(RuralPop!$L:$L,RuralPop!$S:$S,T$5,RuralPop!$A:$A,$C29)/1000</f>
        <v>73.924000000000007</v>
      </c>
      <c r="U29" s="5"/>
      <c r="V29" s="7">
        <f>SUMIFS(RuralPorc!$L:$L,RuralPorc!$P:$P,V$5,RuralPorc!$A:$A,$C29)*100</f>
        <v>75.891929864883423</v>
      </c>
      <c r="W29" s="7">
        <f>SUMIFS(RuralPorc!$L:$L,RuralPorc!$P:$P,W$5,RuralPorc!$A:$A,$C29)*100</f>
        <v>83.952915668487549</v>
      </c>
      <c r="X29" s="7">
        <f>SUMIFS(RuralPorc!$L:$L,RuralPorc!$P:$P,X$5,RuralPorc!$A:$A,$C29)*100</f>
        <v>81.324124336242676</v>
      </c>
      <c r="Y29" s="7">
        <f>SUMIFS(RuralPorc!$L:$L,RuralPorc!$P:$P,Y$5,RuralPorc!$A:$A,$C29)*100</f>
        <v>77.818697690963745</v>
      </c>
      <c r="Z29" s="7">
        <f>SUMIFS(RuralPorc!$L:$L,RuralPorc!$P:$P,Z$5,RuralPorc!$A:$A,$C29)*100</f>
        <v>80.815988779067993</v>
      </c>
      <c r="AA29" s="9"/>
      <c r="AB29" s="6">
        <f>SUMIFS(UrbanPop!$L:$L,UrbanPop!$S:$S,AB$5,UrbanPop!$A:$A,$C29)/1000</f>
        <v>139.56</v>
      </c>
      <c r="AC29" s="6">
        <f>SUMIFS(UrbanPop!$L:$L,UrbanPop!$S:$S,AC$5,UrbanPop!$A:$A,$C29)/1000</f>
        <v>142.261</v>
      </c>
      <c r="AD29" s="6">
        <f>SUMIFS(UrbanPop!$L:$L,UrbanPop!$S:$S,AD$5,UrbanPop!$A:$A,$C29)/1000</f>
        <v>185.821</v>
      </c>
      <c r="AE29" s="6">
        <f>SUMIFS(UrbanPop!$L:$L,UrbanPop!$S:$S,AE$5,UrbanPop!$A:$A,$C29)/1000</f>
        <v>136.143</v>
      </c>
      <c r="AF29" s="6">
        <f>SUMIFS(UrbanPop!$L:$L,UrbanPop!$S:$S,AF$5,UrbanPop!$A:$A,$C29)/1000</f>
        <v>47.72</v>
      </c>
      <c r="AG29" s="5"/>
      <c r="AH29" s="7">
        <f>SUMIFS(UrbanPorc!$L:$L,UrbanPorc!$P:$P,AH$5,UrbanPorc!$A:$A,$C29)*100</f>
        <v>32.54929780960083</v>
      </c>
      <c r="AI29" s="7">
        <f>SUMIFS(UrbanPorc!$L:$L,UrbanPorc!$P:$P,AI$5,UrbanPorc!$A:$A,$C29)*100</f>
        <v>34.717026352882385</v>
      </c>
      <c r="AJ29" s="7">
        <f>SUMIFS(UrbanPorc!$L:$L,UrbanPorc!$P:$P,AJ$5,UrbanPorc!$A:$A,$C29)*100</f>
        <v>25.642579793930054</v>
      </c>
      <c r="AK29" s="7">
        <f>SUMIFS(UrbanPorc!$L:$L,UrbanPorc!$P:$P,AK$5,UrbanPorc!$A:$A,$C29)*100</f>
        <v>33.928790688514709</v>
      </c>
      <c r="AL29" s="7">
        <f>SUMIFS(UrbanPorc!$L:$L,UrbanPorc!$P:$P,AL$5,UrbanPorc!$A:$A,$C29)*100</f>
        <v>19.213812053203583</v>
      </c>
      <c r="AN29" s="6">
        <f>SUMIFS(SexoPop!$M:$M,SexoPop!$T:$T,AN$5,SexoPop!$A:$A,$C29,SexoPop!$B:$B,2)/1000</f>
        <v>113.47799999999999</v>
      </c>
      <c r="AO29" s="6">
        <f>SUMIFS(SexoPop!$M:$M,SexoPop!$T:$T,AO$5,SexoPop!$A:$A,$C29,SexoPop!$B:$B,2)/1000</f>
        <v>129.70699999999999</v>
      </c>
      <c r="AP29" s="6">
        <f>SUMIFS(SexoPop!$M:$M,SexoPop!$T:$T,AP$5,SexoPop!$A:$A,$C29,SexoPop!$B:$B,2)/1000</f>
        <v>163.89500000000001</v>
      </c>
      <c r="AQ29" s="6">
        <f>SUMIFS(SexoPop!$M:$M,SexoPop!$T:$T,AQ$5,SexoPop!$A:$A,$C29,SexoPop!$B:$B,2)/1000</f>
        <v>118.128</v>
      </c>
      <c r="AR29" s="6">
        <f>SUMIFS(SexoPop!$M:$M,SexoPop!$T:$T,AR$5,SexoPop!$A:$A,$C29,SexoPop!$B:$B,2)/1000</f>
        <v>61.555</v>
      </c>
      <c r="AS29" s="5"/>
      <c r="AT29" s="7">
        <f>SUMIFS(SexoPorc!$M:$M,SexoPorc!$Q:$Q,AT$5,SexoPorc!$A:$A,$C29,SexoPorc!$B:$B,2)*100</f>
        <v>39.776507019996643</v>
      </c>
      <c r="AU29" s="7">
        <f>SUMIFS(SexoPorc!$M:$M,SexoPorc!$Q:$Q,AU$5,SexoPorc!$A:$A,$C29,SexoPorc!$B:$B,2)*100</f>
        <v>46.675831079483032</v>
      </c>
      <c r="AV29" s="7">
        <f>SUMIFS(SexoPorc!$M:$M,SexoPorc!$Q:$Q,AV$5,SexoPorc!$A:$A,$C29,SexoPorc!$B:$B,2)*100</f>
        <v>36.061933636665344</v>
      </c>
      <c r="AW29" s="7">
        <f>SUMIFS(SexoPorc!$M:$M,SexoPorc!$Q:$Q,AW$5,SexoPorc!$A:$A,$C29,SexoPorc!$B:$B,2)*100</f>
        <v>44.225138425827026</v>
      </c>
      <c r="AX29" s="7">
        <f>SUMIFS(SexoPorc!$M:$M,SexoPorc!$Q:$Q,AX$5,SexoPorc!$A:$A,$C29,SexoPorc!$B:$B,2)*100</f>
        <v>35.474500060081482</v>
      </c>
      <c r="AY29" s="9"/>
      <c r="AZ29" s="6">
        <f>SUMIFS(SexoPop!$M:$M,SexoPop!$T:$T,AZ$5,SexoPop!$A:$A,$C29,SexoPop!$B:$B,1)/1000</f>
        <v>108.893</v>
      </c>
      <c r="BA29" s="6">
        <f>SUMIFS(SexoPop!$M:$M,SexoPop!$T:$T,BA$5,SexoPop!$A:$A,$C29,SexoPop!$B:$B,1)/1000</f>
        <v>127.232</v>
      </c>
      <c r="BB29" s="6">
        <f>SUMIFS(SexoPop!$M:$M,SexoPop!$T:$T,BB$5,SexoPop!$A:$A,$C29,SexoPop!$B:$B,1)/1000</f>
        <v>158.727</v>
      </c>
      <c r="BC29" s="6">
        <f>SUMIFS(SexoPop!$M:$M,SexoPop!$T:$T,BC$5,SexoPop!$A:$A,$C29,SexoPop!$B:$B,1)/1000</f>
        <v>108.03100000000001</v>
      </c>
      <c r="BD29" s="6">
        <f>SUMIFS(SexoPop!$M:$M,SexoPop!$T:$T,BD$5,SexoPop!$A:$A,$C29,SexoPop!$B:$B,1)/1000</f>
        <v>60.088999999999999</v>
      </c>
      <c r="BE29" s="5"/>
      <c r="BF29" s="7">
        <f>SUMIFS(SexoPorc!$M:$M,SexoPorc!$Q:$Q,BF$5,SexoPorc!$A:$A,$C29,SexoPorc!$B:$B,1)*100</f>
        <v>43.110063672065735</v>
      </c>
      <c r="BG29" s="7">
        <f>SUMIFS(SexoPorc!$M:$M,SexoPorc!$Q:$Q,BG$5,SexoPorc!$A:$A,$C29,SexoPorc!$B:$B,1)*100</f>
        <v>47.389397025108337</v>
      </c>
      <c r="BH29" s="7">
        <f>SUMIFS(SexoPorc!$M:$M,SexoPorc!$Q:$Q,BH$5,SexoPorc!$A:$A,$C29,SexoPorc!$B:$B,1)*100</f>
        <v>36.206555366516113</v>
      </c>
      <c r="BI29" s="7">
        <f>SUMIFS(SexoPorc!$M:$M,SexoPorc!$Q:$Q,BI$5,SexoPorc!$A:$A,$C29,SexoPorc!$B:$B,1)*100</f>
        <v>43.241977691650391</v>
      </c>
      <c r="BJ29" s="7">
        <f>SUMIFS(SexoPorc!$M:$M,SexoPorc!$Q:$Q,BJ$5,SexoPorc!$A:$A,$C29,SexoPorc!$B:$B,1)*100</f>
        <v>36.129415035247803</v>
      </c>
    </row>
    <row r="30" spans="3:62" x14ac:dyDescent="0.25">
      <c r="C30" s="5" t="s">
        <v>24</v>
      </c>
      <c r="D30" s="6">
        <f>SUMIFS(EntPop!$L:$L,EntPop!$S:$S,D$5,EntPop!$A:$A,$C30)/1000</f>
        <v>493.77800000000002</v>
      </c>
      <c r="E30" s="6">
        <f>SUMIFS(EntPop!$L:$L,EntPop!$S:$S,E$5,EntPop!$A:$A,$C30)/1000</f>
        <v>543.70799999999997</v>
      </c>
      <c r="F30" s="6">
        <f>SUMIFS(EntPop!$L:$L,EntPop!$S:$S,F$5,EntPop!$A:$A,$C30)/1000</f>
        <v>523.70100000000002</v>
      </c>
      <c r="G30" s="6">
        <f>SUMIFS(EntPop!$L:$L,EntPop!$S:$S,G$5,EntPop!$A:$A,$C30)/1000</f>
        <v>459.35399999999998</v>
      </c>
      <c r="H30" s="6">
        <f>SUMIFS(EntPop!$L:$L,EntPop!$S:$S,H$5,EntPop!$A:$A,$C30)/1000</f>
        <v>359.77699999999999</v>
      </c>
      <c r="I30" s="5"/>
      <c r="J30" s="7">
        <f>SUMIFS(EntPorc!$L:$L,EntPorc!$P:$P,V$5,EntPorc!$A:$A,$C30)*100</f>
        <v>40.5406653881073</v>
      </c>
      <c r="K30" s="7">
        <f>SUMIFS(EntPorc!$L:$L,EntPorc!$P:$P,W$5,EntPorc!$A:$A,$C30)*100</f>
        <v>46.095934510231018</v>
      </c>
      <c r="L30" s="7">
        <f>SUMIFS(EntPorc!$L:$L,EntPorc!$P:$P,X$5,EntPorc!$A:$A,$C30)*100</f>
        <v>43.139997124671936</v>
      </c>
      <c r="M30" s="7">
        <f>SUMIFS(EntPorc!$L:$L,EntPorc!$P:$P,Y$5,EntPorc!$A:$A,$C30)*100</f>
        <v>45.018815994262695</v>
      </c>
      <c r="N30" s="7">
        <f>SUMIFS(EntPorc!$L:$L,EntPorc!$P:$P,Z$5,EntPorc!$A:$A,$C30)*100</f>
        <v>41.124516725540161</v>
      </c>
      <c r="O30" s="5"/>
      <c r="P30" s="6">
        <f>SUMIFS(RuralPop!$L:$L,RuralPop!$S:$S,P$5,RuralPop!$A:$A,$C30)/1000</f>
        <v>405.29300000000001</v>
      </c>
      <c r="Q30" s="6">
        <f>SUMIFS(RuralPop!$L:$L,RuralPop!$S:$S,Q$5,RuralPop!$A:$A,$C30)/1000</f>
        <v>453.49400000000003</v>
      </c>
      <c r="R30" s="6">
        <f>SUMIFS(RuralPop!$L:$L,RuralPop!$S:$S,R$5,RuralPop!$A:$A,$C30)/1000</f>
        <v>431.41899999999998</v>
      </c>
      <c r="S30" s="6">
        <f>SUMIFS(RuralPop!$L:$L,RuralPop!$S:$S,S$5,RuralPop!$A:$A,$C30)/1000</f>
        <v>402.46499999999997</v>
      </c>
      <c r="T30" s="6">
        <f>SUMIFS(RuralPop!$L:$L,RuralPop!$S:$S,T$5,RuralPop!$A:$A,$C30)/1000</f>
        <v>311.12599999999998</v>
      </c>
      <c r="U30" s="5"/>
      <c r="V30" s="7">
        <f>SUMIFS(RuralPorc!$L:$L,RuralPorc!$P:$P,V$5,RuralPorc!$A:$A,$C30)*100</f>
        <v>69.627565145492554</v>
      </c>
      <c r="W30" s="7">
        <f>SUMIFS(RuralPorc!$L:$L,RuralPorc!$P:$P,W$5,RuralPorc!$A:$A,$C30)*100</f>
        <v>73.791652917861938</v>
      </c>
      <c r="X30" s="7">
        <f>SUMIFS(RuralPorc!$L:$L,RuralPorc!$P:$P,X$5,RuralPorc!$A:$A,$C30)*100</f>
        <v>70.2525794506073</v>
      </c>
      <c r="Y30" s="7">
        <f>SUMIFS(RuralPorc!$L:$L,RuralPorc!$P:$P,Y$5,RuralPorc!$A:$A,$C30)*100</f>
        <v>71.378028392791748</v>
      </c>
      <c r="Z30" s="7">
        <f>SUMIFS(RuralPorc!$L:$L,RuralPorc!$P:$P,Z$5,RuralPorc!$A:$A,$C30)*100</f>
        <v>65.191000699996948</v>
      </c>
      <c r="AA30" s="9"/>
      <c r="AB30" s="6">
        <f>SUMIFS(UrbanPop!$L:$L,UrbanPop!$S:$S,AB$5,UrbanPop!$A:$A,$C30)/1000</f>
        <v>88.484999999999999</v>
      </c>
      <c r="AC30" s="6">
        <f>SUMIFS(UrbanPop!$L:$L,UrbanPop!$S:$S,AC$5,UrbanPop!$A:$A,$C30)/1000</f>
        <v>90.213999999999999</v>
      </c>
      <c r="AD30" s="6">
        <f>SUMIFS(UrbanPop!$L:$L,UrbanPop!$S:$S,AD$5,UrbanPop!$A:$A,$C30)/1000</f>
        <v>92.281999999999996</v>
      </c>
      <c r="AE30" s="6">
        <f>SUMIFS(UrbanPop!$L:$L,UrbanPop!$S:$S,AE$5,UrbanPop!$A:$A,$C30)/1000</f>
        <v>56.889000000000003</v>
      </c>
      <c r="AF30" s="6">
        <f>SUMIFS(UrbanPop!$L:$L,UrbanPop!$S:$S,AF$5,UrbanPop!$A:$A,$C30)/1000</f>
        <v>48.651000000000003</v>
      </c>
      <c r="AG30" s="5"/>
      <c r="AH30" s="7">
        <f>SUMIFS(UrbanPorc!$L:$L,UrbanPorc!$P:$P,AH$5,UrbanPorc!$A:$A,$C30)*100</f>
        <v>13.915033638477325</v>
      </c>
      <c r="AI30" s="7">
        <f>SUMIFS(UrbanPorc!$L:$L,UrbanPorc!$P:$P,AI$5,UrbanPorc!$A:$A,$C30)*100</f>
        <v>15.968379378318787</v>
      </c>
      <c r="AJ30" s="7">
        <f>SUMIFS(UrbanPorc!$L:$L,UrbanPorc!$P:$P,AJ$5,UrbanPorc!$A:$A,$C30)*100</f>
        <v>15.383923053741455</v>
      </c>
      <c r="AK30" s="7">
        <f>SUMIFS(UrbanPorc!$L:$L,UrbanPorc!$P:$P,AK$5,UrbanPorc!$A:$A,$C30)*100</f>
        <v>12.461720407009125</v>
      </c>
      <c r="AL30" s="7">
        <f>SUMIFS(UrbanPorc!$L:$L,UrbanPorc!$P:$P,AL$5,UrbanPorc!$A:$A,$C30)*100</f>
        <v>12.236320972442627</v>
      </c>
      <c r="AN30" s="6">
        <f>SUMIFS(SexoPop!$M:$M,SexoPop!$T:$T,AN$5,SexoPop!$A:$A,$C30,SexoPop!$B:$B,2)/1000</f>
        <v>250.67400000000001</v>
      </c>
      <c r="AO30" s="6">
        <f>SUMIFS(SexoPop!$M:$M,SexoPop!$T:$T,AO$5,SexoPop!$A:$A,$C30,SexoPop!$B:$B,2)/1000</f>
        <v>275.57499999999999</v>
      </c>
      <c r="AP30" s="6">
        <f>SUMIFS(SexoPop!$M:$M,SexoPop!$T:$T,AP$5,SexoPop!$A:$A,$C30,SexoPop!$B:$B,2)/1000</f>
        <v>265.08199999999999</v>
      </c>
      <c r="AQ30" s="6">
        <f>SUMIFS(SexoPop!$M:$M,SexoPop!$T:$T,AQ$5,SexoPop!$A:$A,$C30,SexoPop!$B:$B,2)/1000</f>
        <v>238.53299999999999</v>
      </c>
      <c r="AR30" s="6">
        <f>SUMIFS(SexoPop!$M:$M,SexoPop!$T:$T,AR$5,SexoPop!$A:$A,$C30,SexoPop!$B:$B,2)/1000</f>
        <v>192.95500000000001</v>
      </c>
      <c r="AS30" s="5"/>
      <c r="AT30" s="7">
        <f>SUMIFS(SexoPorc!$M:$M,SexoPorc!$Q:$Q,AT$5,SexoPorc!$A:$A,$C30,SexoPorc!$B:$B,2)*100</f>
        <v>39.498987793922424</v>
      </c>
      <c r="AU30" s="7">
        <f>SUMIFS(SexoPorc!$M:$M,SexoPorc!$Q:$Q,AU$5,SexoPorc!$A:$A,$C30,SexoPorc!$B:$B,2)*100</f>
        <v>44.75829005241394</v>
      </c>
      <c r="AV30" s="7">
        <f>SUMIFS(SexoPorc!$M:$M,SexoPorc!$Q:$Q,AV$5,SexoPorc!$A:$A,$C30,SexoPorc!$B:$B,2)*100</f>
        <v>42.289161682128906</v>
      </c>
      <c r="AW30" s="7">
        <f>SUMIFS(SexoPorc!$M:$M,SexoPorc!$Q:$Q,AW$5,SexoPorc!$A:$A,$C30,SexoPorc!$B:$B,2)*100</f>
        <v>43.544289469718933</v>
      </c>
      <c r="AX30" s="7">
        <f>SUMIFS(SexoPorc!$M:$M,SexoPorc!$Q:$Q,AX$5,SexoPorc!$A:$A,$C30,SexoPorc!$B:$B,2)*100</f>
        <v>41.559332609176636</v>
      </c>
      <c r="AY30" s="9"/>
      <c r="AZ30" s="6">
        <f>SUMIFS(SexoPop!$M:$M,SexoPop!$T:$T,AZ$5,SexoPop!$A:$A,$C30,SexoPop!$B:$B,1)/1000</f>
        <v>243.10400000000001</v>
      </c>
      <c r="BA30" s="6">
        <f>SUMIFS(SexoPop!$M:$M,SexoPop!$T:$T,BA$5,SexoPop!$A:$A,$C30,SexoPop!$B:$B,1)/1000</f>
        <v>268.13299999999998</v>
      </c>
      <c r="BB30" s="6">
        <f>SUMIFS(SexoPop!$M:$M,SexoPop!$T:$T,BB$5,SexoPop!$A:$A,$C30,SexoPop!$B:$B,1)/1000</f>
        <v>258.61900000000003</v>
      </c>
      <c r="BC30" s="6">
        <f>SUMIFS(SexoPop!$M:$M,SexoPop!$T:$T,BC$5,SexoPop!$A:$A,$C30,SexoPop!$B:$B,1)/1000</f>
        <v>220.821</v>
      </c>
      <c r="BD30" s="6">
        <f>SUMIFS(SexoPop!$M:$M,SexoPop!$T:$T,BD$5,SexoPop!$A:$A,$C30,SexoPop!$B:$B,1)/1000</f>
        <v>166.822</v>
      </c>
      <c r="BE30" s="5"/>
      <c r="BF30" s="7">
        <f>SUMIFS(SexoPorc!$M:$M,SexoPorc!$Q:$Q,BF$5,SexoPorc!$A:$A,$C30,SexoPorc!$B:$B,1)*100</f>
        <v>41.673922538757324</v>
      </c>
      <c r="BG30" s="7">
        <f>SUMIFS(SexoPorc!$M:$M,SexoPorc!$Q:$Q,BG$5,SexoPorc!$A:$A,$C30,SexoPorc!$B:$B,1)*100</f>
        <v>47.556659579277039</v>
      </c>
      <c r="BH30" s="7">
        <f>SUMIFS(SexoPorc!$M:$M,SexoPorc!$Q:$Q,BH$5,SexoPorc!$A:$A,$C30,SexoPorc!$B:$B,1)*100</f>
        <v>44.048371911048889</v>
      </c>
      <c r="BI30" s="7">
        <f>SUMIFS(SexoPorc!$M:$M,SexoPorc!$Q:$Q,BI$5,SexoPorc!$A:$A,$C30,SexoPorc!$B:$B,1)*100</f>
        <v>46.728077530860901</v>
      </c>
      <c r="BJ30" s="7">
        <f>SUMIFS(SexoPorc!$M:$M,SexoPorc!$Q:$Q,BJ$5,SexoPorc!$A:$A,$C30,SexoPorc!$B:$B,1)*100</f>
        <v>40.632793307304382</v>
      </c>
    </row>
    <row r="31" spans="3:62" x14ac:dyDescent="0.25">
      <c r="C31" s="5" t="s">
        <v>25</v>
      </c>
      <c r="D31" s="6">
        <f>SUMIFS(EntPop!$L:$L,EntPop!$S:$S,D$5,EntPop!$A:$A,$C31)/1000</f>
        <v>215.26599999999999</v>
      </c>
      <c r="E31" s="6">
        <f>SUMIFS(EntPop!$L:$L,EntPop!$S:$S,E$5,EntPop!$A:$A,$C31)/1000</f>
        <v>281.327</v>
      </c>
      <c r="F31" s="6">
        <f>SUMIFS(EntPop!$L:$L,EntPop!$S:$S,F$5,EntPop!$A:$A,$C31)/1000</f>
        <v>180.58600000000001</v>
      </c>
      <c r="G31" s="6">
        <f>SUMIFS(EntPop!$L:$L,EntPop!$S:$S,G$5,EntPop!$A:$A,$C31)/1000</f>
        <v>156.43199999999999</v>
      </c>
      <c r="H31" s="6">
        <f>SUMIFS(EntPop!$L:$L,EntPop!$S:$S,H$5,EntPop!$A:$A,$C31)/1000</f>
        <v>80.739000000000004</v>
      </c>
      <c r="I31" s="5"/>
      <c r="J31" s="7">
        <f>SUMIFS(EntPorc!$L:$L,EntPorc!$P:$P,V$5,EntPorc!$A:$A,$C31)*100</f>
        <v>24.032303690910339</v>
      </c>
      <c r="K31" s="7">
        <f>SUMIFS(EntPorc!$L:$L,EntPorc!$P:$P,W$5,EntPorc!$A:$A,$C31)*100</f>
        <v>30.316781997680664</v>
      </c>
      <c r="L31" s="7">
        <f>SUMIFS(EntPorc!$L:$L,EntPorc!$P:$P,X$5,EntPorc!$A:$A,$C31)*100</f>
        <v>21.149592101573944</v>
      </c>
      <c r="M31" s="7">
        <f>SUMIFS(EntPorc!$L:$L,EntPorc!$P:$P,Y$5,EntPorc!$A:$A,$C31)*100</f>
        <v>23.411235213279724</v>
      </c>
      <c r="N31" s="7">
        <f>SUMIFS(EntPorc!$L:$L,EntPorc!$P:$P,Z$5,EntPorc!$A:$A,$C31)*100</f>
        <v>15.1457279920578</v>
      </c>
      <c r="O31" s="5"/>
      <c r="P31" s="6">
        <f>SUMIFS(RuralPop!$L:$L,RuralPop!$S:$S,P$5,RuralPop!$A:$A,$C31)/1000</f>
        <v>144.833</v>
      </c>
      <c r="Q31" s="6">
        <f>SUMIFS(RuralPop!$L:$L,RuralPop!$S:$S,Q$5,RuralPop!$A:$A,$C31)/1000</f>
        <v>190.227</v>
      </c>
      <c r="R31" s="6">
        <f>SUMIFS(RuralPop!$L:$L,RuralPop!$S:$S,R$5,RuralPop!$A:$A,$C31)/1000</f>
        <v>124.41</v>
      </c>
      <c r="S31" s="6">
        <f>SUMIFS(RuralPop!$L:$L,RuralPop!$S:$S,S$5,RuralPop!$A:$A,$C31)/1000</f>
        <v>94.171999999999997</v>
      </c>
      <c r="T31" s="6">
        <f>SUMIFS(RuralPop!$L:$L,RuralPop!$S:$S,T$5,RuralPop!$A:$A,$C31)/1000</f>
        <v>57.73</v>
      </c>
      <c r="U31" s="5"/>
      <c r="V31" s="7">
        <f>SUMIFS(RuralPorc!$L:$L,RuralPorc!$P:$P,V$5,RuralPorc!$A:$A,$C31)*100</f>
        <v>48.20936918258667</v>
      </c>
      <c r="W31" s="7">
        <f>SUMIFS(RuralPorc!$L:$L,RuralPorc!$P:$P,W$5,RuralPorc!$A:$A,$C31)*100</f>
        <v>61.783474683761597</v>
      </c>
      <c r="X31" s="7">
        <f>SUMIFS(RuralPorc!$L:$L,RuralPorc!$P:$P,X$5,RuralPorc!$A:$A,$C31)*100</f>
        <v>47.517016530036926</v>
      </c>
      <c r="Y31" s="7">
        <f>SUMIFS(RuralPorc!$L:$L,RuralPorc!$P:$P,Y$5,RuralPorc!$A:$A,$C31)*100</f>
        <v>46.61564826965332</v>
      </c>
      <c r="Z31" s="7">
        <f>SUMIFS(RuralPorc!$L:$L,RuralPorc!$P:$P,Z$5,RuralPorc!$A:$A,$C31)*100</f>
        <v>37.146422266960144</v>
      </c>
      <c r="AA31" s="9"/>
      <c r="AB31" s="6">
        <f>SUMIFS(UrbanPop!$L:$L,UrbanPop!$S:$S,AB$5,UrbanPop!$A:$A,$C31)/1000</f>
        <v>70.433000000000007</v>
      </c>
      <c r="AC31" s="6">
        <f>SUMIFS(UrbanPop!$L:$L,UrbanPop!$S:$S,AC$5,UrbanPop!$A:$A,$C31)/1000</f>
        <v>91.1</v>
      </c>
      <c r="AD31" s="6">
        <f>SUMIFS(UrbanPop!$L:$L,UrbanPop!$S:$S,AD$5,UrbanPop!$A:$A,$C31)/1000</f>
        <v>56.176000000000002</v>
      </c>
      <c r="AE31" s="6">
        <f>SUMIFS(UrbanPop!$L:$L,UrbanPop!$S:$S,AE$5,UrbanPop!$A:$A,$C31)/1000</f>
        <v>62.26</v>
      </c>
      <c r="AF31" s="6">
        <f>SUMIFS(UrbanPop!$L:$L,UrbanPop!$S:$S,AF$5,UrbanPop!$A:$A,$C31)/1000</f>
        <v>23.009</v>
      </c>
      <c r="AG31" s="5"/>
      <c r="AH31" s="7">
        <f>SUMIFS(UrbanPorc!$L:$L,UrbanPorc!$P:$P,AH$5,UrbanPorc!$A:$A,$C31)*100</f>
        <v>11.831294745206833</v>
      </c>
      <c r="AI31" s="7">
        <f>SUMIFS(UrbanPorc!$L:$L,UrbanPorc!$P:$P,AI$5,UrbanPorc!$A:$A,$C31)*100</f>
        <v>14.692008495330811</v>
      </c>
      <c r="AJ31" s="7">
        <f>SUMIFS(UrbanPorc!$L:$L,UrbanPorc!$P:$P,AJ$5,UrbanPorc!$A:$A,$C31)*100</f>
        <v>9.4887241721153259</v>
      </c>
      <c r="AK31" s="7">
        <f>SUMIFS(UrbanPorc!$L:$L,UrbanPorc!$P:$P,AK$5,UrbanPorc!$A:$A,$C31)*100</f>
        <v>13.355527818202972</v>
      </c>
      <c r="AL31" s="7">
        <f>SUMIFS(UrbanPorc!$L:$L,UrbanPorc!$P:$P,AL$5,UrbanPorc!$A:$A,$C31)*100</f>
        <v>6.092371791601181</v>
      </c>
      <c r="AN31" s="6">
        <f>SUMIFS(SexoPop!$M:$M,SexoPop!$T:$T,AN$5,SexoPop!$A:$A,$C31,SexoPop!$B:$B,2)/1000</f>
        <v>109.28700000000001</v>
      </c>
      <c r="AO31" s="6">
        <f>SUMIFS(SexoPop!$M:$M,SexoPop!$T:$T,AO$5,SexoPop!$A:$A,$C31,SexoPop!$B:$B,2)/1000</f>
        <v>138.38499999999999</v>
      </c>
      <c r="AP31" s="6">
        <f>SUMIFS(SexoPop!$M:$M,SexoPop!$T:$T,AP$5,SexoPop!$A:$A,$C31,SexoPop!$B:$B,2)/1000</f>
        <v>87.132000000000005</v>
      </c>
      <c r="AQ31" s="6">
        <f>SUMIFS(SexoPop!$M:$M,SexoPop!$T:$T,AQ$5,SexoPop!$A:$A,$C31,SexoPop!$B:$B,2)/1000</f>
        <v>78.034999999999997</v>
      </c>
      <c r="AR31" s="6">
        <f>SUMIFS(SexoPop!$M:$M,SexoPop!$T:$T,AR$5,SexoPop!$A:$A,$C31,SexoPop!$B:$B,2)/1000</f>
        <v>37.689</v>
      </c>
      <c r="AS31" s="5"/>
      <c r="AT31" s="7">
        <f>SUMIFS(SexoPorc!$M:$M,SexoPorc!$Q:$Q,AT$5,SexoPorc!$A:$A,$C31,SexoPorc!$B:$B,2)*100</f>
        <v>23.308642208576202</v>
      </c>
      <c r="AU31" s="7">
        <f>SUMIFS(SexoPorc!$M:$M,SexoPorc!$Q:$Q,AU$5,SexoPorc!$A:$A,$C31,SexoPorc!$B:$B,2)*100</f>
        <v>29.445558786392212</v>
      </c>
      <c r="AV31" s="7">
        <f>SUMIFS(SexoPorc!$M:$M,SexoPorc!$Q:$Q,AV$5,SexoPorc!$A:$A,$C31,SexoPorc!$B:$B,2)*100</f>
        <v>20.135465264320374</v>
      </c>
      <c r="AW31" s="7">
        <f>SUMIFS(SexoPorc!$M:$M,SexoPorc!$Q:$Q,AW$5,SexoPorc!$A:$A,$C31,SexoPorc!$B:$B,2)*100</f>
        <v>22.477719187736511</v>
      </c>
      <c r="AX31" s="7">
        <f>SUMIFS(SexoPorc!$M:$M,SexoPorc!$Q:$Q,AX$5,SexoPorc!$A:$A,$C31,SexoPorc!$B:$B,2)*100</f>
        <v>14.110815525054932</v>
      </c>
      <c r="AY31" s="9"/>
      <c r="AZ31" s="6">
        <f>SUMIFS(SexoPop!$M:$M,SexoPop!$T:$T,AZ$5,SexoPop!$A:$A,$C31,SexoPop!$B:$B,1)/1000</f>
        <v>105.979</v>
      </c>
      <c r="BA31" s="6">
        <f>SUMIFS(SexoPop!$M:$M,SexoPop!$T:$T,BA$5,SexoPop!$A:$A,$C31,SexoPop!$B:$B,1)/1000</f>
        <v>142.94200000000001</v>
      </c>
      <c r="BB31" s="6">
        <f>SUMIFS(SexoPop!$M:$M,SexoPop!$T:$T,BB$5,SexoPop!$A:$A,$C31,SexoPop!$B:$B,1)/1000</f>
        <v>93.453999999999994</v>
      </c>
      <c r="BC31" s="6">
        <f>SUMIFS(SexoPop!$M:$M,SexoPop!$T:$T,BC$5,SexoPop!$A:$A,$C31,SexoPop!$B:$B,1)/1000</f>
        <v>78.397000000000006</v>
      </c>
      <c r="BD31" s="6">
        <f>SUMIFS(SexoPop!$M:$M,SexoPop!$T:$T,BD$5,SexoPop!$A:$A,$C31,SexoPop!$B:$B,1)/1000</f>
        <v>43.05</v>
      </c>
      <c r="BE31" s="5"/>
      <c r="BF31" s="7">
        <f>SUMIFS(SexoPorc!$M:$M,SexoPorc!$Q:$Q,BF$5,SexoPorc!$A:$A,$C31,SexoPorc!$B:$B,1)*100</f>
        <v>24.827170372009277</v>
      </c>
      <c r="BG31" s="7">
        <f>SUMIFS(SexoPorc!$M:$M,SexoPorc!$Q:$Q,BG$5,SexoPorc!$A:$A,$C31,SexoPorc!$B:$B,1)*100</f>
        <v>31.210792064666748</v>
      </c>
      <c r="BH31" s="7">
        <f>SUMIFS(SexoPorc!$M:$M,SexoPorc!$Q:$Q,BH$5,SexoPorc!$A:$A,$C31,SexoPorc!$B:$B,1)*100</f>
        <v>22.191669046878815</v>
      </c>
      <c r="BI31" s="7">
        <f>SUMIFS(SexoPorc!$M:$M,SexoPorc!$Q:$Q,BI$5,SexoPorc!$A:$A,$C31,SexoPorc!$B:$B,1)*100</f>
        <v>24.420763552188873</v>
      </c>
      <c r="BJ31" s="7">
        <f>SUMIFS(SexoPorc!$M:$M,SexoPorc!$Q:$Q,BJ$5,SexoPorc!$A:$A,$C31,SexoPorc!$B:$B,1)*100</f>
        <v>16.184940934181213</v>
      </c>
    </row>
    <row r="32" spans="3:62" x14ac:dyDescent="0.25">
      <c r="C32" s="5" t="s">
        <v>26</v>
      </c>
      <c r="D32" s="6">
        <f>SUMIFS(EntPop!$L:$L,EntPop!$S:$S,D$5,EntPop!$A:$A,$C32)/1000</f>
        <v>156.035</v>
      </c>
      <c r="E32" s="6">
        <f>SUMIFS(EntPop!$L:$L,EntPop!$S:$S,E$5,EntPop!$A:$A,$C32)/1000</f>
        <v>164.696</v>
      </c>
      <c r="F32" s="6">
        <f>SUMIFS(EntPop!$L:$L,EntPop!$S:$S,F$5,EntPop!$A:$A,$C32)/1000</f>
        <v>181.97300000000001</v>
      </c>
      <c r="G32" s="6">
        <f>SUMIFS(EntPop!$L:$L,EntPop!$S:$S,G$5,EntPop!$A:$A,$C32)/1000</f>
        <v>137.84299999999999</v>
      </c>
      <c r="H32" s="6">
        <f>SUMIFS(EntPop!$L:$L,EntPop!$S:$S,H$5,EntPop!$A:$A,$C32)/1000</f>
        <v>69.95</v>
      </c>
      <c r="I32" s="5"/>
      <c r="J32" s="7">
        <f>SUMIFS(EntPorc!$L:$L,EntPorc!$P:$P,V$5,EntPorc!$A:$A,$C32)*100</f>
        <v>20.316687226295471</v>
      </c>
      <c r="K32" s="7">
        <f>SUMIFS(EntPorc!$L:$L,EntPorc!$P:$P,W$5,EntPorc!$A:$A,$C32)*100</f>
        <v>21.272808313369751</v>
      </c>
      <c r="L32" s="7">
        <f>SUMIFS(EntPorc!$L:$L,EntPorc!$P:$P,X$5,EntPorc!$A:$A,$C32)*100</f>
        <v>20.561246573925018</v>
      </c>
      <c r="M32" s="7">
        <f>SUMIFS(EntPorc!$L:$L,EntPorc!$P:$P,Y$5,EntPorc!$A:$A,$C32)*100</f>
        <v>21.194159984588623</v>
      </c>
      <c r="N32" s="7">
        <f>SUMIFS(EntPorc!$L:$L,EntPorc!$P:$P,Z$5,EntPorc!$A:$A,$C32)*100</f>
        <v>16.204583644866943</v>
      </c>
      <c r="O32" s="5"/>
      <c r="P32" s="6">
        <f>SUMIFS(RuralPop!$L:$L,RuralPop!$S:$S,P$5,RuralPop!$A:$A,$C32)/1000</f>
        <v>110.36499999999999</v>
      </c>
      <c r="Q32" s="6">
        <f>SUMIFS(RuralPop!$L:$L,RuralPop!$S:$S,Q$5,RuralPop!$A:$A,$C32)/1000</f>
        <v>108.503</v>
      </c>
      <c r="R32" s="6">
        <f>SUMIFS(RuralPop!$L:$L,RuralPop!$S:$S,R$5,RuralPop!$A:$A,$C32)/1000</f>
        <v>70.578999999999994</v>
      </c>
      <c r="S32" s="6">
        <f>SUMIFS(RuralPop!$L:$L,RuralPop!$S:$S,S$5,RuralPop!$A:$A,$C32)/1000</f>
        <v>83.93</v>
      </c>
      <c r="T32" s="6">
        <f>SUMIFS(RuralPop!$L:$L,RuralPop!$S:$S,T$5,RuralPop!$A:$A,$C32)/1000</f>
        <v>41.606000000000002</v>
      </c>
      <c r="U32" s="5"/>
      <c r="V32" s="7">
        <f>SUMIFS(RuralPorc!$L:$L,RuralPorc!$P:$P,V$5,RuralPorc!$A:$A,$C32)*100</f>
        <v>67.669981718063354</v>
      </c>
      <c r="W32" s="7">
        <f>SUMIFS(RuralPorc!$L:$L,RuralPorc!$P:$P,W$5,RuralPorc!$A:$A,$C32)*100</f>
        <v>66.714012622833252</v>
      </c>
      <c r="X32" s="7">
        <f>SUMIFS(RuralPorc!$L:$L,RuralPorc!$P:$P,X$5,RuralPorc!$A:$A,$C32)*100</f>
        <v>49.672737717628479</v>
      </c>
      <c r="Y32" s="7">
        <f>SUMIFS(RuralPorc!$L:$L,RuralPorc!$P:$P,Y$5,RuralPorc!$A:$A,$C32)*100</f>
        <v>61.272168159484863</v>
      </c>
      <c r="Z32" s="7">
        <f>SUMIFS(RuralPorc!$L:$L,RuralPorc!$P:$P,Z$5,RuralPorc!$A:$A,$C32)*100</f>
        <v>50.635284185409546</v>
      </c>
      <c r="AA32" s="9"/>
      <c r="AB32" s="6">
        <f>SUMIFS(UrbanPop!$L:$L,UrbanPop!$S:$S,AB$5,UrbanPop!$A:$A,$C32)/1000</f>
        <v>45.67</v>
      </c>
      <c r="AC32" s="6">
        <f>SUMIFS(UrbanPop!$L:$L,UrbanPop!$S:$S,AC$5,UrbanPop!$A:$A,$C32)/1000</f>
        <v>56.192999999999998</v>
      </c>
      <c r="AD32" s="6">
        <f>SUMIFS(UrbanPop!$L:$L,UrbanPop!$S:$S,AD$5,UrbanPop!$A:$A,$C32)/1000</f>
        <v>111.39400000000001</v>
      </c>
      <c r="AE32" s="6">
        <f>SUMIFS(UrbanPop!$L:$L,UrbanPop!$S:$S,AE$5,UrbanPop!$A:$A,$C32)/1000</f>
        <v>53.912999999999997</v>
      </c>
      <c r="AF32" s="6">
        <f>SUMIFS(UrbanPop!$L:$L,UrbanPop!$S:$S,AF$5,UrbanPop!$A:$A,$C32)/1000</f>
        <v>28.344000000000001</v>
      </c>
      <c r="AG32" s="5"/>
      <c r="AH32" s="7">
        <f>SUMIFS(UrbanPorc!$L:$L,UrbanPorc!$P:$P,AH$5,UrbanPorc!$A:$A,$C32)*100</f>
        <v>7.5497463345527649</v>
      </c>
      <c r="AI32" s="7">
        <f>SUMIFS(UrbanPorc!$L:$L,UrbanPorc!$P:$P,AI$5,UrbanPorc!$A:$A,$C32)*100</f>
        <v>9.1883182525634766</v>
      </c>
      <c r="AJ32" s="7">
        <f>SUMIFS(UrbanPorc!$L:$L,UrbanPorc!$P:$P,AJ$5,UrbanPorc!$A:$A,$C32)*100</f>
        <v>14.993654191493988</v>
      </c>
      <c r="AK32" s="7">
        <f>SUMIFS(UrbanPorc!$L:$L,UrbanPorc!$P:$P,AK$5,UrbanPorc!$A:$A,$C32)*100</f>
        <v>10.501107573509216</v>
      </c>
      <c r="AL32" s="7">
        <f>SUMIFS(UrbanPorc!$L:$L,UrbanPorc!$P:$P,AL$5,UrbanPorc!$A:$A,$C32)*100</f>
        <v>8.1098712980747223</v>
      </c>
      <c r="AN32" s="6">
        <f>SUMIFS(SexoPop!$M:$M,SexoPop!$T:$T,AN$5,SexoPop!$A:$A,$C32,SexoPop!$B:$B,2)/1000</f>
        <v>82.215000000000003</v>
      </c>
      <c r="AO32" s="6">
        <f>SUMIFS(SexoPop!$M:$M,SexoPop!$T:$T,AO$5,SexoPop!$A:$A,$C32,SexoPop!$B:$B,2)/1000</f>
        <v>73.67</v>
      </c>
      <c r="AP32" s="6">
        <f>SUMIFS(SexoPop!$M:$M,SexoPop!$T:$T,AP$5,SexoPop!$A:$A,$C32,SexoPop!$B:$B,2)/1000</f>
        <v>85.6</v>
      </c>
      <c r="AQ32" s="6">
        <f>SUMIFS(SexoPop!$M:$M,SexoPop!$T:$T,AQ$5,SexoPop!$A:$A,$C32,SexoPop!$B:$B,2)/1000</f>
        <v>63.043999999999997</v>
      </c>
      <c r="AR32" s="6">
        <f>SUMIFS(SexoPop!$M:$M,SexoPop!$T:$T,AR$5,SexoPop!$A:$A,$C32,SexoPop!$B:$B,2)/1000</f>
        <v>35.725000000000001</v>
      </c>
      <c r="AS32" s="5"/>
      <c r="AT32" s="7">
        <f>SUMIFS(SexoPorc!$M:$M,SexoPorc!$Q:$Q,AT$5,SexoPorc!$A:$A,$C32,SexoPorc!$B:$B,2)*100</f>
        <v>20.933963358402252</v>
      </c>
      <c r="AU32" s="7">
        <f>SUMIFS(SexoPorc!$M:$M,SexoPorc!$Q:$Q,AU$5,SexoPorc!$A:$A,$C32,SexoPorc!$B:$B,2)*100</f>
        <v>18.930955231189728</v>
      </c>
      <c r="AV32" s="7">
        <f>SUMIFS(SexoPorc!$M:$M,SexoPorc!$Q:$Q,AV$5,SexoPorc!$A:$A,$C32,SexoPorc!$B:$B,2)*100</f>
        <v>19.403830170631409</v>
      </c>
      <c r="AW32" s="7">
        <f>SUMIFS(SexoPorc!$M:$M,SexoPorc!$Q:$Q,AW$5,SexoPorc!$A:$A,$C32,SexoPorc!$B:$B,2)*100</f>
        <v>19.154857099056244</v>
      </c>
      <c r="AX32" s="7">
        <f>SUMIFS(SexoPorc!$M:$M,SexoPorc!$Q:$Q,AX$5,SexoPorc!$A:$A,$C32,SexoPorc!$B:$B,2)*100</f>
        <v>16.030746698379517</v>
      </c>
      <c r="AY32" s="9"/>
      <c r="AZ32" s="6">
        <f>SUMIFS(SexoPop!$M:$M,SexoPop!$T:$T,AZ$5,SexoPop!$A:$A,$C32,SexoPop!$B:$B,1)/1000</f>
        <v>73.819999999999993</v>
      </c>
      <c r="BA32" s="6">
        <f>SUMIFS(SexoPop!$M:$M,SexoPop!$T:$T,BA$5,SexoPop!$A:$A,$C32,SexoPop!$B:$B,1)/1000</f>
        <v>91.025999999999996</v>
      </c>
      <c r="BB32" s="6">
        <f>SUMIFS(SexoPop!$M:$M,SexoPop!$T:$T,BB$5,SexoPop!$A:$A,$C32,SexoPop!$B:$B,1)/1000</f>
        <v>96.373000000000005</v>
      </c>
      <c r="BC32" s="6">
        <f>SUMIFS(SexoPop!$M:$M,SexoPop!$T:$T,BC$5,SexoPop!$A:$A,$C32,SexoPop!$B:$B,1)/1000</f>
        <v>74.799000000000007</v>
      </c>
      <c r="BD32" s="6">
        <f>SUMIFS(SexoPop!$M:$M,SexoPop!$T:$T,BD$5,SexoPop!$A:$A,$C32,SexoPop!$B:$B,1)/1000</f>
        <v>34.225000000000001</v>
      </c>
      <c r="BE32" s="5"/>
      <c r="BF32" s="7">
        <f>SUMIFS(SexoPorc!$M:$M,SexoPorc!$Q:$Q,BF$5,SexoPorc!$A:$A,$C32,SexoPorc!$B:$B,1)*100</f>
        <v>19.670698046684265</v>
      </c>
      <c r="BG32" s="7">
        <f>SUMIFS(SexoPorc!$M:$M,SexoPorc!$Q:$Q,BG$5,SexoPorc!$A:$A,$C32,SexoPorc!$B:$B,1)*100</f>
        <v>23.639555275440216</v>
      </c>
      <c r="BH32" s="7">
        <f>SUMIFS(SexoPorc!$M:$M,SexoPorc!$Q:$Q,BH$5,SexoPorc!$A:$A,$C32,SexoPorc!$B:$B,1)*100</f>
        <v>21.711547672748566</v>
      </c>
      <c r="BI32" s="7">
        <f>SUMIFS(SexoPorc!$M:$M,SexoPorc!$Q:$Q,BI$5,SexoPorc!$A:$A,$C32,SexoPorc!$B:$B,1)*100</f>
        <v>23.283445835113525</v>
      </c>
      <c r="BJ32" s="7">
        <f>SUMIFS(SexoPorc!$M:$M,SexoPorc!$Q:$Q,BJ$5,SexoPorc!$A:$A,$C32,SexoPorc!$B:$B,1)*100</f>
        <v>16.390106081962585</v>
      </c>
    </row>
    <row r="33" spans="3:68" x14ac:dyDescent="0.25">
      <c r="C33" s="5" t="s">
        <v>27</v>
      </c>
      <c r="D33" s="6">
        <f>SUMIFS(EntPop!$L:$L,EntPop!$S:$S,D$5,EntPop!$A:$A,$C33)/1000</f>
        <v>775.60400000000004</v>
      </c>
      <c r="E33" s="6">
        <f>SUMIFS(EntPop!$L:$L,EntPop!$S:$S,E$5,EntPop!$A:$A,$C33)/1000</f>
        <v>786.779</v>
      </c>
      <c r="F33" s="6">
        <f>SUMIFS(EntPop!$L:$L,EntPop!$S:$S,F$5,EntPop!$A:$A,$C33)/1000</f>
        <v>730.49099999999999</v>
      </c>
      <c r="G33" s="6">
        <f>SUMIFS(EntPop!$L:$L,EntPop!$S:$S,G$5,EntPop!$A:$A,$C33)/1000</f>
        <v>675.73599999999999</v>
      </c>
      <c r="H33" s="6">
        <f>SUMIFS(EntPop!$L:$L,EntPop!$S:$S,H$5,EntPop!$A:$A,$C33)/1000</f>
        <v>469.82600000000002</v>
      </c>
      <c r="I33" s="5"/>
      <c r="J33" s="7">
        <f>SUMIFS(EntPorc!$L:$L,EntPorc!$P:$P,V$5,EntPorc!$A:$A,$C33)*100</f>
        <v>61.7531418800354</v>
      </c>
      <c r="K33" s="7">
        <f>SUMIFS(EntPorc!$L:$L,EntPorc!$P:$P,W$5,EntPorc!$A:$A,$C33)*100</f>
        <v>59.015125036239624</v>
      </c>
      <c r="L33" s="7">
        <f>SUMIFS(EntPorc!$L:$L,EntPorc!$P:$P,X$5,EntPorc!$A:$A,$C33)*100</f>
        <v>55.504471063613892</v>
      </c>
      <c r="M33" s="7">
        <f>SUMIFS(EntPorc!$L:$L,EntPorc!$P:$P,Y$5,EntPorc!$A:$A,$C33)*100</f>
        <v>59.535109996795654</v>
      </c>
      <c r="N33" s="7">
        <f>SUMIFS(EntPorc!$L:$L,EntPorc!$P:$P,Z$5,EntPorc!$A:$A,$C33)*100</f>
        <v>53.297442197799683</v>
      </c>
      <c r="O33" s="5"/>
      <c r="P33" s="6">
        <f>SUMIFS(RuralPop!$L:$L,RuralPop!$S:$S,P$5,RuralPop!$A:$A,$C33)/1000</f>
        <v>495.31</v>
      </c>
      <c r="Q33" s="6">
        <f>SUMIFS(RuralPop!$L:$L,RuralPop!$S:$S,Q$5,RuralPop!$A:$A,$C33)/1000</f>
        <v>537.83699999999999</v>
      </c>
      <c r="R33" s="6">
        <f>SUMIFS(RuralPop!$L:$L,RuralPop!$S:$S,R$5,RuralPop!$A:$A,$C33)/1000</f>
        <v>476.12400000000002</v>
      </c>
      <c r="S33" s="6">
        <f>SUMIFS(RuralPop!$L:$L,RuralPop!$S:$S,S$5,RuralPop!$A:$A,$C33)/1000</f>
        <v>471.43</v>
      </c>
      <c r="T33" s="6">
        <f>SUMIFS(RuralPop!$L:$L,RuralPop!$S:$S,T$5,RuralPop!$A:$A,$C33)/1000</f>
        <v>356.892</v>
      </c>
      <c r="U33" s="5"/>
      <c r="V33" s="7">
        <f>SUMIFS(RuralPorc!$L:$L,RuralPorc!$P:$P,V$5,RuralPorc!$A:$A,$C33)*100</f>
        <v>84.262186288833618</v>
      </c>
      <c r="W33" s="7">
        <f>SUMIFS(RuralPorc!$L:$L,RuralPorc!$P:$P,W$5,RuralPorc!$A:$A,$C33)*100</f>
        <v>81.032496690750122</v>
      </c>
      <c r="X33" s="7">
        <f>SUMIFS(RuralPorc!$L:$L,RuralPorc!$P:$P,X$5,RuralPorc!$A:$A,$C33)*100</f>
        <v>76.025599241256714</v>
      </c>
      <c r="Y33" s="7">
        <f>SUMIFS(RuralPorc!$L:$L,RuralPorc!$P:$P,Y$5,RuralPorc!$A:$A,$C33)*100</f>
        <v>77.812093496322632</v>
      </c>
      <c r="Z33" s="7">
        <f>SUMIFS(RuralPorc!$L:$L,RuralPorc!$P:$P,Z$5,RuralPorc!$A:$A,$C33)*100</f>
        <v>75.290811061859131</v>
      </c>
      <c r="AA33" s="9"/>
      <c r="AB33" s="6">
        <f>SUMIFS(UrbanPop!$L:$L,UrbanPop!$S:$S,AB$5,UrbanPop!$A:$A,$C33)/1000</f>
        <v>280.29399999999998</v>
      </c>
      <c r="AC33" s="6">
        <f>SUMIFS(UrbanPop!$L:$L,UrbanPop!$S:$S,AC$5,UrbanPop!$A:$A,$C33)/1000</f>
        <v>248.94200000000001</v>
      </c>
      <c r="AD33" s="6">
        <f>SUMIFS(UrbanPop!$L:$L,UrbanPop!$S:$S,AD$5,UrbanPop!$A:$A,$C33)/1000</f>
        <v>254.36699999999999</v>
      </c>
      <c r="AE33" s="6">
        <f>SUMIFS(UrbanPop!$L:$L,UrbanPop!$S:$S,AE$5,UrbanPop!$A:$A,$C33)/1000</f>
        <v>204.30600000000001</v>
      </c>
      <c r="AF33" s="6">
        <f>SUMIFS(UrbanPop!$L:$L,UrbanPop!$S:$S,AF$5,UrbanPop!$A:$A,$C33)/1000</f>
        <v>112.934</v>
      </c>
      <c r="AG33" s="5"/>
      <c r="AH33" s="7">
        <f>SUMIFS(UrbanPorc!$L:$L,UrbanPorc!$P:$P,AH$5,UrbanPorc!$A:$A,$C33)*100</f>
        <v>41.950446367263794</v>
      </c>
      <c r="AI33" s="7">
        <f>SUMIFS(UrbanPorc!$L:$L,UrbanPorc!$P:$P,AI$5,UrbanPorc!$A:$A,$C33)*100</f>
        <v>37.185937166213989</v>
      </c>
      <c r="AJ33" s="7">
        <f>SUMIFS(UrbanPorc!$L:$L,UrbanPorc!$P:$P,AJ$5,UrbanPorc!$A:$A,$C33)*100</f>
        <v>36.874082684516907</v>
      </c>
      <c r="AK33" s="7">
        <f>SUMIFS(UrbanPorc!$L:$L,UrbanPorc!$P:$P,AK$5,UrbanPorc!$A:$A,$C33)*100</f>
        <v>38.609203696250916</v>
      </c>
      <c r="AL33" s="7">
        <f>SUMIFS(UrbanPorc!$L:$L,UrbanPorc!$P:$P,AL$5,UrbanPorc!$A:$A,$C33)*100</f>
        <v>27.71393358707428</v>
      </c>
      <c r="AN33" s="6">
        <f>SUMIFS(SexoPop!$M:$M,SexoPop!$T:$T,AN$5,SexoPop!$A:$A,$C33,SexoPop!$B:$B,2)/1000</f>
        <v>405.57799999999997</v>
      </c>
      <c r="AO33" s="6">
        <f>SUMIFS(SexoPop!$M:$M,SexoPop!$T:$T,AO$5,SexoPop!$A:$A,$C33,SexoPop!$B:$B,2)/1000</f>
        <v>413.07100000000003</v>
      </c>
      <c r="AP33" s="6">
        <f>SUMIFS(SexoPop!$M:$M,SexoPop!$T:$T,AP$5,SexoPop!$A:$A,$C33,SexoPop!$B:$B,2)/1000</f>
        <v>375.803</v>
      </c>
      <c r="AQ33" s="6">
        <f>SUMIFS(SexoPop!$M:$M,SexoPop!$T:$T,AQ$5,SexoPop!$A:$A,$C33,SexoPop!$B:$B,2)/1000</f>
        <v>347.06</v>
      </c>
      <c r="AR33" s="6">
        <f>SUMIFS(SexoPop!$M:$M,SexoPop!$T:$T,AR$5,SexoPop!$A:$A,$C33,SexoPop!$B:$B,2)/1000</f>
        <v>246.95500000000001</v>
      </c>
      <c r="AS33" s="5"/>
      <c r="AT33" s="7">
        <f>SUMIFS(SexoPorc!$M:$M,SexoPorc!$Q:$Q,AT$5,SexoPorc!$A:$A,$C33,SexoPorc!$B:$B,2)*100</f>
        <v>62.041640281677246</v>
      </c>
      <c r="AU33" s="7">
        <f>SUMIFS(SexoPorc!$M:$M,SexoPorc!$Q:$Q,AU$5,SexoPorc!$A:$A,$C33,SexoPorc!$B:$B,2)*100</f>
        <v>58.628803491592407</v>
      </c>
      <c r="AV33" s="7">
        <f>SUMIFS(SexoPorc!$M:$M,SexoPorc!$Q:$Q,AV$5,SexoPorc!$A:$A,$C33,SexoPorc!$B:$B,2)*100</f>
        <v>54.872804880142212</v>
      </c>
      <c r="AW33" s="7">
        <f>SUMIFS(SexoPorc!$M:$M,SexoPorc!$Q:$Q,AW$5,SexoPorc!$A:$A,$C33,SexoPorc!$B:$B,2)*100</f>
        <v>58.493787050247192</v>
      </c>
      <c r="AX33" s="7">
        <f>SUMIFS(SexoPorc!$M:$M,SexoPorc!$Q:$Q,AX$5,SexoPorc!$A:$A,$C33,SexoPorc!$B:$B,2)*100</f>
        <v>52.825504541397095</v>
      </c>
      <c r="AY33" s="9"/>
      <c r="AZ33" s="6">
        <f>SUMIFS(SexoPop!$M:$M,SexoPop!$T:$T,AZ$5,SexoPop!$A:$A,$C33,SexoPop!$B:$B,1)/1000</f>
        <v>370.02600000000001</v>
      </c>
      <c r="BA33" s="6">
        <f>SUMIFS(SexoPop!$M:$M,SexoPop!$T:$T,BA$5,SexoPop!$A:$A,$C33,SexoPop!$B:$B,1)/1000</f>
        <v>373.70800000000003</v>
      </c>
      <c r="BB33" s="6">
        <f>SUMIFS(SexoPop!$M:$M,SexoPop!$T:$T,BB$5,SexoPop!$A:$A,$C33,SexoPop!$B:$B,1)/1000</f>
        <v>354.68799999999999</v>
      </c>
      <c r="BC33" s="6">
        <f>SUMIFS(SexoPop!$M:$M,SexoPop!$T:$T,BC$5,SexoPop!$A:$A,$C33,SexoPop!$B:$B,1)/1000</f>
        <v>328.67599999999999</v>
      </c>
      <c r="BD33" s="6">
        <f>SUMIFS(SexoPop!$M:$M,SexoPop!$T:$T,BD$5,SexoPop!$A:$A,$C33,SexoPop!$B:$B,1)/1000</f>
        <v>222.87100000000001</v>
      </c>
      <c r="BE33" s="5"/>
      <c r="BF33" s="7">
        <f>SUMIFS(SexoPorc!$M:$M,SexoPorc!$Q:$Q,BF$5,SexoPorc!$A:$A,$C33,SexoPorc!$B:$B,1)*100</f>
        <v>61.439985036849976</v>
      </c>
      <c r="BG33" s="7">
        <f>SUMIFS(SexoPorc!$M:$M,SexoPorc!$Q:$Q,BG$5,SexoPorc!$A:$A,$C33,SexoPorc!$B:$B,1)*100</f>
        <v>59.448099136352539</v>
      </c>
      <c r="BH33" s="7">
        <f>SUMIFS(SexoPorc!$M:$M,SexoPorc!$Q:$Q,BH$5,SexoPorc!$A:$A,$C33,SexoPorc!$B:$B,1)*100</f>
        <v>56.189799308776855</v>
      </c>
      <c r="BI33" s="7">
        <f>SUMIFS(SexoPorc!$M:$M,SexoPorc!$Q:$Q,BI$5,SexoPorc!$A:$A,$C33,SexoPorc!$B:$B,1)*100</f>
        <v>60.675698518753052</v>
      </c>
      <c r="BJ33" s="7">
        <f>SUMIFS(SexoPorc!$M:$M,SexoPorc!$Q:$Q,BJ$5,SexoPorc!$A:$A,$C33,SexoPorc!$B:$B,1)*100</f>
        <v>53.830325603485107</v>
      </c>
    </row>
    <row r="34" spans="3:68" x14ac:dyDescent="0.25">
      <c r="C34" s="5" t="s">
        <v>28</v>
      </c>
      <c r="D34" s="6">
        <f>SUMIFS(EntPop!$L:$L,EntPop!$S:$S,D$5,EntPop!$A:$A,$C34)/1000</f>
        <v>237.09200000000001</v>
      </c>
      <c r="E34" s="6">
        <f>SUMIFS(EntPop!$L:$L,EntPop!$S:$S,E$5,EntPop!$A:$A,$C34)/1000</f>
        <v>204.81200000000001</v>
      </c>
      <c r="F34" s="6">
        <f>SUMIFS(EntPop!$L:$L,EntPop!$S:$S,F$5,EntPop!$A:$A,$C34)/1000</f>
        <v>201.25</v>
      </c>
      <c r="G34" s="6">
        <f>SUMIFS(EntPop!$L:$L,EntPop!$S:$S,G$5,EntPop!$A:$A,$C34)/1000</f>
        <v>150.45599999999999</v>
      </c>
      <c r="H34" s="6">
        <f>SUMIFS(EntPop!$L:$L,EntPop!$S:$S,H$5,EntPop!$A:$A,$C34)/1000</f>
        <v>80.58</v>
      </c>
      <c r="I34" s="5"/>
      <c r="J34" s="7">
        <f>SUMIFS(EntPorc!$L:$L,EntPorc!$P:$P,V$5,EntPorc!$A:$A,$C34)*100</f>
        <v>21.605691313743591</v>
      </c>
      <c r="K34" s="7">
        <f>SUMIFS(EntPorc!$L:$L,EntPorc!$P:$P,W$5,EntPorc!$A:$A,$C34)*100</f>
        <v>16.991488635540009</v>
      </c>
      <c r="L34" s="7">
        <f>SUMIFS(EntPorc!$L:$L,EntPorc!$P:$P,X$5,EntPorc!$A:$A,$C34)*100</f>
        <v>16.309505701065063</v>
      </c>
      <c r="M34" s="7">
        <f>SUMIFS(EntPorc!$L:$L,EntPorc!$P:$P,Y$5,EntPorc!$A:$A,$C34)*100</f>
        <v>15.630654990673065</v>
      </c>
      <c r="N34" s="7">
        <f>SUMIFS(EntPorc!$L:$L,EntPorc!$P:$P,Z$5,EntPorc!$A:$A,$C34)*100</f>
        <v>11.184754222631454</v>
      </c>
      <c r="O34" s="5"/>
      <c r="P34" s="6">
        <f>SUMIFS(RuralPop!$L:$L,RuralPop!$S:$S,P$5,RuralPop!$A:$A,$C34)/1000</f>
        <v>164.09299999999999</v>
      </c>
      <c r="Q34" s="6">
        <f>SUMIFS(RuralPop!$L:$L,RuralPop!$S:$S,Q$5,RuralPop!$A:$A,$C34)/1000</f>
        <v>154.43100000000001</v>
      </c>
      <c r="R34" s="6">
        <f>SUMIFS(RuralPop!$L:$L,RuralPop!$S:$S,R$5,RuralPop!$A:$A,$C34)/1000</f>
        <v>131.238</v>
      </c>
      <c r="S34" s="6">
        <f>SUMIFS(RuralPop!$L:$L,RuralPop!$S:$S,S$5,RuralPop!$A:$A,$C34)/1000</f>
        <v>96.814999999999998</v>
      </c>
      <c r="T34" s="6">
        <f>SUMIFS(RuralPop!$L:$L,RuralPop!$S:$S,T$5,RuralPop!$A:$A,$C34)/1000</f>
        <v>49.271999999999998</v>
      </c>
      <c r="U34" s="5"/>
      <c r="V34" s="7">
        <f>SUMIFS(RuralPorc!$L:$L,RuralPorc!$P:$P,V$5,RuralPorc!$A:$A,$C34)*100</f>
        <v>67.393195629119873</v>
      </c>
      <c r="W34" s="7">
        <f>SUMIFS(RuralPorc!$L:$L,RuralPorc!$P:$P,W$5,RuralPorc!$A:$A,$C34)*100</f>
        <v>65.38810133934021</v>
      </c>
      <c r="X34" s="7">
        <f>SUMIFS(RuralPorc!$L:$L,RuralPorc!$P:$P,X$5,RuralPorc!$A:$A,$C34)*100</f>
        <v>58.023184537887573</v>
      </c>
      <c r="Y34" s="7">
        <f>SUMIFS(RuralPorc!$L:$L,RuralPorc!$P:$P,Y$5,RuralPorc!$A:$A,$C34)*100</f>
        <v>54.346787929534912</v>
      </c>
      <c r="Z34" s="7">
        <f>SUMIFS(RuralPorc!$L:$L,RuralPorc!$P:$P,Z$5,RuralPorc!$A:$A,$C34)*100</f>
        <v>45.509710907936096</v>
      </c>
      <c r="AA34" s="9"/>
      <c r="AB34" s="6">
        <f>SUMIFS(UrbanPop!$L:$L,UrbanPop!$S:$S,AB$5,UrbanPop!$A:$A,$C34)/1000</f>
        <v>72.998999999999995</v>
      </c>
      <c r="AC34" s="6">
        <f>SUMIFS(UrbanPop!$L:$L,UrbanPop!$S:$S,AC$5,UrbanPop!$A:$A,$C34)/1000</f>
        <v>50.381</v>
      </c>
      <c r="AD34" s="6">
        <f>SUMIFS(UrbanPop!$L:$L,UrbanPop!$S:$S,AD$5,UrbanPop!$A:$A,$C34)/1000</f>
        <v>70.012</v>
      </c>
      <c r="AE34" s="6">
        <f>SUMIFS(UrbanPop!$L:$L,UrbanPop!$S:$S,AE$5,UrbanPop!$A:$A,$C34)/1000</f>
        <v>53.640999999999998</v>
      </c>
      <c r="AF34" s="6">
        <f>SUMIFS(UrbanPop!$L:$L,UrbanPop!$S:$S,AF$5,UrbanPop!$A:$A,$C34)/1000</f>
        <v>31.308</v>
      </c>
      <c r="AG34" s="5"/>
      <c r="AH34" s="7">
        <f>SUMIFS(UrbanPorc!$L:$L,UrbanPorc!$P:$P,AH$5,UrbanPorc!$A:$A,$C34)*100</f>
        <v>8.5491634905338287</v>
      </c>
      <c r="AI34" s="7">
        <f>SUMIFS(UrbanPorc!$L:$L,UrbanPorc!$P:$P,AI$5,UrbanPorc!$A:$A,$C34)*100</f>
        <v>5.1981832832098007</v>
      </c>
      <c r="AJ34" s="7">
        <f>SUMIFS(UrbanPorc!$L:$L,UrbanPorc!$P:$P,AJ$5,UrbanPorc!$A:$A,$C34)*100</f>
        <v>6.9472819566726685</v>
      </c>
      <c r="AK34" s="7">
        <f>SUMIFS(UrbanPorc!$L:$L,UrbanPorc!$P:$P,AK$5,UrbanPorc!$A:$A,$C34)*100</f>
        <v>6.8382397294044495</v>
      </c>
      <c r="AL34" s="7">
        <f>SUMIFS(UrbanPorc!$L:$L,UrbanPorc!$P:$P,AL$5,UrbanPorc!$A:$A,$C34)*100</f>
        <v>5.1141988486051559</v>
      </c>
      <c r="AN34" s="6">
        <f>SUMIFS(SexoPop!$M:$M,SexoPop!$T:$T,AN$5,SexoPop!$A:$A,$C34,SexoPop!$B:$B,2)/1000</f>
        <v>120.67400000000001</v>
      </c>
      <c r="AO34" s="6">
        <f>SUMIFS(SexoPop!$M:$M,SexoPop!$T:$T,AO$5,SexoPop!$A:$A,$C34,SexoPop!$B:$B,2)/1000</f>
        <v>105</v>
      </c>
      <c r="AP34" s="6">
        <f>SUMIFS(SexoPop!$M:$M,SexoPop!$T:$T,AP$5,SexoPop!$A:$A,$C34,SexoPop!$B:$B,2)/1000</f>
        <v>95.376999999999995</v>
      </c>
      <c r="AQ34" s="6">
        <f>SUMIFS(SexoPop!$M:$M,SexoPop!$T:$T,AQ$5,SexoPop!$A:$A,$C34,SexoPop!$B:$B,2)/1000</f>
        <v>76.234999999999999</v>
      </c>
      <c r="AR34" s="6">
        <f>SUMIFS(SexoPop!$M:$M,SexoPop!$T:$T,AR$5,SexoPop!$A:$A,$C34,SexoPop!$B:$B,2)/1000</f>
        <v>43.841999999999999</v>
      </c>
      <c r="AS34" s="5"/>
      <c r="AT34" s="7">
        <f>SUMIFS(SexoPorc!$M:$M,SexoPorc!$Q:$Q,AT$5,SexoPorc!$A:$A,$C34,SexoPorc!$B:$B,2)*100</f>
        <v>21.05364203453064</v>
      </c>
      <c r="AU34" s="7">
        <f>SUMIFS(SexoPorc!$M:$M,SexoPorc!$Q:$Q,AU$5,SexoPorc!$A:$A,$C34,SexoPorc!$B:$B,2)*100</f>
        <v>16.594520211219788</v>
      </c>
      <c r="AV34" s="7">
        <f>SUMIFS(SexoPorc!$M:$M,SexoPorc!$Q:$Q,AV$5,SexoPorc!$A:$A,$C34,SexoPorc!$B:$B,2)*100</f>
        <v>14.986227452754974</v>
      </c>
      <c r="AW34" s="7">
        <f>SUMIFS(SexoPorc!$M:$M,SexoPorc!$Q:$Q,AW$5,SexoPorc!$A:$A,$C34,SexoPorc!$B:$B,2)*100</f>
        <v>14.762324094772339</v>
      </c>
      <c r="AX34" s="7">
        <f>SUMIFS(SexoPorc!$M:$M,SexoPorc!$Q:$Q,AX$5,SexoPorc!$A:$A,$C34,SexoPorc!$B:$B,2)*100</f>
        <v>11.511014401912689</v>
      </c>
      <c r="AY34" s="9"/>
      <c r="AZ34" s="6">
        <f>SUMIFS(SexoPop!$M:$M,SexoPop!$T:$T,AZ$5,SexoPop!$A:$A,$C34,SexoPop!$B:$B,1)/1000</f>
        <v>116.41800000000001</v>
      </c>
      <c r="BA34" s="6">
        <f>SUMIFS(SexoPop!$M:$M,SexoPop!$T:$T,BA$5,SexoPop!$A:$A,$C34,SexoPop!$B:$B,1)/1000</f>
        <v>99.811999999999998</v>
      </c>
      <c r="BB34" s="6">
        <f>SUMIFS(SexoPop!$M:$M,SexoPop!$T:$T,BB$5,SexoPop!$A:$A,$C34,SexoPop!$B:$B,1)/1000</f>
        <v>105.873</v>
      </c>
      <c r="BC34" s="6">
        <f>SUMIFS(SexoPop!$M:$M,SexoPop!$T:$T,BC$5,SexoPop!$A:$A,$C34,SexoPop!$B:$B,1)/1000</f>
        <v>74.221000000000004</v>
      </c>
      <c r="BD34" s="6">
        <f>SUMIFS(SexoPop!$M:$M,SexoPop!$T:$T,BD$5,SexoPop!$A:$A,$C34,SexoPop!$B:$B,1)/1000</f>
        <v>36.738</v>
      </c>
      <c r="BE34" s="5"/>
      <c r="BF34" s="7">
        <f>SUMIFS(SexoPorc!$M:$M,SexoPorc!$Q:$Q,BF$5,SexoPorc!$A:$A,$C34,SexoPorc!$B:$B,1)*100</f>
        <v>22.209334373474121</v>
      </c>
      <c r="BG34" s="7">
        <f>SUMIFS(SexoPorc!$M:$M,SexoPorc!$Q:$Q,BG$5,SexoPorc!$A:$A,$C34,SexoPorc!$B:$B,1)*100</f>
        <v>17.430117726325989</v>
      </c>
      <c r="BH34" s="7">
        <f>SUMIFS(SexoPorc!$M:$M,SexoPorc!$Q:$Q,BH$5,SexoPorc!$A:$A,$C34,SexoPorc!$B:$B,1)*100</f>
        <v>17.718975245952606</v>
      </c>
      <c r="BI34" s="7">
        <f>SUMIFS(SexoPorc!$M:$M,SexoPorc!$Q:$Q,BI$5,SexoPorc!$A:$A,$C34,SexoPorc!$B:$B,1)*100</f>
        <v>16.635735332965851</v>
      </c>
      <c r="BJ34" s="7">
        <f>SUMIFS(SexoPorc!$M:$M,SexoPorc!$Q:$Q,BJ$5,SexoPorc!$A:$A,$C34,SexoPorc!$B:$B,1)*100</f>
        <v>10.818817466497421</v>
      </c>
    </row>
    <row r="35" spans="3:68" x14ac:dyDescent="0.25">
      <c r="C35" s="5" t="s">
        <v>29</v>
      </c>
      <c r="D35" s="6">
        <f>SUMIFS(EntPop!$L:$L,EntPop!$S:$S,D$5,EntPop!$A:$A,$C35)/1000</f>
        <v>106.958</v>
      </c>
      <c r="E35" s="6">
        <f>SUMIFS(EntPop!$L:$L,EntPop!$S:$S,E$5,EntPop!$A:$A,$C35)/1000</f>
        <v>103.586</v>
      </c>
      <c r="F35" s="6">
        <f>SUMIFS(EntPop!$L:$L,EntPop!$S:$S,F$5,EntPop!$A:$A,$C35)/1000</f>
        <v>89.387</v>
      </c>
      <c r="G35" s="6">
        <f>SUMIFS(EntPop!$L:$L,EntPop!$S:$S,G$5,EntPop!$A:$A,$C35)/1000</f>
        <v>97.076999999999998</v>
      </c>
      <c r="H35" s="6">
        <f>SUMIFS(EntPop!$L:$L,EntPop!$S:$S,H$5,EntPop!$A:$A,$C35)/1000</f>
        <v>58.622999999999998</v>
      </c>
      <c r="I35" s="5"/>
      <c r="J35" s="7">
        <f>SUMIFS(EntPorc!$L:$L,EntPorc!$P:$P,V$5,EntPorc!$A:$A,$C35)*100</f>
        <v>15.03726989030838</v>
      </c>
      <c r="K35" s="7">
        <f>SUMIFS(EntPorc!$L:$L,EntPorc!$P:$P,W$5,EntPorc!$A:$A,$C35)*100</f>
        <v>15.580777823925018</v>
      </c>
      <c r="L35" s="7">
        <f>SUMIFS(EntPorc!$L:$L,EntPorc!$P:$P,X$5,EntPorc!$A:$A,$C35)*100</f>
        <v>11.167651414871216</v>
      </c>
      <c r="M35" s="7">
        <f>SUMIFS(EntPorc!$L:$L,EntPorc!$P:$P,Y$5,EntPorc!$A:$A,$C35)*100</f>
        <v>13.486269116401672</v>
      </c>
      <c r="N35" s="7">
        <f>SUMIFS(EntPorc!$L:$L,EntPorc!$P:$P,Z$5,EntPorc!$A:$A,$C35)*100</f>
        <v>9.7919769585132599</v>
      </c>
      <c r="O35" s="5"/>
      <c r="P35" s="6">
        <f>SUMIFS(RuralPop!$L:$L,RuralPop!$S:$S,P$5,RuralPop!$A:$A,$C35)/1000</f>
        <v>34.155000000000001</v>
      </c>
      <c r="Q35" s="6">
        <f>SUMIFS(RuralPop!$L:$L,RuralPop!$S:$S,Q$5,RuralPop!$A:$A,$C35)/1000</f>
        <v>26.353000000000002</v>
      </c>
      <c r="R35" s="6">
        <f>SUMIFS(RuralPop!$L:$L,RuralPop!$S:$S,R$5,RuralPop!$A:$A,$C35)/1000</f>
        <v>14.573</v>
      </c>
      <c r="S35" s="6">
        <f>SUMIFS(RuralPop!$L:$L,RuralPop!$S:$S,S$5,RuralPop!$A:$A,$C35)/1000</f>
        <v>14.09</v>
      </c>
      <c r="T35" s="6">
        <f>SUMIFS(RuralPop!$L:$L,RuralPop!$S:$S,T$5,RuralPop!$A:$A,$C35)/1000</f>
        <v>17.920999999999999</v>
      </c>
      <c r="U35" s="5"/>
      <c r="V35" s="7">
        <f>SUMIFS(RuralPorc!$L:$L,RuralPorc!$P:$P,V$5,RuralPorc!$A:$A,$C35)*100</f>
        <v>26.431667804718018</v>
      </c>
      <c r="W35" s="7">
        <f>SUMIFS(RuralPorc!$L:$L,RuralPorc!$P:$P,W$5,RuralPorc!$A:$A,$C35)*100</f>
        <v>22.361285984516144</v>
      </c>
      <c r="X35" s="7">
        <f>SUMIFS(RuralPorc!$L:$L,RuralPorc!$P:$P,X$5,RuralPorc!$A:$A,$C35)*100</f>
        <v>9.6584774553775787</v>
      </c>
      <c r="Y35" s="7">
        <f>SUMIFS(RuralPorc!$L:$L,RuralPorc!$P:$P,Y$5,RuralPorc!$A:$A,$C35)*100</f>
        <v>13.123579323291779</v>
      </c>
      <c r="Z35" s="7">
        <f>SUMIFS(RuralPorc!$L:$L,RuralPorc!$P:$P,Z$5,RuralPorc!$A:$A,$C35)*100</f>
        <v>19.586005806922913</v>
      </c>
      <c r="AA35" s="9"/>
      <c r="AB35" s="6">
        <f>SUMIFS(UrbanPop!$L:$L,UrbanPop!$S:$S,AB$5,UrbanPop!$A:$A,$C35)/1000</f>
        <v>72.802999999999997</v>
      </c>
      <c r="AC35" s="6">
        <f>SUMIFS(UrbanPop!$L:$L,UrbanPop!$S:$S,AC$5,UrbanPop!$A:$A,$C35)/1000</f>
        <v>77.233000000000004</v>
      </c>
      <c r="AD35" s="6">
        <f>SUMIFS(UrbanPop!$L:$L,UrbanPop!$S:$S,AD$5,UrbanPop!$A:$A,$C35)/1000</f>
        <v>74.813999999999993</v>
      </c>
      <c r="AE35" s="6">
        <f>SUMIFS(UrbanPop!$L:$L,UrbanPop!$S:$S,AE$5,UrbanPop!$A:$A,$C35)/1000</f>
        <v>82.986999999999995</v>
      </c>
      <c r="AF35" s="6">
        <f>SUMIFS(UrbanPop!$L:$L,UrbanPop!$S:$S,AF$5,UrbanPop!$A:$A,$C35)/1000</f>
        <v>40.701999999999998</v>
      </c>
      <c r="AG35" s="5"/>
      <c r="AH35" s="7">
        <f>SUMIFS(UrbanPorc!$L:$L,UrbanPorc!$P:$P,AH$5,UrbanPorc!$A:$A,$C35)*100</f>
        <v>12.507687509059906</v>
      </c>
      <c r="AI35" s="7">
        <f>SUMIFS(UrbanPorc!$L:$L,UrbanPorc!$P:$P,AI$5,UrbanPorc!$A:$A,$C35)*100</f>
        <v>14.119869470596313</v>
      </c>
      <c r="AJ35" s="7">
        <f>SUMIFS(UrbanPorc!$L:$L,UrbanPorc!$P:$P,AJ$5,UrbanPorc!$A:$A,$C35)*100</f>
        <v>11.518228054046631</v>
      </c>
      <c r="AK35" s="7">
        <f>SUMIFS(UrbanPorc!$L:$L,UrbanPorc!$P:$P,AK$5,UrbanPorc!$A:$A,$C35)*100</f>
        <v>13.549849390983582</v>
      </c>
      <c r="AL35" s="7">
        <f>SUMIFS(UrbanPorc!$L:$L,UrbanPorc!$P:$P,AL$5,UrbanPorc!$A:$A,$C35)*100</f>
        <v>8.0250799655914307</v>
      </c>
      <c r="AN35" s="6">
        <f>SUMIFS(SexoPop!$M:$M,SexoPop!$T:$T,AN$5,SexoPop!$A:$A,$C35,SexoPop!$B:$B,2)/1000</f>
        <v>53.686</v>
      </c>
      <c r="AO35" s="6">
        <f>SUMIFS(SexoPop!$M:$M,SexoPop!$T:$T,AO$5,SexoPop!$A:$A,$C35,SexoPop!$B:$B,2)/1000</f>
        <v>52.795000000000002</v>
      </c>
      <c r="AP35" s="6">
        <f>SUMIFS(SexoPop!$M:$M,SexoPop!$T:$T,AP$5,SexoPop!$A:$A,$C35,SexoPop!$B:$B,2)/1000</f>
        <v>46.508000000000003</v>
      </c>
      <c r="AQ35" s="6">
        <f>SUMIFS(SexoPop!$M:$M,SexoPop!$T:$T,AQ$5,SexoPop!$A:$A,$C35,SexoPop!$B:$B,2)/1000</f>
        <v>49.246000000000002</v>
      </c>
      <c r="AR35" s="6">
        <f>SUMIFS(SexoPop!$M:$M,SexoPop!$T:$T,AR$5,SexoPop!$A:$A,$C35,SexoPop!$B:$B,2)/1000</f>
        <v>30.343</v>
      </c>
      <c r="AS35" s="5"/>
      <c r="AT35" s="7">
        <f>SUMIFS(SexoPorc!$M:$M,SexoPorc!$Q:$Q,AT$5,SexoPorc!$A:$A,$C35,SexoPorc!$B:$B,2)*100</f>
        <v>14.242811501026154</v>
      </c>
      <c r="AU35" s="7">
        <f>SUMIFS(SexoPorc!$M:$M,SexoPorc!$Q:$Q,AU$5,SexoPorc!$A:$A,$C35,SexoPorc!$B:$B,2)*100</f>
        <v>15.236344933509827</v>
      </c>
      <c r="AV35" s="7">
        <f>SUMIFS(SexoPorc!$M:$M,SexoPorc!$Q:$Q,AV$5,SexoPorc!$A:$A,$C35,SexoPorc!$B:$B,2)*100</f>
        <v>11.049418896436691</v>
      </c>
      <c r="AW35" s="7">
        <f>SUMIFS(SexoPorc!$M:$M,SexoPorc!$Q:$Q,AW$5,SexoPorc!$A:$A,$C35,SexoPorc!$B:$B,2)*100</f>
        <v>12.951532006263733</v>
      </c>
      <c r="AX35" s="7">
        <f>SUMIFS(SexoPorc!$M:$M,SexoPorc!$Q:$Q,AX$5,SexoPorc!$A:$A,$C35,SexoPorc!$B:$B,2)*100</f>
        <v>9.4603992998600006</v>
      </c>
      <c r="AY35" s="9"/>
      <c r="AZ35" s="6">
        <f>SUMIFS(SexoPop!$M:$M,SexoPop!$T:$T,AZ$5,SexoPop!$A:$A,$C35,SexoPop!$B:$B,1)/1000</f>
        <v>53.271999999999998</v>
      </c>
      <c r="BA35" s="6">
        <f>SUMIFS(SexoPop!$M:$M,SexoPop!$T:$T,BA$5,SexoPop!$A:$A,$C35,SexoPop!$B:$B,1)/1000</f>
        <v>50.790999999999997</v>
      </c>
      <c r="BB35" s="6">
        <f>SUMIFS(SexoPop!$M:$M,SexoPop!$T:$T,BB$5,SexoPop!$A:$A,$C35,SexoPop!$B:$B,1)/1000</f>
        <v>42.878999999999998</v>
      </c>
      <c r="BC35" s="6">
        <f>SUMIFS(SexoPop!$M:$M,SexoPop!$T:$T,BC$5,SexoPop!$A:$A,$C35,SexoPop!$B:$B,1)/1000</f>
        <v>47.831000000000003</v>
      </c>
      <c r="BD35" s="6">
        <f>SUMIFS(SexoPop!$M:$M,SexoPop!$T:$T,BD$5,SexoPop!$A:$A,$C35,SexoPop!$B:$B,1)/1000</f>
        <v>28.28</v>
      </c>
      <c r="BE35" s="5"/>
      <c r="BF35" s="7">
        <f>SUMIFS(SexoPorc!$M:$M,SexoPorc!$Q:$Q,BF$5,SexoPorc!$A:$A,$C35,SexoPorc!$B:$B,1)*100</f>
        <v>15.932908654212952</v>
      </c>
      <c r="BG35" s="7">
        <f>SUMIFS(SexoPorc!$M:$M,SexoPorc!$Q:$Q,BG$5,SexoPorc!$A:$A,$C35,SexoPorc!$B:$B,1)*100</f>
        <v>15.955705940723419</v>
      </c>
      <c r="BH35" s="7">
        <f>SUMIFS(SexoPorc!$M:$M,SexoPorc!$Q:$Q,BH$5,SexoPorc!$A:$A,$C35,SexoPorc!$B:$B,1)*100</f>
        <v>11.298784613609314</v>
      </c>
      <c r="BI35" s="7">
        <f>SUMIFS(SexoPorc!$M:$M,SexoPorc!$Q:$Q,BI$5,SexoPorc!$A:$A,$C35,SexoPorc!$B:$B,1)*100</f>
        <v>14.085008203983307</v>
      </c>
      <c r="BJ35" s="7">
        <f>SUMIFS(SexoPorc!$M:$M,SexoPorc!$Q:$Q,BJ$5,SexoPorc!$A:$A,$C35,SexoPorc!$B:$B,1)*100</f>
        <v>10.174601525068283</v>
      </c>
    </row>
    <row r="36" spans="3:68" x14ac:dyDescent="0.25">
      <c r="C36" s="5" t="s">
        <v>30</v>
      </c>
      <c r="D36" s="6">
        <f>SUMIFS(EntPop!$L:$L,EntPop!$S:$S,D$5,EntPop!$A:$A,$C36)/1000</f>
        <v>2483.5940000000001</v>
      </c>
      <c r="E36" s="6">
        <f>SUMIFS(EntPop!$L:$L,EntPop!$S:$S,E$5,EntPop!$A:$A,$C36)/1000</f>
        <v>2701.4160000000002</v>
      </c>
      <c r="F36" s="6">
        <f>SUMIFS(EntPop!$L:$L,EntPop!$S:$S,F$5,EntPop!$A:$A,$C36)/1000</f>
        <v>2387.5479999999998</v>
      </c>
      <c r="G36" s="6">
        <f>SUMIFS(EntPop!$L:$L,EntPop!$S:$S,G$5,EntPop!$A:$A,$C36)/1000</f>
        <v>2195.0569999999998</v>
      </c>
      <c r="H36" s="6">
        <f>SUMIFS(EntPop!$L:$L,EntPop!$S:$S,H$5,EntPop!$A:$A,$C36)/1000</f>
        <v>1609.067</v>
      </c>
      <c r="I36" s="5"/>
      <c r="J36" s="7">
        <f>SUMIFS(EntPorc!$L:$L,EntPorc!$P:$P,V$5,EntPorc!$A:$A,$C36)*100</f>
        <v>52.349096536636353</v>
      </c>
      <c r="K36" s="7">
        <f>SUMIFS(EntPorc!$L:$L,EntPorc!$P:$P,W$5,EntPorc!$A:$A,$C36)*100</f>
        <v>56.554555892944336</v>
      </c>
      <c r="L36" s="7">
        <f>SUMIFS(EntPorc!$L:$L,EntPorc!$P:$P,X$5,EntPorc!$A:$A,$C36)*100</f>
        <v>50.267922878265381</v>
      </c>
      <c r="M36" s="7">
        <f>SUMIFS(EntPorc!$L:$L,EntPorc!$P:$P,Y$5,EntPorc!$A:$A,$C36)*100</f>
        <v>51.713377237319946</v>
      </c>
      <c r="N36" s="7">
        <f>SUMIFS(EntPorc!$L:$L,EntPorc!$P:$P,Z$5,EntPorc!$A:$A,$C36)*100</f>
        <v>44.672629237174988</v>
      </c>
      <c r="O36" s="5"/>
      <c r="P36" s="6">
        <f>SUMIFS(RuralPop!$L:$L,RuralPop!$S:$S,P$5,RuralPop!$A:$A,$C36)/1000</f>
        <v>1672.9380000000001</v>
      </c>
      <c r="Q36" s="6">
        <f>SUMIFS(RuralPop!$L:$L,RuralPop!$S:$S,Q$5,RuralPop!$A:$A,$C36)/1000</f>
        <v>1813.088</v>
      </c>
      <c r="R36" s="6">
        <f>SUMIFS(RuralPop!$L:$L,RuralPop!$S:$S,R$5,RuralPop!$A:$A,$C36)/1000</f>
        <v>1649.84</v>
      </c>
      <c r="S36" s="6">
        <f>SUMIFS(RuralPop!$L:$L,RuralPop!$S:$S,S$5,RuralPop!$A:$A,$C36)/1000</f>
        <v>1428.74</v>
      </c>
      <c r="T36" s="6">
        <f>SUMIFS(RuralPop!$L:$L,RuralPop!$S:$S,T$5,RuralPop!$A:$A,$C36)/1000</f>
        <v>1213.5709999999999</v>
      </c>
      <c r="U36" s="5"/>
      <c r="V36" s="7">
        <f>SUMIFS(RuralPorc!$L:$L,RuralPorc!$P:$P,V$5,RuralPorc!$A:$A,$C36)*100</f>
        <v>73.952174186706543</v>
      </c>
      <c r="W36" s="7">
        <f>SUMIFS(RuralPorc!$L:$L,RuralPorc!$P:$P,W$5,RuralPorc!$A:$A,$C36)*100</f>
        <v>79.201680421829224</v>
      </c>
      <c r="X36" s="7">
        <f>SUMIFS(RuralPorc!$L:$L,RuralPorc!$P:$P,X$5,RuralPorc!$A:$A,$C36)*100</f>
        <v>78.584128618240356</v>
      </c>
      <c r="Y36" s="7">
        <f>SUMIFS(RuralPorc!$L:$L,RuralPorc!$P:$P,Y$5,RuralPorc!$A:$A,$C36)*100</f>
        <v>73.551607131958008</v>
      </c>
      <c r="Z36" s="7">
        <f>SUMIFS(RuralPorc!$L:$L,RuralPorc!$P:$P,Z$5,RuralPorc!$A:$A,$C36)*100</f>
        <v>68.165320158004761</v>
      </c>
      <c r="AA36" s="9"/>
      <c r="AB36" s="6">
        <f>SUMIFS(UrbanPop!$L:$L,UrbanPop!$S:$S,AB$5,UrbanPop!$A:$A,$C36)/1000</f>
        <v>810.65599999999995</v>
      </c>
      <c r="AC36" s="6">
        <f>SUMIFS(UrbanPop!$L:$L,UrbanPop!$S:$S,AC$5,UrbanPop!$A:$A,$C36)/1000</f>
        <v>888.32799999999997</v>
      </c>
      <c r="AD36" s="6">
        <f>SUMIFS(UrbanPop!$L:$L,UrbanPop!$S:$S,AD$5,UrbanPop!$A:$A,$C36)/1000</f>
        <v>737.70799999999997</v>
      </c>
      <c r="AE36" s="6">
        <f>SUMIFS(UrbanPop!$L:$L,UrbanPop!$S:$S,AE$5,UrbanPop!$A:$A,$C36)/1000</f>
        <v>766.31700000000001</v>
      </c>
      <c r="AF36" s="6">
        <f>SUMIFS(UrbanPop!$L:$L,UrbanPop!$S:$S,AF$5,UrbanPop!$A:$A,$C36)/1000</f>
        <v>395.49599999999998</v>
      </c>
      <c r="AG36" s="5"/>
      <c r="AH36" s="7">
        <f>SUMIFS(UrbanPorc!$L:$L,UrbanPorc!$P:$P,AH$5,UrbanPorc!$A:$A,$C36)*100</f>
        <v>32.660046219825745</v>
      </c>
      <c r="AI36" s="7">
        <f>SUMIFS(UrbanPorc!$L:$L,UrbanPorc!$P:$P,AI$5,UrbanPorc!$A:$A,$C36)*100</f>
        <v>35.712382197380066</v>
      </c>
      <c r="AJ36" s="7">
        <f>SUMIFS(UrbanPorc!$L:$L,UrbanPorc!$P:$P,AJ$5,UrbanPorc!$A:$A,$C36)*100</f>
        <v>27.836063504219055</v>
      </c>
      <c r="AK36" s="7">
        <f>SUMIFS(UrbanPorc!$L:$L,UrbanPorc!$P:$P,AK$5,UrbanPorc!$A:$A,$C36)*100</f>
        <v>33.286869525909424</v>
      </c>
      <c r="AL36" s="7">
        <f>SUMIFS(UrbanPorc!$L:$L,UrbanPorc!$P:$P,AL$5,UrbanPorc!$A:$A,$C36)*100</f>
        <v>21.711784601211548</v>
      </c>
      <c r="AN36" s="6">
        <f>SUMIFS(SexoPop!$M:$M,SexoPop!$T:$T,AN$5,SexoPop!$A:$A,$C36,SexoPop!$B:$B,2)/1000</f>
        <v>1266.691</v>
      </c>
      <c r="AO36" s="6">
        <f>SUMIFS(SexoPop!$M:$M,SexoPop!$T:$T,AO$5,SexoPop!$A:$A,$C36,SexoPop!$B:$B,2)/1000</f>
        <v>1375.9059999999999</v>
      </c>
      <c r="AP36" s="6">
        <f>SUMIFS(SexoPop!$M:$M,SexoPop!$T:$T,AP$5,SexoPop!$A:$A,$C36,SexoPop!$B:$B,2)/1000</f>
        <v>1240.2560000000001</v>
      </c>
      <c r="AQ36" s="6">
        <f>SUMIFS(SexoPop!$M:$M,SexoPop!$T:$T,AQ$5,SexoPop!$A:$A,$C36,SexoPop!$B:$B,2)/1000</f>
        <v>1144.502</v>
      </c>
      <c r="AR36" s="6">
        <f>SUMIFS(SexoPop!$M:$M,SexoPop!$T:$T,AR$5,SexoPop!$A:$A,$C36,SexoPop!$B:$B,2)/1000</f>
        <v>845.88099999999997</v>
      </c>
      <c r="AS36" s="5"/>
      <c r="AT36" s="7">
        <f>SUMIFS(SexoPorc!$M:$M,SexoPorc!$Q:$Q,AT$5,SexoPorc!$A:$A,$C36,SexoPorc!$B:$B,2)*100</f>
        <v>51.703572273254395</v>
      </c>
      <c r="AU36" s="7">
        <f>SUMIFS(SexoPorc!$M:$M,SexoPorc!$Q:$Q,AU$5,SexoPorc!$A:$A,$C36,SexoPorc!$B:$B,2)*100</f>
        <v>55.1197350025177</v>
      </c>
      <c r="AV36" s="7">
        <f>SUMIFS(SexoPorc!$M:$M,SexoPorc!$Q:$Q,AV$5,SexoPorc!$A:$A,$C36,SexoPorc!$B:$B,2)*100</f>
        <v>49.845850467681885</v>
      </c>
      <c r="AW36" s="7">
        <f>SUMIFS(SexoPorc!$M:$M,SexoPorc!$Q:$Q,AW$5,SexoPorc!$A:$A,$C36,SexoPorc!$B:$B,2)*100</f>
        <v>50.156563520431519</v>
      </c>
      <c r="AX36" s="7">
        <f>SUMIFS(SexoPorc!$M:$M,SexoPorc!$Q:$Q,AX$5,SexoPorc!$A:$A,$C36,SexoPorc!$B:$B,2)*100</f>
        <v>43.367281556129456</v>
      </c>
      <c r="AY36" s="9"/>
      <c r="AZ36" s="6">
        <f>SUMIFS(SexoPop!$M:$M,SexoPop!$T:$T,AZ$5,SexoPop!$A:$A,$C36,SexoPop!$B:$B,1)/1000</f>
        <v>1216.903</v>
      </c>
      <c r="BA36" s="6">
        <f>SUMIFS(SexoPop!$M:$M,SexoPop!$T:$T,BA$5,SexoPop!$A:$A,$C36,SexoPop!$B:$B,1)/1000</f>
        <v>1325.51</v>
      </c>
      <c r="BB36" s="6">
        <f>SUMIFS(SexoPop!$M:$M,SexoPop!$T:$T,BB$5,SexoPop!$A:$A,$C36,SexoPop!$B:$B,1)/1000</f>
        <v>1147.2919999999999</v>
      </c>
      <c r="BC36" s="6">
        <f>SUMIFS(SexoPop!$M:$M,SexoPop!$T:$T,BC$5,SexoPop!$A:$A,$C36,SexoPop!$B:$B,1)/1000</f>
        <v>1050.5550000000001</v>
      </c>
      <c r="BD36" s="6">
        <f>SUMIFS(SexoPop!$M:$M,SexoPop!$T:$T,BD$5,SexoPop!$A:$A,$C36,SexoPop!$B:$B,1)/1000</f>
        <v>763.18600000000004</v>
      </c>
      <c r="BE36" s="5"/>
      <c r="BF36" s="7">
        <f>SUMIFS(SexoPorc!$M:$M,SexoPorc!$Q:$Q,BF$5,SexoPorc!$A:$A,$C36,SexoPorc!$B:$B,1)*100</f>
        <v>53.038376569747925</v>
      </c>
      <c r="BG36" s="7">
        <f>SUMIFS(SexoPorc!$M:$M,SexoPorc!$Q:$Q,BG$5,SexoPorc!$A:$A,$C36,SexoPorc!$B:$B,1)*100</f>
        <v>58.125138282775879</v>
      </c>
      <c r="BH36" s="7">
        <f>SUMIFS(SexoPorc!$M:$M,SexoPorc!$Q:$Q,BH$5,SexoPorc!$A:$A,$C36,SexoPorc!$B:$B,1)*100</f>
        <v>50.732314586639404</v>
      </c>
      <c r="BI36" s="7">
        <f>SUMIFS(SexoPorc!$M:$M,SexoPorc!$Q:$Q,BI$5,SexoPorc!$A:$A,$C36,SexoPorc!$B:$B,1)*100</f>
        <v>53.52325439453125</v>
      </c>
      <c r="BJ36" s="7">
        <f>SUMIFS(SexoPorc!$M:$M,SexoPorc!$Q:$Q,BJ$5,SexoPorc!$A:$A,$C36,SexoPorc!$B:$B,1)*100</f>
        <v>46.214401721954346</v>
      </c>
    </row>
    <row r="37" spans="3:68" x14ac:dyDescent="0.25">
      <c r="C37" s="5" t="s">
        <v>31</v>
      </c>
      <c r="D37" s="6">
        <f>SUMIFS(EntPop!$L:$L,EntPop!$S:$S,D$5,EntPop!$A:$A,$C37)/1000</f>
        <v>554.56100000000004</v>
      </c>
      <c r="E37" s="6">
        <f>SUMIFS(EntPop!$L:$L,EntPop!$S:$S,E$5,EntPop!$A:$A,$C37)/1000</f>
        <v>626.77</v>
      </c>
      <c r="F37" s="6">
        <f>SUMIFS(EntPop!$L:$L,EntPop!$S:$S,F$5,EntPop!$A:$A,$C37)/1000</f>
        <v>645.39499999999998</v>
      </c>
      <c r="G37" s="6">
        <f>SUMIFS(EntPop!$L:$L,EntPop!$S:$S,G$5,EntPop!$A:$A,$C37)/1000</f>
        <v>521.36599999999999</v>
      </c>
      <c r="H37" s="6">
        <f>SUMIFS(EntPop!$L:$L,EntPop!$S:$S,H$5,EntPop!$A:$A,$C37)/1000</f>
        <v>366.63400000000001</v>
      </c>
      <c r="I37" s="5"/>
      <c r="J37" s="7">
        <f>SUMIFS(EntPorc!$L:$L,EntPorc!$P:$P,V$5,EntPorc!$A:$A,$C37)*100</f>
        <v>55.98442554473877</v>
      </c>
      <c r="K37" s="7">
        <f>SUMIFS(EntPorc!$L:$L,EntPorc!$P:$P,W$5,EntPorc!$A:$A,$C37)*100</f>
        <v>63.165968656539917</v>
      </c>
      <c r="L37" s="7">
        <f>SUMIFS(EntPorc!$L:$L,EntPorc!$P:$P,X$5,EntPorc!$A:$A,$C37)*100</f>
        <v>55.787932872772217</v>
      </c>
      <c r="M37" s="7">
        <f>SUMIFS(EntPorc!$L:$L,EntPorc!$P:$P,Y$5,EntPorc!$A:$A,$C37)*100</f>
        <v>56.658637523651123</v>
      </c>
      <c r="N37" s="7">
        <f>SUMIFS(EntPorc!$L:$L,EntPorc!$P:$P,Z$5,EntPorc!$A:$A,$C37)*100</f>
        <v>57.861196994781494</v>
      </c>
      <c r="O37" s="5"/>
      <c r="P37" s="6">
        <f>SUMIFS(RuralPop!$L:$L,RuralPop!$S:$S,P$5,RuralPop!$A:$A,$C37)/1000</f>
        <v>146.85400000000001</v>
      </c>
      <c r="Q37" s="6">
        <f>SUMIFS(RuralPop!$L:$L,RuralPop!$S:$S,Q$5,RuralPop!$A:$A,$C37)/1000</f>
        <v>164.29599999999999</v>
      </c>
      <c r="R37" s="6">
        <f>SUMIFS(RuralPop!$L:$L,RuralPop!$S:$S,R$5,RuralPop!$A:$A,$C37)/1000</f>
        <v>182.202</v>
      </c>
      <c r="S37" s="6">
        <f>SUMIFS(RuralPop!$L:$L,RuralPop!$S:$S,S$5,RuralPop!$A:$A,$C37)/1000</f>
        <v>142.37700000000001</v>
      </c>
      <c r="T37" s="6">
        <f>SUMIFS(RuralPop!$L:$L,RuralPop!$S:$S,T$5,RuralPop!$A:$A,$C37)/1000</f>
        <v>114.31699999999999</v>
      </c>
      <c r="U37" s="5"/>
      <c r="V37" s="7">
        <f>SUMIFS(RuralPorc!$L:$L,RuralPorc!$P:$P,V$5,RuralPorc!$A:$A,$C37)*100</f>
        <v>81.953436136245728</v>
      </c>
      <c r="W37" s="7">
        <f>SUMIFS(RuralPorc!$L:$L,RuralPorc!$P:$P,W$5,RuralPorc!$A:$A,$C37)*100</f>
        <v>87.512516975402832</v>
      </c>
      <c r="X37" s="7">
        <f>SUMIFS(RuralPorc!$L:$L,RuralPorc!$P:$P,X$5,RuralPorc!$A:$A,$C37)*100</f>
        <v>84.88883376121521</v>
      </c>
      <c r="Y37" s="7">
        <f>SUMIFS(RuralPorc!$L:$L,RuralPorc!$P:$P,Y$5,RuralPorc!$A:$A,$C37)*100</f>
        <v>86.39380931854248</v>
      </c>
      <c r="Z37" s="7">
        <f>SUMIFS(RuralPorc!$L:$L,RuralPorc!$P:$P,Z$5,RuralPorc!$A:$A,$C37)*100</f>
        <v>90.683877468109131</v>
      </c>
      <c r="AA37" s="9"/>
      <c r="AB37" s="6">
        <f>SUMIFS(UrbanPop!$L:$L,UrbanPop!$S:$S,AB$5,UrbanPop!$A:$A,$C37)/1000</f>
        <v>407.70699999999999</v>
      </c>
      <c r="AC37" s="6">
        <f>SUMIFS(UrbanPop!$L:$L,UrbanPop!$S:$S,AC$5,UrbanPop!$A:$A,$C37)/1000</f>
        <v>462.47399999999999</v>
      </c>
      <c r="AD37" s="6">
        <f>SUMIFS(UrbanPop!$L:$L,UrbanPop!$S:$S,AD$5,UrbanPop!$A:$A,$C37)/1000</f>
        <v>463.19299999999998</v>
      </c>
      <c r="AE37" s="6">
        <f>SUMIFS(UrbanPop!$L:$L,UrbanPop!$S:$S,AE$5,UrbanPop!$A:$A,$C37)/1000</f>
        <v>378.98899999999998</v>
      </c>
      <c r="AF37" s="6">
        <f>SUMIFS(UrbanPop!$L:$L,UrbanPop!$S:$S,AF$5,UrbanPop!$A:$A,$C37)/1000</f>
        <v>252.31700000000001</v>
      </c>
      <c r="AG37" s="5"/>
      <c r="AH37" s="7">
        <f>SUMIFS(UrbanPorc!$L:$L,UrbanPorc!$P:$P,AH$5,UrbanPorc!$A:$A,$C37)*100</f>
        <v>50.249147415161133</v>
      </c>
      <c r="AI37" s="7">
        <f>SUMIFS(UrbanPorc!$L:$L,UrbanPorc!$P:$P,AI$5,UrbanPorc!$A:$A,$C37)*100</f>
        <v>57.484531402587891</v>
      </c>
      <c r="AJ37" s="7">
        <f>SUMIFS(UrbanPorc!$L:$L,UrbanPorc!$P:$P,AJ$5,UrbanPorc!$A:$A,$C37)*100</f>
        <v>49.158915877342224</v>
      </c>
      <c r="AK37" s="7">
        <f>SUMIFS(UrbanPorc!$L:$L,UrbanPorc!$P:$P,AK$5,UrbanPorc!$A:$A,$C37)*100</f>
        <v>50.171434879302979</v>
      </c>
      <c r="AL37" s="7">
        <f>SUMIFS(UrbanPorc!$L:$L,UrbanPorc!$P:$P,AL$5,UrbanPorc!$A:$A,$C37)*100</f>
        <v>49.709504842758179</v>
      </c>
      <c r="AN37" s="6">
        <f>SUMIFS(SexoPop!$M:$M,SexoPop!$T:$T,AN$5,SexoPop!$A:$A,$C37,SexoPop!$B:$B,2)/1000</f>
        <v>287.28699999999998</v>
      </c>
      <c r="AO37" s="6">
        <f>SUMIFS(SexoPop!$M:$M,SexoPop!$T:$T,AO$5,SexoPop!$A:$A,$C37,SexoPop!$B:$B,2)/1000</f>
        <v>312.66199999999998</v>
      </c>
      <c r="AP37" s="6">
        <f>SUMIFS(SexoPop!$M:$M,SexoPop!$T:$T,AP$5,SexoPop!$A:$A,$C37,SexoPop!$B:$B,2)/1000</f>
        <v>336.36799999999999</v>
      </c>
      <c r="AQ37" s="6">
        <f>SUMIFS(SexoPop!$M:$M,SexoPop!$T:$T,AQ$5,SexoPop!$A:$A,$C37,SexoPop!$B:$B,2)/1000</f>
        <v>269.52600000000001</v>
      </c>
      <c r="AR37" s="6">
        <f>SUMIFS(SexoPop!$M:$M,SexoPop!$T:$T,AR$5,SexoPop!$A:$A,$C37,SexoPop!$B:$B,2)/1000</f>
        <v>191.02099999999999</v>
      </c>
      <c r="AS37" s="5"/>
      <c r="AT37" s="7">
        <f>SUMIFS(SexoPorc!$M:$M,SexoPorc!$Q:$Q,AT$5,SexoPorc!$A:$A,$C37,SexoPorc!$B:$B,2)*100</f>
        <v>55.396753549575806</v>
      </c>
      <c r="AU37" s="7">
        <f>SUMIFS(SexoPorc!$M:$M,SexoPorc!$Q:$Q,AU$5,SexoPorc!$A:$A,$C37,SexoPorc!$B:$B,2)*100</f>
        <v>61.34151816368103</v>
      </c>
      <c r="AV37" s="7">
        <f>SUMIFS(SexoPorc!$M:$M,SexoPorc!$Q:$Q,AV$5,SexoPorc!$A:$A,$C37,SexoPorc!$B:$B,2)*100</f>
        <v>54.434025287628174</v>
      </c>
      <c r="AW37" s="7">
        <f>SUMIFS(SexoPorc!$M:$M,SexoPorc!$Q:$Q,AW$5,SexoPorc!$A:$A,$C37,SexoPorc!$B:$B,2)*100</f>
        <v>55.814385414123535</v>
      </c>
      <c r="AX37" s="7">
        <f>SUMIFS(SexoPorc!$M:$M,SexoPorc!$Q:$Q,AX$5,SexoPorc!$A:$A,$C37,SexoPorc!$B:$B,2)*100</f>
        <v>56.424444913864136</v>
      </c>
      <c r="AY37" s="9"/>
      <c r="AZ37" s="6">
        <f>SUMIFS(SexoPop!$M:$M,SexoPop!$T:$T,AZ$5,SexoPop!$A:$A,$C37,SexoPop!$B:$B,1)/1000</f>
        <v>267.274</v>
      </c>
      <c r="BA37" s="6">
        <f>SUMIFS(SexoPop!$M:$M,SexoPop!$T:$T,BA$5,SexoPop!$A:$A,$C37,SexoPop!$B:$B,1)/1000</f>
        <v>314.108</v>
      </c>
      <c r="BB37" s="6">
        <f>SUMIFS(SexoPop!$M:$M,SexoPop!$T:$T,BB$5,SexoPop!$A:$A,$C37,SexoPop!$B:$B,1)/1000</f>
        <v>309.02699999999999</v>
      </c>
      <c r="BC37" s="6">
        <f>SUMIFS(SexoPop!$M:$M,SexoPop!$T:$T,BC$5,SexoPop!$A:$A,$C37,SexoPop!$B:$B,1)/1000</f>
        <v>251.84</v>
      </c>
      <c r="BD37" s="6">
        <f>SUMIFS(SexoPop!$M:$M,SexoPop!$T:$T,BD$5,SexoPop!$A:$A,$C37,SexoPop!$B:$B,1)/1000</f>
        <v>175.613</v>
      </c>
      <c r="BE37" s="5"/>
      <c r="BF37" s="7">
        <f>SUMIFS(SexoPorc!$M:$M,SexoPorc!$Q:$Q,BF$5,SexoPorc!$A:$A,$C37,SexoPorc!$B:$B,1)*100</f>
        <v>56.630164384841919</v>
      </c>
      <c r="BG37" s="7">
        <f>SUMIFS(SexoPorc!$M:$M,SexoPorc!$Q:$Q,BG$5,SexoPorc!$A:$A,$C37,SexoPorc!$B:$B,1)*100</f>
        <v>65.093088150024414</v>
      </c>
      <c r="BH37" s="7">
        <f>SUMIFS(SexoPorc!$M:$M,SexoPorc!$Q:$Q,BH$5,SexoPorc!$A:$A,$C37,SexoPorc!$B:$B,1)*100</f>
        <v>57.340312004089355</v>
      </c>
      <c r="BI37" s="7">
        <f>SUMIFS(SexoPorc!$M:$M,SexoPorc!$Q:$Q,BI$5,SexoPorc!$A:$A,$C37,SexoPorc!$B:$B,1)*100</f>
        <v>57.590937614440918</v>
      </c>
      <c r="BJ37" s="7">
        <f>SUMIFS(SexoPorc!$M:$M,SexoPorc!$Q:$Q,BJ$5,SexoPorc!$A:$A,$C37,SexoPorc!$B:$B,1)*100</f>
        <v>59.509456157684326</v>
      </c>
    </row>
    <row r="38" spans="3:68" x14ac:dyDescent="0.25">
      <c r="C38" s="5" t="s">
        <v>32</v>
      </c>
      <c r="D38" s="6">
        <f>SUMIFS(EntPop!$L:$L,EntPop!$S:$S,D$5,EntPop!$A:$A,$C38)/1000</f>
        <v>132.52199999999999</v>
      </c>
      <c r="E38" s="6">
        <f>SUMIFS(EntPop!$L:$L,EntPop!$S:$S,E$5,EntPop!$A:$A,$C38)/1000</f>
        <v>126.87</v>
      </c>
      <c r="F38" s="6">
        <f>SUMIFS(EntPop!$L:$L,EntPop!$S:$S,F$5,EntPop!$A:$A,$C38)/1000</f>
        <v>69.977999999999994</v>
      </c>
      <c r="G38" s="6">
        <f>SUMIFS(EntPop!$L:$L,EntPop!$S:$S,G$5,EntPop!$A:$A,$C38)/1000</f>
        <v>71.853999999999999</v>
      </c>
      <c r="H38" s="6">
        <f>SUMIFS(EntPop!$L:$L,EntPop!$S:$S,H$5,EntPop!$A:$A,$C38)/1000</f>
        <v>52.484999999999999</v>
      </c>
      <c r="I38" s="5"/>
      <c r="J38" s="7">
        <f>SUMIFS(EntPorc!$L:$L,EntPorc!$P:$P,V$5,EntPorc!$A:$A,$C38)*100</f>
        <v>16.55782014131546</v>
      </c>
      <c r="K38" s="7">
        <f>SUMIFS(EntPorc!$L:$L,EntPorc!$P:$P,W$5,EntPorc!$A:$A,$C38)*100</f>
        <v>15.951748192310333</v>
      </c>
      <c r="L38" s="7">
        <f>SUMIFS(EntPorc!$L:$L,EntPorc!$P:$P,X$5,EntPorc!$A:$A,$C38)*100</f>
        <v>9.383661299943924</v>
      </c>
      <c r="M38" s="7">
        <f>SUMIFS(EntPorc!$L:$L,EntPorc!$P:$P,Y$5,EntPorc!$A:$A,$C38)*100</f>
        <v>9.9016092717647552</v>
      </c>
      <c r="N38" s="7">
        <f>SUMIFS(EntPorc!$L:$L,EntPorc!$P:$P,Z$5,EntPorc!$A:$A,$C38)*100</f>
        <v>8.6704917252063751</v>
      </c>
      <c r="O38" s="5"/>
      <c r="P38" s="6">
        <f>SUMIFS(RuralPop!$L:$L,RuralPop!$S:$S,P$5,RuralPop!$A:$A,$C38)/1000</f>
        <v>109.80500000000001</v>
      </c>
      <c r="Q38" s="6">
        <f>SUMIFS(RuralPop!$L:$L,RuralPop!$S:$S,Q$5,RuralPop!$A:$A,$C38)/1000</f>
        <v>104.93</v>
      </c>
      <c r="R38" s="6">
        <f>SUMIFS(RuralPop!$L:$L,RuralPop!$S:$S,R$5,RuralPop!$A:$A,$C38)/1000</f>
        <v>51.429000000000002</v>
      </c>
      <c r="S38" s="6">
        <f>SUMIFS(RuralPop!$L:$L,RuralPop!$S:$S,S$5,RuralPop!$A:$A,$C38)/1000</f>
        <v>51.000999999999998</v>
      </c>
      <c r="T38" s="6">
        <f>SUMIFS(RuralPop!$L:$L,RuralPop!$S:$S,T$5,RuralPop!$A:$A,$C38)/1000</f>
        <v>38.283000000000001</v>
      </c>
      <c r="U38" s="5"/>
      <c r="V38" s="7">
        <f>SUMIFS(RuralPorc!$L:$L,RuralPorc!$P:$P,V$5,RuralPorc!$A:$A,$C38)*100</f>
        <v>27.835094928741455</v>
      </c>
      <c r="W38" s="7">
        <f>SUMIFS(RuralPorc!$L:$L,RuralPorc!$P:$P,W$5,RuralPorc!$A:$A,$C38)*100</f>
        <v>26.035088300704956</v>
      </c>
      <c r="X38" s="7">
        <f>SUMIFS(RuralPorc!$L:$L,RuralPorc!$P:$P,X$5,RuralPorc!$A:$A,$C38)*100</f>
        <v>14.383159577846527</v>
      </c>
      <c r="Y38" s="7">
        <f>SUMIFS(RuralPorc!$L:$L,RuralPorc!$P:$P,Y$5,RuralPorc!$A:$A,$C38)*100</f>
        <v>15.442213416099548</v>
      </c>
      <c r="Z38" s="7">
        <f>SUMIFS(RuralPorc!$L:$L,RuralPorc!$P:$P,Z$5,RuralPorc!$A:$A,$C38)*100</f>
        <v>13.947972655296326</v>
      </c>
      <c r="AA38" s="9"/>
      <c r="AB38" s="6">
        <f>SUMIFS(UrbanPop!$L:$L,UrbanPop!$S:$S,AB$5,UrbanPop!$A:$A,$C38)/1000</f>
        <v>22.716999999999999</v>
      </c>
      <c r="AC38" s="6">
        <f>SUMIFS(UrbanPop!$L:$L,UrbanPop!$S:$S,AC$5,UrbanPop!$A:$A,$C38)/1000</f>
        <v>21.94</v>
      </c>
      <c r="AD38" s="6">
        <f>SUMIFS(UrbanPop!$L:$L,UrbanPop!$S:$S,AD$5,UrbanPop!$A:$A,$C38)/1000</f>
        <v>18.548999999999999</v>
      </c>
      <c r="AE38" s="6">
        <f>SUMIFS(UrbanPop!$L:$L,UrbanPop!$S:$S,AE$5,UrbanPop!$A:$A,$C38)/1000</f>
        <v>20.853000000000002</v>
      </c>
      <c r="AF38" s="6">
        <f>SUMIFS(UrbanPop!$L:$L,UrbanPop!$S:$S,AF$5,UrbanPop!$A:$A,$C38)/1000</f>
        <v>14.202</v>
      </c>
      <c r="AG38" s="5"/>
      <c r="AH38" s="7">
        <f>SUMIFS(UrbanPorc!$L:$L,UrbanPorc!$P:$P,AH$5,UrbanPorc!$A:$A,$C38)*100</f>
        <v>5.5970434099435806</v>
      </c>
      <c r="AI38" s="7">
        <f>SUMIFS(UrbanPorc!$L:$L,UrbanPorc!$P:$P,AI$5,UrbanPorc!$A:$A,$C38)*100</f>
        <v>5.5926159024238586</v>
      </c>
      <c r="AJ38" s="7">
        <f>SUMIFS(UrbanPorc!$L:$L,UrbanPorc!$P:$P,AJ$5,UrbanPorc!$A:$A,$C38)*100</f>
        <v>4.7784656286239624</v>
      </c>
      <c r="AK38" s="7">
        <f>SUMIFS(UrbanPorc!$L:$L,UrbanPorc!$P:$P,AK$5,UrbanPorc!$A:$A,$C38)*100</f>
        <v>5.2737664431333542</v>
      </c>
      <c r="AL38" s="7">
        <f>SUMIFS(UrbanPorc!$L:$L,UrbanPorc!$P:$P,AL$5,UrbanPorc!$A:$A,$C38)*100</f>
        <v>4.2924631386995316</v>
      </c>
      <c r="AN38" s="6">
        <f>SUMIFS(SexoPop!$M:$M,SexoPop!$T:$T,AN$5,SexoPop!$A:$A,$C38,SexoPop!$B:$B,2)/1000</f>
        <v>68.05</v>
      </c>
      <c r="AO38" s="6">
        <f>SUMIFS(SexoPop!$M:$M,SexoPop!$T:$T,AO$5,SexoPop!$A:$A,$C38,SexoPop!$B:$B,2)/1000</f>
        <v>64.533000000000001</v>
      </c>
      <c r="AP38" s="6">
        <f>SUMIFS(SexoPop!$M:$M,SexoPop!$T:$T,AP$5,SexoPop!$A:$A,$C38,SexoPop!$B:$B,2)/1000</f>
        <v>35.356000000000002</v>
      </c>
      <c r="AQ38" s="6">
        <f>SUMIFS(SexoPop!$M:$M,SexoPop!$T:$T,AQ$5,SexoPop!$A:$A,$C38,SexoPop!$B:$B,2)/1000</f>
        <v>36.997999999999998</v>
      </c>
      <c r="AR38" s="6">
        <f>SUMIFS(SexoPop!$M:$M,SexoPop!$T:$T,AR$5,SexoPop!$A:$A,$C38,SexoPop!$B:$B,2)/1000</f>
        <v>28.445</v>
      </c>
      <c r="AS38" s="5"/>
      <c r="AT38" s="7">
        <f>SUMIFS(SexoPorc!$M:$M,SexoPorc!$Q:$Q,AT$5,SexoPorc!$A:$A,$C38,SexoPorc!$B:$B,2)*100</f>
        <v>16.176614165306091</v>
      </c>
      <c r="AU38" s="7">
        <f>SUMIFS(SexoPorc!$M:$M,SexoPorc!$Q:$Q,AU$5,SexoPorc!$A:$A,$C38,SexoPorc!$B:$B,2)*100</f>
        <v>15.50055593252182</v>
      </c>
      <c r="AV38" s="7">
        <f>SUMIFS(SexoPorc!$M:$M,SexoPorc!$Q:$Q,AV$5,SexoPorc!$A:$A,$C38,SexoPorc!$B:$B,2)*100</f>
        <v>9.0051449835300446</v>
      </c>
      <c r="AW38" s="7">
        <f>SUMIFS(SexoPorc!$M:$M,SexoPorc!$Q:$Q,AW$5,SexoPorc!$A:$A,$C38,SexoPorc!$B:$B,2)*100</f>
        <v>9.7412116825580597</v>
      </c>
      <c r="AX38" s="7">
        <f>SUMIFS(SexoPorc!$M:$M,SexoPorc!$Q:$Q,AX$5,SexoPorc!$A:$A,$C38,SexoPorc!$B:$B,2)*100</f>
        <v>8.7227575480937958</v>
      </c>
      <c r="AY38" s="9"/>
      <c r="AZ38" s="6">
        <f>SUMIFS(SexoPop!$M:$M,SexoPop!$T:$T,AZ$5,SexoPop!$A:$A,$C38,SexoPop!$B:$B,1)/1000</f>
        <v>64.471999999999994</v>
      </c>
      <c r="BA38" s="6">
        <f>SUMIFS(SexoPop!$M:$M,SexoPop!$T:$T,BA$5,SexoPop!$A:$A,$C38,SexoPop!$B:$B,1)/1000</f>
        <v>62.337000000000003</v>
      </c>
      <c r="BB38" s="6">
        <f>SUMIFS(SexoPop!$M:$M,SexoPop!$T:$T,BB$5,SexoPop!$A:$A,$C38,SexoPop!$B:$B,1)/1000</f>
        <v>34.622</v>
      </c>
      <c r="BC38" s="6">
        <f>SUMIFS(SexoPop!$M:$M,SexoPop!$T:$T,BC$5,SexoPop!$A:$A,$C38,SexoPop!$B:$B,1)/1000</f>
        <v>34.856000000000002</v>
      </c>
      <c r="BD38" s="6">
        <f>SUMIFS(SexoPop!$M:$M,SexoPop!$T:$T,BD$5,SexoPop!$A:$A,$C38,SexoPop!$B:$B,1)/1000</f>
        <v>24.04</v>
      </c>
      <c r="BE38" s="5"/>
      <c r="BF38" s="7">
        <f>SUMIFS(SexoPorc!$M:$M,SexoPorc!$Q:$Q,BF$5,SexoPorc!$A:$A,$C38,SexoPorc!$B:$B,1)*100</f>
        <v>16.980168223381042</v>
      </c>
      <c r="BG38" s="7">
        <f>SUMIFS(SexoPorc!$M:$M,SexoPorc!$Q:$Q,BG$5,SexoPorc!$A:$A,$C38,SexoPorc!$B:$B,1)*100</f>
        <v>16.447366774082184</v>
      </c>
      <c r="BH38" s="7">
        <f>SUMIFS(SexoPorc!$M:$M,SexoPorc!$Q:$Q,BH$5,SexoPorc!$A:$A,$C38,SexoPorc!$B:$B,1)*100</f>
        <v>9.804515540599823</v>
      </c>
      <c r="BI38" s="7">
        <f>SUMIFS(SexoPorc!$M:$M,SexoPorc!$Q:$Q,BI$5,SexoPorc!$A:$A,$C38,SexoPorc!$B:$B,1)*100</f>
        <v>10.077745467424393</v>
      </c>
      <c r="BJ38" s="7">
        <f>SUMIFS(SexoPorc!$M:$M,SexoPorc!$Q:$Q,BJ$5,SexoPorc!$A:$A,$C38,SexoPorc!$B:$B,1)*100</f>
        <v>8.609452098608017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  <mergeCell ref="D2:N2"/>
    <mergeCell ref="P2:Z2"/>
    <mergeCell ref="AB2:AL2"/>
    <mergeCell ref="AN2:AX2"/>
    <mergeCell ref="AZ2:BJ2"/>
    <mergeCell ref="D3:N3"/>
    <mergeCell ref="P3:Z3"/>
    <mergeCell ref="AB3:AL3"/>
    <mergeCell ref="AN3:AX3"/>
    <mergeCell ref="AZ3:BJ3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9A02-AACA-4E5C-BF0F-5994A5578073}">
  <dimension ref="C2:BP76"/>
  <sheetViews>
    <sheetView topLeftCell="Y1" zoomScaleNormal="100" workbookViewId="0">
      <selection activeCell="Y41" sqref="A41:XFD77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3" t="s">
        <v>38</v>
      </c>
      <c r="E2" s="13"/>
      <c r="F2" s="13"/>
      <c r="G2" s="13"/>
      <c r="H2" s="13"/>
      <c r="I2" s="13"/>
      <c r="J2" s="13"/>
      <c r="K2" s="13"/>
      <c r="L2" s="13"/>
      <c r="M2" s="13"/>
      <c r="N2" s="13"/>
      <c r="P2" s="13" t="s">
        <v>38</v>
      </c>
      <c r="Q2" s="13"/>
      <c r="R2" s="13"/>
      <c r="S2" s="13"/>
      <c r="T2" s="13"/>
      <c r="U2" s="13"/>
      <c r="V2" s="13"/>
      <c r="W2" s="13"/>
      <c r="X2" s="13"/>
      <c r="Y2" s="13"/>
      <c r="Z2" s="13"/>
      <c r="AB2" s="13" t="s">
        <v>38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 t="s">
        <v>38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13" t="s">
        <v>38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3:62" ht="21" customHeight="1" x14ac:dyDescent="0.25">
      <c r="D3" s="15" t="s">
        <v>43</v>
      </c>
      <c r="E3" s="15"/>
      <c r="F3" s="15"/>
      <c r="G3" s="15"/>
      <c r="H3" s="15"/>
      <c r="I3" s="15"/>
      <c r="J3" s="15"/>
      <c r="K3" s="15"/>
      <c r="L3" s="15"/>
      <c r="M3" s="15"/>
      <c r="N3" s="15"/>
      <c r="P3" s="15" t="s">
        <v>41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B3" s="15" t="s">
        <v>42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 t="s">
        <v>44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Z3" s="15" t="s">
        <v>45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6" t="s">
        <v>40</v>
      </c>
      <c r="W4" s="16"/>
      <c r="X4" s="16"/>
      <c r="Y4" s="16"/>
      <c r="Z4" s="16"/>
      <c r="AB4" s="16" t="s">
        <v>39</v>
      </c>
      <c r="AC4" s="16"/>
      <c r="AD4" s="16"/>
      <c r="AE4" s="16"/>
      <c r="AF4" s="16"/>
      <c r="AH4" s="16" t="s">
        <v>40</v>
      </c>
      <c r="AI4" s="16"/>
      <c r="AJ4" s="16"/>
      <c r="AK4" s="16"/>
      <c r="AL4" s="16"/>
      <c r="AN4" s="14" t="s">
        <v>39</v>
      </c>
      <c r="AO4" s="14"/>
      <c r="AP4" s="14"/>
      <c r="AQ4" s="14"/>
      <c r="AR4" s="14"/>
      <c r="AT4" s="16" t="s">
        <v>40</v>
      </c>
      <c r="AU4" s="16"/>
      <c r="AV4" s="16"/>
      <c r="AW4" s="16"/>
      <c r="AX4" s="16"/>
      <c r="AZ4" s="16" t="s">
        <v>39</v>
      </c>
      <c r="BA4" s="16"/>
      <c r="BB4" s="16"/>
      <c r="BC4" s="16"/>
      <c r="BD4" s="16"/>
      <c r="BF4" s="16" t="s">
        <v>40</v>
      </c>
      <c r="BG4" s="16"/>
      <c r="BH4" s="16"/>
      <c r="BI4" s="16"/>
      <c r="BJ4" s="16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SUMIFS(EntPop!$M:$M,EntPop!$S:$S,D$5)/1000</f>
        <v>18633.398000000001</v>
      </c>
      <c r="E6" s="6">
        <f>SUMIFS(EntPop!$M:$M,EntPop!$S:$S,E$5)/1000</f>
        <v>19154.624</v>
      </c>
      <c r="F6" s="6">
        <f>SUMIFS(EntPop!$M:$M,EntPop!$S:$S,F$5)/1000</f>
        <v>21039.625</v>
      </c>
      <c r="G6" s="6">
        <f>SUMIFS(EntPop!$M:$M,EntPop!$S:$S,G$5)/1000</f>
        <v>15218.976000000001</v>
      </c>
      <c r="H6" s="6">
        <f>SUMIFS(EntPop!$M:$M,EntPop!$S:$S,H$5)/1000</f>
        <v>10796.343999999999</v>
      </c>
      <c r="I6" s="4"/>
      <c r="J6" s="7"/>
      <c r="K6" s="7"/>
      <c r="L6" s="7"/>
      <c r="M6" s="7"/>
      <c r="N6" s="7"/>
      <c r="O6" s="4"/>
      <c r="P6" s="6">
        <f>SUMIFS(RuralPop!$M:$M,RuralPop!$S:$S,P$5)/1000</f>
        <v>5682.634</v>
      </c>
      <c r="Q6" s="6">
        <f>SUMIFS(RuralPop!$M:$M,RuralPop!$S:$S,Q$5)/1000</f>
        <v>6244.8389999999999</v>
      </c>
      <c r="R6" s="6">
        <f>SUMIFS(RuralPop!$M:$M,RuralPop!$S:$S,R$5)/1000</f>
        <v>6103.2740000000003</v>
      </c>
      <c r="S6" s="6">
        <f>SUMIFS(RuralPop!$M:$M,RuralPop!$S:$S,S$5)/1000</f>
        <v>4998.2330000000002</v>
      </c>
      <c r="T6" s="6">
        <f>SUMIFS(RuralPop!$M:$M,RuralPop!$S:$S,T$5)/1000</f>
        <v>3795.6610000000001</v>
      </c>
      <c r="U6" s="4"/>
      <c r="V6" s="7"/>
      <c r="W6" s="7"/>
      <c r="X6" s="7"/>
      <c r="Y6" s="7"/>
      <c r="Z6" s="7"/>
      <c r="AB6" s="6">
        <f>SUMIFS(UrbanPop!$M:$M,UrbanPop!$S:$S,AB$5)/1000</f>
        <v>12950.763999999999</v>
      </c>
      <c r="AC6" s="6">
        <f>SUMIFS(UrbanPop!$M:$M,UrbanPop!$S:$S,AC$5)/1000</f>
        <v>12909.785</v>
      </c>
      <c r="AD6" s="6">
        <f>SUMIFS(UrbanPop!$M:$M,UrbanPop!$S:$S,AD$5)/1000</f>
        <v>14936.351000000001</v>
      </c>
      <c r="AE6" s="6">
        <f>SUMIFS(UrbanPop!$M:$M,UrbanPop!$S:$S,AE$5)/1000</f>
        <v>10220.743</v>
      </c>
      <c r="AF6" s="6">
        <f>SUMIFS(UrbanPop!$M:$M,UrbanPop!$S:$S,AF$5)/1000</f>
        <v>7000.683</v>
      </c>
      <c r="AG6" s="4"/>
      <c r="AH6" s="7"/>
      <c r="AI6" s="7"/>
      <c r="AJ6" s="7"/>
      <c r="AK6" s="7"/>
      <c r="AL6" s="7"/>
      <c r="AN6" s="6">
        <f>SUMIFS(SexoPop!$N:$N,SexoPop!$T:$T,AN$5,SexoPop!$B:$B,2)/1000</f>
        <v>9836.482</v>
      </c>
      <c r="AO6" s="6">
        <f>SUMIFS(SexoPop!$N:$N,SexoPop!$T:$T,AO$5,SexoPop!$B:$B,2)/1000</f>
        <v>9975.0280000000002</v>
      </c>
      <c r="AP6" s="6">
        <f>SUMIFS(SexoPop!$N:$N,SexoPop!$T:$T,AP$5,SexoPop!$B:$B,2)/1000</f>
        <v>11024.59</v>
      </c>
      <c r="AQ6" s="6">
        <f>SUMIFS(SexoPop!$N:$N,SexoPop!$T:$T,AQ$5,SexoPop!$B:$B,2)/1000</f>
        <v>8060.2049999999999</v>
      </c>
      <c r="AR6" s="6">
        <f>SUMIFS(SexoPop!$N:$N,SexoPop!$T:$T,AR$5,SexoPop!$B:$B,2)/1000</f>
        <v>5729.741</v>
      </c>
      <c r="AS6" s="4"/>
      <c r="AT6" s="7"/>
      <c r="AU6" s="7"/>
      <c r="AV6" s="7"/>
      <c r="AW6" s="7"/>
      <c r="AX6" s="7"/>
      <c r="AZ6" s="6">
        <f>SUMIFS(SexoPop!$N:$N,SexoPop!$T:$T,AZ$5,SexoPop!$B:$B,1)/1000</f>
        <v>8796.9159999999993</v>
      </c>
      <c r="BA6" s="6">
        <f>SUMIFS(SexoPop!$N:$N,SexoPop!$T:$T,BA$5,SexoPop!$B:$B,1)/1000</f>
        <v>9179.5959999999995</v>
      </c>
      <c r="BB6" s="6">
        <f>SUMIFS(SexoPop!$N:$N,SexoPop!$T:$T,BB$5,SexoPop!$B:$B,1)/1000</f>
        <v>10015.035</v>
      </c>
      <c r="BC6" s="6">
        <f>SUMIFS(SexoPop!$N:$N,SexoPop!$T:$T,BC$5,SexoPop!$B:$B,1)/1000</f>
        <v>7158.7709999999997</v>
      </c>
      <c r="BD6" s="6">
        <f>SUMIFS(SexoPop!$N:$N,SexoPop!$T:$T,BD$5,SexoPop!$B:$B,1)/1000</f>
        <v>5066.6030000000001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SUMIFS(EntPop!$M:$M,EntPop!$S:$S,D$5,EntPop!$A:$A,$C7)/1000</f>
        <v>135.864</v>
      </c>
      <c r="E7" s="6">
        <f>SUMIFS(EntPop!$M:$M,EntPop!$S:$S,E$5,EntPop!$A:$A,$C7)/1000</f>
        <v>106.316</v>
      </c>
      <c r="F7" s="6">
        <f>SUMIFS(EntPop!$M:$M,EntPop!$S:$S,F$5,EntPop!$A:$A,$C7)/1000</f>
        <v>168.386</v>
      </c>
      <c r="G7" s="6">
        <f>SUMIFS(EntPop!$M:$M,EntPop!$S:$S,G$5,EntPop!$A:$A,$C7)/1000</f>
        <v>139.012</v>
      </c>
      <c r="H7" s="6">
        <f>SUMIFS(EntPop!$M:$M,EntPop!$S:$S,H$5,EntPop!$A:$A,$C7)/1000</f>
        <v>57.362000000000002</v>
      </c>
      <c r="I7" s="5"/>
      <c r="J7" s="7">
        <f>SUMIFS(EntPorc!$M:$M,EntPorc!$P:$P,V$5,EntPorc!$A:$A,$C7)*100</f>
        <v>35.624310374259949</v>
      </c>
      <c r="K7" s="7">
        <f>SUMIFS(EntPorc!$M:$M,EntPorc!$P:$P,W$5,EntPorc!$A:$A,$C7)*100</f>
        <v>29.463392496109009</v>
      </c>
      <c r="L7" s="7">
        <f>SUMIFS(EntPorc!$M:$M,EntPorc!$P:$P,X$5,EntPorc!$A:$A,$C7)*100</f>
        <v>42.472273111343384</v>
      </c>
      <c r="M7" s="7">
        <f>SUMIFS(EntPorc!$M:$M,EntPorc!$P:$P,Y$5,EntPorc!$A:$A,$C7)*100</f>
        <v>39.492380619049072</v>
      </c>
      <c r="N7" s="7">
        <f>SUMIFS(EntPorc!$M:$M,EntPorc!$P:$P,Z$5,EntPorc!$A:$A,$C7)*100</f>
        <v>22.456417977809906</v>
      </c>
      <c r="O7" s="5"/>
      <c r="P7" s="6">
        <f>SUMIFS(RuralPop!$M:$M,RuralPop!$S:$S,P$5,RuralPop!$A:$A,$C7)/1000</f>
        <v>28.713999999999999</v>
      </c>
      <c r="Q7" s="6">
        <f>SUMIFS(RuralPop!$M:$M,RuralPop!$S:$S,Q$5,RuralPop!$A:$A,$C7)/1000</f>
        <v>18.510000000000002</v>
      </c>
      <c r="R7" s="6">
        <f>SUMIFS(RuralPop!$M:$M,RuralPop!$S:$S,R$5,RuralPop!$A:$A,$C7)/1000</f>
        <v>31.349</v>
      </c>
      <c r="S7" s="6">
        <f>SUMIFS(RuralPop!$M:$M,RuralPop!$S:$S,S$5,RuralPop!$A:$A,$C7)/1000</f>
        <v>38.286999999999999</v>
      </c>
      <c r="T7" s="6">
        <f>SUMIFS(RuralPop!$M:$M,RuralPop!$S:$S,T$5,RuralPop!$A:$A,$C7)/1000</f>
        <v>9.5210000000000008</v>
      </c>
      <c r="U7" s="5"/>
      <c r="V7" s="7">
        <f>SUMIFS(RuralPorc!$M:$M,RuralPorc!$P:$P,V$5,RuralPorc!$A:$A,$C7)*100</f>
        <v>37.109217047691345</v>
      </c>
      <c r="W7" s="7">
        <f>SUMIFS(RuralPorc!$M:$M,RuralPorc!$P:$P,W$5,RuralPorc!$A:$A,$C7)*100</f>
        <v>24.567317962646484</v>
      </c>
      <c r="X7" s="7">
        <f>SUMIFS(RuralPorc!$M:$M,RuralPorc!$P:$P,X$5,RuralPorc!$A:$A,$C7)*100</f>
        <v>38.67763876914978</v>
      </c>
      <c r="Y7" s="7">
        <f>SUMIFS(RuralPorc!$M:$M,RuralPorc!$P:$P,Y$5,RuralPorc!$A:$A,$C7)*100</f>
        <v>38.223931193351746</v>
      </c>
      <c r="Z7" s="7">
        <f>SUMIFS(RuralPorc!$M:$M,RuralPorc!$P:$P,Z$5,RuralPorc!$A:$A,$C7)*100</f>
        <v>24.32798445224762</v>
      </c>
      <c r="AA7" s="9"/>
      <c r="AB7" s="6">
        <f>SUMIFS(UrbanPop!$M:$M,UrbanPop!$S:$S,AB$5,UrbanPop!$A:$A,$C7)/1000</f>
        <v>107.15</v>
      </c>
      <c r="AC7" s="6">
        <f>SUMIFS(UrbanPop!$M:$M,UrbanPop!$S:$S,AC$5,UrbanPop!$A:$A,$C7)/1000</f>
        <v>87.805999999999997</v>
      </c>
      <c r="AD7" s="6">
        <f>SUMIFS(UrbanPop!$M:$M,UrbanPop!$S:$S,AD$5,UrbanPop!$A:$A,$C7)/1000</f>
        <v>137.03700000000001</v>
      </c>
      <c r="AE7" s="6">
        <f>SUMIFS(UrbanPop!$M:$M,UrbanPop!$S:$S,AE$5,UrbanPop!$A:$A,$C7)/1000</f>
        <v>100.72499999999999</v>
      </c>
      <c r="AF7" s="6">
        <f>SUMIFS(UrbanPop!$M:$M,UrbanPop!$S:$S,AF$5,UrbanPop!$A:$A,$C7)/1000</f>
        <v>47.841000000000001</v>
      </c>
      <c r="AG7" s="5"/>
      <c r="AH7" s="7">
        <f>SUMIFS(UrbanPorc!$M:$M,UrbanPorc!$P:$P,AH$5,UrbanPorc!$A:$A,$C7)*100</f>
        <v>35.246363282203674</v>
      </c>
      <c r="AI7" s="7">
        <f>SUMIFS(UrbanPorc!$M:$M,UrbanPorc!$P:$P,AI$5,UrbanPorc!$A:$A,$C7)*100</f>
        <v>30.755490064620972</v>
      </c>
      <c r="AJ7" s="7">
        <f>SUMIFS(UrbanPorc!$M:$M,UrbanPorc!$P:$P,AJ$5,UrbanPorc!$A:$A,$C7)*100</f>
        <v>43.447396159172058</v>
      </c>
      <c r="AK7" s="7">
        <f>SUMIFS(UrbanPorc!$M:$M,UrbanPorc!$P:$P,AK$5,UrbanPorc!$A:$A,$C7)*100</f>
        <v>39.996904134750366</v>
      </c>
      <c r="AL7" s="7">
        <f>SUMIFS(UrbanPorc!$M:$M,UrbanPorc!$P:$P,AL$5,UrbanPorc!$A:$A,$C7)*100</f>
        <v>22.117789089679718</v>
      </c>
      <c r="AN7" s="6">
        <f>SUMIFS(SexoPop!$N:$N,SexoPop!$T:$T,AN$5,SexoPop!$A:$A,$C7,SexoPop!$B:$B,2)/1000</f>
        <v>73.760000000000005</v>
      </c>
      <c r="AO7" s="6">
        <f>SUMIFS(SexoPop!$N:$N,SexoPop!$T:$T,AO$5,SexoPop!$A:$A,$C7,SexoPop!$B:$B,2)/1000</f>
        <v>55.26</v>
      </c>
      <c r="AP7" s="6">
        <f>SUMIFS(SexoPop!$N:$N,SexoPop!$T:$T,AP$5,SexoPop!$A:$A,$C7,SexoPop!$B:$B,2)/1000</f>
        <v>90.256</v>
      </c>
      <c r="AQ7" s="6">
        <f>SUMIFS(SexoPop!$N:$N,SexoPop!$T:$T,AQ$5,SexoPop!$A:$A,$C7,SexoPop!$B:$B,2)/1000</f>
        <v>77.228999999999999</v>
      </c>
      <c r="AR7" s="6">
        <f>SUMIFS(SexoPop!$N:$N,SexoPop!$T:$T,AR$5,SexoPop!$A:$A,$C7,SexoPop!$B:$B,2)/1000</f>
        <v>28.902000000000001</v>
      </c>
      <c r="AS7" s="5"/>
      <c r="AT7" s="7">
        <f>SUMIFS(SexoPorc!$N:$N,SexoPorc!$Q:$Q,AT$5,SexoPorc!$A:$A,$C7,SexoPorc!$B:$B,2)*100</f>
        <v>36.520093679428101</v>
      </c>
      <c r="AU7" s="7">
        <f>SUMIFS(SexoPorc!$N:$N,SexoPorc!$Q:$Q,AU$5,SexoPorc!$A:$A,$C7,SexoPorc!$B:$B,2)*100</f>
        <v>29.024481773376465</v>
      </c>
      <c r="AV7" s="7">
        <f>SUMIFS(SexoPorc!$N:$N,SexoPorc!$Q:$Q,AV$5,SexoPorc!$A:$A,$C7,SexoPorc!$B:$B,2)*100</f>
        <v>42.951232194900513</v>
      </c>
      <c r="AW7" s="7">
        <f>SUMIFS(SexoPorc!$N:$N,SexoPorc!$Q:$Q,AW$5,SexoPorc!$A:$A,$C7,SexoPorc!$B:$B,2)*100</f>
        <v>40.772807598114014</v>
      </c>
      <c r="AX7" s="7">
        <f>SUMIFS(SexoPorc!$N:$N,SexoPorc!$Q:$Q,AX$5,SexoPorc!$A:$A,$C7,SexoPorc!$B:$B,2)*100</f>
        <v>20.779351890087128</v>
      </c>
      <c r="AY7" s="9"/>
      <c r="AZ7" s="6">
        <f>SUMIFS(SexoPop!$N:$N,SexoPop!$T:$T,AZ$5,SexoPop!$A:$A,$C7,SexoPop!$B:$B,1)/1000</f>
        <v>62.103999999999999</v>
      </c>
      <c r="BA7" s="6">
        <f>SUMIFS(SexoPop!$N:$N,SexoPop!$T:$T,BA$5,SexoPop!$A:$A,$C7,SexoPop!$B:$B,1)/1000</f>
        <v>51.055999999999997</v>
      </c>
      <c r="BB7" s="6">
        <f>SUMIFS(SexoPop!$N:$N,SexoPop!$T:$T,BB$5,SexoPop!$A:$A,$C7,SexoPop!$B:$B,1)/1000</f>
        <v>78.13</v>
      </c>
      <c r="BC7" s="6">
        <f>SUMIFS(SexoPop!$N:$N,SexoPop!$T:$T,BC$5,SexoPop!$A:$A,$C7,SexoPop!$B:$B,1)/1000</f>
        <v>61.783000000000001</v>
      </c>
      <c r="BD7" s="6">
        <f>SUMIFS(SexoPop!$N:$N,SexoPop!$T:$T,BD$5,SexoPop!$A:$A,$C7,SexoPop!$B:$B,1)/1000</f>
        <v>28.46</v>
      </c>
      <c r="BE7" s="5"/>
      <c r="BF7" s="7">
        <f>SUMIFS(SexoPorc!$N:$N,SexoPorc!$Q:$Q,BF$5,SexoPorc!$A:$A,$C7,SexoPorc!$B:$B,1)*100</f>
        <v>34.615877270698547</v>
      </c>
      <c r="BG7" s="7">
        <f>SUMIFS(SexoPorc!$N:$N,SexoPorc!$Q:$Q,BG$5,SexoPorc!$A:$A,$C7,SexoPorc!$B:$B,1)*100</f>
        <v>29.953652620315552</v>
      </c>
      <c r="BH7" s="7">
        <f>SUMIFS(SexoPorc!$N:$N,SexoPorc!$Q:$Q,BH$5,SexoPorc!$A:$A,$C7,SexoPorc!$B:$B,1)*100</f>
        <v>41.932108998298645</v>
      </c>
      <c r="BI7" s="7">
        <f>SUMIFS(SexoPorc!$N:$N,SexoPorc!$Q:$Q,BI$5,SexoPorc!$A:$A,$C7,SexoPorc!$B:$B,1)*100</f>
        <v>38.000664114952087</v>
      </c>
      <c r="BJ7" s="7">
        <f>SUMIFS(SexoPorc!$N:$N,SexoPorc!$Q:$Q,BJ$5,SexoPorc!$A:$A,$C7,SexoPorc!$B:$B,1)*100</f>
        <v>24.461309611797333</v>
      </c>
    </row>
    <row r="8" spans="3:62" x14ac:dyDescent="0.25">
      <c r="C8" s="5" t="s">
        <v>2</v>
      </c>
      <c r="D8" s="6">
        <f>SUMIFS(EntPop!$M:$M,EntPop!$S:$S,D$5,EntPop!$A:$A,$C8)/1000</f>
        <v>275.34500000000003</v>
      </c>
      <c r="E8" s="6">
        <f>SUMIFS(EntPop!$M:$M,EntPop!$S:$S,E$5,EntPop!$A:$A,$C8)/1000</f>
        <v>270.59500000000003</v>
      </c>
      <c r="F8" s="6">
        <f>SUMIFS(EntPop!$M:$M,EntPop!$S:$S,F$5,EntPop!$A:$A,$C8)/1000</f>
        <v>258.74</v>
      </c>
      <c r="G8" s="6">
        <f>SUMIFS(EntPop!$M:$M,EntPop!$S:$S,G$5,EntPop!$A:$A,$C8)/1000</f>
        <v>147.03800000000001</v>
      </c>
      <c r="H8" s="6">
        <f>SUMIFS(EntPop!$M:$M,EntPop!$S:$S,H$5,EntPop!$A:$A,$C8)/1000</f>
        <v>78.635999999999996</v>
      </c>
      <c r="I8" s="5"/>
      <c r="J8" s="7">
        <f>SUMIFS(EntPorc!$M:$M,EntPorc!$P:$P,V$5,EntPorc!$A:$A,$C8)*100</f>
        <v>33.600252866744995</v>
      </c>
      <c r="K8" s="7">
        <f>SUMIFS(EntPorc!$M:$M,EntPorc!$P:$P,W$5,EntPorc!$A:$A,$C8)*100</f>
        <v>30.603751540184021</v>
      </c>
      <c r="L8" s="7">
        <f>SUMIFS(EntPorc!$M:$M,EntPorc!$P:$P,X$5,EntPorc!$A:$A,$C8)*100</f>
        <v>30.379241704940796</v>
      </c>
      <c r="M8" s="7">
        <f>SUMIFS(EntPorc!$M:$M,EntPorc!$P:$P,Y$5,EntPorc!$A:$A,$C8)*100</f>
        <v>28.772476315498352</v>
      </c>
      <c r="N8" s="7">
        <f>SUMIFS(EntPorc!$M:$M,EntPorc!$P:$P,Z$5,EntPorc!$A:$A,$C8)*100</f>
        <v>21.05911523103714</v>
      </c>
      <c r="O8" s="5"/>
      <c r="P8" s="6">
        <f>SUMIFS(RuralPop!$M:$M,RuralPop!$S:$S,P$5,RuralPop!$A:$A,$C8)/1000</f>
        <v>22.146000000000001</v>
      </c>
      <c r="Q8" s="6">
        <f>SUMIFS(RuralPop!$M:$M,RuralPop!$S:$S,Q$5,RuralPop!$A:$A,$C8)/1000</f>
        <v>31.030999999999999</v>
      </c>
      <c r="R8" s="6">
        <f>SUMIFS(RuralPop!$M:$M,RuralPop!$S:$S,R$5,RuralPop!$A:$A,$C8)/1000</f>
        <v>18.771000000000001</v>
      </c>
      <c r="S8" s="6">
        <f>SUMIFS(RuralPop!$M:$M,RuralPop!$S:$S,S$5,RuralPop!$A:$A,$C8)/1000</f>
        <v>12.109</v>
      </c>
      <c r="T8" s="6">
        <f>SUMIFS(RuralPop!$M:$M,RuralPop!$S:$S,T$5,RuralPop!$A:$A,$C8)/1000</f>
        <v>6.1319999999999997</v>
      </c>
      <c r="U8" s="5"/>
      <c r="V8" s="7">
        <f>SUMIFS(RuralPorc!$M:$M,RuralPorc!$P:$P,V$5,RuralPorc!$A:$A,$C8)*100</f>
        <v>32.624739408493042</v>
      </c>
      <c r="W8" s="7">
        <f>SUMIFS(RuralPorc!$M:$M,RuralPorc!$P:$P,W$5,RuralPorc!$A:$A,$C8)*100</f>
        <v>35.423919558525085</v>
      </c>
      <c r="X8" s="7">
        <f>SUMIFS(RuralPorc!$M:$M,RuralPorc!$P:$P,X$5,RuralPorc!$A:$A,$C8)*100</f>
        <v>34.408110380172729</v>
      </c>
      <c r="Y8" s="7">
        <f>SUMIFS(RuralPorc!$M:$M,RuralPorc!$P:$P,Y$5,RuralPorc!$A:$A,$C8)*100</f>
        <v>23.236045241355896</v>
      </c>
      <c r="Z8" s="7">
        <f>SUMIFS(RuralPorc!$M:$M,RuralPorc!$P:$P,Z$5,RuralPorc!$A:$A,$C8)*100</f>
        <v>28.239846229553223</v>
      </c>
      <c r="AA8" s="9"/>
      <c r="AB8" s="6">
        <f>SUMIFS(UrbanPop!$M:$M,UrbanPop!$S:$S,AB$5,UrbanPop!$A:$A,$C8)/1000</f>
        <v>253.19900000000001</v>
      </c>
      <c r="AC8" s="6">
        <f>SUMIFS(UrbanPop!$M:$M,UrbanPop!$S:$S,AC$5,UrbanPop!$A:$A,$C8)/1000</f>
        <v>239.56399999999999</v>
      </c>
      <c r="AD8" s="6">
        <f>SUMIFS(UrbanPop!$M:$M,UrbanPop!$S:$S,AD$5,UrbanPop!$A:$A,$C8)/1000</f>
        <v>239.96899999999999</v>
      </c>
      <c r="AE8" s="6">
        <f>SUMIFS(UrbanPop!$M:$M,UrbanPop!$S:$S,AE$5,UrbanPop!$A:$A,$C8)/1000</f>
        <v>134.929</v>
      </c>
      <c r="AF8" s="6">
        <f>SUMIFS(UrbanPop!$M:$M,UrbanPop!$S:$S,AF$5,UrbanPop!$A:$A,$C8)/1000</f>
        <v>72.504000000000005</v>
      </c>
      <c r="AG8" s="5"/>
      <c r="AH8" s="7">
        <f>SUMIFS(UrbanPorc!$M:$M,UrbanPorc!$P:$P,AH$5,UrbanPorc!$A:$A,$C8)*100</f>
        <v>33.688357472419739</v>
      </c>
      <c r="AI8" s="7">
        <f>SUMIFS(UrbanPorc!$M:$M,UrbanPorc!$P:$P,AI$5,UrbanPorc!$A:$A,$C8)*100</f>
        <v>30.073690414428711</v>
      </c>
      <c r="AJ8" s="7">
        <f>SUMIFS(UrbanPorc!$M:$M,UrbanPorc!$P:$P,AJ$5,UrbanPorc!$A:$A,$C8)*100</f>
        <v>30.103519558906555</v>
      </c>
      <c r="AK8" s="7">
        <f>SUMIFS(UrbanPorc!$M:$M,UrbanPorc!$P:$P,AK$5,UrbanPorc!$A:$A,$C8)*100</f>
        <v>29.401165246963501</v>
      </c>
      <c r="AL8" s="7">
        <f>SUMIFS(UrbanPorc!$M:$M,UrbanPorc!$P:$P,AL$5,UrbanPorc!$A:$A,$C8)*100</f>
        <v>20.615765452384949</v>
      </c>
      <c r="AN8" s="6">
        <f>SUMIFS(SexoPop!$N:$N,SexoPop!$T:$T,AN$5,SexoPop!$A:$A,$C8,SexoPop!$B:$B,2)/1000</f>
        <v>147.51300000000001</v>
      </c>
      <c r="AO8" s="6">
        <f>SUMIFS(SexoPop!$N:$N,SexoPop!$T:$T,AO$5,SexoPop!$A:$A,$C8,SexoPop!$B:$B,2)/1000</f>
        <v>145.10300000000001</v>
      </c>
      <c r="AP8" s="6">
        <f>SUMIFS(SexoPop!$N:$N,SexoPop!$T:$T,AP$5,SexoPop!$A:$A,$C8,SexoPop!$B:$B,2)/1000</f>
        <v>145.28899999999999</v>
      </c>
      <c r="AQ8" s="6">
        <f>SUMIFS(SexoPop!$N:$N,SexoPop!$T:$T,AQ$5,SexoPop!$A:$A,$C8,SexoPop!$B:$B,2)/1000</f>
        <v>74.132000000000005</v>
      </c>
      <c r="AR8" s="6">
        <f>SUMIFS(SexoPop!$N:$N,SexoPop!$T:$T,AR$5,SexoPop!$A:$A,$C8,SexoPop!$B:$B,2)/1000</f>
        <v>38.631999999999998</v>
      </c>
      <c r="AS8" s="5"/>
      <c r="AT8" s="7">
        <f>SUMIFS(SexoPorc!$N:$N,SexoPorc!$Q:$Q,AT$5,SexoPorc!$A:$A,$C8,SexoPorc!$B:$B,2)*100</f>
        <v>34.254762530326843</v>
      </c>
      <c r="AU8" s="7">
        <f>SUMIFS(SexoPorc!$N:$N,SexoPorc!$Q:$Q,AU$5,SexoPorc!$A:$A,$C8,SexoPorc!$B:$B,2)*100</f>
        <v>32.37287700176239</v>
      </c>
      <c r="AV8" s="7">
        <f>SUMIFS(SexoPorc!$N:$N,SexoPorc!$Q:$Q,AV$5,SexoPorc!$A:$A,$C8,SexoPorc!$B:$B,2)*100</f>
        <v>32.284149527549744</v>
      </c>
      <c r="AW8" s="7">
        <f>SUMIFS(SexoPorc!$N:$N,SexoPorc!$Q:$Q,AW$5,SexoPorc!$A:$A,$C8,SexoPorc!$B:$B,2)*100</f>
        <v>27.490812540054321</v>
      </c>
      <c r="AX8" s="7">
        <f>SUMIFS(SexoPorc!$N:$N,SexoPorc!$Q:$Q,AX$5,SexoPorc!$A:$A,$C8,SexoPorc!$B:$B,2)*100</f>
        <v>20.143389701843262</v>
      </c>
      <c r="AY8" s="9"/>
      <c r="AZ8" s="6">
        <f>SUMIFS(SexoPop!$N:$N,SexoPop!$T:$T,AZ$5,SexoPop!$A:$A,$C8,SexoPop!$B:$B,1)/1000</f>
        <v>127.83199999999999</v>
      </c>
      <c r="BA8" s="6">
        <f>SUMIFS(SexoPop!$N:$N,SexoPop!$T:$T,BA$5,SexoPop!$A:$A,$C8,SexoPop!$B:$B,1)/1000</f>
        <v>125.492</v>
      </c>
      <c r="BB8" s="6">
        <f>SUMIFS(SexoPop!$N:$N,SexoPop!$T:$T,BB$5,SexoPop!$A:$A,$C8,SexoPop!$B:$B,1)/1000</f>
        <v>113.45099999999999</v>
      </c>
      <c r="BC8" s="6">
        <f>SUMIFS(SexoPop!$N:$N,SexoPop!$T:$T,BC$5,SexoPop!$A:$A,$C8,SexoPop!$B:$B,1)/1000</f>
        <v>72.906000000000006</v>
      </c>
      <c r="BD8" s="6">
        <f>SUMIFS(SexoPop!$N:$N,SexoPop!$T:$T,BD$5,SexoPop!$A:$A,$C8,SexoPop!$B:$B,1)/1000</f>
        <v>40.003999999999998</v>
      </c>
      <c r="BE8" s="5"/>
      <c r="BF8" s="7">
        <f>SUMIFS(SexoPorc!$N:$N,SexoPorc!$Q:$Q,BF$5,SexoPorc!$A:$A,$C8,SexoPorc!$B:$B,1)*100</f>
        <v>32.875388860702515</v>
      </c>
      <c r="BG8" s="7">
        <f>SUMIFS(SexoPorc!$N:$N,SexoPorc!$Q:$Q,BG$5,SexoPorc!$A:$A,$C8,SexoPorc!$B:$B,1)*100</f>
        <v>28.784880042076111</v>
      </c>
      <c r="BH8" s="7">
        <f>SUMIFS(SexoPorc!$N:$N,SexoPorc!$Q:$Q,BH$5,SexoPorc!$A:$A,$C8,SexoPorc!$B:$B,1)*100</f>
        <v>28.244969248771667</v>
      </c>
      <c r="BI8" s="7">
        <f>SUMIFS(SexoPorc!$N:$N,SexoPorc!$Q:$Q,BI$5,SexoPorc!$A:$A,$C8,SexoPorc!$B:$B,1)*100</f>
        <v>30.204328894615173</v>
      </c>
      <c r="BJ8" s="7">
        <f>SUMIFS(SexoPorc!$N:$N,SexoPorc!$Q:$Q,BJ$5,SexoPorc!$A:$A,$C8,SexoPorc!$B:$B,1)*100</f>
        <v>22.02608734369278</v>
      </c>
    </row>
    <row r="9" spans="3:62" x14ac:dyDescent="0.25">
      <c r="C9" s="5" t="s">
        <v>3</v>
      </c>
      <c r="D9" s="6">
        <f>SUMIFS(EntPop!$M:$M,EntPop!$S:$S,D$5,EntPop!$A:$A,$C9)/1000</f>
        <v>71.727999999999994</v>
      </c>
      <c r="E9" s="6">
        <f>SUMIFS(EntPop!$M:$M,EntPop!$S:$S,E$5,EntPop!$A:$A,$C9)/1000</f>
        <v>60.926000000000002</v>
      </c>
      <c r="F9" s="6">
        <f>SUMIFS(EntPop!$M:$M,EntPop!$S:$S,F$5,EntPop!$A:$A,$C9)/1000</f>
        <v>105.149</v>
      </c>
      <c r="G9" s="6">
        <f>SUMIFS(EntPop!$M:$M,EntPop!$S:$S,G$5,EntPop!$A:$A,$C9)/1000</f>
        <v>44.521000000000001</v>
      </c>
      <c r="H9" s="6">
        <f>SUMIFS(EntPop!$M:$M,EntPop!$S:$S,H$5,EntPop!$A:$A,$C9)/1000</f>
        <v>20.611000000000001</v>
      </c>
      <c r="I9" s="5"/>
      <c r="J9" s="7">
        <f>SUMIFS(EntPorc!$M:$M,EntPorc!$P:$P,V$5,EntPorc!$A:$A,$C9)*100</f>
        <v>43.409952521324158</v>
      </c>
      <c r="K9" s="7">
        <f>SUMIFS(EntPorc!$M:$M,EntPorc!$P:$P,W$5,EntPorc!$A:$A,$C9)*100</f>
        <v>43.098363280296326</v>
      </c>
      <c r="L9" s="7">
        <f>SUMIFS(EntPorc!$M:$M,EntPorc!$P:$P,X$5,EntPorc!$A:$A,$C9)*100</f>
        <v>47.060850262641907</v>
      </c>
      <c r="M9" s="7">
        <f>SUMIFS(EntPorc!$M:$M,EntPorc!$P:$P,Y$5,EntPorc!$A:$A,$C9)*100</f>
        <v>39.698079228401184</v>
      </c>
      <c r="N9" s="7">
        <f>SUMIFS(EntPorc!$M:$M,EntPorc!$P:$P,Z$5,EntPorc!$A:$A,$C9)*100</f>
        <v>23.088900744915009</v>
      </c>
      <c r="O9" s="5"/>
      <c r="P9" s="6">
        <f>SUMIFS(RuralPop!$M:$M,RuralPop!$S:$S,P$5,RuralPop!$A:$A,$C9)/1000</f>
        <v>7.3760000000000003</v>
      </c>
      <c r="Q9" s="6">
        <f>SUMIFS(RuralPop!$M:$M,RuralPop!$S:$S,Q$5,RuralPop!$A:$A,$C9)/1000</f>
        <v>11.935</v>
      </c>
      <c r="R9" s="6">
        <f>SUMIFS(RuralPop!$M:$M,RuralPop!$S:$S,R$5,RuralPop!$A:$A,$C9)/1000</f>
        <v>12.244</v>
      </c>
      <c r="S9" s="6">
        <f>SUMIFS(RuralPop!$M:$M,RuralPop!$S:$S,S$5,RuralPop!$A:$A,$C9)/1000</f>
        <v>3.2679999999999998</v>
      </c>
      <c r="T9" s="6">
        <f>SUMIFS(RuralPop!$M:$M,RuralPop!$S:$S,T$5,RuralPop!$A:$A,$C9)/1000</f>
        <v>1.976</v>
      </c>
      <c r="U9" s="5"/>
      <c r="V9" s="7">
        <f>SUMIFS(RuralPorc!$M:$M,RuralPorc!$P:$P,V$5,RuralPorc!$A:$A,$C9)*100</f>
        <v>32.168868184089661</v>
      </c>
      <c r="W9" s="7">
        <f>SUMIFS(RuralPorc!$M:$M,RuralPorc!$P:$P,W$5,RuralPorc!$A:$A,$C9)*100</f>
        <v>42.424997687339783</v>
      </c>
      <c r="X9" s="7">
        <f>SUMIFS(RuralPorc!$M:$M,RuralPorc!$P:$P,X$5,RuralPorc!$A:$A,$C9)*100</f>
        <v>44.192594289779663</v>
      </c>
      <c r="Y9" s="7">
        <f>SUMIFS(RuralPorc!$M:$M,RuralPorc!$P:$P,Y$5,RuralPorc!$A:$A,$C9)*100</f>
        <v>20.827226340770721</v>
      </c>
      <c r="Z9" s="7">
        <f>SUMIFS(RuralPorc!$M:$M,RuralPorc!$P:$P,Z$5,RuralPorc!$A:$A,$C9)*100</f>
        <v>18.790414929389954</v>
      </c>
      <c r="AA9" s="9"/>
      <c r="AB9" s="6">
        <f>SUMIFS(UrbanPop!$M:$M,UrbanPop!$S:$S,AB$5,UrbanPop!$A:$A,$C9)/1000</f>
        <v>64.352000000000004</v>
      </c>
      <c r="AC9" s="6">
        <f>SUMIFS(UrbanPop!$M:$M,UrbanPop!$S:$S,AC$5,UrbanPop!$A:$A,$C9)/1000</f>
        <v>48.991</v>
      </c>
      <c r="AD9" s="6">
        <f>SUMIFS(UrbanPop!$M:$M,UrbanPop!$S:$S,AD$5,UrbanPop!$A:$A,$C9)/1000</f>
        <v>92.905000000000001</v>
      </c>
      <c r="AE9" s="6">
        <f>SUMIFS(UrbanPop!$M:$M,UrbanPop!$S:$S,AE$5,UrbanPop!$A:$A,$C9)/1000</f>
        <v>41.253</v>
      </c>
      <c r="AF9" s="6">
        <f>SUMIFS(UrbanPop!$M:$M,UrbanPop!$S:$S,AF$5,UrbanPop!$A:$A,$C9)/1000</f>
        <v>18.635000000000002</v>
      </c>
      <c r="AG9" s="5"/>
      <c r="AH9" s="7">
        <f>SUMIFS(UrbanPorc!$M:$M,UrbanPorc!$P:$P,AH$5,UrbanPorc!$A:$A,$C9)*100</f>
        <v>45.221179723739624</v>
      </c>
      <c r="AI9" s="7">
        <f>SUMIFS(UrbanPorc!$M:$M,UrbanPorc!$P:$P,AI$5,UrbanPorc!$A:$A,$C9)*100</f>
        <v>43.265655636787415</v>
      </c>
      <c r="AJ9" s="7">
        <f>SUMIFS(UrbanPorc!$M:$M,UrbanPorc!$P:$P,AJ$5,UrbanPorc!$A:$A,$C9)*100</f>
        <v>47.466868162155151</v>
      </c>
      <c r="AK9" s="7">
        <f>SUMIFS(UrbanPorc!$M:$M,UrbanPorc!$P:$P,AK$5,UrbanPorc!$A:$A,$C9)*100</f>
        <v>42.767837643623352</v>
      </c>
      <c r="AL9" s="7">
        <f>SUMIFS(UrbanPorc!$M:$M,UrbanPorc!$P:$P,AL$5,UrbanPorc!$A:$A,$C9)*100</f>
        <v>23.662890493869781</v>
      </c>
      <c r="AN9" s="6">
        <f>SUMIFS(SexoPop!$N:$N,SexoPop!$T:$T,AN$5,SexoPop!$A:$A,$C9,SexoPop!$B:$B,2)/1000</f>
        <v>35.375999999999998</v>
      </c>
      <c r="AO9" s="6">
        <f>SUMIFS(SexoPop!$N:$N,SexoPop!$T:$T,AO$5,SexoPop!$A:$A,$C9,SexoPop!$B:$B,2)/1000</f>
        <v>30.263000000000002</v>
      </c>
      <c r="AP9" s="6">
        <f>SUMIFS(SexoPop!$N:$N,SexoPop!$T:$T,AP$5,SexoPop!$A:$A,$C9,SexoPop!$B:$B,2)/1000</f>
        <v>51.706000000000003</v>
      </c>
      <c r="AQ9" s="6">
        <f>SUMIFS(SexoPop!$N:$N,SexoPop!$T:$T,AQ$5,SexoPop!$A:$A,$C9,SexoPop!$B:$B,2)/1000</f>
        <v>25.048999999999999</v>
      </c>
      <c r="AR9" s="6">
        <f>SUMIFS(SexoPop!$N:$N,SexoPop!$T:$T,AR$5,SexoPop!$A:$A,$C9,SexoPop!$B:$B,2)/1000</f>
        <v>10.528</v>
      </c>
      <c r="AS9" s="5"/>
      <c r="AT9" s="7">
        <f>SUMIFS(SexoPorc!$N:$N,SexoPorc!$Q:$Q,AT$5,SexoPorc!$A:$A,$C9,SexoPorc!$B:$B,2)*100</f>
        <v>42.76854395866394</v>
      </c>
      <c r="AU9" s="7">
        <f>SUMIFS(SexoPorc!$N:$N,SexoPorc!$Q:$Q,AU$5,SexoPorc!$A:$A,$C9,SexoPorc!$B:$B,2)*100</f>
        <v>43.605372309684753</v>
      </c>
      <c r="AV9" s="7">
        <f>SUMIFS(SexoPorc!$N:$N,SexoPorc!$Q:$Q,AV$5,SexoPorc!$A:$A,$C9,SexoPorc!$B:$B,2)*100</f>
        <v>47.158506512641907</v>
      </c>
      <c r="AW9" s="7">
        <f>SUMIFS(SexoPorc!$N:$N,SexoPorc!$Q:$Q,AW$5,SexoPorc!$A:$A,$C9,SexoPorc!$B:$B,2)*100</f>
        <v>41.909685730934143</v>
      </c>
      <c r="AX9" s="7">
        <f>SUMIFS(SexoPorc!$N:$N,SexoPorc!$Q:$Q,AX$5,SexoPorc!$A:$A,$C9,SexoPorc!$B:$B,2)*100</f>
        <v>23.231387138366699</v>
      </c>
      <c r="AY9" s="9"/>
      <c r="AZ9" s="6">
        <f>SUMIFS(SexoPop!$N:$N,SexoPop!$T:$T,AZ$5,SexoPop!$A:$A,$C9,SexoPop!$B:$B,1)/1000</f>
        <v>36.351999999999997</v>
      </c>
      <c r="BA9" s="6">
        <f>SUMIFS(SexoPop!$N:$N,SexoPop!$T:$T,BA$5,SexoPop!$A:$A,$C9,SexoPop!$B:$B,1)/1000</f>
        <v>30.663</v>
      </c>
      <c r="BB9" s="6">
        <f>SUMIFS(SexoPop!$N:$N,SexoPop!$T:$T,BB$5,SexoPop!$A:$A,$C9,SexoPop!$B:$B,1)/1000</f>
        <v>53.442999999999998</v>
      </c>
      <c r="BC9" s="6">
        <f>SUMIFS(SexoPop!$N:$N,SexoPop!$T:$T,BC$5,SexoPop!$A:$A,$C9,SexoPop!$B:$B,1)/1000</f>
        <v>19.472000000000001</v>
      </c>
      <c r="BD9" s="6">
        <f>SUMIFS(SexoPop!$N:$N,SexoPop!$T:$T,BD$5,SexoPop!$A:$A,$C9,SexoPop!$B:$B,1)/1000</f>
        <v>10.083</v>
      </c>
      <c r="BE9" s="5"/>
      <c r="BF9" s="7">
        <f>SUMIFS(SexoPorc!$N:$N,SexoPorc!$Q:$Q,BF$5,SexoPorc!$A:$A,$C9,SexoPorc!$B:$B,1)*100</f>
        <v>44.052883982658386</v>
      </c>
      <c r="BG9" s="7">
        <f>SUMIFS(SexoPorc!$N:$N,SexoPorc!$Q:$Q,BG$5,SexoPorc!$A:$A,$C9,SexoPorc!$B:$B,1)*100</f>
        <v>42.609396576881409</v>
      </c>
      <c r="BH9" s="7">
        <f>SUMIFS(SexoPorc!$N:$N,SexoPorc!$Q:$Q,BH$5,SexoPorc!$A:$A,$C9,SexoPorc!$B:$B,1)*100</f>
        <v>46.966755390167236</v>
      </c>
      <c r="BI9" s="7">
        <f>SUMIFS(SexoPorc!$N:$N,SexoPorc!$Q:$Q,BI$5,SexoPorc!$A:$A,$C9,SexoPorc!$B:$B,1)*100</f>
        <v>37.174493074417114</v>
      </c>
      <c r="BJ9" s="7">
        <f>SUMIFS(SexoPorc!$N:$N,SexoPorc!$Q:$Q,BJ$5,SexoPorc!$A:$A,$C9,SexoPorc!$B:$B,1)*100</f>
        <v>22.941979765892029</v>
      </c>
    </row>
    <row r="10" spans="3:62" x14ac:dyDescent="0.25">
      <c r="C10" s="5" t="s">
        <v>4</v>
      </c>
      <c r="D10" s="6">
        <f>SUMIFS(EntPop!$M:$M,EntPop!$S:$S,D$5,EntPop!$A:$A,$C10)/1000</f>
        <v>161.66499999999999</v>
      </c>
      <c r="E10" s="6">
        <f>SUMIFS(EntPop!$M:$M,EntPop!$S:$S,E$5,EntPop!$A:$A,$C10)/1000</f>
        <v>185.52699999999999</v>
      </c>
      <c r="F10" s="6">
        <f>SUMIFS(EntPop!$M:$M,EntPop!$S:$S,F$5,EntPop!$A:$A,$C10)/1000</f>
        <v>189.77600000000001</v>
      </c>
      <c r="G10" s="6">
        <f>SUMIFS(EntPop!$M:$M,EntPop!$S:$S,G$5,EntPop!$A:$A,$C10)/1000</f>
        <v>146.34299999999999</v>
      </c>
      <c r="H10" s="6">
        <f>SUMIFS(EntPop!$M:$M,EntPop!$S:$S,H$5,EntPop!$A:$A,$C10)/1000</f>
        <v>93.192999999999998</v>
      </c>
      <c r="I10" s="5"/>
      <c r="J10" s="7">
        <f>SUMIFS(EntPorc!$M:$M,EntPorc!$P:$P,V$5,EntPorc!$A:$A,$C10)*100</f>
        <v>41.297540068626404</v>
      </c>
      <c r="K10" s="7">
        <f>SUMIFS(EntPorc!$M:$M,EntPorc!$P:$P,W$5,EntPorc!$A:$A,$C10)*100</f>
        <v>43.060395121574402</v>
      </c>
      <c r="L10" s="7">
        <f>SUMIFS(EntPorc!$M:$M,EntPorc!$P:$P,X$5,EntPorc!$A:$A,$C10)*100</f>
        <v>40.168654918670654</v>
      </c>
      <c r="M10" s="7">
        <f>SUMIFS(EntPorc!$M:$M,EntPorc!$P:$P,Y$5,EntPorc!$A:$A,$C10)*100</f>
        <v>34.115132689476013</v>
      </c>
      <c r="N10" s="7">
        <f>SUMIFS(EntPorc!$M:$M,EntPorc!$P:$P,Z$5,EntPorc!$A:$A,$C10)*100</f>
        <v>26.821988821029663</v>
      </c>
      <c r="O10" s="5"/>
      <c r="P10" s="6">
        <f>SUMIFS(RuralPop!$M:$M,RuralPop!$S:$S,P$5,RuralPop!$A:$A,$C10)/1000</f>
        <v>56.006999999999998</v>
      </c>
      <c r="Q10" s="6">
        <f>SUMIFS(RuralPop!$M:$M,RuralPop!$S:$S,Q$5,RuralPop!$A:$A,$C10)/1000</f>
        <v>60.567</v>
      </c>
      <c r="R10" s="6">
        <f>SUMIFS(RuralPop!$M:$M,RuralPop!$S:$S,R$5,RuralPop!$A:$A,$C10)/1000</f>
        <v>59.963999999999999</v>
      </c>
      <c r="S10" s="6">
        <f>SUMIFS(RuralPop!$M:$M,RuralPop!$S:$S,S$5,RuralPop!$A:$A,$C10)/1000</f>
        <v>54.716000000000001</v>
      </c>
      <c r="T10" s="6">
        <f>SUMIFS(RuralPop!$M:$M,RuralPop!$S:$S,T$5,RuralPop!$A:$A,$C10)/1000</f>
        <v>38.378999999999998</v>
      </c>
      <c r="U10" s="5"/>
      <c r="V10" s="7">
        <f>SUMIFS(RuralPorc!$M:$M,RuralPorc!$P:$P,V$5,RuralPorc!$A:$A,$C10)*100</f>
        <v>43.842467665672302</v>
      </c>
      <c r="W10" s="7">
        <f>SUMIFS(RuralPorc!$M:$M,RuralPorc!$P:$P,W$5,RuralPorc!$A:$A,$C10)*100</f>
        <v>39.457330107688904</v>
      </c>
      <c r="X10" s="7">
        <f>SUMIFS(RuralPorc!$M:$M,RuralPorc!$P:$P,X$5,RuralPorc!$A:$A,$C10)*100</f>
        <v>37.312161922454834</v>
      </c>
      <c r="Y10" s="7">
        <f>SUMIFS(RuralPorc!$M:$M,RuralPorc!$P:$P,Y$5,RuralPorc!$A:$A,$C10)*100</f>
        <v>31.708022952079773</v>
      </c>
      <c r="Z10" s="7">
        <f>SUMIFS(RuralPorc!$M:$M,RuralPorc!$P:$P,Z$5,RuralPorc!$A:$A,$C10)*100</f>
        <v>33.150503039360046</v>
      </c>
      <c r="AA10" s="9"/>
      <c r="AB10" s="6">
        <f>SUMIFS(UrbanPop!$M:$M,UrbanPop!$S:$S,AB$5,UrbanPop!$A:$A,$C10)/1000</f>
        <v>105.658</v>
      </c>
      <c r="AC10" s="6">
        <f>SUMIFS(UrbanPop!$M:$M,UrbanPop!$S:$S,AC$5,UrbanPop!$A:$A,$C10)/1000</f>
        <v>124.96</v>
      </c>
      <c r="AD10" s="6">
        <f>SUMIFS(UrbanPop!$M:$M,UrbanPop!$S:$S,AD$5,UrbanPop!$A:$A,$C10)/1000</f>
        <v>129.81200000000001</v>
      </c>
      <c r="AE10" s="6">
        <f>SUMIFS(UrbanPop!$M:$M,UrbanPop!$S:$S,AE$5,UrbanPop!$A:$A,$C10)/1000</f>
        <v>91.626999999999995</v>
      </c>
      <c r="AF10" s="6">
        <f>SUMIFS(UrbanPop!$M:$M,UrbanPop!$S:$S,AF$5,UrbanPop!$A:$A,$C10)/1000</f>
        <v>54.814</v>
      </c>
      <c r="AG10" s="5"/>
      <c r="AH10" s="7">
        <f>SUMIFS(UrbanPorc!$M:$M,UrbanPorc!$P:$P,AH$5,UrbanPorc!$A:$A,$C10)*100</f>
        <v>40.064767003059387</v>
      </c>
      <c r="AI10" s="7">
        <f>SUMIFS(UrbanPorc!$M:$M,UrbanPorc!$P:$P,AI$5,UrbanPorc!$A:$A,$C10)*100</f>
        <v>45.054498314857483</v>
      </c>
      <c r="AJ10" s="7">
        <f>SUMIFS(UrbanPorc!$M:$M,UrbanPorc!$P:$P,AJ$5,UrbanPorc!$A:$A,$C10)*100</f>
        <v>41.641244292259216</v>
      </c>
      <c r="AK10" s="7">
        <f>SUMIFS(UrbanPorc!$M:$M,UrbanPorc!$P:$P,AK$5,UrbanPorc!$A:$A,$C10)*100</f>
        <v>35.735124349594116</v>
      </c>
      <c r="AL10" s="7">
        <f>SUMIFS(UrbanPorc!$M:$M,UrbanPorc!$P:$P,AL$5,UrbanPorc!$A:$A,$C10)*100</f>
        <v>23.659561574459076</v>
      </c>
      <c r="AN10" s="6">
        <f>SUMIFS(SexoPop!$N:$N,SexoPop!$T:$T,AN$5,SexoPop!$A:$A,$C10,SexoPop!$B:$B,2)/1000</f>
        <v>81.132999999999996</v>
      </c>
      <c r="AO10" s="6">
        <f>SUMIFS(SexoPop!$N:$N,SexoPop!$T:$T,AO$5,SexoPop!$A:$A,$C10,SexoPop!$B:$B,2)/1000</f>
        <v>96.406999999999996</v>
      </c>
      <c r="AP10" s="6">
        <f>SUMIFS(SexoPop!$N:$N,SexoPop!$T:$T,AP$5,SexoPop!$A:$A,$C10,SexoPop!$B:$B,2)/1000</f>
        <v>95.875</v>
      </c>
      <c r="AQ10" s="6">
        <f>SUMIFS(SexoPop!$N:$N,SexoPop!$T:$T,AQ$5,SexoPop!$A:$A,$C10,SexoPop!$B:$B,2)/1000</f>
        <v>73.69</v>
      </c>
      <c r="AR10" s="6">
        <f>SUMIFS(SexoPop!$N:$N,SexoPop!$T:$T,AR$5,SexoPop!$A:$A,$C10,SexoPop!$B:$B,2)/1000</f>
        <v>48.345999999999997</v>
      </c>
      <c r="AS10" s="5"/>
      <c r="AT10" s="7">
        <f>SUMIFS(SexoPorc!$N:$N,SexoPorc!$Q:$Q,AT$5,SexoPorc!$A:$A,$C10,SexoPorc!$B:$B,2)*100</f>
        <v>40.884581208229065</v>
      </c>
      <c r="AU10" s="7">
        <f>SUMIFS(SexoPorc!$N:$N,SexoPorc!$Q:$Q,AU$5,SexoPorc!$A:$A,$C10,SexoPorc!$B:$B,2)*100</f>
        <v>43.019059300422668</v>
      </c>
      <c r="AV10" s="7">
        <f>SUMIFS(SexoPorc!$N:$N,SexoPorc!$Q:$Q,AV$5,SexoPorc!$A:$A,$C10,SexoPorc!$B:$B,2)*100</f>
        <v>39.797514677047729</v>
      </c>
      <c r="AW10" s="7">
        <f>SUMIFS(SexoPorc!$N:$N,SexoPorc!$Q:$Q,AW$5,SexoPorc!$A:$A,$C10,SexoPorc!$B:$B,2)*100</f>
        <v>33.924600481987</v>
      </c>
      <c r="AX10" s="7">
        <f>SUMIFS(SexoPorc!$N:$N,SexoPorc!$Q:$Q,AX$5,SexoPorc!$A:$A,$C10,SexoPorc!$B:$B,2)*100</f>
        <v>27.27590799331665</v>
      </c>
      <c r="AY10" s="9"/>
      <c r="AZ10" s="6">
        <f>SUMIFS(SexoPop!$N:$N,SexoPop!$T:$T,AZ$5,SexoPop!$A:$A,$C10,SexoPop!$B:$B,1)/1000</f>
        <v>80.531999999999996</v>
      </c>
      <c r="BA10" s="6">
        <f>SUMIFS(SexoPop!$N:$N,SexoPop!$T:$T,BA$5,SexoPop!$A:$A,$C10,SexoPop!$B:$B,1)/1000</f>
        <v>89.12</v>
      </c>
      <c r="BB10" s="6">
        <f>SUMIFS(SexoPop!$N:$N,SexoPop!$T:$T,BB$5,SexoPop!$A:$A,$C10,SexoPop!$B:$B,1)/1000</f>
        <v>93.900999999999996</v>
      </c>
      <c r="BC10" s="6">
        <f>SUMIFS(SexoPop!$N:$N,SexoPop!$T:$T,BC$5,SexoPop!$A:$A,$C10,SexoPop!$B:$B,1)/1000</f>
        <v>72.653000000000006</v>
      </c>
      <c r="BD10" s="6">
        <f>SUMIFS(SexoPop!$N:$N,SexoPop!$T:$T,BD$5,SexoPop!$A:$A,$C10,SexoPop!$B:$B,1)/1000</f>
        <v>44.847000000000001</v>
      </c>
      <c r="BE10" s="5"/>
      <c r="BF10" s="7">
        <f>SUMIFS(SexoPorc!$N:$N,SexoPorc!$Q:$Q,BF$5,SexoPorc!$A:$A,$C10,SexoPorc!$B:$B,1)*100</f>
        <v>41.722100973129272</v>
      </c>
      <c r="BG10" s="7">
        <f>SUMIFS(SexoPorc!$N:$N,SexoPorc!$Q:$Q,BG$5,SexoPorc!$A:$A,$C10,SexoPorc!$B:$B,1)*100</f>
        <v>43.105199933052063</v>
      </c>
      <c r="BH10" s="7">
        <f>SUMIFS(SexoPorc!$N:$N,SexoPorc!$Q:$Q,BH$5,SexoPorc!$A:$A,$C10,SexoPorc!$B:$B,1)*100</f>
        <v>40.554803609848022</v>
      </c>
      <c r="BI10" s="7">
        <f>SUMIFS(SexoPorc!$N:$N,SexoPorc!$Q:$Q,BI$5,SexoPorc!$A:$A,$C10,SexoPorc!$B:$B,1)*100</f>
        <v>34.310582280158997</v>
      </c>
      <c r="BJ10" s="7">
        <f>SUMIFS(SexoPorc!$N:$N,SexoPorc!$Q:$Q,BJ$5,SexoPorc!$A:$A,$C10,SexoPorc!$B:$B,1)*100</f>
        <v>26.349279284477234</v>
      </c>
    </row>
    <row r="11" spans="3:62" x14ac:dyDescent="0.25">
      <c r="C11" s="5" t="s">
        <v>5</v>
      </c>
      <c r="D11" s="6">
        <f>SUMIFS(EntPop!$M:$M,EntPop!$S:$S,D$5,EntPop!$A:$A,$C11)/1000</f>
        <v>306.09300000000002</v>
      </c>
      <c r="E11" s="6">
        <f>SUMIFS(EntPop!$M:$M,EntPop!$S:$S,E$5,EntPop!$A:$A,$C11)/1000</f>
        <v>352.72</v>
      </c>
      <c r="F11" s="6">
        <f>SUMIFS(EntPop!$M:$M,EntPop!$S:$S,F$5,EntPop!$A:$A,$C11)/1000</f>
        <v>312.35399999999998</v>
      </c>
      <c r="G11" s="6">
        <f>SUMIFS(EntPop!$M:$M,EntPop!$S:$S,G$5,EntPop!$A:$A,$C11)/1000</f>
        <v>232.33799999999999</v>
      </c>
      <c r="H11" s="6">
        <f>SUMIFS(EntPop!$M:$M,EntPop!$S:$S,H$5,EntPop!$A:$A,$C11)/1000</f>
        <v>119.863</v>
      </c>
      <c r="I11" s="5"/>
      <c r="J11" s="7">
        <f>SUMIFS(EntPorc!$M:$M,EntPorc!$P:$P,V$5,EntPorc!$A:$A,$C11)*100</f>
        <v>38.273012638092041</v>
      </c>
      <c r="K11" s="7">
        <f>SUMIFS(EntPorc!$M:$M,EntPorc!$P:$P,W$5,EntPorc!$A:$A,$C11)*100</f>
        <v>45.333266258239746</v>
      </c>
      <c r="L11" s="7">
        <f>SUMIFS(EntPorc!$M:$M,EntPorc!$P:$P,X$5,EntPorc!$A:$A,$C11)*100</f>
        <v>38.460373878479004</v>
      </c>
      <c r="M11" s="7">
        <f>SUMIFS(EntPorc!$M:$M,EntPorc!$P:$P,Y$5,EntPorc!$A:$A,$C11)*100</f>
        <v>38.909244537353516</v>
      </c>
      <c r="N11" s="7">
        <f>SUMIFS(EntPorc!$M:$M,EntPorc!$P:$P,Z$5,EntPorc!$A:$A,$C11)*100</f>
        <v>28.416550159454346</v>
      </c>
      <c r="O11" s="5"/>
      <c r="P11" s="6">
        <f>SUMIFS(RuralPop!$M:$M,RuralPop!$S:$S,P$5,RuralPop!$A:$A,$C11)/1000</f>
        <v>32.539000000000001</v>
      </c>
      <c r="Q11" s="6">
        <f>SUMIFS(RuralPop!$M:$M,RuralPop!$S:$S,Q$5,RuralPop!$A:$A,$C11)/1000</f>
        <v>38.677999999999997</v>
      </c>
      <c r="R11" s="6">
        <f>SUMIFS(RuralPop!$M:$M,RuralPop!$S:$S,R$5,RuralPop!$A:$A,$C11)/1000</f>
        <v>38.944000000000003</v>
      </c>
      <c r="S11" s="6">
        <f>SUMIFS(RuralPop!$M:$M,RuralPop!$S:$S,S$5,RuralPop!$A:$A,$C11)/1000</f>
        <v>38.923999999999999</v>
      </c>
      <c r="T11" s="6">
        <f>SUMIFS(RuralPop!$M:$M,RuralPop!$S:$S,T$5,RuralPop!$A:$A,$C11)/1000</f>
        <v>14.29</v>
      </c>
      <c r="U11" s="5"/>
      <c r="V11" s="7">
        <f>SUMIFS(RuralPorc!$M:$M,RuralPorc!$P:$P,V$5,RuralPorc!$A:$A,$C11)*100</f>
        <v>29.019254446029663</v>
      </c>
      <c r="W11" s="7">
        <f>SUMIFS(RuralPorc!$M:$M,RuralPorc!$P:$P,W$5,RuralPorc!$A:$A,$C11)*100</f>
        <v>33.809736371040344</v>
      </c>
      <c r="X11" s="7">
        <f>SUMIFS(RuralPorc!$M:$M,RuralPorc!$P:$P,X$5,RuralPorc!$A:$A,$C11)*100</f>
        <v>36.896258592605591</v>
      </c>
      <c r="Y11" s="7">
        <f>SUMIFS(RuralPorc!$M:$M,RuralPorc!$P:$P,Y$5,RuralPorc!$A:$A,$C11)*100</f>
        <v>39.477074146270752</v>
      </c>
      <c r="Z11" s="7">
        <f>SUMIFS(RuralPorc!$M:$M,RuralPorc!$P:$P,Z$5,RuralPorc!$A:$A,$C11)*100</f>
        <v>31.034183502197266</v>
      </c>
      <c r="AA11" s="9"/>
      <c r="AB11" s="6">
        <f>SUMIFS(UrbanPop!$M:$M,UrbanPop!$S:$S,AB$5,UrbanPop!$A:$A,$C11)/1000</f>
        <v>273.55399999999997</v>
      </c>
      <c r="AC11" s="6">
        <f>SUMIFS(UrbanPop!$M:$M,UrbanPop!$S:$S,AC$5,UrbanPop!$A:$A,$C11)/1000</f>
        <v>314.04199999999997</v>
      </c>
      <c r="AD11" s="6">
        <f>SUMIFS(UrbanPop!$M:$M,UrbanPop!$S:$S,AD$5,UrbanPop!$A:$A,$C11)/1000</f>
        <v>273.41000000000003</v>
      </c>
      <c r="AE11" s="6">
        <f>SUMIFS(UrbanPop!$M:$M,UrbanPop!$S:$S,AE$5,UrbanPop!$A:$A,$C11)/1000</f>
        <v>193.41399999999999</v>
      </c>
      <c r="AF11" s="6">
        <f>SUMIFS(UrbanPop!$M:$M,UrbanPop!$S:$S,AF$5,UrbanPop!$A:$A,$C11)/1000</f>
        <v>105.57299999999999</v>
      </c>
      <c r="AG11" s="5"/>
      <c r="AH11" s="7">
        <f>SUMIFS(UrbanPorc!$M:$M,UrbanPorc!$P:$P,AH$5,UrbanPorc!$A:$A,$C11)*100</f>
        <v>39.781975746154785</v>
      </c>
      <c r="AI11" s="7">
        <f>SUMIFS(UrbanPorc!$M:$M,UrbanPorc!$P:$P,AI$5,UrbanPorc!$A:$A,$C11)*100</f>
        <v>47.319641709327698</v>
      </c>
      <c r="AJ11" s="7">
        <f>SUMIFS(UrbanPorc!$M:$M,UrbanPorc!$P:$P,AJ$5,UrbanPorc!$A:$A,$C11)*100</f>
        <v>38.694018125534058</v>
      </c>
      <c r="AK11" s="7">
        <f>SUMIFS(UrbanPorc!$M:$M,UrbanPorc!$P:$P,AK$5,UrbanPorc!$A:$A,$C11)*100</f>
        <v>38.796940445899963</v>
      </c>
      <c r="AL11" s="7">
        <f>SUMIFS(UrbanPorc!$M:$M,UrbanPorc!$P:$P,AL$5,UrbanPorc!$A:$A,$C11)*100</f>
        <v>28.095784783363342</v>
      </c>
      <c r="AN11" s="6">
        <f>SUMIFS(SexoPop!$N:$N,SexoPop!$T:$T,AN$5,SexoPop!$A:$A,$C11,SexoPop!$B:$B,2)/1000</f>
        <v>158.761</v>
      </c>
      <c r="AO11" s="6">
        <f>SUMIFS(SexoPop!$N:$N,SexoPop!$T:$T,AO$5,SexoPop!$A:$A,$C11,SexoPop!$B:$B,2)/1000</f>
        <v>184.828</v>
      </c>
      <c r="AP11" s="6">
        <f>SUMIFS(SexoPop!$N:$N,SexoPop!$T:$T,AP$5,SexoPop!$A:$A,$C11,SexoPop!$B:$B,2)/1000</f>
        <v>162.08799999999999</v>
      </c>
      <c r="AQ11" s="6">
        <f>SUMIFS(SexoPop!$N:$N,SexoPop!$T:$T,AQ$5,SexoPop!$A:$A,$C11,SexoPop!$B:$B,2)/1000</f>
        <v>122.67400000000001</v>
      </c>
      <c r="AR11" s="6">
        <f>SUMIFS(SexoPop!$N:$N,SexoPop!$T:$T,AR$5,SexoPop!$A:$A,$C11,SexoPop!$B:$B,2)/1000</f>
        <v>57.972999999999999</v>
      </c>
      <c r="AS11" s="5"/>
      <c r="AT11" s="7">
        <f>SUMIFS(SexoPorc!$N:$N,SexoPorc!$Q:$Q,AT$5,SexoPorc!$A:$A,$C11,SexoPorc!$B:$B,2)*100</f>
        <v>38.425382971763611</v>
      </c>
      <c r="AU11" s="7">
        <f>SUMIFS(SexoPorc!$N:$N,SexoPorc!$Q:$Q,AU$5,SexoPorc!$A:$A,$C11,SexoPorc!$B:$B,2)*100</f>
        <v>45.356786251068115</v>
      </c>
      <c r="AV11" s="7">
        <f>SUMIFS(SexoPorc!$N:$N,SexoPorc!$Q:$Q,AV$5,SexoPorc!$A:$A,$C11,SexoPorc!$B:$B,2)*100</f>
        <v>38.587421178817749</v>
      </c>
      <c r="AW11" s="7">
        <f>SUMIFS(SexoPorc!$N:$N,SexoPorc!$Q:$Q,AW$5,SexoPorc!$A:$A,$C11,SexoPorc!$B:$B,2)*100</f>
        <v>39.09791111946106</v>
      </c>
      <c r="AX11" s="7">
        <f>SUMIFS(SexoPorc!$N:$N,SexoPorc!$Q:$Q,AX$5,SexoPorc!$A:$A,$C11,SexoPorc!$B:$B,2)*100</f>
        <v>27.093479037284851</v>
      </c>
      <c r="AY11" s="9"/>
      <c r="AZ11" s="6">
        <f>SUMIFS(SexoPop!$N:$N,SexoPop!$T:$T,AZ$5,SexoPop!$A:$A,$C11,SexoPop!$B:$B,1)/1000</f>
        <v>147.33199999999999</v>
      </c>
      <c r="BA11" s="6">
        <f>SUMIFS(SexoPop!$N:$N,SexoPop!$T:$T,BA$5,SexoPop!$A:$A,$C11,SexoPop!$B:$B,1)/1000</f>
        <v>167.892</v>
      </c>
      <c r="BB11" s="6">
        <f>SUMIFS(SexoPop!$N:$N,SexoPop!$T:$T,BB$5,SexoPop!$A:$A,$C11,SexoPop!$B:$B,1)/1000</f>
        <v>150.26599999999999</v>
      </c>
      <c r="BC11" s="6">
        <f>SUMIFS(SexoPop!$N:$N,SexoPop!$T:$T,BC$5,SexoPop!$A:$A,$C11,SexoPop!$B:$B,1)/1000</f>
        <v>109.664</v>
      </c>
      <c r="BD11" s="6">
        <f>SUMIFS(SexoPop!$N:$N,SexoPop!$T:$T,BD$5,SexoPop!$A:$A,$C11,SexoPop!$B:$B,1)/1000</f>
        <v>61.89</v>
      </c>
      <c r="BE11" s="5"/>
      <c r="BF11" s="7">
        <f>SUMIFS(SexoPorc!$N:$N,SexoPorc!$Q:$Q,BF$5,SexoPorc!$A:$A,$C11,SexoPorc!$B:$B,1)*100</f>
        <v>38.110166788101196</v>
      </c>
      <c r="BG11" s="7">
        <f>SUMIFS(SexoPorc!$N:$N,SexoPorc!$Q:$Q,BG$5,SexoPorc!$A:$A,$C11,SexoPorc!$B:$B,1)*100</f>
        <v>45.307397842407227</v>
      </c>
      <c r="BH11" s="7">
        <f>SUMIFS(SexoPorc!$N:$N,SexoPorc!$Q:$Q,BH$5,SexoPorc!$A:$A,$C11,SexoPorc!$B:$B,1)*100</f>
        <v>38.324266672134399</v>
      </c>
      <c r="BI11" s="7">
        <f>SUMIFS(SexoPorc!$N:$N,SexoPorc!$Q:$Q,BI$5,SexoPorc!$A:$A,$C11,SexoPorc!$B:$B,1)*100</f>
        <v>38.700342178344727</v>
      </c>
      <c r="BJ11" s="7">
        <f>SUMIFS(SexoPorc!$N:$N,SexoPorc!$Q:$Q,BJ$5,SexoPorc!$A:$A,$C11,SexoPorc!$B:$B,1)*100</f>
        <v>29.778715968132019</v>
      </c>
    </row>
    <row r="12" spans="3:62" x14ac:dyDescent="0.25">
      <c r="C12" s="5" t="s">
        <v>6</v>
      </c>
      <c r="D12" s="6">
        <f>SUMIFS(EntPop!$M:$M,EntPop!$S:$S,D$5,EntPop!$A:$A,$C12)/1000</f>
        <v>95.412999999999997</v>
      </c>
      <c r="E12" s="6">
        <f>SUMIFS(EntPop!$M:$M,EntPop!$S:$S,E$5,EntPop!$A:$A,$C12)/1000</f>
        <v>91.623000000000005</v>
      </c>
      <c r="F12" s="6">
        <f>SUMIFS(EntPop!$M:$M,EntPop!$S:$S,F$5,EntPop!$A:$A,$C12)/1000</f>
        <v>67.591999999999999</v>
      </c>
      <c r="G12" s="6">
        <f>SUMIFS(EntPop!$M:$M,EntPop!$S:$S,G$5,EntPop!$A:$A,$C12)/1000</f>
        <v>52.037999999999997</v>
      </c>
      <c r="H12" s="6">
        <f>SUMIFS(EntPop!$M:$M,EntPop!$S:$S,H$5,EntPop!$A:$A,$C12)/1000</f>
        <v>22.85</v>
      </c>
      <c r="I12" s="5"/>
      <c r="J12" s="7">
        <f>SUMIFS(EntPorc!$M:$M,EntPorc!$P:$P,V$5,EntPorc!$A:$A,$C12)*100</f>
        <v>41.934067010879517</v>
      </c>
      <c r="K12" s="7">
        <f>SUMIFS(EntPorc!$M:$M,EntPorc!$P:$P,W$5,EntPorc!$A:$A,$C12)*100</f>
        <v>41.685852408409119</v>
      </c>
      <c r="L12" s="7">
        <f>SUMIFS(EntPorc!$M:$M,EntPorc!$P:$P,X$5,EntPorc!$A:$A,$C12)*100</f>
        <v>34.477797150611877</v>
      </c>
      <c r="M12" s="7">
        <f>SUMIFS(EntPorc!$M:$M,EntPorc!$P:$P,Y$5,EntPorc!$A:$A,$C12)*100</f>
        <v>32.85040557384491</v>
      </c>
      <c r="N12" s="7">
        <f>SUMIFS(EntPorc!$M:$M,EntPorc!$P:$P,Z$5,EntPorc!$A:$A,$C12)*100</f>
        <v>21.007438004016876</v>
      </c>
      <c r="O12" s="5"/>
      <c r="P12" s="6">
        <f>SUMIFS(RuralPop!$M:$M,RuralPop!$S:$S,P$5,RuralPop!$A:$A,$C12)/1000</f>
        <v>8.2029999999999994</v>
      </c>
      <c r="Q12" s="6">
        <f>SUMIFS(RuralPop!$M:$M,RuralPop!$S:$S,Q$5,RuralPop!$A:$A,$C12)/1000</f>
        <v>12.202</v>
      </c>
      <c r="R12" s="6">
        <f>SUMIFS(RuralPop!$M:$M,RuralPop!$S:$S,R$5,RuralPop!$A:$A,$C12)/1000</f>
        <v>5.7990000000000004</v>
      </c>
      <c r="S12" s="6">
        <f>SUMIFS(RuralPop!$M:$M,RuralPop!$S:$S,S$5,RuralPop!$A:$A,$C12)/1000</f>
        <v>4.5309999999999997</v>
      </c>
      <c r="T12" s="6">
        <f>SUMIFS(RuralPop!$M:$M,RuralPop!$S:$S,T$5,RuralPop!$A:$A,$C12)/1000</f>
        <v>4.907</v>
      </c>
      <c r="U12" s="5"/>
      <c r="V12" s="7">
        <f>SUMIFS(RuralPorc!$M:$M,RuralPorc!$P:$P,V$5,RuralPorc!$A:$A,$C12)*100</f>
        <v>30.597934126853943</v>
      </c>
      <c r="W12" s="7">
        <f>SUMIFS(RuralPorc!$M:$M,RuralPorc!$P:$P,W$5,RuralPorc!$A:$A,$C12)*100</f>
        <v>38.617590069770813</v>
      </c>
      <c r="X12" s="7">
        <f>SUMIFS(RuralPorc!$M:$M,RuralPorc!$P:$P,X$5,RuralPorc!$A:$A,$C12)*100</f>
        <v>28.425076603889465</v>
      </c>
      <c r="Y12" s="7">
        <f>SUMIFS(RuralPorc!$M:$M,RuralPorc!$P:$P,Y$5,RuralPorc!$A:$A,$C12)*100</f>
        <v>29.468002915382385</v>
      </c>
      <c r="Z12" s="7">
        <f>SUMIFS(RuralPorc!$M:$M,RuralPorc!$P:$P,Z$5,RuralPorc!$A:$A,$C12)*100</f>
        <v>34.734904766082764</v>
      </c>
      <c r="AA12" s="9"/>
      <c r="AB12" s="6">
        <f>SUMIFS(UrbanPop!$M:$M,UrbanPop!$S:$S,AB$5,UrbanPop!$A:$A,$C12)/1000</f>
        <v>87.21</v>
      </c>
      <c r="AC12" s="6">
        <f>SUMIFS(UrbanPop!$M:$M,UrbanPop!$S:$S,AC$5,UrbanPop!$A:$A,$C12)/1000</f>
        <v>79.421000000000006</v>
      </c>
      <c r="AD12" s="6">
        <f>SUMIFS(UrbanPop!$M:$M,UrbanPop!$S:$S,AD$5,UrbanPop!$A:$A,$C12)/1000</f>
        <v>61.792999999999999</v>
      </c>
      <c r="AE12" s="6">
        <f>SUMIFS(UrbanPop!$M:$M,UrbanPop!$S:$S,AE$5,UrbanPop!$A:$A,$C12)/1000</f>
        <v>47.506999999999998</v>
      </c>
      <c r="AF12" s="6">
        <f>SUMIFS(UrbanPop!$M:$M,UrbanPop!$S:$S,AF$5,UrbanPop!$A:$A,$C12)/1000</f>
        <v>17.943000000000001</v>
      </c>
      <c r="AG12" s="5"/>
      <c r="AH12" s="7">
        <f>SUMIFS(UrbanPorc!$M:$M,UrbanPorc!$P:$P,AH$5,UrbanPorc!$A:$A,$C12)*100</f>
        <v>43.448153138160706</v>
      </c>
      <c r="AI12" s="7">
        <f>SUMIFS(UrbanPorc!$M:$M,UrbanPorc!$P:$P,AI$5,UrbanPorc!$A:$A,$C12)*100</f>
        <v>42.20099151134491</v>
      </c>
      <c r="AJ12" s="7">
        <f>SUMIFS(UrbanPorc!$M:$M,UrbanPorc!$P:$P,AJ$5,UrbanPorc!$A:$A,$C12)*100</f>
        <v>35.180819034576416</v>
      </c>
      <c r="AK12" s="7">
        <f>SUMIFS(UrbanPorc!$M:$M,UrbanPorc!$P:$P,AK$5,UrbanPorc!$A:$A,$C12)*100</f>
        <v>33.214014768600464</v>
      </c>
      <c r="AL12" s="7">
        <f>SUMIFS(UrbanPorc!$M:$M,UrbanPorc!$P:$P,AL$5,UrbanPorc!$A:$A,$C12)*100</f>
        <v>18.958412110805511</v>
      </c>
      <c r="AN12" s="6">
        <f>SUMIFS(SexoPop!$N:$N,SexoPop!$T:$T,AN$5,SexoPop!$A:$A,$C12,SexoPop!$B:$B,2)/1000</f>
        <v>50.07</v>
      </c>
      <c r="AO12" s="6">
        <f>SUMIFS(SexoPop!$N:$N,SexoPop!$T:$T,AO$5,SexoPop!$A:$A,$C12,SexoPop!$B:$B,2)/1000</f>
        <v>47.359000000000002</v>
      </c>
      <c r="AP12" s="6">
        <f>SUMIFS(SexoPop!$N:$N,SexoPop!$T:$T,AP$5,SexoPop!$A:$A,$C12,SexoPop!$B:$B,2)/1000</f>
        <v>36.994</v>
      </c>
      <c r="AQ12" s="6">
        <f>SUMIFS(SexoPop!$N:$N,SexoPop!$T:$T,AQ$5,SexoPop!$A:$A,$C12,SexoPop!$B:$B,2)/1000</f>
        <v>28.545999999999999</v>
      </c>
      <c r="AR12" s="6">
        <f>SUMIFS(SexoPop!$N:$N,SexoPop!$T:$T,AR$5,SexoPop!$A:$A,$C12,SexoPop!$B:$B,2)/1000</f>
        <v>11.826000000000001</v>
      </c>
      <c r="AS12" s="5"/>
      <c r="AT12" s="7">
        <f>SUMIFS(SexoPorc!$N:$N,SexoPorc!$Q:$Q,AT$5,SexoPorc!$A:$A,$C12,SexoPorc!$B:$B,2)*100</f>
        <v>41.200041770935059</v>
      </c>
      <c r="AU12" s="7">
        <f>SUMIFS(SexoPorc!$N:$N,SexoPorc!$Q:$Q,AU$5,SexoPorc!$A:$A,$C12,SexoPorc!$B:$B,2)*100</f>
        <v>41.276496648788452</v>
      </c>
      <c r="AV12" s="7">
        <f>SUMIFS(SexoPorc!$N:$N,SexoPorc!$Q:$Q,AV$5,SexoPorc!$A:$A,$C12,SexoPorc!$B:$B,2)*100</f>
        <v>36.021772027015686</v>
      </c>
      <c r="AW12" s="7">
        <f>SUMIFS(SexoPorc!$N:$N,SexoPorc!$Q:$Q,AW$5,SexoPorc!$A:$A,$C12,SexoPorc!$B:$B,2)*100</f>
        <v>34.00154709815979</v>
      </c>
      <c r="AX12" s="7">
        <f>SUMIFS(SexoPorc!$N:$N,SexoPorc!$Q:$Q,AX$5,SexoPorc!$A:$A,$C12,SexoPorc!$B:$B,2)*100</f>
        <v>21.053193509578705</v>
      </c>
      <c r="AY12" s="9"/>
      <c r="AZ12" s="6">
        <f>SUMIFS(SexoPop!$N:$N,SexoPop!$T:$T,AZ$5,SexoPop!$A:$A,$C12,SexoPop!$B:$B,1)/1000</f>
        <v>45.343000000000004</v>
      </c>
      <c r="BA12" s="6">
        <f>SUMIFS(SexoPop!$N:$N,SexoPop!$T:$T,BA$5,SexoPop!$A:$A,$C12,SexoPop!$B:$B,1)/1000</f>
        <v>44.264000000000003</v>
      </c>
      <c r="BB12" s="6">
        <f>SUMIFS(SexoPop!$N:$N,SexoPop!$T:$T,BB$5,SexoPop!$A:$A,$C12,SexoPop!$B:$B,1)/1000</f>
        <v>30.597999999999999</v>
      </c>
      <c r="BC12" s="6">
        <f>SUMIFS(SexoPop!$N:$N,SexoPop!$T:$T,BC$5,SexoPop!$A:$A,$C12,SexoPop!$B:$B,1)/1000</f>
        <v>23.492000000000001</v>
      </c>
      <c r="BD12" s="6">
        <f>SUMIFS(SexoPop!$N:$N,SexoPop!$T:$T,BD$5,SexoPop!$A:$A,$C12,SexoPop!$B:$B,1)/1000</f>
        <v>11.023999999999999</v>
      </c>
      <c r="BE12" s="5"/>
      <c r="BF12" s="7">
        <f>SUMIFS(SexoPorc!$N:$N,SexoPorc!$Q:$Q,BF$5,SexoPorc!$A:$A,$C12,SexoPorc!$B:$B,1)*100</f>
        <v>42.775607109069824</v>
      </c>
      <c r="BG12" s="7">
        <f>SUMIFS(SexoPorc!$N:$N,SexoPorc!$Q:$Q,BG$5,SexoPorc!$A:$A,$C12,SexoPorc!$B:$B,1)*100</f>
        <v>42.132917046546936</v>
      </c>
      <c r="BH12" s="7">
        <f>SUMIFS(SexoPorc!$N:$N,SexoPorc!$Q:$Q,BH$5,SexoPorc!$A:$A,$C12,SexoPorc!$B:$B,1)*100</f>
        <v>32.779121398925781</v>
      </c>
      <c r="BI12" s="7">
        <f>SUMIFS(SexoPorc!$N:$N,SexoPorc!$Q:$Q,BI$5,SexoPorc!$A:$A,$C12,SexoPorc!$B:$B,1)*100</f>
        <v>31.552368402481079</v>
      </c>
      <c r="BJ12" s="7">
        <f>SUMIFS(SexoPorc!$N:$N,SexoPorc!$Q:$Q,BJ$5,SexoPorc!$A:$A,$C12,SexoPorc!$B:$B,1)*100</f>
        <v>20.958572626113892</v>
      </c>
    </row>
    <row r="13" spans="3:62" x14ac:dyDescent="0.25">
      <c r="C13" s="5" t="s">
        <v>7</v>
      </c>
      <c r="D13" s="6">
        <f>SUMIFS(EntPop!$M:$M,EntPop!$S:$S,D$5,EntPop!$A:$A,$C13)/1000</f>
        <v>1089.4739999999999</v>
      </c>
      <c r="E13" s="6">
        <f>SUMIFS(EntPop!$M:$M,EntPop!$S:$S,E$5,EntPop!$A:$A,$C13)/1000</f>
        <v>1242.751</v>
      </c>
      <c r="F13" s="6">
        <f>SUMIFS(EntPop!$M:$M,EntPop!$S:$S,F$5,EntPop!$A:$A,$C13)/1000</f>
        <v>1219.0450000000001</v>
      </c>
      <c r="G13" s="6">
        <f>SUMIFS(EntPop!$M:$M,EntPop!$S:$S,G$5,EntPop!$A:$A,$C13)/1000</f>
        <v>1000.99</v>
      </c>
      <c r="H13" s="6">
        <f>SUMIFS(EntPop!$M:$M,EntPop!$S:$S,H$5,EntPop!$A:$A,$C13)/1000</f>
        <v>1018.8920000000001</v>
      </c>
      <c r="I13" s="5"/>
      <c r="J13" s="7">
        <f>SUMIFS(EntPorc!$M:$M,EntPorc!$P:$P,V$5,EntPorc!$A:$A,$C13)*100</f>
        <v>26.989057660102844</v>
      </c>
      <c r="K13" s="7">
        <f>SUMIFS(EntPorc!$M:$M,EntPorc!$P:$P,W$5,EntPorc!$A:$A,$C13)*100</f>
        <v>29.830968379974365</v>
      </c>
      <c r="L13" s="7">
        <f>SUMIFS(EntPorc!$M:$M,EntPorc!$P:$P,X$5,EntPorc!$A:$A,$C13)*100</f>
        <v>28.900840878486633</v>
      </c>
      <c r="M13" s="7">
        <f>SUMIFS(EntPorc!$M:$M,EntPorc!$P:$P,Y$5,EntPorc!$A:$A,$C13)*100</f>
        <v>26.076242327690125</v>
      </c>
      <c r="N13" s="7">
        <f>SUMIFS(EntPorc!$M:$M,EntPorc!$P:$P,Z$5,EntPorc!$A:$A,$C13)*100</f>
        <v>26.355350017547607</v>
      </c>
      <c r="O13" s="5"/>
      <c r="P13" s="6">
        <f>SUMIFS(RuralPop!$M:$M,RuralPop!$S:$S,P$5,RuralPop!$A:$A,$C13)/1000</f>
        <v>622.31899999999996</v>
      </c>
      <c r="Q13" s="6">
        <f>SUMIFS(RuralPop!$M:$M,RuralPop!$S:$S,Q$5,RuralPop!$A:$A,$C13)/1000</f>
        <v>765.91499999999996</v>
      </c>
      <c r="R13" s="6">
        <f>SUMIFS(RuralPop!$M:$M,RuralPop!$S:$S,R$5,RuralPop!$A:$A,$C13)/1000</f>
        <v>654.53399999999999</v>
      </c>
      <c r="S13" s="6">
        <f>SUMIFS(RuralPop!$M:$M,RuralPop!$S:$S,S$5,RuralPop!$A:$A,$C13)/1000</f>
        <v>613.94500000000005</v>
      </c>
      <c r="T13" s="6">
        <f>SUMIFS(RuralPop!$M:$M,RuralPop!$S:$S,T$5,RuralPop!$A:$A,$C13)/1000</f>
        <v>627.08699999999999</v>
      </c>
      <c r="U13" s="5"/>
      <c r="V13" s="7">
        <f>SUMIFS(RuralPorc!$M:$M,RuralPorc!$P:$P,V$5,RuralPorc!$A:$A,$C13)*100</f>
        <v>26.164171099662781</v>
      </c>
      <c r="W13" s="7">
        <f>SUMIFS(RuralPorc!$M:$M,RuralPorc!$P:$P,W$5,RuralPorc!$A:$A,$C13)*100</f>
        <v>31.101441383361816</v>
      </c>
      <c r="X13" s="7">
        <f>SUMIFS(RuralPorc!$M:$M,RuralPorc!$P:$P,X$5,RuralPorc!$A:$A,$C13)*100</f>
        <v>27.498194575309753</v>
      </c>
      <c r="Y13" s="7">
        <f>SUMIFS(RuralPorc!$M:$M,RuralPorc!$P:$P,Y$5,RuralPorc!$A:$A,$C13)*100</f>
        <v>26.954686641693115</v>
      </c>
      <c r="Z13" s="7">
        <f>SUMIFS(RuralPorc!$M:$M,RuralPorc!$P:$P,Z$5,RuralPorc!$A:$A,$C13)*100</f>
        <v>27.403348684310913</v>
      </c>
      <c r="AA13" s="9"/>
      <c r="AB13" s="6">
        <f>SUMIFS(UrbanPop!$M:$M,UrbanPop!$S:$S,AB$5,UrbanPop!$A:$A,$C13)/1000</f>
        <v>467.15499999999997</v>
      </c>
      <c r="AC13" s="6">
        <f>SUMIFS(UrbanPop!$M:$M,UrbanPop!$S:$S,AC$5,UrbanPop!$A:$A,$C13)/1000</f>
        <v>476.83600000000001</v>
      </c>
      <c r="AD13" s="6">
        <f>SUMIFS(UrbanPop!$M:$M,UrbanPop!$S:$S,AD$5,UrbanPop!$A:$A,$C13)/1000</f>
        <v>564.51099999999997</v>
      </c>
      <c r="AE13" s="6">
        <f>SUMIFS(UrbanPop!$M:$M,UrbanPop!$S:$S,AE$5,UrbanPop!$A:$A,$C13)/1000</f>
        <v>387.04500000000002</v>
      </c>
      <c r="AF13" s="6">
        <f>SUMIFS(UrbanPop!$M:$M,UrbanPop!$S:$S,AF$5,UrbanPop!$A:$A,$C13)/1000</f>
        <v>391.80500000000001</v>
      </c>
      <c r="AG13" s="5"/>
      <c r="AH13" s="7">
        <f>SUMIFS(UrbanPorc!$M:$M,UrbanPorc!$P:$P,AH$5,UrbanPorc!$A:$A,$C13)*100</f>
        <v>28.172263503074646</v>
      </c>
      <c r="AI13" s="7">
        <f>SUMIFS(UrbanPorc!$M:$M,UrbanPorc!$P:$P,AI$5,UrbanPorc!$A:$A,$C13)*100</f>
        <v>27.994158864021301</v>
      </c>
      <c r="AJ13" s="7">
        <f>SUMIFS(UrbanPorc!$M:$M,UrbanPorc!$P:$P,AJ$5,UrbanPorc!$A:$A,$C13)*100</f>
        <v>30.717575550079346</v>
      </c>
      <c r="AK13" s="7">
        <f>SUMIFS(UrbanPorc!$M:$M,UrbanPorc!$P:$P,AK$5,UrbanPorc!$A:$A,$C13)*100</f>
        <v>24.794492125511169</v>
      </c>
      <c r="AL13" s="7">
        <f>SUMIFS(UrbanPorc!$M:$M,UrbanPorc!$P:$P,AL$5,UrbanPorc!$A:$A,$C13)*100</f>
        <v>24.835211038589478</v>
      </c>
      <c r="AN13" s="6">
        <f>SUMIFS(SexoPop!$N:$N,SexoPop!$T:$T,AN$5,SexoPop!$A:$A,$C13,SexoPop!$B:$B,2)/1000</f>
        <v>580.029</v>
      </c>
      <c r="AO13" s="6">
        <f>SUMIFS(SexoPop!$N:$N,SexoPop!$T:$T,AO$5,SexoPop!$A:$A,$C13,SexoPop!$B:$B,2)/1000</f>
        <v>627.64700000000005</v>
      </c>
      <c r="AP13" s="6">
        <f>SUMIFS(SexoPop!$N:$N,SexoPop!$T:$T,AP$5,SexoPop!$A:$A,$C13,SexoPop!$B:$B,2)/1000</f>
        <v>640.85199999999998</v>
      </c>
      <c r="AQ13" s="6">
        <f>SUMIFS(SexoPop!$N:$N,SexoPop!$T:$T,AQ$5,SexoPop!$A:$A,$C13,SexoPop!$B:$B,2)/1000</f>
        <v>522.15099999999995</v>
      </c>
      <c r="AR13" s="6">
        <f>SUMIFS(SexoPop!$N:$N,SexoPop!$T:$T,AR$5,SexoPop!$A:$A,$C13,SexoPop!$B:$B,2)/1000</f>
        <v>532.63199999999995</v>
      </c>
      <c r="AS13" s="5"/>
      <c r="AT13" s="7">
        <f>SUMIFS(SexoPorc!$N:$N,SexoPorc!$Q:$Q,AT$5,SexoPorc!$A:$A,$C13,SexoPorc!$B:$B,2)*100</f>
        <v>27.740663290023804</v>
      </c>
      <c r="AU13" s="7">
        <f>SUMIFS(SexoPorc!$N:$N,SexoPorc!$Q:$Q,AU$5,SexoPorc!$A:$A,$C13,SexoPorc!$B:$B,2)*100</f>
        <v>29.574686288833618</v>
      </c>
      <c r="AV13" s="7">
        <f>SUMIFS(SexoPorc!$N:$N,SexoPorc!$Q:$Q,AV$5,SexoPorc!$A:$A,$C13,SexoPorc!$B:$B,2)*100</f>
        <v>28.930619359016418</v>
      </c>
      <c r="AW13" s="7">
        <f>SUMIFS(SexoPorc!$N:$N,SexoPorc!$Q:$Q,AW$5,SexoPorc!$A:$A,$C13,SexoPorc!$B:$B,2)*100</f>
        <v>25.862553715705872</v>
      </c>
      <c r="AX13" s="7">
        <f>SUMIFS(SexoPorc!$N:$N,SexoPorc!$Q:$Q,AX$5,SexoPorc!$A:$A,$C13,SexoPorc!$B:$B,2)*100</f>
        <v>26.381045579910278</v>
      </c>
      <c r="AY13" s="9"/>
      <c r="AZ13" s="6">
        <f>SUMIFS(SexoPop!$N:$N,SexoPop!$T:$T,AZ$5,SexoPop!$A:$A,$C13,SexoPop!$B:$B,1)/1000</f>
        <v>509.44499999999999</v>
      </c>
      <c r="BA13" s="6">
        <f>SUMIFS(SexoPop!$N:$N,SexoPop!$T:$T,BA$5,SexoPop!$A:$A,$C13,SexoPop!$B:$B,1)/1000</f>
        <v>615.10400000000004</v>
      </c>
      <c r="BB13" s="6">
        <f>SUMIFS(SexoPop!$N:$N,SexoPop!$T:$T,BB$5,SexoPop!$A:$A,$C13,SexoPop!$B:$B,1)/1000</f>
        <v>578.19299999999998</v>
      </c>
      <c r="BC13" s="6">
        <f>SUMIFS(SexoPop!$N:$N,SexoPop!$T:$T,BC$5,SexoPop!$A:$A,$C13,SexoPop!$B:$B,1)/1000</f>
        <v>478.839</v>
      </c>
      <c r="BD13" s="6">
        <f>SUMIFS(SexoPop!$N:$N,SexoPop!$T:$T,BD$5,SexoPop!$A:$A,$C13,SexoPop!$B:$B,1)/1000</f>
        <v>486.26</v>
      </c>
      <c r="BE13" s="5"/>
      <c r="BF13" s="7">
        <f>SUMIFS(SexoPorc!$N:$N,SexoPorc!$Q:$Q,BF$5,SexoPorc!$A:$A,$C13,SexoPorc!$B:$B,1)*100</f>
        <v>26.181411743164063</v>
      </c>
      <c r="BG13" s="7">
        <f>SUMIFS(SexoPorc!$N:$N,SexoPorc!$Q:$Q,BG$5,SexoPorc!$A:$A,$C13,SexoPorc!$B:$B,1)*100</f>
        <v>30.097097158432007</v>
      </c>
      <c r="BH13" s="7">
        <f>SUMIFS(SexoPorc!$N:$N,SexoPorc!$Q:$Q,BH$5,SexoPorc!$A:$A,$C13,SexoPorc!$B:$B,1)*100</f>
        <v>28.867906332015991</v>
      </c>
      <c r="BI13" s="7">
        <f>SUMIFS(SexoPorc!$N:$N,SexoPorc!$Q:$Q,BI$5,SexoPorc!$A:$A,$C13,SexoPorc!$B:$B,1)*100</f>
        <v>26.313319802284241</v>
      </c>
      <c r="BJ13" s="7">
        <f>SUMIFS(SexoPorc!$N:$N,SexoPorc!$Q:$Q,BJ$5,SexoPorc!$A:$A,$C13,SexoPorc!$B:$B,1)*100</f>
        <v>26.327258348464966</v>
      </c>
    </row>
    <row r="14" spans="3:62" x14ac:dyDescent="0.25">
      <c r="C14" s="5" t="s">
        <v>8</v>
      </c>
      <c r="D14" s="6">
        <f>SUMIFS(EntPop!$M:$M,EntPop!$S:$S,D$5,EntPop!$A:$A,$C14)/1000</f>
        <v>444.88400000000001</v>
      </c>
      <c r="E14" s="6">
        <f>SUMIFS(EntPop!$M:$M,EntPop!$S:$S,E$5,EntPop!$A:$A,$C14)/1000</f>
        <v>422.471</v>
      </c>
      <c r="F14" s="6">
        <f>SUMIFS(EntPop!$M:$M,EntPop!$S:$S,F$5,EntPop!$A:$A,$C14)/1000</f>
        <v>318.47899999999998</v>
      </c>
      <c r="G14" s="6">
        <f>SUMIFS(EntPop!$M:$M,EntPop!$S:$S,G$5,EntPop!$A:$A,$C14)/1000</f>
        <v>174.46700000000001</v>
      </c>
      <c r="H14" s="6">
        <f>SUMIFS(EntPop!$M:$M,EntPop!$S:$S,H$5,EntPop!$A:$A,$C14)/1000</f>
        <v>170.68299999999999</v>
      </c>
      <c r="I14" s="5"/>
      <c r="J14" s="7">
        <f>SUMIFS(EntPorc!$M:$M,EntPorc!$P:$P,V$5,EntPorc!$A:$A,$C14)*100</f>
        <v>40.298303961753845</v>
      </c>
      <c r="K14" s="7">
        <f>SUMIFS(EntPorc!$M:$M,EntPorc!$P:$P,W$5,EntPorc!$A:$A,$C14)*100</f>
        <v>43.067976832389832</v>
      </c>
      <c r="L14" s="7">
        <f>SUMIFS(EntPorc!$M:$M,EntPorc!$P:$P,X$5,EntPorc!$A:$A,$C14)*100</f>
        <v>33.436676859855652</v>
      </c>
      <c r="M14" s="7">
        <f>SUMIFS(EntPorc!$M:$M,EntPorc!$P:$P,Y$5,EntPorc!$A:$A,$C14)*100</f>
        <v>26.076239347457886</v>
      </c>
      <c r="N14" s="7">
        <f>SUMIFS(EntPorc!$M:$M,EntPorc!$P:$P,Z$5,EntPorc!$A:$A,$C14)*100</f>
        <v>29.06266450881958</v>
      </c>
      <c r="O14" s="5"/>
      <c r="P14" s="6">
        <f>SUMIFS(RuralPop!$M:$M,RuralPop!$S:$S,P$5,RuralPop!$A:$A,$C14)/1000</f>
        <v>82.822000000000003</v>
      </c>
      <c r="Q14" s="6">
        <f>SUMIFS(RuralPop!$M:$M,RuralPop!$S:$S,Q$5,RuralPop!$A:$A,$C14)/1000</f>
        <v>79.864999999999995</v>
      </c>
      <c r="R14" s="6">
        <f>SUMIFS(RuralPop!$M:$M,RuralPop!$S:$S,R$5,RuralPop!$A:$A,$C14)/1000</f>
        <v>69.887</v>
      </c>
      <c r="S14" s="6">
        <f>SUMIFS(RuralPop!$M:$M,RuralPop!$S:$S,S$5,RuralPop!$A:$A,$C14)/1000</f>
        <v>48.069000000000003</v>
      </c>
      <c r="T14" s="6">
        <f>SUMIFS(RuralPop!$M:$M,RuralPop!$S:$S,T$5,RuralPop!$A:$A,$C14)/1000</f>
        <v>67.832999999999998</v>
      </c>
      <c r="U14" s="5"/>
      <c r="V14" s="7">
        <f>SUMIFS(RuralPorc!$M:$M,RuralPorc!$P:$P,V$5,RuralPorc!$A:$A,$C14)*100</f>
        <v>37.023195624351501</v>
      </c>
      <c r="W14" s="7">
        <f>SUMIFS(RuralPorc!$M:$M,RuralPorc!$P:$P,W$5,RuralPorc!$A:$A,$C14)*100</f>
        <v>34.569552540779114</v>
      </c>
      <c r="X14" s="7">
        <f>SUMIFS(RuralPorc!$M:$M,RuralPorc!$P:$P,X$5,RuralPorc!$A:$A,$C14)*100</f>
        <v>31.765228509902954</v>
      </c>
      <c r="Y14" s="7">
        <f>SUMIFS(RuralPorc!$M:$M,RuralPorc!$P:$P,Y$5,RuralPorc!$A:$A,$C14)*100</f>
        <v>26.64770781993866</v>
      </c>
      <c r="Z14" s="7">
        <f>SUMIFS(RuralPorc!$M:$M,RuralPorc!$P:$P,Z$5,RuralPorc!$A:$A,$C14)*100</f>
        <v>45.219588279724121</v>
      </c>
      <c r="AA14" s="9"/>
      <c r="AB14" s="6">
        <f>SUMIFS(UrbanPop!$M:$M,UrbanPop!$S:$S,AB$5,UrbanPop!$A:$A,$C14)/1000</f>
        <v>362.06200000000001</v>
      </c>
      <c r="AC14" s="6">
        <f>SUMIFS(UrbanPop!$M:$M,UrbanPop!$S:$S,AC$5,UrbanPop!$A:$A,$C14)/1000</f>
        <v>342.60599999999999</v>
      </c>
      <c r="AD14" s="6">
        <f>SUMIFS(UrbanPop!$M:$M,UrbanPop!$S:$S,AD$5,UrbanPop!$A:$A,$C14)/1000</f>
        <v>248.59200000000001</v>
      </c>
      <c r="AE14" s="6">
        <f>SUMIFS(UrbanPop!$M:$M,UrbanPop!$S:$S,AE$5,UrbanPop!$A:$A,$C14)/1000</f>
        <v>126.398</v>
      </c>
      <c r="AF14" s="6">
        <f>SUMIFS(UrbanPop!$M:$M,UrbanPop!$S:$S,AF$5,UrbanPop!$A:$A,$C14)/1000</f>
        <v>102.85</v>
      </c>
      <c r="AG14" s="5"/>
      <c r="AH14" s="7">
        <f>SUMIFS(UrbanPorc!$M:$M,UrbanPorc!$P:$P,AH$5,UrbanPorc!$A:$A,$C14)*100</f>
        <v>41.130602359771729</v>
      </c>
      <c r="AI14" s="7">
        <f>SUMIFS(UrbanPorc!$M:$M,UrbanPorc!$P:$P,AI$5,UrbanPorc!$A:$A,$C14)*100</f>
        <v>45.68609893321991</v>
      </c>
      <c r="AJ14" s="7">
        <f>SUMIFS(UrbanPorc!$M:$M,UrbanPorc!$P:$P,AJ$5,UrbanPorc!$A:$A,$C14)*100</f>
        <v>33.938726782798767</v>
      </c>
      <c r="AK14" s="7">
        <f>SUMIFS(UrbanPorc!$M:$M,UrbanPorc!$P:$P,AK$5,UrbanPorc!$A:$A,$C14)*100</f>
        <v>25.865292549133301</v>
      </c>
      <c r="AL14" s="7">
        <f>SUMIFS(UrbanPorc!$M:$M,UrbanPorc!$P:$P,AL$5,UrbanPorc!$A:$A,$C14)*100</f>
        <v>23.520129919052124</v>
      </c>
      <c r="AN14" s="6">
        <f>SUMIFS(SexoPop!$N:$N,SexoPop!$T:$T,AN$5,SexoPop!$A:$A,$C14,SexoPop!$B:$B,2)/1000</f>
        <v>242.422</v>
      </c>
      <c r="AO14" s="6">
        <f>SUMIFS(SexoPop!$N:$N,SexoPop!$T:$T,AO$5,SexoPop!$A:$A,$C14,SexoPop!$B:$B,2)/1000</f>
        <v>226.273</v>
      </c>
      <c r="AP14" s="6">
        <f>SUMIFS(SexoPop!$N:$N,SexoPop!$T:$T,AP$5,SexoPop!$A:$A,$C14,SexoPop!$B:$B,2)/1000</f>
        <v>165.15700000000001</v>
      </c>
      <c r="AQ14" s="6">
        <f>SUMIFS(SexoPop!$N:$N,SexoPop!$T:$T,AQ$5,SexoPop!$A:$A,$C14,SexoPop!$B:$B,2)/1000</f>
        <v>86.501000000000005</v>
      </c>
      <c r="AR14" s="6">
        <f>SUMIFS(SexoPop!$N:$N,SexoPop!$T:$T,AR$5,SexoPop!$A:$A,$C14,SexoPop!$B:$B,2)/1000</f>
        <v>88.391999999999996</v>
      </c>
      <c r="AS14" s="5"/>
      <c r="AT14" s="7">
        <f>SUMIFS(SexoPorc!$N:$N,SexoPorc!$Q:$Q,AT$5,SexoPorc!$A:$A,$C14,SexoPorc!$B:$B,2)*100</f>
        <v>41.209378838539124</v>
      </c>
      <c r="AU14" s="7">
        <f>SUMIFS(SexoPorc!$N:$N,SexoPorc!$Q:$Q,AU$5,SexoPorc!$A:$A,$C14,SexoPorc!$B:$B,2)*100</f>
        <v>44.475042819976807</v>
      </c>
      <c r="AV14" s="7">
        <f>SUMIFS(SexoPorc!$N:$N,SexoPorc!$Q:$Q,AV$5,SexoPorc!$A:$A,$C14,SexoPorc!$B:$B,2)*100</f>
        <v>34.148111939430237</v>
      </c>
      <c r="AW14" s="7">
        <f>SUMIFS(SexoPorc!$N:$N,SexoPorc!$Q:$Q,AW$5,SexoPorc!$A:$A,$C14,SexoPorc!$B:$B,2)*100</f>
        <v>26.094761490821838</v>
      </c>
      <c r="AX14" s="7">
        <f>SUMIFS(SexoPorc!$N:$N,SexoPorc!$Q:$Q,AX$5,SexoPorc!$A:$A,$C14,SexoPorc!$B:$B,2)*100</f>
        <v>28.811702132225037</v>
      </c>
      <c r="AY14" s="9"/>
      <c r="AZ14" s="6">
        <f>SUMIFS(SexoPop!$N:$N,SexoPop!$T:$T,AZ$5,SexoPop!$A:$A,$C14,SexoPop!$B:$B,1)/1000</f>
        <v>202.46199999999999</v>
      </c>
      <c r="BA14" s="6">
        <f>SUMIFS(SexoPop!$N:$N,SexoPop!$T:$T,BA$5,SexoPop!$A:$A,$C14,SexoPop!$B:$B,1)/1000</f>
        <v>196.19800000000001</v>
      </c>
      <c r="BB14" s="6">
        <f>SUMIFS(SexoPop!$N:$N,SexoPop!$T:$T,BB$5,SexoPop!$A:$A,$C14,SexoPop!$B:$B,1)/1000</f>
        <v>153.322</v>
      </c>
      <c r="BC14" s="6">
        <f>SUMIFS(SexoPop!$N:$N,SexoPop!$T:$T,BC$5,SexoPop!$A:$A,$C14,SexoPop!$B:$B,1)/1000</f>
        <v>87.965999999999994</v>
      </c>
      <c r="BD14" s="6">
        <f>SUMIFS(SexoPop!$N:$N,SexoPop!$T:$T,BD$5,SexoPop!$A:$A,$C14,SexoPop!$B:$B,1)/1000</f>
        <v>82.290999999999997</v>
      </c>
      <c r="BE14" s="5"/>
      <c r="BF14" s="7">
        <f>SUMIFS(SexoPorc!$N:$N,SexoPorc!$Q:$Q,BF$5,SexoPorc!$A:$A,$C14,SexoPorc!$B:$B,1)*100</f>
        <v>39.259037375450134</v>
      </c>
      <c r="BG14" s="7">
        <f>SUMIFS(SexoPorc!$N:$N,SexoPorc!$Q:$Q,BG$5,SexoPorc!$A:$A,$C14,SexoPorc!$B:$B,1)*100</f>
        <v>41.551879048347473</v>
      </c>
      <c r="BH14" s="7">
        <f>SUMIFS(SexoPorc!$N:$N,SexoPorc!$Q:$Q,BH$5,SexoPorc!$A:$A,$C14,SexoPorc!$B:$B,1)*100</f>
        <v>32.702761888504028</v>
      </c>
      <c r="BI14" s="7">
        <f>SUMIFS(SexoPorc!$N:$N,SexoPorc!$Q:$Q,BI$5,SexoPorc!$A:$A,$C14,SexoPorc!$B:$B,1)*100</f>
        <v>26.058053970336914</v>
      </c>
      <c r="BJ14" s="7">
        <f>SUMIFS(SexoPorc!$N:$N,SexoPorc!$Q:$Q,BJ$5,SexoPorc!$A:$A,$C14,SexoPorc!$B:$B,1)*100</f>
        <v>29.337149858474731</v>
      </c>
    </row>
    <row r="15" spans="3:62" x14ac:dyDescent="0.25">
      <c r="C15" s="5" t="s">
        <v>9</v>
      </c>
      <c r="D15" s="6">
        <f>SUMIFS(EntPop!$M:$M,EntPop!$S:$S,D$5,EntPop!$A:$A,$C15)/1000</f>
        <v>771.10299999999995</v>
      </c>
      <c r="E15" s="6">
        <f>SUMIFS(EntPop!$M:$M,EntPop!$S:$S,E$5,EntPop!$A:$A,$C15)/1000</f>
        <v>910.11500000000001</v>
      </c>
      <c r="F15" s="6">
        <f>SUMIFS(EntPop!$M:$M,EntPop!$S:$S,F$5,EntPop!$A:$A,$C15)/1000</f>
        <v>1193.3630000000001</v>
      </c>
      <c r="G15" s="6">
        <f>SUMIFS(EntPop!$M:$M,EntPop!$S:$S,G$5,EntPop!$A:$A,$C15)/1000</f>
        <v>635.00699999999995</v>
      </c>
      <c r="H15" s="6">
        <f>SUMIFS(EntPop!$M:$M,EntPop!$S:$S,H$5,EntPop!$A:$A,$C15)/1000</f>
        <v>504.49299999999999</v>
      </c>
      <c r="I15" s="5"/>
      <c r="J15" s="7">
        <f>SUMIFS(EntPorc!$M:$M,EntPorc!$P:$P,V$5,EntPorc!$A:$A,$C15)*100</f>
        <v>31.802520155906677</v>
      </c>
      <c r="K15" s="7">
        <f>SUMIFS(EntPorc!$M:$M,EntPorc!$P:$P,W$5,EntPorc!$A:$A,$C15)*100</f>
        <v>33.024021983146667</v>
      </c>
      <c r="L15" s="7">
        <f>SUMIFS(EntPorc!$M:$M,EntPorc!$P:$P,X$5,EntPorc!$A:$A,$C15)*100</f>
        <v>39.654594659805298</v>
      </c>
      <c r="M15" s="7">
        <f>SUMIFS(EntPorc!$M:$M,EntPorc!$P:$P,Y$5,EntPorc!$A:$A,$C15)*100</f>
        <v>28.474780917167664</v>
      </c>
      <c r="N15" s="7">
        <f>SUMIFS(EntPorc!$M:$M,EntPorc!$P:$P,Z$5,EntPorc!$A:$A,$C15)*100</f>
        <v>27.365848422050476</v>
      </c>
      <c r="O15" s="5"/>
      <c r="P15" s="6">
        <f>SUMIFS(RuralPop!$M:$M,RuralPop!$S:$S,P$5,RuralPop!$A:$A,$C15)/1000</f>
        <v>12.25</v>
      </c>
      <c r="Q15" s="6">
        <f>SUMIFS(RuralPop!$M:$M,RuralPop!$S:$S,Q$5,RuralPop!$A:$A,$C15)/1000</f>
        <v>7.4740000000000002</v>
      </c>
      <c r="R15" s="6">
        <f>SUMIFS(RuralPop!$M:$M,RuralPop!$S:$S,R$5,RuralPop!$A:$A,$C15)/1000</f>
        <v>8.2100000000000009</v>
      </c>
      <c r="S15" s="6">
        <f>SUMIFS(RuralPop!$M:$M,RuralPop!$S:$S,S$5,RuralPop!$A:$A,$C15)/1000</f>
        <v>4.7949999999999999</v>
      </c>
      <c r="T15" s="6">
        <f>SUMIFS(RuralPop!$M:$M,RuralPop!$S:$S,T$5,RuralPop!$A:$A,$C15)/1000</f>
        <v>3.8039999999999998</v>
      </c>
      <c r="U15" s="5"/>
      <c r="V15" s="7">
        <f>SUMIFS(RuralPorc!$M:$M,RuralPorc!$P:$P,V$5,RuralPorc!$A:$A,$C15)*100</f>
        <v>59.931504726409912</v>
      </c>
      <c r="W15" s="7">
        <f>SUMIFS(RuralPorc!$M:$M,RuralPorc!$P:$P,W$5,RuralPorc!$A:$A,$C15)*100</f>
        <v>41.03887677192688</v>
      </c>
      <c r="X15" s="7">
        <f>SUMIFS(RuralPorc!$M:$M,RuralPorc!$P:$P,X$5,RuralPorc!$A:$A,$C15)*100</f>
        <v>39.397284388542175</v>
      </c>
      <c r="Y15" s="7">
        <f>SUMIFS(RuralPorc!$M:$M,RuralPorc!$P:$P,Y$5,RuralPorc!$A:$A,$C15)*100</f>
        <v>25.835129618644714</v>
      </c>
      <c r="Z15" s="7">
        <f>SUMIFS(RuralPorc!$M:$M,RuralPorc!$P:$P,Z$5,RuralPorc!$A:$A,$C15)*100</f>
        <v>28.807270526885986</v>
      </c>
      <c r="AA15" s="9"/>
      <c r="AB15" s="6">
        <f>SUMIFS(UrbanPop!$M:$M,UrbanPop!$S:$S,AB$5,UrbanPop!$A:$A,$C15)/1000</f>
        <v>758.85299999999995</v>
      </c>
      <c r="AC15" s="6">
        <f>SUMIFS(UrbanPop!$M:$M,UrbanPop!$S:$S,AC$5,UrbanPop!$A:$A,$C15)/1000</f>
        <v>902.64099999999996</v>
      </c>
      <c r="AD15" s="6">
        <f>SUMIFS(UrbanPop!$M:$M,UrbanPop!$S:$S,AD$5,UrbanPop!$A:$A,$C15)/1000</f>
        <v>1185.153</v>
      </c>
      <c r="AE15" s="6">
        <f>SUMIFS(UrbanPop!$M:$M,UrbanPop!$S:$S,AE$5,UrbanPop!$A:$A,$C15)/1000</f>
        <v>630.21199999999999</v>
      </c>
      <c r="AF15" s="6">
        <f>SUMIFS(UrbanPop!$M:$M,UrbanPop!$S:$S,AF$5,UrbanPop!$A:$A,$C15)/1000</f>
        <v>500.68900000000002</v>
      </c>
      <c r="AG15" s="5"/>
      <c r="AH15" s="7">
        <f>SUMIFS(UrbanPorc!$M:$M,UrbanPorc!$P:$P,AH$5,UrbanPorc!$A:$A,$C15)*100</f>
        <v>31.563377380371094</v>
      </c>
      <c r="AI15" s="7">
        <f>SUMIFS(UrbanPorc!$M:$M,UrbanPorc!$P:$P,AI$5,UrbanPorc!$A:$A,$C15)*100</f>
        <v>32.970705628395081</v>
      </c>
      <c r="AJ15" s="7">
        <f>SUMIFS(UrbanPorc!$M:$M,UrbanPorc!$P:$P,AJ$5,UrbanPorc!$A:$A,$C15)*100</f>
        <v>39.656388759613037</v>
      </c>
      <c r="AK15" s="7">
        <f>SUMIFS(UrbanPorc!$M:$M,UrbanPorc!$P:$P,AK$5,UrbanPorc!$A:$A,$C15)*100</f>
        <v>28.496935963630676</v>
      </c>
      <c r="AL15" s="7">
        <f>SUMIFS(UrbanPorc!$M:$M,UrbanPorc!$P:$P,AL$5,UrbanPorc!$A:$A,$C15)*100</f>
        <v>27.355450391769409</v>
      </c>
      <c r="AN15" s="6">
        <f>SUMIFS(SexoPop!$N:$N,SexoPop!$T:$T,AN$5,SexoPop!$A:$A,$C15,SexoPop!$B:$B,2)/1000</f>
        <v>413.79899999999998</v>
      </c>
      <c r="AO15" s="6">
        <f>SUMIFS(SexoPop!$N:$N,SexoPop!$T:$T,AO$5,SexoPop!$A:$A,$C15,SexoPop!$B:$B,2)/1000</f>
        <v>481.435</v>
      </c>
      <c r="AP15" s="6">
        <f>SUMIFS(SexoPop!$N:$N,SexoPop!$T:$T,AP$5,SexoPop!$A:$A,$C15,SexoPop!$B:$B,2)/1000</f>
        <v>625.21400000000006</v>
      </c>
      <c r="AQ15" s="6">
        <f>SUMIFS(SexoPop!$N:$N,SexoPop!$T:$T,AQ$5,SexoPop!$A:$A,$C15,SexoPop!$B:$B,2)/1000</f>
        <v>343.28100000000001</v>
      </c>
      <c r="AR15" s="6">
        <f>SUMIFS(SexoPop!$N:$N,SexoPop!$T:$T,AR$5,SexoPop!$A:$A,$C15,SexoPop!$B:$B,2)/1000</f>
        <v>270.94400000000002</v>
      </c>
      <c r="AS15" s="5"/>
      <c r="AT15" s="7">
        <f>SUMIFS(SexoPorc!$N:$N,SexoPorc!$Q:$Q,AT$5,SexoPorc!$A:$A,$C15,SexoPorc!$B:$B,2)*100</f>
        <v>32.524541020393372</v>
      </c>
      <c r="AU15" s="7">
        <f>SUMIFS(SexoPorc!$N:$N,SexoPorc!$Q:$Q,AU$5,SexoPorc!$A:$A,$C15,SexoPorc!$B:$B,2)*100</f>
        <v>32.225558161735535</v>
      </c>
      <c r="AV15" s="7">
        <f>SUMIFS(SexoPorc!$N:$N,SexoPorc!$Q:$Q,AV$5,SexoPorc!$A:$A,$C15,SexoPorc!$B:$B,2)*100</f>
        <v>39.510565996170044</v>
      </c>
      <c r="AW15" s="7">
        <f>SUMIFS(SexoPorc!$N:$N,SexoPorc!$Q:$Q,AW$5,SexoPorc!$A:$A,$C15,SexoPorc!$B:$B,2)*100</f>
        <v>29.066461324691772</v>
      </c>
      <c r="AX15" s="7">
        <f>SUMIFS(SexoPorc!$N:$N,SexoPorc!$Q:$Q,AX$5,SexoPorc!$A:$A,$C15,SexoPorc!$B:$B,2)*100</f>
        <v>27.488055825233459</v>
      </c>
      <c r="AY15" s="9"/>
      <c r="AZ15" s="6">
        <f>SUMIFS(SexoPop!$N:$N,SexoPop!$T:$T,AZ$5,SexoPop!$A:$A,$C15,SexoPop!$B:$B,1)/1000</f>
        <v>357.30399999999997</v>
      </c>
      <c r="BA15" s="6">
        <f>SUMIFS(SexoPop!$N:$N,SexoPop!$T:$T,BA$5,SexoPop!$A:$A,$C15,SexoPop!$B:$B,1)/1000</f>
        <v>428.68</v>
      </c>
      <c r="BB15" s="6">
        <f>SUMIFS(SexoPop!$N:$N,SexoPop!$T:$T,BB$5,SexoPop!$A:$A,$C15,SexoPop!$B:$B,1)/1000</f>
        <v>568.149</v>
      </c>
      <c r="BC15" s="6">
        <f>SUMIFS(SexoPop!$N:$N,SexoPop!$T:$T,BC$5,SexoPop!$A:$A,$C15,SexoPop!$B:$B,1)/1000</f>
        <v>291.726</v>
      </c>
      <c r="BD15" s="6">
        <f>SUMIFS(SexoPop!$N:$N,SexoPop!$T:$T,BD$5,SexoPop!$A:$A,$C15,SexoPop!$B:$B,1)/1000</f>
        <v>233.54900000000001</v>
      </c>
      <c r="BE15" s="5"/>
      <c r="BF15" s="7">
        <f>SUMIFS(SexoPorc!$N:$N,SexoPorc!$Q:$Q,BF$5,SexoPorc!$A:$A,$C15,SexoPorc!$B:$B,1)*100</f>
        <v>31.005394458770752</v>
      </c>
      <c r="BG15" s="7">
        <f>SUMIFS(SexoPorc!$N:$N,SexoPorc!$Q:$Q,BG$5,SexoPorc!$A:$A,$C15,SexoPorc!$B:$B,1)*100</f>
        <v>33.969274163246155</v>
      </c>
      <c r="BH15" s="7">
        <f>SUMIFS(SexoPorc!$N:$N,SexoPorc!$Q:$Q,BH$5,SexoPorc!$A:$A,$C15,SexoPorc!$B:$B,1)*100</f>
        <v>39.814308285713196</v>
      </c>
      <c r="BI15" s="7">
        <f>SUMIFS(SexoPorc!$N:$N,SexoPorc!$Q:$Q,BI$5,SexoPorc!$A:$A,$C15,SexoPorc!$B:$B,1)*100</f>
        <v>27.808669209480286</v>
      </c>
      <c r="BJ15" s="7">
        <f>SUMIFS(SexoPorc!$N:$N,SexoPorc!$Q:$Q,BJ$5,SexoPorc!$A:$A,$C15,SexoPorc!$B:$B,1)*100</f>
        <v>27.225431799888611</v>
      </c>
    </row>
    <row r="16" spans="3:62" x14ac:dyDescent="0.25">
      <c r="C16" s="5" t="s">
        <v>10</v>
      </c>
      <c r="D16" s="6">
        <f>SUMIFS(EntPop!$M:$M,EntPop!$S:$S,D$5,EntPop!$A:$A,$C16)/1000</f>
        <v>218.63499999999999</v>
      </c>
      <c r="E16" s="6">
        <f>SUMIFS(EntPop!$M:$M,EntPop!$S:$S,E$5,EntPop!$A:$A,$C16)/1000</f>
        <v>243.351</v>
      </c>
      <c r="F16" s="6">
        <f>SUMIFS(EntPop!$M:$M,EntPop!$S:$S,F$5,EntPop!$A:$A,$C16)/1000</f>
        <v>232.86500000000001</v>
      </c>
      <c r="G16" s="6">
        <f>SUMIFS(EntPop!$M:$M,EntPop!$S:$S,G$5,EntPop!$A:$A,$C16)/1000</f>
        <v>243.64</v>
      </c>
      <c r="H16" s="6">
        <f>SUMIFS(EntPop!$M:$M,EntPop!$S:$S,H$5,EntPop!$A:$A,$C16)/1000</f>
        <v>160.494</v>
      </c>
      <c r="I16" s="5"/>
      <c r="J16" s="7">
        <f>SUMIFS(EntPorc!$M:$M,EntPorc!$P:$P,V$5,EntPorc!$A:$A,$C16)*100</f>
        <v>33.585825562477112</v>
      </c>
      <c r="K16" s="7">
        <f>SUMIFS(EntPorc!$M:$M,EntPorc!$P:$P,W$5,EntPorc!$A:$A,$C16)*100</f>
        <v>35.039538145065308</v>
      </c>
      <c r="L16" s="7">
        <f>SUMIFS(EntPorc!$M:$M,EntPorc!$P:$P,X$5,EntPorc!$A:$A,$C16)*100</f>
        <v>32.543998956680298</v>
      </c>
      <c r="M16" s="7">
        <f>SUMIFS(EntPorc!$M:$M,EntPorc!$P:$P,Y$5,EntPorc!$A:$A,$C16)*100</f>
        <v>38.003194332122803</v>
      </c>
      <c r="N16" s="7">
        <f>SUMIFS(EntPorc!$M:$M,EntPorc!$P:$P,Z$5,EntPorc!$A:$A,$C16)*100</f>
        <v>30.339932441711426</v>
      </c>
      <c r="O16" s="5"/>
      <c r="P16" s="6">
        <f>SUMIFS(RuralPop!$M:$M,RuralPop!$S:$S,P$5,RuralPop!$A:$A,$C16)/1000</f>
        <v>55.347999999999999</v>
      </c>
      <c r="Q16" s="6">
        <f>SUMIFS(RuralPop!$M:$M,RuralPop!$S:$S,Q$5,RuralPop!$A:$A,$C16)/1000</f>
        <v>60.188000000000002</v>
      </c>
      <c r="R16" s="6">
        <f>SUMIFS(RuralPop!$M:$M,RuralPop!$S:$S,R$5,RuralPop!$A:$A,$C16)/1000</f>
        <v>66.856999999999999</v>
      </c>
      <c r="S16" s="6">
        <f>SUMIFS(RuralPop!$M:$M,RuralPop!$S:$S,S$5,RuralPop!$A:$A,$C16)/1000</f>
        <v>93.322000000000003</v>
      </c>
      <c r="T16" s="6">
        <f>SUMIFS(RuralPop!$M:$M,RuralPop!$S:$S,T$5,RuralPop!$A:$A,$C16)/1000</f>
        <v>60.511000000000003</v>
      </c>
      <c r="U16" s="5"/>
      <c r="V16" s="7">
        <f>SUMIFS(RuralPorc!$M:$M,RuralPorc!$P:$P,V$5,RuralPorc!$A:$A,$C16)*100</f>
        <v>24.55066442489624</v>
      </c>
      <c r="W16" s="7">
        <f>SUMIFS(RuralPorc!$M:$M,RuralPorc!$P:$P,W$5,RuralPorc!$A:$A,$C16)*100</f>
        <v>24.833720922470093</v>
      </c>
      <c r="X16" s="7">
        <f>SUMIFS(RuralPorc!$M:$M,RuralPorc!$P:$P,X$5,RuralPorc!$A:$A,$C16)*100</f>
        <v>24.812395870685577</v>
      </c>
      <c r="Y16" s="7">
        <f>SUMIFS(RuralPorc!$M:$M,RuralPorc!$P:$P,Y$5,RuralPorc!$A:$A,$C16)*100</f>
        <v>35.272419452667236</v>
      </c>
      <c r="Z16" s="7">
        <f>SUMIFS(RuralPorc!$M:$M,RuralPorc!$P:$P,Z$5,RuralPorc!$A:$A,$C16)*100</f>
        <v>29.705503582954407</v>
      </c>
      <c r="AA16" s="9"/>
      <c r="AB16" s="6">
        <f>SUMIFS(UrbanPop!$M:$M,UrbanPop!$S:$S,AB$5,UrbanPop!$A:$A,$C16)/1000</f>
        <v>163.28700000000001</v>
      </c>
      <c r="AC16" s="6">
        <f>SUMIFS(UrbanPop!$M:$M,UrbanPop!$S:$S,AC$5,UrbanPop!$A:$A,$C16)/1000</f>
        <v>183.16300000000001</v>
      </c>
      <c r="AD16" s="6">
        <f>SUMIFS(UrbanPop!$M:$M,UrbanPop!$S:$S,AD$5,UrbanPop!$A:$A,$C16)/1000</f>
        <v>166.00800000000001</v>
      </c>
      <c r="AE16" s="6">
        <f>SUMIFS(UrbanPop!$M:$M,UrbanPop!$S:$S,AE$5,UrbanPop!$A:$A,$C16)/1000</f>
        <v>150.31800000000001</v>
      </c>
      <c r="AF16" s="6">
        <f>SUMIFS(UrbanPop!$M:$M,UrbanPop!$S:$S,AF$5,UrbanPop!$A:$A,$C16)/1000</f>
        <v>99.983000000000004</v>
      </c>
      <c r="AG16" s="5"/>
      <c r="AH16" s="7">
        <f>SUMIFS(UrbanPorc!$M:$M,UrbanPorc!$P:$P,AH$5,UrbanPorc!$A:$A,$C16)*100</f>
        <v>38.372617959976196</v>
      </c>
      <c r="AI16" s="7">
        <f>SUMIFS(UrbanPorc!$M:$M,UrbanPorc!$P:$P,AI$5,UrbanPorc!$A:$A,$C16)*100</f>
        <v>40.510240197181702</v>
      </c>
      <c r="AJ16" s="7">
        <f>SUMIFS(UrbanPorc!$M:$M,UrbanPorc!$P:$P,AJ$5,UrbanPorc!$A:$A,$C16)*100</f>
        <v>37.214097380638123</v>
      </c>
      <c r="AK16" s="7">
        <f>SUMIFS(UrbanPorc!$M:$M,UrbanPorc!$P:$P,AK$5,UrbanPorc!$A:$A,$C16)*100</f>
        <v>39.922025799751282</v>
      </c>
      <c r="AL16" s="7">
        <f>SUMIFS(UrbanPorc!$M:$M,UrbanPorc!$P:$P,AL$5,UrbanPorc!$A:$A,$C16)*100</f>
        <v>30.737236142158508</v>
      </c>
      <c r="AN16" s="6">
        <f>SUMIFS(SexoPop!$N:$N,SexoPop!$T:$T,AN$5,SexoPop!$A:$A,$C16,SexoPop!$B:$B,2)/1000</f>
        <v>114.01</v>
      </c>
      <c r="AO16" s="6">
        <f>SUMIFS(SexoPop!$N:$N,SexoPop!$T:$T,AO$5,SexoPop!$A:$A,$C16,SexoPop!$B:$B,2)/1000</f>
        <v>122.30500000000001</v>
      </c>
      <c r="AP16" s="6">
        <f>SUMIFS(SexoPop!$N:$N,SexoPop!$T:$T,AP$5,SexoPop!$A:$A,$C16,SexoPop!$B:$B,2)/1000</f>
        <v>120.52800000000001</v>
      </c>
      <c r="AQ16" s="6">
        <f>SUMIFS(SexoPop!$N:$N,SexoPop!$T:$T,AQ$5,SexoPop!$A:$A,$C16,SexoPop!$B:$B,2)/1000</f>
        <v>121.669</v>
      </c>
      <c r="AR16" s="6">
        <f>SUMIFS(SexoPop!$N:$N,SexoPop!$T:$T,AR$5,SexoPop!$A:$A,$C16,SexoPop!$B:$B,2)/1000</f>
        <v>82.602999999999994</v>
      </c>
      <c r="AS16" s="5"/>
      <c r="AT16" s="7">
        <f>SUMIFS(SexoPorc!$N:$N,SexoPorc!$Q:$Q,AT$5,SexoPorc!$A:$A,$C16,SexoPorc!$B:$B,2)*100</f>
        <v>33.588564395904541</v>
      </c>
      <c r="AU16" s="7">
        <f>SUMIFS(SexoPorc!$N:$N,SexoPorc!$Q:$Q,AU$5,SexoPorc!$A:$A,$C16,SexoPorc!$B:$B,2)*100</f>
        <v>34.106913208961487</v>
      </c>
      <c r="AV16" s="7">
        <f>SUMIFS(SexoPorc!$N:$N,SexoPorc!$Q:$Q,AV$5,SexoPorc!$A:$A,$C16,SexoPorc!$B:$B,2)*100</f>
        <v>32.761877775192261</v>
      </c>
      <c r="AW16" s="7">
        <f>SUMIFS(SexoPorc!$N:$N,SexoPorc!$Q:$Q,AW$5,SexoPorc!$A:$A,$C16,SexoPorc!$B:$B,2)*100</f>
        <v>37.527722120285034</v>
      </c>
      <c r="AX16" s="7">
        <f>SUMIFS(SexoPorc!$N:$N,SexoPorc!$Q:$Q,AX$5,SexoPorc!$A:$A,$C16,SexoPorc!$B:$B,2)*100</f>
        <v>30.353906750679016</v>
      </c>
      <c r="AY16" s="9"/>
      <c r="AZ16" s="6">
        <f>SUMIFS(SexoPop!$N:$N,SexoPop!$T:$T,AZ$5,SexoPop!$A:$A,$C16,SexoPop!$B:$B,1)/1000</f>
        <v>104.625</v>
      </c>
      <c r="BA16" s="6">
        <f>SUMIFS(SexoPop!$N:$N,SexoPop!$T:$T,BA$5,SexoPop!$A:$A,$C16,SexoPop!$B:$B,1)/1000</f>
        <v>121.04600000000001</v>
      </c>
      <c r="BB16" s="6">
        <f>SUMIFS(SexoPop!$N:$N,SexoPop!$T:$T,BB$5,SexoPop!$A:$A,$C16,SexoPop!$B:$B,1)/1000</f>
        <v>112.337</v>
      </c>
      <c r="BC16" s="6">
        <f>SUMIFS(SexoPop!$N:$N,SexoPop!$T:$T,BC$5,SexoPop!$A:$A,$C16,SexoPop!$B:$B,1)/1000</f>
        <v>121.971</v>
      </c>
      <c r="BD16" s="6">
        <f>SUMIFS(SexoPop!$N:$N,SexoPop!$T:$T,BD$5,SexoPop!$A:$A,$C16,SexoPop!$B:$B,1)/1000</f>
        <v>77.891000000000005</v>
      </c>
      <c r="BE16" s="5"/>
      <c r="BF16" s="7">
        <f>SUMIFS(SexoPorc!$N:$N,SexoPorc!$Q:$Q,BF$5,SexoPorc!$A:$A,$C16,SexoPorc!$B:$B,1)*100</f>
        <v>33.582845330238342</v>
      </c>
      <c r="BG16" s="7">
        <f>SUMIFS(SexoPorc!$N:$N,SexoPorc!$Q:$Q,BG$5,SexoPorc!$A:$A,$C16,SexoPorc!$B:$B,1)*100</f>
        <v>36.035141348838806</v>
      </c>
      <c r="BH16" s="7">
        <f>SUMIFS(SexoPorc!$N:$N,SexoPorc!$Q:$Q,BH$5,SexoPorc!$A:$A,$C16,SexoPorc!$B:$B,1)*100</f>
        <v>32.313433289527893</v>
      </c>
      <c r="BI16" s="7">
        <f>SUMIFS(SexoPorc!$N:$N,SexoPorc!$Q:$Q,BI$5,SexoPorc!$A:$A,$C16,SexoPorc!$B:$B,1)*100</f>
        <v>38.489648699760437</v>
      </c>
      <c r="BJ16" s="7">
        <f>SUMIFS(SexoPorc!$N:$N,SexoPorc!$Q:$Q,BJ$5,SexoPorc!$A:$A,$C16,SexoPorc!$B:$B,1)*100</f>
        <v>30.325126647949219</v>
      </c>
    </row>
    <row r="17" spans="3:62" x14ac:dyDescent="0.25">
      <c r="C17" s="5" t="s">
        <v>11</v>
      </c>
      <c r="D17" s="6">
        <f>SUMIFS(EntPop!$M:$M,EntPop!$S:$S,D$5,EntPop!$A:$A,$C17)/1000</f>
        <v>780.255</v>
      </c>
      <c r="E17" s="6">
        <f>SUMIFS(EntPop!$M:$M,EntPop!$S:$S,E$5,EntPop!$A:$A,$C17)/1000</f>
        <v>884.77599999999995</v>
      </c>
      <c r="F17" s="6">
        <f>SUMIFS(EntPop!$M:$M,EntPop!$S:$S,F$5,EntPop!$A:$A,$C17)/1000</f>
        <v>1078.4280000000001</v>
      </c>
      <c r="G17" s="6">
        <f>SUMIFS(EntPop!$M:$M,EntPop!$S:$S,G$5,EntPop!$A:$A,$C17)/1000</f>
        <v>627.29200000000003</v>
      </c>
      <c r="H17" s="6">
        <f>SUMIFS(EntPop!$M:$M,EntPop!$S:$S,H$5,EntPop!$A:$A,$C17)/1000</f>
        <v>567.22500000000002</v>
      </c>
      <c r="I17" s="5"/>
      <c r="J17" s="7">
        <f>SUMIFS(EntPorc!$M:$M,EntPorc!$P:$P,V$5,EntPorc!$A:$A,$C17)*100</f>
        <v>33.35895836353302</v>
      </c>
      <c r="K17" s="7">
        <f>SUMIFS(EntPorc!$M:$M,EntPorc!$P:$P,W$5,EntPorc!$A:$A,$C17)*100</f>
        <v>35.113713145256042</v>
      </c>
      <c r="L17" s="7">
        <f>SUMIFS(EntPorc!$M:$M,EntPorc!$P:$P,X$5,EntPorc!$A:$A,$C17)*100</f>
        <v>40.700879693031311</v>
      </c>
      <c r="M17" s="7">
        <f>SUMIFS(EntPorc!$M:$M,EntPorc!$P:$P,Y$5,EntPorc!$A:$A,$C17)*100</f>
        <v>30.24977445602417</v>
      </c>
      <c r="N17" s="7">
        <f>SUMIFS(EntPorc!$M:$M,EntPorc!$P:$P,Z$5,EntPorc!$A:$A,$C17)*100</f>
        <v>34.526845812797546</v>
      </c>
      <c r="O17" s="5"/>
      <c r="P17" s="6">
        <f>SUMIFS(RuralPop!$M:$M,RuralPop!$S:$S,P$5,RuralPop!$A:$A,$C17)/1000</f>
        <v>199.15899999999999</v>
      </c>
      <c r="Q17" s="6">
        <f>SUMIFS(RuralPop!$M:$M,RuralPop!$S:$S,Q$5,RuralPop!$A:$A,$C17)/1000</f>
        <v>254.73500000000001</v>
      </c>
      <c r="R17" s="6">
        <f>SUMIFS(RuralPop!$M:$M,RuralPop!$S:$S,R$5,RuralPop!$A:$A,$C17)/1000</f>
        <v>289.84399999999999</v>
      </c>
      <c r="S17" s="6">
        <f>SUMIFS(RuralPop!$M:$M,RuralPop!$S:$S,S$5,RuralPop!$A:$A,$C17)/1000</f>
        <v>187.364</v>
      </c>
      <c r="T17" s="6">
        <f>SUMIFS(RuralPop!$M:$M,RuralPop!$S:$S,T$5,RuralPop!$A:$A,$C17)/1000</f>
        <v>133.16399999999999</v>
      </c>
      <c r="U17" s="5"/>
      <c r="V17" s="7">
        <f>SUMIFS(RuralPorc!$M:$M,RuralPorc!$P:$P,V$5,RuralPorc!$A:$A,$C17)*100</f>
        <v>26.306965947151184</v>
      </c>
      <c r="W17" s="7">
        <f>SUMIFS(RuralPorc!$M:$M,RuralPorc!$P:$P,W$5,RuralPorc!$A:$A,$C17)*100</f>
        <v>28.767037391662598</v>
      </c>
      <c r="X17" s="7">
        <f>SUMIFS(RuralPorc!$M:$M,RuralPorc!$P:$P,X$5,RuralPorc!$A:$A,$C17)*100</f>
        <v>36.436089873313904</v>
      </c>
      <c r="Y17" s="7">
        <f>SUMIFS(RuralPorc!$M:$M,RuralPorc!$P:$P,Y$5,RuralPorc!$A:$A,$C17)*100</f>
        <v>27.002987265586853</v>
      </c>
      <c r="Z17" s="7">
        <f>SUMIFS(RuralPorc!$M:$M,RuralPorc!$P:$P,Z$5,RuralPorc!$A:$A,$C17)*100</f>
        <v>28.4868985414505</v>
      </c>
      <c r="AA17" s="9"/>
      <c r="AB17" s="6">
        <f>SUMIFS(UrbanPop!$M:$M,UrbanPop!$S:$S,AB$5,UrbanPop!$A:$A,$C17)/1000</f>
        <v>581.096</v>
      </c>
      <c r="AC17" s="6">
        <f>SUMIFS(UrbanPop!$M:$M,UrbanPop!$S:$S,AC$5,UrbanPop!$A:$A,$C17)/1000</f>
        <v>630.04100000000005</v>
      </c>
      <c r="AD17" s="6">
        <f>SUMIFS(UrbanPop!$M:$M,UrbanPop!$S:$S,AD$5,UrbanPop!$A:$A,$C17)/1000</f>
        <v>788.58399999999995</v>
      </c>
      <c r="AE17" s="6">
        <f>SUMIFS(UrbanPop!$M:$M,UrbanPop!$S:$S,AE$5,UrbanPop!$A:$A,$C17)/1000</f>
        <v>439.928</v>
      </c>
      <c r="AF17" s="6">
        <f>SUMIFS(UrbanPop!$M:$M,UrbanPop!$S:$S,AF$5,UrbanPop!$A:$A,$C17)/1000</f>
        <v>434.06099999999998</v>
      </c>
      <c r="AG17" s="5"/>
      <c r="AH17" s="7">
        <f>SUMIFS(UrbanPorc!$M:$M,UrbanPorc!$P:$P,AH$5,UrbanPorc!$A:$A,$C17)*100</f>
        <v>36.733844876289368</v>
      </c>
      <c r="AI17" s="7">
        <f>SUMIFS(UrbanPorc!$M:$M,UrbanPorc!$P:$P,AI$5,UrbanPorc!$A:$A,$C17)*100</f>
        <v>38.552656769752502</v>
      </c>
      <c r="AJ17" s="7">
        <f>SUMIFS(UrbanPorc!$M:$M,UrbanPorc!$P:$P,AJ$5,UrbanPorc!$A:$A,$C17)*100</f>
        <v>42.530596256256104</v>
      </c>
      <c r="AK17" s="7">
        <f>SUMIFS(UrbanPorc!$M:$M,UrbanPorc!$P:$P,AK$5,UrbanPorc!$A:$A,$C17)*100</f>
        <v>31.882444024085999</v>
      </c>
      <c r="AL17" s="7">
        <f>SUMIFS(UrbanPorc!$M:$M,UrbanPorc!$P:$P,AL$5,UrbanPorc!$A:$A,$C17)*100</f>
        <v>36.928948760032654</v>
      </c>
      <c r="AN17" s="6">
        <f>SUMIFS(SexoPop!$N:$N,SexoPop!$T:$T,AN$5,SexoPop!$A:$A,$C17,SexoPop!$B:$B,2)/1000</f>
        <v>411.62200000000001</v>
      </c>
      <c r="AO17" s="6">
        <f>SUMIFS(SexoPop!$N:$N,SexoPop!$T:$T,AO$5,SexoPop!$A:$A,$C17,SexoPop!$B:$B,2)/1000</f>
        <v>473.92399999999998</v>
      </c>
      <c r="AP17" s="6">
        <f>SUMIFS(SexoPop!$N:$N,SexoPop!$T:$T,AP$5,SexoPop!$A:$A,$C17,SexoPop!$B:$B,2)/1000</f>
        <v>565.92100000000005</v>
      </c>
      <c r="AQ17" s="6">
        <f>SUMIFS(SexoPop!$N:$N,SexoPop!$T:$T,AQ$5,SexoPop!$A:$A,$C17,SexoPop!$B:$B,2)/1000</f>
        <v>327.47199999999998</v>
      </c>
      <c r="AR17" s="6">
        <f>SUMIFS(SexoPop!$N:$N,SexoPop!$T:$T,AR$5,SexoPop!$A:$A,$C17,SexoPop!$B:$B,2)/1000</f>
        <v>320.21199999999999</v>
      </c>
      <c r="AS17" s="5"/>
      <c r="AT17" s="7">
        <f>SUMIFS(SexoPorc!$N:$N,SexoPorc!$Q:$Q,AT$5,SexoPorc!$A:$A,$C17,SexoPorc!$B:$B,2)*100</f>
        <v>33.27004611492157</v>
      </c>
      <c r="AU17" s="7">
        <f>SUMIFS(SexoPorc!$N:$N,SexoPorc!$Q:$Q,AU$5,SexoPorc!$A:$A,$C17,SexoPorc!$B:$B,2)*100</f>
        <v>34.829553961753845</v>
      </c>
      <c r="AV17" s="7">
        <f>SUMIFS(SexoPorc!$N:$N,SexoPorc!$Q:$Q,AV$5,SexoPorc!$A:$A,$C17,SexoPorc!$B:$B,2)*100</f>
        <v>40.562811493873596</v>
      </c>
      <c r="AW17" s="7">
        <f>SUMIFS(SexoPorc!$N:$N,SexoPorc!$Q:$Q,AW$5,SexoPorc!$A:$A,$C17,SexoPorc!$B:$B,2)*100</f>
        <v>30.10077178478241</v>
      </c>
      <c r="AX17" s="7">
        <f>SUMIFS(SexoPorc!$N:$N,SexoPorc!$Q:$Q,AX$5,SexoPorc!$A:$A,$C17,SexoPorc!$B:$B,2)*100</f>
        <v>35.840025544166565</v>
      </c>
      <c r="AY17" s="9"/>
      <c r="AZ17" s="6">
        <f>SUMIFS(SexoPop!$N:$N,SexoPop!$T:$T,AZ$5,SexoPop!$A:$A,$C17,SexoPop!$B:$B,1)/1000</f>
        <v>368.63299999999998</v>
      </c>
      <c r="BA17" s="6">
        <f>SUMIFS(SexoPop!$N:$N,SexoPop!$T:$T,BA$5,SexoPop!$A:$A,$C17,SexoPop!$B:$B,1)/1000</f>
        <v>410.85199999999998</v>
      </c>
      <c r="BB17" s="6">
        <f>SUMIFS(SexoPop!$N:$N,SexoPop!$T:$T,BB$5,SexoPop!$A:$A,$C17,SexoPop!$B:$B,1)/1000</f>
        <v>512.50699999999995</v>
      </c>
      <c r="BC17" s="6">
        <f>SUMIFS(SexoPop!$N:$N,SexoPop!$T:$T,BC$5,SexoPop!$A:$A,$C17,SexoPop!$B:$B,1)/1000</f>
        <v>299.82</v>
      </c>
      <c r="BD17" s="6">
        <f>SUMIFS(SexoPop!$N:$N,SexoPop!$T:$T,BD$5,SexoPop!$A:$A,$C17,SexoPop!$B:$B,1)/1000</f>
        <v>247.01300000000001</v>
      </c>
      <c r="BE17" s="5"/>
      <c r="BF17" s="7">
        <f>SUMIFS(SexoPorc!$N:$N,SexoPorc!$Q:$Q,BF$5,SexoPorc!$A:$A,$C17,SexoPorc!$B:$B,1)*100</f>
        <v>33.458799123764038</v>
      </c>
      <c r="BG17" s="7">
        <f>SUMIFS(SexoPorc!$N:$N,SexoPorc!$Q:$Q,BG$5,SexoPorc!$A:$A,$C17,SexoPorc!$B:$B,1)*100</f>
        <v>35.44730544090271</v>
      </c>
      <c r="BH17" s="7">
        <f>SUMIFS(SexoPorc!$N:$N,SexoPorc!$Q:$Q,BH$5,SexoPorc!$A:$A,$C17,SexoPorc!$B:$B,1)*100</f>
        <v>40.854433178901672</v>
      </c>
      <c r="BI17" s="7">
        <f>SUMIFS(SexoPorc!$N:$N,SexoPorc!$Q:$Q,BI$5,SexoPorc!$A:$A,$C17,SexoPorc!$B:$B,1)*100</f>
        <v>30.414217710494995</v>
      </c>
      <c r="BJ17" s="7">
        <f>SUMIFS(SexoPorc!$N:$N,SexoPorc!$Q:$Q,BJ$5,SexoPorc!$A:$A,$C17,SexoPorc!$B:$B,1)*100</f>
        <v>32.96126127243042</v>
      </c>
    </row>
    <row r="18" spans="3:62" x14ac:dyDescent="0.25">
      <c r="C18" s="5" t="s">
        <v>12</v>
      </c>
      <c r="D18" s="6">
        <f>SUMIFS(EntPop!$M:$M,EntPop!$S:$S,D$5,EntPop!$A:$A,$C18)/1000</f>
        <v>835.04100000000005</v>
      </c>
      <c r="E18" s="6">
        <f>SUMIFS(EntPop!$M:$M,EntPop!$S:$S,E$5,EntPop!$A:$A,$C18)/1000</f>
        <v>1110.9670000000001</v>
      </c>
      <c r="F18" s="6">
        <f>SUMIFS(EntPop!$M:$M,EntPop!$S:$S,F$5,EntPop!$A:$A,$C18)/1000</f>
        <v>1020.199</v>
      </c>
      <c r="G18" s="6">
        <f>SUMIFS(EntPop!$M:$M,EntPop!$S:$S,G$5,EntPop!$A:$A,$C18)/1000</f>
        <v>873.09199999999998</v>
      </c>
      <c r="H18" s="6">
        <f>SUMIFS(EntPop!$M:$M,EntPop!$S:$S,H$5,EntPop!$A:$A,$C18)/1000</f>
        <v>748.572</v>
      </c>
      <c r="I18" s="5"/>
      <c r="J18" s="7">
        <f>SUMIFS(EntPorc!$M:$M,EntPorc!$P:$P,V$5,EntPorc!$A:$A,$C18)*100</f>
        <v>36.018779873847961</v>
      </c>
      <c r="K18" s="7">
        <f>SUMIFS(EntPorc!$M:$M,EntPorc!$P:$P,W$5,EntPorc!$A:$A,$C18)*100</f>
        <v>46.70870304107666</v>
      </c>
      <c r="L18" s="7">
        <f>SUMIFS(EntPorc!$M:$M,EntPorc!$P:$P,X$5,EntPorc!$A:$A,$C18)*100</f>
        <v>43.170455098152161</v>
      </c>
      <c r="M18" s="7">
        <f>SUMIFS(EntPorc!$M:$M,EntPorc!$P:$P,Y$5,EntPorc!$A:$A,$C18)*100</f>
        <v>40.173301100730896</v>
      </c>
      <c r="N18" s="7">
        <f>SUMIFS(EntPorc!$M:$M,EntPorc!$P:$P,Z$5,EntPorc!$A:$A,$C18)*100</f>
        <v>35.771912336349487</v>
      </c>
      <c r="O18" s="5"/>
      <c r="P18" s="6">
        <f>SUMIFS(RuralPop!$M:$M,RuralPop!$S:$S,P$5,RuralPop!$A:$A,$C18)/1000</f>
        <v>332.51400000000001</v>
      </c>
      <c r="Q18" s="6">
        <f>SUMIFS(RuralPop!$M:$M,RuralPop!$S:$S,Q$5,RuralPop!$A:$A,$C18)/1000</f>
        <v>595.04700000000003</v>
      </c>
      <c r="R18" s="6">
        <f>SUMIFS(RuralPop!$M:$M,RuralPop!$S:$S,R$5,RuralPop!$A:$A,$C18)/1000</f>
        <v>473.279</v>
      </c>
      <c r="S18" s="6">
        <f>SUMIFS(RuralPop!$M:$M,RuralPop!$S:$S,S$5,RuralPop!$A:$A,$C18)/1000</f>
        <v>430.06099999999998</v>
      </c>
      <c r="T18" s="6">
        <f>SUMIFS(RuralPop!$M:$M,RuralPop!$S:$S,T$5,RuralPop!$A:$A,$C18)/1000</f>
        <v>360.35199999999998</v>
      </c>
      <c r="U18" s="5"/>
      <c r="V18" s="7">
        <f>SUMIFS(RuralPorc!$M:$M,RuralPorc!$P:$P,V$5,RuralPorc!$A:$A,$C18)*100</f>
        <v>30.58733344078064</v>
      </c>
      <c r="W18" s="7">
        <f>SUMIFS(RuralPorc!$M:$M,RuralPorc!$P:$P,W$5,RuralPorc!$A:$A,$C18)*100</f>
        <v>48.454543948173523</v>
      </c>
      <c r="X18" s="7">
        <f>SUMIFS(RuralPorc!$M:$M,RuralPorc!$P:$P,X$5,RuralPorc!$A:$A,$C18)*100</f>
        <v>43.610697984695435</v>
      </c>
      <c r="Y18" s="7">
        <f>SUMIFS(RuralPorc!$M:$M,RuralPorc!$P:$P,Y$5,RuralPorc!$A:$A,$C18)*100</f>
        <v>39.054062962532043</v>
      </c>
      <c r="Z18" s="7">
        <f>SUMIFS(RuralPorc!$M:$M,RuralPorc!$P:$P,Z$5,RuralPorc!$A:$A,$C18)*100</f>
        <v>35.784032940864563</v>
      </c>
      <c r="AA18" s="9"/>
      <c r="AB18" s="6">
        <f>SUMIFS(UrbanPop!$M:$M,UrbanPop!$S:$S,AB$5,UrbanPop!$A:$A,$C18)/1000</f>
        <v>502.52699999999999</v>
      </c>
      <c r="AC18" s="6">
        <f>SUMIFS(UrbanPop!$M:$M,UrbanPop!$S:$S,AC$5,UrbanPop!$A:$A,$C18)/1000</f>
        <v>515.91999999999996</v>
      </c>
      <c r="AD18" s="6">
        <f>SUMIFS(UrbanPop!$M:$M,UrbanPop!$S:$S,AD$5,UrbanPop!$A:$A,$C18)/1000</f>
        <v>546.91999999999996</v>
      </c>
      <c r="AE18" s="6">
        <f>SUMIFS(UrbanPop!$M:$M,UrbanPop!$S:$S,AE$5,UrbanPop!$A:$A,$C18)/1000</f>
        <v>443.03100000000001</v>
      </c>
      <c r="AF18" s="6">
        <f>SUMIFS(UrbanPop!$M:$M,UrbanPop!$S:$S,AF$5,UrbanPop!$A:$A,$C18)/1000</f>
        <v>388.22</v>
      </c>
      <c r="AG18" s="5"/>
      <c r="AH18" s="7">
        <f>SUMIFS(UrbanPorc!$M:$M,UrbanPorc!$P:$P,AH$5,UrbanPorc!$A:$A,$C18)*100</f>
        <v>40.814310312271118</v>
      </c>
      <c r="AI18" s="7">
        <f>SUMIFS(UrbanPorc!$M:$M,UrbanPorc!$P:$P,AI$5,UrbanPorc!$A:$A,$C18)*100</f>
        <v>44.845098257064819</v>
      </c>
      <c r="AJ18" s="7">
        <f>SUMIFS(UrbanPorc!$M:$M,UrbanPorc!$P:$P,AJ$5,UrbanPorc!$A:$A,$C18)*100</f>
        <v>42.796599864959717</v>
      </c>
      <c r="AK18" s="7">
        <f>SUMIFS(UrbanPorc!$M:$M,UrbanPorc!$P:$P,AK$5,UrbanPorc!$A:$A,$C18)*100</f>
        <v>41.322892904281616</v>
      </c>
      <c r="AL18" s="7">
        <f>SUMIFS(UrbanPorc!$M:$M,UrbanPorc!$P:$P,AL$5,UrbanPorc!$A:$A,$C18)*100</f>
        <v>35.760670900344849</v>
      </c>
      <c r="AN18" s="6">
        <f>SUMIFS(SexoPop!$N:$N,SexoPop!$T:$T,AN$5,SexoPop!$A:$A,$C18,SexoPop!$B:$B,2)/1000</f>
        <v>438.58600000000001</v>
      </c>
      <c r="AO18" s="6">
        <f>SUMIFS(SexoPop!$N:$N,SexoPop!$T:$T,AO$5,SexoPop!$A:$A,$C18,SexoPop!$B:$B,2)/1000</f>
        <v>587.75900000000001</v>
      </c>
      <c r="AP18" s="6">
        <f>SUMIFS(SexoPop!$N:$N,SexoPop!$T:$T,AP$5,SexoPop!$A:$A,$C18,SexoPop!$B:$B,2)/1000</f>
        <v>536.74199999999996</v>
      </c>
      <c r="AQ18" s="6">
        <f>SUMIFS(SexoPop!$N:$N,SexoPop!$T:$T,AQ$5,SexoPop!$A:$A,$C18,SexoPop!$B:$B,2)/1000</f>
        <v>454.84399999999999</v>
      </c>
      <c r="AR18" s="6">
        <f>SUMIFS(SexoPop!$N:$N,SexoPop!$T:$T,AR$5,SexoPop!$A:$A,$C18,SexoPop!$B:$B,2)/1000</f>
        <v>398.91500000000002</v>
      </c>
      <c r="AS18" s="5"/>
      <c r="AT18" s="7">
        <f>SUMIFS(SexoPorc!$N:$N,SexoPorc!$Q:$Q,AT$5,SexoPorc!$A:$A,$C18,SexoPorc!$B:$B,2)*100</f>
        <v>36.171117424964905</v>
      </c>
      <c r="AU18" s="7">
        <f>SUMIFS(SexoPorc!$N:$N,SexoPorc!$Q:$Q,AU$5,SexoPorc!$A:$A,$C18,SexoPorc!$B:$B,2)*100</f>
        <v>47.188901901245117</v>
      </c>
      <c r="AV18" s="7">
        <f>SUMIFS(SexoPorc!$N:$N,SexoPorc!$Q:$Q,AV$5,SexoPorc!$A:$A,$C18,SexoPorc!$B:$B,2)*100</f>
        <v>43.214237689971924</v>
      </c>
      <c r="AW18" s="7">
        <f>SUMIFS(SexoPorc!$N:$N,SexoPorc!$Q:$Q,AW$5,SexoPorc!$A:$A,$C18,SexoPorc!$B:$B,2)*100</f>
        <v>39.314126968383789</v>
      </c>
      <c r="AX18" s="7">
        <f>SUMIFS(SexoPorc!$N:$N,SexoPorc!$Q:$Q,AX$5,SexoPorc!$A:$A,$C18,SexoPorc!$B:$B,2)*100</f>
        <v>35.32131016254425</v>
      </c>
      <c r="AY18" s="9"/>
      <c r="AZ18" s="6">
        <f>SUMIFS(SexoPop!$N:$N,SexoPop!$T:$T,AZ$5,SexoPop!$A:$A,$C18,SexoPop!$B:$B,1)/1000</f>
        <v>396.45499999999998</v>
      </c>
      <c r="BA18" s="6">
        <f>SUMIFS(SexoPop!$N:$N,SexoPop!$T:$T,BA$5,SexoPop!$A:$A,$C18,SexoPop!$B:$B,1)/1000</f>
        <v>523.20799999999997</v>
      </c>
      <c r="BB18" s="6">
        <f>SUMIFS(SexoPop!$N:$N,SexoPop!$T:$T,BB$5,SexoPop!$A:$A,$C18,SexoPop!$B:$B,1)/1000</f>
        <v>483.45699999999999</v>
      </c>
      <c r="BC18" s="6">
        <f>SUMIFS(SexoPop!$N:$N,SexoPop!$T:$T,BC$5,SexoPop!$A:$A,$C18,SexoPop!$B:$B,1)/1000</f>
        <v>418.24799999999999</v>
      </c>
      <c r="BD18" s="6">
        <f>SUMIFS(SexoPop!$N:$N,SexoPop!$T:$T,BD$5,SexoPop!$A:$A,$C18,SexoPop!$B:$B,1)/1000</f>
        <v>349.65699999999998</v>
      </c>
      <c r="BE18" s="5"/>
      <c r="BF18" s="7">
        <f>SUMIFS(SexoPorc!$N:$N,SexoPorc!$Q:$Q,BF$5,SexoPorc!$A:$A,$C18,SexoPorc!$B:$B,1)*100</f>
        <v>35.851740837097168</v>
      </c>
      <c r="BG18" s="7">
        <f>SUMIFS(SexoPorc!$N:$N,SexoPorc!$Q:$Q,BG$5,SexoPorc!$A:$A,$C18,SexoPorc!$B:$B,1)*100</f>
        <v>46.180787682533264</v>
      </c>
      <c r="BH18" s="7">
        <f>SUMIFS(SexoPorc!$N:$N,SexoPorc!$Q:$Q,BH$5,SexoPorc!$A:$A,$C18,SexoPorc!$B:$B,1)*100</f>
        <v>43.121948838233948</v>
      </c>
      <c r="BI18" s="7">
        <f>SUMIFS(SexoPorc!$N:$N,SexoPorc!$Q:$Q,BI$5,SexoPorc!$A:$A,$C18,SexoPorc!$B:$B,1)*100</f>
        <v>41.151317954063416</v>
      </c>
      <c r="BJ18" s="7">
        <f>SUMIFS(SexoPorc!$N:$N,SexoPorc!$Q:$Q,BJ$5,SexoPorc!$A:$A,$C18,SexoPorc!$B:$B,1)*100</f>
        <v>36.300241947174072</v>
      </c>
    </row>
    <row r="19" spans="3:62" x14ac:dyDescent="0.25">
      <c r="C19" s="5" t="s">
        <v>13</v>
      </c>
      <c r="D19" s="6">
        <f>SUMIFS(EntPop!$M:$M,EntPop!$S:$S,D$5,EntPop!$A:$A,$C19)/1000</f>
        <v>635.12099999999998</v>
      </c>
      <c r="E19" s="6">
        <f>SUMIFS(EntPop!$M:$M,EntPop!$S:$S,E$5,EntPop!$A:$A,$C19)/1000</f>
        <v>572.56600000000003</v>
      </c>
      <c r="F19" s="6">
        <f>SUMIFS(EntPop!$M:$M,EntPop!$S:$S,F$5,EntPop!$A:$A,$C19)/1000</f>
        <v>659.29100000000005</v>
      </c>
      <c r="G19" s="6">
        <f>SUMIFS(EntPop!$M:$M,EntPop!$S:$S,G$5,EntPop!$A:$A,$C19)/1000</f>
        <v>360.27199999999999</v>
      </c>
      <c r="H19" s="6">
        <f>SUMIFS(EntPop!$M:$M,EntPop!$S:$S,H$5,EntPop!$A:$A,$C19)/1000</f>
        <v>282.11799999999999</v>
      </c>
      <c r="I19" s="5"/>
      <c r="J19" s="7">
        <f>SUMIFS(EntPorc!$M:$M,EntPorc!$P:$P,V$5,EntPorc!$A:$A,$C19)*100</f>
        <v>37.940368056297302</v>
      </c>
      <c r="K19" s="7">
        <f>SUMIFS(EntPorc!$M:$M,EntPorc!$P:$P,W$5,EntPorc!$A:$A,$C19)*100</f>
        <v>37.73723840713501</v>
      </c>
      <c r="L19" s="7">
        <f>SUMIFS(EntPorc!$M:$M,EntPorc!$P:$P,X$5,EntPorc!$A:$A,$C19)*100</f>
        <v>41.977068781852722</v>
      </c>
      <c r="M19" s="7">
        <f>SUMIFS(EntPorc!$M:$M,EntPorc!$P:$P,Y$5,EntPorc!$A:$A,$C19)*100</f>
        <v>27.832761406898499</v>
      </c>
      <c r="N19" s="7">
        <f>SUMIFS(EntPorc!$M:$M,EntPorc!$P:$P,Z$5,EntPorc!$A:$A,$C19)*100</f>
        <v>24.736538529396057</v>
      </c>
      <c r="O19" s="5"/>
      <c r="P19" s="6">
        <f>SUMIFS(RuralPop!$M:$M,RuralPop!$S:$S,P$5,RuralPop!$A:$A,$C19)/1000</f>
        <v>333.82400000000001</v>
      </c>
      <c r="Q19" s="6">
        <f>SUMIFS(RuralPop!$M:$M,RuralPop!$S:$S,Q$5,RuralPop!$A:$A,$C19)/1000</f>
        <v>326.33600000000001</v>
      </c>
      <c r="R19" s="6">
        <f>SUMIFS(RuralPop!$M:$M,RuralPop!$S:$S,R$5,RuralPop!$A:$A,$C19)/1000</f>
        <v>360.36200000000002</v>
      </c>
      <c r="S19" s="6">
        <f>SUMIFS(RuralPop!$M:$M,RuralPop!$S:$S,S$5,RuralPop!$A:$A,$C19)/1000</f>
        <v>203.76400000000001</v>
      </c>
      <c r="T19" s="6">
        <f>SUMIFS(RuralPop!$M:$M,RuralPop!$S:$S,T$5,RuralPop!$A:$A,$C19)/1000</f>
        <v>137.52500000000001</v>
      </c>
      <c r="U19" s="5"/>
      <c r="V19" s="7">
        <f>SUMIFS(RuralPorc!$M:$M,RuralPorc!$P:$P,V$5,RuralPorc!$A:$A,$C19)*100</f>
        <v>38.999679684638977</v>
      </c>
      <c r="W19" s="7">
        <f>SUMIFS(RuralPorc!$M:$M,RuralPorc!$P:$P,W$5,RuralPorc!$A:$A,$C19)*100</f>
        <v>41.362491250038147</v>
      </c>
      <c r="X19" s="7">
        <f>SUMIFS(RuralPorc!$M:$M,RuralPorc!$P:$P,X$5,RuralPorc!$A:$A,$C19)*100</f>
        <v>42.634835839271545</v>
      </c>
      <c r="Y19" s="7">
        <f>SUMIFS(RuralPorc!$M:$M,RuralPorc!$P:$P,Y$5,RuralPorc!$A:$A,$C19)*100</f>
        <v>30.524200201034546</v>
      </c>
      <c r="Z19" s="7">
        <f>SUMIFS(RuralPorc!$M:$M,RuralPorc!$P:$P,Z$5,RuralPorc!$A:$A,$C19)*100</f>
        <v>23.420828580856323</v>
      </c>
      <c r="AA19" s="9"/>
      <c r="AB19" s="6">
        <f>SUMIFS(UrbanPop!$M:$M,UrbanPop!$S:$S,AB$5,UrbanPop!$A:$A,$C19)/1000</f>
        <v>301.29700000000003</v>
      </c>
      <c r="AC19" s="6">
        <f>SUMIFS(UrbanPop!$M:$M,UrbanPop!$S:$S,AC$5,UrbanPop!$A:$A,$C19)/1000</f>
        <v>246.23</v>
      </c>
      <c r="AD19" s="6">
        <f>SUMIFS(UrbanPop!$M:$M,UrbanPop!$S:$S,AD$5,UrbanPop!$A:$A,$C19)/1000</f>
        <v>298.92899999999997</v>
      </c>
      <c r="AE19" s="6">
        <f>SUMIFS(UrbanPop!$M:$M,UrbanPop!$S:$S,AE$5,UrbanPop!$A:$A,$C19)/1000</f>
        <v>156.50800000000001</v>
      </c>
      <c r="AF19" s="6">
        <f>SUMIFS(UrbanPop!$M:$M,UrbanPop!$S:$S,AF$5,UrbanPop!$A:$A,$C19)/1000</f>
        <v>144.59299999999999</v>
      </c>
      <c r="AG19" s="5"/>
      <c r="AH19" s="7">
        <f>SUMIFS(UrbanPorc!$M:$M,UrbanPorc!$P:$P,AH$5,UrbanPorc!$A:$A,$C19)*100</f>
        <v>36.831933259963989</v>
      </c>
      <c r="AI19" s="7">
        <f>SUMIFS(UrbanPorc!$M:$M,UrbanPorc!$P:$P,AI$5,UrbanPorc!$A:$A,$C19)*100</f>
        <v>33.80989134311676</v>
      </c>
      <c r="AJ19" s="7">
        <f>SUMIFS(UrbanPorc!$M:$M,UrbanPorc!$P:$P,AJ$5,UrbanPorc!$A:$A,$C19)*100</f>
        <v>41.210612654685974</v>
      </c>
      <c r="AK19" s="7">
        <f>SUMIFS(UrbanPorc!$M:$M,UrbanPorc!$P:$P,AK$5,UrbanPorc!$A:$A,$C19)*100</f>
        <v>24.966660141944885</v>
      </c>
      <c r="AL19" s="7">
        <f>SUMIFS(UrbanPorc!$M:$M,UrbanPorc!$P:$P,AL$5,UrbanPorc!$A:$A,$C19)*100</f>
        <v>26.132839918136597</v>
      </c>
      <c r="AN19" s="6">
        <f>SUMIFS(SexoPop!$N:$N,SexoPop!$T:$T,AN$5,SexoPop!$A:$A,$C19,SexoPop!$B:$B,2)/1000</f>
        <v>328.89699999999999</v>
      </c>
      <c r="AO19" s="6">
        <f>SUMIFS(SexoPop!$N:$N,SexoPop!$T:$T,AO$5,SexoPop!$A:$A,$C19,SexoPop!$B:$B,2)/1000</f>
        <v>297.637</v>
      </c>
      <c r="AP19" s="6">
        <f>SUMIFS(SexoPop!$N:$N,SexoPop!$T:$T,AP$5,SexoPop!$A:$A,$C19,SexoPop!$B:$B,2)/1000</f>
        <v>358.15199999999999</v>
      </c>
      <c r="AQ19" s="6">
        <f>SUMIFS(SexoPop!$N:$N,SexoPop!$T:$T,AQ$5,SexoPop!$A:$A,$C19,SexoPop!$B:$B,2)/1000</f>
        <v>203.30500000000001</v>
      </c>
      <c r="AR19" s="6">
        <f>SUMIFS(SexoPop!$N:$N,SexoPop!$T:$T,AR$5,SexoPop!$A:$A,$C19,SexoPop!$B:$B,2)/1000</f>
        <v>147.547</v>
      </c>
      <c r="AS19" s="5"/>
      <c r="AT19" s="7">
        <f>SUMIFS(SexoPorc!$N:$N,SexoPorc!$Q:$Q,AT$5,SexoPorc!$A:$A,$C19,SexoPorc!$B:$B,2)*100</f>
        <v>38.062730431556702</v>
      </c>
      <c r="AU19" s="7">
        <f>SUMIFS(SexoPorc!$N:$N,SexoPorc!$Q:$Q,AU$5,SexoPorc!$A:$A,$C19,SexoPorc!$B:$B,2)*100</f>
        <v>37.495166063308716</v>
      </c>
      <c r="AV19" s="7">
        <f>SUMIFS(SexoPorc!$N:$N,SexoPorc!$Q:$Q,AV$5,SexoPorc!$A:$A,$C19,SexoPorc!$B:$B,2)*100</f>
        <v>42.573383450508118</v>
      </c>
      <c r="AW19" s="7">
        <f>SUMIFS(SexoPorc!$N:$N,SexoPorc!$Q:$Q,AW$5,SexoPorc!$A:$A,$C19,SexoPorc!$B:$B,2)*100</f>
        <v>29.093030095100403</v>
      </c>
      <c r="AX19" s="7">
        <f>SUMIFS(SexoPorc!$N:$N,SexoPorc!$Q:$Q,AX$5,SexoPorc!$A:$A,$C19,SexoPorc!$B:$B,2)*100</f>
        <v>24.580514430999756</v>
      </c>
      <c r="AY19" s="9"/>
      <c r="AZ19" s="6">
        <f>SUMIFS(SexoPop!$N:$N,SexoPop!$T:$T,AZ$5,SexoPop!$A:$A,$C19,SexoPop!$B:$B,1)/1000</f>
        <v>306.22399999999999</v>
      </c>
      <c r="BA19" s="6">
        <f>SUMIFS(SexoPop!$N:$N,SexoPop!$T:$T,BA$5,SexoPop!$A:$A,$C19,SexoPop!$B:$B,1)/1000</f>
        <v>274.92899999999997</v>
      </c>
      <c r="BB19" s="6">
        <f>SUMIFS(SexoPop!$N:$N,SexoPop!$T:$T,BB$5,SexoPop!$A:$A,$C19,SexoPop!$B:$B,1)/1000</f>
        <v>301.13900000000001</v>
      </c>
      <c r="BC19" s="6">
        <f>SUMIFS(SexoPop!$N:$N,SexoPop!$T:$T,BC$5,SexoPop!$A:$A,$C19,SexoPop!$B:$B,1)/1000</f>
        <v>156.96700000000001</v>
      </c>
      <c r="BD19" s="6">
        <f>SUMIFS(SexoPop!$N:$N,SexoPop!$T:$T,BD$5,SexoPop!$A:$A,$C19,SexoPop!$B:$B,1)/1000</f>
        <v>134.571</v>
      </c>
      <c r="BE19" s="5"/>
      <c r="BF19" s="7">
        <f>SUMIFS(SexoPorc!$N:$N,SexoPorc!$Q:$Q,BF$5,SexoPorc!$A:$A,$C19,SexoPorc!$B:$B,1)*100</f>
        <v>37.809818983078003</v>
      </c>
      <c r="BG19" s="7">
        <f>SUMIFS(SexoPorc!$N:$N,SexoPorc!$Q:$Q,BG$5,SexoPorc!$A:$A,$C19,SexoPorc!$B:$B,1)*100</f>
        <v>38.002854585647583</v>
      </c>
      <c r="BH19" s="7">
        <f>SUMIFS(SexoPorc!$N:$N,SexoPorc!$Q:$Q,BH$5,SexoPorc!$A:$A,$C19,SexoPorc!$B:$B,1)*100</f>
        <v>41.289249062538147</v>
      </c>
      <c r="BI19" s="7">
        <f>SUMIFS(SexoPorc!$N:$N,SexoPorc!$Q:$Q,BI$5,SexoPorc!$A:$A,$C19,SexoPorc!$B:$B,1)*100</f>
        <v>26.354122161865234</v>
      </c>
      <c r="BJ19" s="7">
        <f>SUMIFS(SexoPorc!$N:$N,SexoPorc!$Q:$Q,BJ$5,SexoPorc!$A:$A,$C19,SexoPorc!$B:$B,1)*100</f>
        <v>24.9099001288414</v>
      </c>
    </row>
    <row r="20" spans="3:62" x14ac:dyDescent="0.25">
      <c r="C20" s="5" t="s">
        <v>14</v>
      </c>
      <c r="D20" s="6">
        <f>SUMIFS(EntPop!$M:$M,EntPop!$S:$S,D$5,EntPop!$A:$A,$C20)/1000</f>
        <v>777.31</v>
      </c>
      <c r="E20" s="6">
        <f>SUMIFS(EntPop!$M:$M,EntPop!$S:$S,E$5,EntPop!$A:$A,$C20)/1000</f>
        <v>778.69200000000001</v>
      </c>
      <c r="F20" s="6">
        <f>SUMIFS(EntPop!$M:$M,EntPop!$S:$S,F$5,EntPop!$A:$A,$C20)/1000</f>
        <v>734.32899999999995</v>
      </c>
      <c r="G20" s="6">
        <f>SUMIFS(EntPop!$M:$M,EntPop!$S:$S,G$5,EntPop!$A:$A,$C20)/1000</f>
        <v>583.09699999999998</v>
      </c>
      <c r="H20" s="6">
        <f>SUMIFS(EntPop!$M:$M,EntPop!$S:$S,H$5,EntPop!$A:$A,$C20)/1000</f>
        <v>265.97300000000001</v>
      </c>
      <c r="I20" s="5"/>
      <c r="J20" s="7">
        <f>SUMIFS(EntPorc!$M:$M,EntPorc!$P:$P,V$5,EntPorc!$A:$A,$C20)*100</f>
        <v>32.034865021705627</v>
      </c>
      <c r="K20" s="7">
        <f>SUMIFS(EntPorc!$M:$M,EntPorc!$P:$P,W$5,EntPorc!$A:$A,$C20)*100</f>
        <v>34.06699001789093</v>
      </c>
      <c r="L20" s="7">
        <f>SUMIFS(EntPorc!$M:$M,EntPorc!$P:$P,X$5,EntPorc!$A:$A,$C20)*100</f>
        <v>27.884918451309204</v>
      </c>
      <c r="M20" s="7">
        <f>SUMIFS(EntPorc!$M:$M,EntPorc!$P:$P,Y$5,EntPorc!$A:$A,$C20)*100</f>
        <v>31.411042809486389</v>
      </c>
      <c r="N20" s="7">
        <f>SUMIFS(EntPorc!$M:$M,EntPorc!$P:$P,Z$5,EntPorc!$A:$A,$C20)*100</f>
        <v>16.353309154510498</v>
      </c>
      <c r="O20" s="5"/>
      <c r="P20" s="6">
        <f>SUMIFS(RuralPop!$M:$M,RuralPop!$S:$S,P$5,RuralPop!$A:$A,$C20)/1000</f>
        <v>76.183000000000007</v>
      </c>
      <c r="Q20" s="6">
        <f>SUMIFS(RuralPop!$M:$M,RuralPop!$S:$S,Q$5,RuralPop!$A:$A,$C20)/1000</f>
        <v>107.486</v>
      </c>
      <c r="R20" s="6">
        <f>SUMIFS(RuralPop!$M:$M,RuralPop!$S:$S,R$5,RuralPop!$A:$A,$C20)/1000</f>
        <v>75.444000000000003</v>
      </c>
      <c r="S20" s="6">
        <f>SUMIFS(RuralPop!$M:$M,RuralPop!$S:$S,S$5,RuralPop!$A:$A,$C20)/1000</f>
        <v>68.87</v>
      </c>
      <c r="T20" s="6">
        <f>SUMIFS(RuralPop!$M:$M,RuralPop!$S:$S,T$5,RuralPop!$A:$A,$C20)/1000</f>
        <v>32.843000000000004</v>
      </c>
      <c r="U20" s="5"/>
      <c r="V20" s="7">
        <f>SUMIFS(RuralPorc!$M:$M,RuralPorc!$P:$P,V$5,RuralPorc!$A:$A,$C20)*100</f>
        <v>18.503908812999725</v>
      </c>
      <c r="W20" s="7">
        <f>SUMIFS(RuralPorc!$M:$M,RuralPorc!$P:$P,W$5,RuralPorc!$A:$A,$C20)*100</f>
        <v>30.48357367515564</v>
      </c>
      <c r="X20" s="7">
        <f>SUMIFS(RuralPorc!$M:$M,RuralPorc!$P:$P,X$5,RuralPorc!$A:$A,$C20)*100</f>
        <v>24.195504188537598</v>
      </c>
      <c r="Y20" s="7">
        <f>SUMIFS(RuralPorc!$M:$M,RuralPorc!$P:$P,Y$5,RuralPorc!$A:$A,$C20)*100</f>
        <v>21.720139682292938</v>
      </c>
      <c r="Z20" s="7">
        <f>SUMIFS(RuralPorc!$M:$M,RuralPorc!$P:$P,Z$5,RuralPorc!$A:$A,$C20)*100</f>
        <v>17.75854080915451</v>
      </c>
      <c r="AA20" s="9"/>
      <c r="AB20" s="6">
        <f>SUMIFS(UrbanPop!$M:$M,UrbanPop!$S:$S,AB$5,UrbanPop!$A:$A,$C20)/1000</f>
        <v>701.12699999999995</v>
      </c>
      <c r="AC20" s="6">
        <f>SUMIFS(UrbanPop!$M:$M,UrbanPop!$S:$S,AC$5,UrbanPop!$A:$A,$C20)/1000</f>
        <v>671.20600000000002</v>
      </c>
      <c r="AD20" s="6">
        <f>SUMIFS(UrbanPop!$M:$M,UrbanPop!$S:$S,AD$5,UrbanPop!$A:$A,$C20)/1000</f>
        <v>658.88499999999999</v>
      </c>
      <c r="AE20" s="6">
        <f>SUMIFS(UrbanPop!$M:$M,UrbanPop!$S:$S,AE$5,UrbanPop!$A:$A,$C20)/1000</f>
        <v>514.22699999999998</v>
      </c>
      <c r="AF20" s="6">
        <f>SUMIFS(UrbanPop!$M:$M,UrbanPop!$S:$S,AF$5,UrbanPop!$A:$A,$C20)/1000</f>
        <v>233.13</v>
      </c>
      <c r="AG20" s="5"/>
      <c r="AH20" s="7">
        <f>SUMIFS(UrbanPorc!$M:$M,UrbanPorc!$P:$P,AH$5,UrbanPorc!$A:$A,$C20)*100</f>
        <v>34.799927473068237</v>
      </c>
      <c r="AI20" s="7">
        <f>SUMIFS(UrbanPorc!$M:$M,UrbanPorc!$P:$P,AI$5,UrbanPorc!$A:$A,$C20)*100</f>
        <v>34.720593690872192</v>
      </c>
      <c r="AJ20" s="7">
        <f>SUMIFS(UrbanPorc!$M:$M,UrbanPorc!$P:$P,AJ$5,UrbanPorc!$A:$A,$C20)*100</f>
        <v>28.380435705184937</v>
      </c>
      <c r="AK20" s="7">
        <f>SUMIFS(UrbanPorc!$M:$M,UrbanPorc!$P:$P,AK$5,UrbanPorc!$A:$A,$C20)*100</f>
        <v>33.407306671142578</v>
      </c>
      <c r="AL20" s="7">
        <f>SUMIFS(UrbanPorc!$M:$M,UrbanPorc!$P:$P,AL$5,UrbanPorc!$A:$A,$C20)*100</f>
        <v>16.173017024993896</v>
      </c>
      <c r="AN20" s="6">
        <f>SUMIFS(SexoPop!$N:$N,SexoPop!$T:$T,AN$5,SexoPop!$A:$A,$C20,SexoPop!$B:$B,2)/1000</f>
        <v>399.99799999999999</v>
      </c>
      <c r="AO20" s="6">
        <f>SUMIFS(SexoPop!$N:$N,SexoPop!$T:$T,AO$5,SexoPop!$A:$A,$C20,SexoPop!$B:$B,2)/1000</f>
        <v>415.52300000000002</v>
      </c>
      <c r="AP20" s="6">
        <f>SUMIFS(SexoPop!$N:$N,SexoPop!$T:$T,AP$5,SexoPop!$A:$A,$C20,SexoPop!$B:$B,2)/1000</f>
        <v>395.82900000000001</v>
      </c>
      <c r="AQ20" s="6">
        <f>SUMIFS(SexoPop!$N:$N,SexoPop!$T:$T,AQ$5,SexoPop!$A:$A,$C20,SexoPop!$B:$B,2)/1000</f>
        <v>298.91699999999997</v>
      </c>
      <c r="AR20" s="6">
        <f>SUMIFS(SexoPop!$N:$N,SexoPop!$T:$T,AR$5,SexoPop!$A:$A,$C20,SexoPop!$B:$B,2)/1000</f>
        <v>129.74100000000001</v>
      </c>
      <c r="AS20" s="5"/>
      <c r="AT20" s="7">
        <f>SUMIFS(SexoPorc!$N:$N,SexoPorc!$Q:$Q,AT$5,SexoPorc!$A:$A,$C20,SexoPorc!$B:$B,2)*100</f>
        <v>31.095507740974426</v>
      </c>
      <c r="AU20" s="7">
        <f>SUMIFS(SexoPorc!$N:$N,SexoPorc!$Q:$Q,AU$5,SexoPorc!$A:$A,$C20,SexoPorc!$B:$B,2)*100</f>
        <v>34.275591373443604</v>
      </c>
      <c r="AV20" s="7">
        <f>SUMIFS(SexoPorc!$N:$N,SexoPorc!$Q:$Q,AV$5,SexoPorc!$A:$A,$C20,SexoPorc!$B:$B,2)*100</f>
        <v>28.529593348503113</v>
      </c>
      <c r="AW20" s="7">
        <f>SUMIFS(SexoPorc!$N:$N,SexoPorc!$Q:$Q,AW$5,SexoPorc!$A:$A,$C20,SexoPorc!$B:$B,2)*100</f>
        <v>30.446651577949524</v>
      </c>
      <c r="AX20" s="7">
        <f>SUMIFS(SexoPorc!$N:$N,SexoPorc!$Q:$Q,AX$5,SexoPorc!$A:$A,$C20,SexoPorc!$B:$B,2)*100</f>
        <v>15.59194028377533</v>
      </c>
      <c r="AY20" s="9"/>
      <c r="AZ20" s="6">
        <f>SUMIFS(SexoPop!$N:$N,SexoPop!$T:$T,AZ$5,SexoPop!$A:$A,$C20,SexoPop!$B:$B,1)/1000</f>
        <v>377.31200000000001</v>
      </c>
      <c r="BA20" s="6">
        <f>SUMIFS(SexoPop!$N:$N,SexoPop!$T:$T,BA$5,SexoPop!$A:$A,$C20,SexoPop!$B:$B,1)/1000</f>
        <v>363.16899999999998</v>
      </c>
      <c r="BB20" s="6">
        <f>SUMIFS(SexoPop!$N:$N,SexoPop!$T:$T,BB$5,SexoPop!$A:$A,$C20,SexoPop!$B:$B,1)/1000</f>
        <v>338.5</v>
      </c>
      <c r="BC20" s="6">
        <f>SUMIFS(SexoPop!$N:$N,SexoPop!$T:$T,BC$5,SexoPop!$A:$A,$C20,SexoPop!$B:$B,1)/1000</f>
        <v>284.18</v>
      </c>
      <c r="BD20" s="6">
        <f>SUMIFS(SexoPop!$N:$N,SexoPop!$T:$T,BD$5,SexoPop!$A:$A,$C20,SexoPop!$B:$B,1)/1000</f>
        <v>136.232</v>
      </c>
      <c r="BE20" s="5"/>
      <c r="BF20" s="7">
        <f>SUMIFS(SexoPorc!$N:$N,SexoPorc!$Q:$Q,BF$5,SexoPorc!$A:$A,$C20,SexoPorc!$B:$B,1)*100</f>
        <v>33.094727993011475</v>
      </c>
      <c r="BG20" s="7">
        <f>SUMIFS(SexoPorc!$N:$N,SexoPorc!$Q:$Q,BG$5,SexoPorc!$A:$A,$C20,SexoPorc!$B:$B,1)*100</f>
        <v>33.831408619880676</v>
      </c>
      <c r="BH20" s="7">
        <f>SUMIFS(SexoPorc!$N:$N,SexoPorc!$Q:$Q,BH$5,SexoPorc!$A:$A,$C20,SexoPorc!$B:$B,1)*100</f>
        <v>27.16706395149231</v>
      </c>
      <c r="BI20" s="7">
        <f>SUMIFS(SexoPorc!$N:$N,SexoPorc!$Q:$Q,BI$5,SexoPorc!$A:$A,$C20,SexoPorc!$B:$B,1)*100</f>
        <v>32.493644952774048</v>
      </c>
      <c r="BJ20" s="7">
        <f>SUMIFS(SexoPorc!$N:$N,SexoPorc!$Q:$Q,BJ$5,SexoPorc!$A:$A,$C20,SexoPorc!$B:$B,1)*100</f>
        <v>17.150899767875671</v>
      </c>
    </row>
    <row r="21" spans="3:62" x14ac:dyDescent="0.25">
      <c r="C21" s="5" t="s">
        <v>15</v>
      </c>
      <c r="D21" s="6">
        <f>SUMIFS(EntPop!$M:$M,EntPop!$S:$S,D$5,EntPop!$A:$A,$C21)/1000</f>
        <v>3073.1170000000002</v>
      </c>
      <c r="E21" s="6">
        <f>SUMIFS(EntPop!$M:$M,EntPop!$S:$S,E$5,EntPop!$A:$A,$C21)/1000</f>
        <v>2778.0479999999998</v>
      </c>
      <c r="F21" s="6">
        <f>SUMIFS(EntPop!$M:$M,EntPop!$S:$S,F$5,EntPop!$A:$A,$C21)/1000</f>
        <v>3322.6559999999999</v>
      </c>
      <c r="G21" s="6">
        <f>SUMIFS(EntPop!$M:$M,EntPop!$S:$S,G$5,EntPop!$A:$A,$C21)/1000</f>
        <v>2545.3670000000002</v>
      </c>
      <c r="H21" s="6">
        <f>SUMIFS(EntPop!$M:$M,EntPop!$S:$S,H$5,EntPop!$A:$A,$C21)/1000</f>
        <v>1567.731</v>
      </c>
      <c r="I21" s="5"/>
      <c r="J21" s="7">
        <f>SUMIFS(EntPorc!$M:$M,EntPorc!$P:$P,V$5,EntPorc!$A:$A,$C21)*100</f>
        <v>39.93251621723175</v>
      </c>
      <c r="K21" s="7">
        <f>SUMIFS(EntPorc!$M:$M,EntPorc!$P:$P,W$5,EntPorc!$A:$A,$C21)*100</f>
        <v>39.481720328330994</v>
      </c>
      <c r="L21" s="7">
        <f>SUMIFS(EntPorc!$M:$M,EntPorc!$P:$P,X$5,EntPorc!$A:$A,$C21)*100</f>
        <v>39.828062057495117</v>
      </c>
      <c r="M21" s="7">
        <f>SUMIFS(EntPorc!$M:$M,EntPorc!$P:$P,Y$5,EntPorc!$A:$A,$C21)*100</f>
        <v>34.270665049552917</v>
      </c>
      <c r="N21" s="7">
        <f>SUMIFS(EntPorc!$M:$M,EntPorc!$P:$P,Z$5,EntPorc!$A:$A,$C21)*100</f>
        <v>28.34753692150116</v>
      </c>
      <c r="O21" s="5"/>
      <c r="P21" s="6">
        <f>SUMIFS(RuralPop!$M:$M,RuralPop!$S:$S,P$5,RuralPop!$A:$A,$C21)/1000</f>
        <v>518.197</v>
      </c>
      <c r="Q21" s="6">
        <f>SUMIFS(RuralPop!$M:$M,RuralPop!$S:$S,Q$5,RuralPop!$A:$A,$C21)/1000</f>
        <v>526.97799999999995</v>
      </c>
      <c r="R21" s="6">
        <f>SUMIFS(RuralPop!$M:$M,RuralPop!$S:$S,R$5,RuralPop!$A:$A,$C21)/1000</f>
        <v>619.78899999999999</v>
      </c>
      <c r="S21" s="6">
        <f>SUMIFS(RuralPop!$M:$M,RuralPop!$S:$S,S$5,RuralPop!$A:$A,$C21)/1000</f>
        <v>422.99299999999999</v>
      </c>
      <c r="T21" s="6">
        <f>SUMIFS(RuralPop!$M:$M,RuralPop!$S:$S,T$5,RuralPop!$A:$A,$C21)/1000</f>
        <v>307.327</v>
      </c>
      <c r="U21" s="5"/>
      <c r="V21" s="7">
        <f>SUMIFS(RuralPorc!$M:$M,RuralPorc!$P:$P,V$5,RuralPorc!$A:$A,$C21)*100</f>
        <v>43.435516953468323</v>
      </c>
      <c r="W21" s="7">
        <f>SUMIFS(RuralPorc!$M:$M,RuralPorc!$P:$P,W$5,RuralPorc!$A:$A,$C21)*100</f>
        <v>41.547131538391113</v>
      </c>
      <c r="X21" s="7">
        <f>SUMIFS(RuralPorc!$M:$M,RuralPorc!$P:$P,X$5,RuralPorc!$A:$A,$C21)*100</f>
        <v>47.095856070518494</v>
      </c>
      <c r="Y21" s="7">
        <f>SUMIFS(RuralPorc!$M:$M,RuralPorc!$P:$P,Y$5,RuralPorc!$A:$A,$C21)*100</f>
        <v>35.339179635047913</v>
      </c>
      <c r="Z21" s="7">
        <f>SUMIFS(RuralPorc!$M:$M,RuralPorc!$P:$P,Z$5,RuralPorc!$A:$A,$C21)*100</f>
        <v>33.789128065109253</v>
      </c>
      <c r="AA21" s="9"/>
      <c r="AB21" s="6">
        <f>SUMIFS(UrbanPop!$M:$M,UrbanPop!$S:$S,AB$5,UrbanPop!$A:$A,$C21)/1000</f>
        <v>2554.92</v>
      </c>
      <c r="AC21" s="6">
        <f>SUMIFS(UrbanPop!$M:$M,UrbanPop!$S:$S,AC$5,UrbanPop!$A:$A,$C21)/1000</f>
        <v>2251.0700000000002</v>
      </c>
      <c r="AD21" s="6">
        <f>SUMIFS(UrbanPop!$M:$M,UrbanPop!$S:$S,AD$5,UrbanPop!$A:$A,$C21)/1000</f>
        <v>2702.8670000000002</v>
      </c>
      <c r="AE21" s="6">
        <f>SUMIFS(UrbanPop!$M:$M,UrbanPop!$S:$S,AE$5,UrbanPop!$A:$A,$C21)/1000</f>
        <v>2122.3739999999998</v>
      </c>
      <c r="AF21" s="6">
        <f>SUMIFS(UrbanPop!$M:$M,UrbanPop!$S:$S,AF$5,UrbanPop!$A:$A,$C21)/1000</f>
        <v>1260.404</v>
      </c>
      <c r="AG21" s="5"/>
      <c r="AH21" s="7">
        <f>SUMIFS(UrbanPorc!$M:$M,UrbanPorc!$P:$P,AH$5,UrbanPorc!$A:$A,$C21)*100</f>
        <v>39.289838075637817</v>
      </c>
      <c r="AI21" s="7">
        <f>SUMIFS(UrbanPorc!$M:$M,UrbanPorc!$P:$P,AI$5,UrbanPorc!$A:$A,$C21)*100</f>
        <v>39.027529954910278</v>
      </c>
      <c r="AJ21" s="7">
        <f>SUMIFS(UrbanPorc!$M:$M,UrbanPorc!$P:$P,AJ$5,UrbanPorc!$A:$A,$C21)*100</f>
        <v>38.46684992313385</v>
      </c>
      <c r="AK21" s="7">
        <f>SUMIFS(UrbanPorc!$M:$M,UrbanPorc!$P:$P,AK$5,UrbanPorc!$A:$A,$C21)*100</f>
        <v>34.065386652946472</v>
      </c>
      <c r="AL21" s="7">
        <f>SUMIFS(UrbanPorc!$M:$M,UrbanPorc!$P:$P,AL$5,UrbanPorc!$A:$A,$C21)*100</f>
        <v>27.27644145488739</v>
      </c>
      <c r="AN21" s="6">
        <f>SUMIFS(SexoPop!$N:$N,SexoPop!$T:$T,AN$5,SexoPop!$A:$A,$C21,SexoPop!$B:$B,2)/1000</f>
        <v>1655.0029999999999</v>
      </c>
      <c r="AO21" s="6">
        <f>SUMIFS(SexoPop!$N:$N,SexoPop!$T:$T,AO$5,SexoPop!$A:$A,$C21,SexoPop!$B:$B,2)/1000</f>
        <v>1443.5029999999999</v>
      </c>
      <c r="AP21" s="6">
        <f>SUMIFS(SexoPop!$N:$N,SexoPop!$T:$T,AP$5,SexoPop!$A:$A,$C21,SexoPop!$B:$B,2)/1000</f>
        <v>1742.4829999999999</v>
      </c>
      <c r="AQ21" s="6">
        <f>SUMIFS(SexoPop!$N:$N,SexoPop!$T:$T,AQ$5,SexoPop!$A:$A,$C21,SexoPop!$B:$B,2)/1000</f>
        <v>1327.9069999999999</v>
      </c>
      <c r="AR21" s="6">
        <f>SUMIFS(SexoPop!$N:$N,SexoPop!$T:$T,AR$5,SexoPop!$A:$A,$C21,SexoPop!$B:$B,2)/1000</f>
        <v>831.77200000000005</v>
      </c>
      <c r="AS21" s="5"/>
      <c r="AT21" s="7">
        <f>SUMIFS(SexoPorc!$N:$N,SexoPorc!$Q:$Q,AT$5,SexoPorc!$A:$A,$C21,SexoPorc!$B:$B,2)*100</f>
        <v>40.349552035331726</v>
      </c>
      <c r="AU21" s="7">
        <f>SUMIFS(SexoPorc!$N:$N,SexoPorc!$Q:$Q,AU$5,SexoPorc!$A:$A,$C21,SexoPorc!$B:$B,2)*100</f>
        <v>39.112740755081177</v>
      </c>
      <c r="AV21" s="7">
        <f>SUMIFS(SexoPorc!$N:$N,SexoPorc!$Q:$Q,AV$5,SexoPorc!$A:$A,$C21,SexoPorc!$B:$B,2)*100</f>
        <v>40.673607587814331</v>
      </c>
      <c r="AW21" s="7">
        <f>SUMIFS(SexoPorc!$N:$N,SexoPorc!$Q:$Q,AW$5,SexoPorc!$A:$A,$C21,SexoPorc!$B:$B,2)*100</f>
        <v>34.155988693237305</v>
      </c>
      <c r="AX21" s="7">
        <f>SUMIFS(SexoPorc!$N:$N,SexoPorc!$Q:$Q,AX$5,SexoPorc!$A:$A,$C21,SexoPorc!$B:$B,2)*100</f>
        <v>27.906006574630737</v>
      </c>
      <c r="AY21" s="9"/>
      <c r="AZ21" s="6">
        <f>SUMIFS(SexoPop!$N:$N,SexoPop!$T:$T,AZ$5,SexoPop!$A:$A,$C21,SexoPop!$B:$B,1)/1000</f>
        <v>1418.114</v>
      </c>
      <c r="BA21" s="6">
        <f>SUMIFS(SexoPop!$N:$N,SexoPop!$T:$T,BA$5,SexoPop!$A:$A,$C21,SexoPop!$B:$B,1)/1000</f>
        <v>1334.5450000000001</v>
      </c>
      <c r="BB21" s="6">
        <f>SUMIFS(SexoPop!$N:$N,SexoPop!$T:$T,BB$5,SexoPop!$A:$A,$C21,SexoPop!$B:$B,1)/1000</f>
        <v>1580.173</v>
      </c>
      <c r="BC21" s="6">
        <f>SUMIFS(SexoPop!$N:$N,SexoPop!$T:$T,BC$5,SexoPop!$A:$A,$C21,SexoPop!$B:$B,1)/1000</f>
        <v>1217.46</v>
      </c>
      <c r="BD21" s="6">
        <f>SUMIFS(SexoPop!$N:$N,SexoPop!$T:$T,BD$5,SexoPop!$A:$A,$C21,SexoPop!$B:$B,1)/1000</f>
        <v>735.95899999999995</v>
      </c>
      <c r="BE21" s="5"/>
      <c r="BF21" s="7">
        <f>SUMIFS(SexoPorc!$N:$N,SexoPorc!$Q:$Q,BF$5,SexoPorc!$A:$A,$C21,SexoPorc!$B:$B,1)*100</f>
        <v>39.45658802986145</v>
      </c>
      <c r="BG21" s="7">
        <f>SUMIFS(SexoPorc!$N:$N,SexoPorc!$Q:$Q,BG$5,SexoPorc!$A:$A,$C21,SexoPorc!$B:$B,1)*100</f>
        <v>39.888745546340942</v>
      </c>
      <c r="BH21" s="7">
        <f>SUMIFS(SexoPorc!$N:$N,SexoPorc!$Q:$Q,BH$5,SexoPorc!$A:$A,$C21,SexoPorc!$B:$B,1)*100</f>
        <v>38.935506343841553</v>
      </c>
      <c r="BI21" s="7">
        <f>SUMIFS(SexoPorc!$N:$N,SexoPorc!$Q:$Q,BI$5,SexoPorc!$A:$A,$C21,SexoPorc!$B:$B,1)*100</f>
        <v>34.39662754535675</v>
      </c>
      <c r="BJ21" s="7">
        <f>SUMIFS(SexoPorc!$N:$N,SexoPorc!$Q:$Q,BJ$5,SexoPorc!$A:$A,$C21,SexoPorc!$B:$B,1)*100</f>
        <v>28.8636714220047</v>
      </c>
    </row>
    <row r="22" spans="3:62" x14ac:dyDescent="0.25">
      <c r="C22" s="5" t="s">
        <v>16</v>
      </c>
      <c r="D22" s="6">
        <f>SUMIFS(EntPop!$M:$M,EntPop!$S:$S,D$5,EntPop!$A:$A,$C22)/1000</f>
        <v>891.66099999999994</v>
      </c>
      <c r="E22" s="6">
        <f>SUMIFS(EntPop!$M:$M,EntPop!$S:$S,E$5,EntPop!$A:$A,$C22)/1000</f>
        <v>711.41499999999996</v>
      </c>
      <c r="F22" s="6">
        <f>SUMIFS(EntPop!$M:$M,EntPop!$S:$S,F$5,EntPop!$A:$A,$C22)/1000</f>
        <v>745.33299999999997</v>
      </c>
      <c r="G22" s="6">
        <f>SUMIFS(EntPop!$M:$M,EntPop!$S:$S,G$5,EntPop!$A:$A,$C22)/1000</f>
        <v>689.38800000000003</v>
      </c>
      <c r="H22" s="6">
        <f>SUMIFS(EntPop!$M:$M,EntPop!$S:$S,H$5,EntPop!$A:$A,$C22)/1000</f>
        <v>543.33199999999999</v>
      </c>
      <c r="I22" s="5"/>
      <c r="J22" s="7">
        <f>SUMIFS(EntPorc!$M:$M,EntPorc!$P:$P,V$5,EntPorc!$A:$A,$C22)*100</f>
        <v>36.706677079200745</v>
      </c>
      <c r="K22" s="7">
        <f>SUMIFS(EntPorc!$M:$M,EntPorc!$P:$P,W$5,EntPorc!$A:$A,$C22)*100</f>
        <v>33.040094375610352</v>
      </c>
      <c r="L22" s="7">
        <f>SUMIFS(EntPorc!$M:$M,EntPorc!$P:$P,X$5,EntPorc!$A:$A,$C22)*100</f>
        <v>34.931138157844543</v>
      </c>
      <c r="M22" s="7">
        <f>SUMIFS(EntPorc!$M:$M,EntPorc!$P:$P,Y$5,EntPorc!$A:$A,$C22)*100</f>
        <v>33.417549729347229</v>
      </c>
      <c r="N22" s="7">
        <f>SUMIFS(EntPorc!$M:$M,EntPorc!$P:$P,Z$5,EntPorc!$A:$A,$C22)*100</f>
        <v>32.072865962982178</v>
      </c>
      <c r="O22" s="5"/>
      <c r="P22" s="6">
        <f>SUMIFS(RuralPop!$M:$M,RuralPop!$S:$S,P$5,RuralPop!$A:$A,$C22)/1000</f>
        <v>338.87900000000002</v>
      </c>
      <c r="Q22" s="6">
        <f>SUMIFS(RuralPop!$M:$M,RuralPop!$S:$S,Q$5,RuralPop!$A:$A,$C22)/1000</f>
        <v>251.749</v>
      </c>
      <c r="R22" s="6">
        <f>SUMIFS(RuralPop!$M:$M,RuralPop!$S:$S,R$5,RuralPop!$A:$A,$C22)/1000</f>
        <v>216.173</v>
      </c>
      <c r="S22" s="6">
        <f>SUMIFS(RuralPop!$M:$M,RuralPop!$S:$S,S$5,RuralPop!$A:$A,$C22)/1000</f>
        <v>190.88300000000001</v>
      </c>
      <c r="T22" s="6">
        <f>SUMIFS(RuralPop!$M:$M,RuralPop!$S:$S,T$5,RuralPop!$A:$A,$C22)/1000</f>
        <v>126.46599999999999</v>
      </c>
      <c r="U22" s="5"/>
      <c r="V22" s="7">
        <f>SUMIFS(RuralPorc!$M:$M,RuralPorc!$P:$P,V$5,RuralPorc!$A:$A,$C22)*100</f>
        <v>39.093422889709473</v>
      </c>
      <c r="W22" s="7">
        <f>SUMIFS(RuralPorc!$M:$M,RuralPorc!$P:$P,W$5,RuralPorc!$A:$A,$C22)*100</f>
        <v>31.733161211013794</v>
      </c>
      <c r="X22" s="7">
        <f>SUMIFS(RuralPorc!$M:$M,RuralPorc!$P:$P,X$5,RuralPorc!$A:$A,$C22)*100</f>
        <v>32.932668924331665</v>
      </c>
      <c r="Y22" s="7">
        <f>SUMIFS(RuralPorc!$M:$M,RuralPorc!$P:$P,Y$5,RuralPorc!$A:$A,$C22)*100</f>
        <v>28.310167789459229</v>
      </c>
      <c r="Z22" s="7">
        <f>SUMIFS(RuralPorc!$M:$M,RuralPorc!$P:$P,Z$5,RuralPorc!$A:$A,$C22)*100</f>
        <v>26.452064514160156</v>
      </c>
      <c r="AA22" s="9"/>
      <c r="AB22" s="6">
        <f>SUMIFS(UrbanPop!$M:$M,UrbanPop!$S:$S,AB$5,UrbanPop!$A:$A,$C22)/1000</f>
        <v>552.78200000000004</v>
      </c>
      <c r="AC22" s="6">
        <f>SUMIFS(UrbanPop!$M:$M,UrbanPop!$S:$S,AC$5,UrbanPop!$A:$A,$C22)/1000</f>
        <v>459.666</v>
      </c>
      <c r="AD22" s="6">
        <f>SUMIFS(UrbanPop!$M:$M,UrbanPop!$S:$S,AD$5,UrbanPop!$A:$A,$C22)/1000</f>
        <v>529.16</v>
      </c>
      <c r="AE22" s="6">
        <f>SUMIFS(UrbanPop!$M:$M,UrbanPop!$S:$S,AE$5,UrbanPop!$A:$A,$C22)/1000</f>
        <v>498.505</v>
      </c>
      <c r="AF22" s="6">
        <f>SUMIFS(UrbanPop!$M:$M,UrbanPop!$S:$S,AF$5,UrbanPop!$A:$A,$C22)/1000</f>
        <v>416.86599999999999</v>
      </c>
      <c r="AG22" s="5"/>
      <c r="AH22" s="7">
        <f>SUMIFS(UrbanPorc!$M:$M,UrbanPorc!$P:$P,AH$5,UrbanPorc!$A:$A,$C22)*100</f>
        <v>35.38239598274231</v>
      </c>
      <c r="AI22" s="7">
        <f>SUMIFS(UrbanPorc!$M:$M,UrbanPorc!$P:$P,AI$5,UrbanPorc!$A:$A,$C22)*100</f>
        <v>33.802551031112671</v>
      </c>
      <c r="AJ22" s="7">
        <f>SUMIFS(UrbanPorc!$M:$M,UrbanPorc!$P:$P,AJ$5,UrbanPorc!$A:$A,$C22)*100</f>
        <v>35.81911027431488</v>
      </c>
      <c r="AK22" s="7">
        <f>SUMIFS(UrbanPorc!$M:$M,UrbanPorc!$P:$P,AK$5,UrbanPorc!$A:$A,$C22)*100</f>
        <v>35.897344350814819</v>
      </c>
      <c r="AL22" s="7">
        <f>SUMIFS(UrbanPorc!$M:$M,UrbanPorc!$P:$P,AL$5,UrbanPorc!$A:$A,$C22)*100</f>
        <v>34.282872080802917</v>
      </c>
      <c r="AN22" s="6">
        <f>SUMIFS(SexoPop!$N:$N,SexoPop!$T:$T,AN$5,SexoPop!$A:$A,$C22,SexoPop!$B:$B,2)/1000</f>
        <v>451.51600000000002</v>
      </c>
      <c r="AO22" s="6">
        <f>SUMIFS(SexoPop!$N:$N,SexoPop!$T:$T,AO$5,SexoPop!$A:$A,$C22,SexoPop!$B:$B,2)/1000</f>
        <v>366.92500000000001</v>
      </c>
      <c r="AP22" s="6">
        <f>SUMIFS(SexoPop!$N:$N,SexoPop!$T:$T,AP$5,SexoPop!$A:$A,$C22,SexoPop!$B:$B,2)/1000</f>
        <v>378.375</v>
      </c>
      <c r="AQ22" s="6">
        <f>SUMIFS(SexoPop!$N:$N,SexoPop!$T:$T,AQ$5,SexoPop!$A:$A,$C22,SexoPop!$B:$B,2)/1000</f>
        <v>373.07299999999998</v>
      </c>
      <c r="AR22" s="6">
        <f>SUMIFS(SexoPop!$N:$N,SexoPop!$T:$T,AR$5,SexoPop!$A:$A,$C22,SexoPop!$B:$B,2)/1000</f>
        <v>288.10899999999998</v>
      </c>
      <c r="AS22" s="5"/>
      <c r="AT22" s="7">
        <f>SUMIFS(SexoPorc!$N:$N,SexoPorc!$Q:$Q,AT$5,SexoPorc!$A:$A,$C22,SexoPorc!$B:$B,2)*100</f>
        <v>35.915669798851013</v>
      </c>
      <c r="AU22" s="7">
        <f>SUMIFS(SexoPorc!$N:$N,SexoPorc!$Q:$Q,AU$5,SexoPorc!$A:$A,$C22,SexoPorc!$B:$B,2)*100</f>
        <v>31.90227746963501</v>
      </c>
      <c r="AV22" s="7">
        <f>SUMIFS(SexoPorc!$N:$N,SexoPorc!$Q:$Q,AV$5,SexoPorc!$A:$A,$C22,SexoPorc!$B:$B,2)*100</f>
        <v>33.961567282676697</v>
      </c>
      <c r="AW22" s="7">
        <f>SUMIFS(SexoPorc!$N:$N,SexoPorc!$Q:$Q,AW$5,SexoPorc!$A:$A,$C22,SexoPorc!$B:$B,2)*100</f>
        <v>33.487933874130249</v>
      </c>
      <c r="AX22" s="7">
        <f>SUMIFS(SexoPorc!$N:$N,SexoPorc!$Q:$Q,AX$5,SexoPorc!$A:$A,$C22,SexoPorc!$B:$B,2)*100</f>
        <v>31.798601150512695</v>
      </c>
      <c r="AY22" s="9"/>
      <c r="AZ22" s="6">
        <f>SUMIFS(SexoPop!$N:$N,SexoPop!$T:$T,AZ$5,SexoPop!$A:$A,$C22,SexoPop!$B:$B,1)/1000</f>
        <v>440.14499999999998</v>
      </c>
      <c r="BA22" s="6">
        <f>SUMIFS(SexoPop!$N:$N,SexoPop!$T:$T,BA$5,SexoPop!$A:$A,$C22,SexoPop!$B:$B,1)/1000</f>
        <v>344.49</v>
      </c>
      <c r="BB22" s="6">
        <f>SUMIFS(SexoPop!$N:$N,SexoPop!$T:$T,BB$5,SexoPop!$A:$A,$C22,SexoPop!$B:$B,1)/1000</f>
        <v>366.95800000000003</v>
      </c>
      <c r="BC22" s="6">
        <f>SUMIFS(SexoPop!$N:$N,SexoPop!$T:$T,BC$5,SexoPop!$A:$A,$C22,SexoPop!$B:$B,1)/1000</f>
        <v>316.315</v>
      </c>
      <c r="BD22" s="6">
        <f>SUMIFS(SexoPop!$N:$N,SexoPop!$T:$T,BD$5,SexoPop!$A:$A,$C22,SexoPop!$B:$B,1)/1000</f>
        <v>255.22300000000001</v>
      </c>
      <c r="BE22" s="5"/>
      <c r="BF22" s="7">
        <f>SUMIFS(SexoPorc!$N:$N,SexoPorc!$Q:$Q,BF$5,SexoPorc!$A:$A,$C22,SexoPorc!$B:$B,1)*100</f>
        <v>37.555161118507385</v>
      </c>
      <c r="BG22" s="7">
        <f>SUMIFS(SexoPorc!$N:$N,SexoPorc!$Q:$Q,BG$5,SexoPorc!$A:$A,$C22,SexoPorc!$B:$B,1)*100</f>
        <v>34.34479832649231</v>
      </c>
      <c r="BH22" s="7">
        <f>SUMIFS(SexoPorc!$N:$N,SexoPorc!$Q:$Q,BH$5,SexoPorc!$A:$A,$C22,SexoPorc!$B:$B,1)*100</f>
        <v>35.990598797798157</v>
      </c>
      <c r="BI22" s="7">
        <f>SUMIFS(SexoPorc!$N:$N,SexoPorc!$Q:$Q,BI$5,SexoPorc!$A:$A,$C22,SexoPorc!$B:$B,1)*100</f>
        <v>33.334913849830627</v>
      </c>
      <c r="BJ22" s="7">
        <f>SUMIFS(SexoPorc!$N:$N,SexoPorc!$Q:$Q,BJ$5,SexoPorc!$A:$A,$C22,SexoPorc!$B:$B,1)*100</f>
        <v>32.388213276863098</v>
      </c>
    </row>
    <row r="23" spans="3:62" x14ac:dyDescent="0.25">
      <c r="C23" s="5" t="s">
        <v>17</v>
      </c>
      <c r="D23" s="6">
        <f>SUMIFS(EntPop!$M:$M,EntPop!$S:$S,D$5,EntPop!$A:$A,$C23)/1000</f>
        <v>292.38799999999998</v>
      </c>
      <c r="E23" s="6">
        <f>SUMIFS(EntPop!$M:$M,EntPop!$S:$S,E$5,EntPop!$A:$A,$C23)/1000</f>
        <v>355.88799999999998</v>
      </c>
      <c r="F23" s="6">
        <f>SUMIFS(EntPop!$M:$M,EntPop!$S:$S,F$5,EntPop!$A:$A,$C23)/1000</f>
        <v>371.24900000000002</v>
      </c>
      <c r="G23" s="6">
        <f>SUMIFS(EntPop!$M:$M,EntPop!$S:$S,G$5,EntPop!$A:$A,$C23)/1000</f>
        <v>230.642</v>
      </c>
      <c r="H23" s="6">
        <f>SUMIFS(EntPop!$M:$M,EntPop!$S:$S,H$5,EntPop!$A:$A,$C23)/1000</f>
        <v>208.31200000000001</v>
      </c>
      <c r="I23" s="5"/>
      <c r="J23" s="7">
        <f>SUMIFS(EntPorc!$M:$M,EntPorc!$P:$P,V$5,EntPorc!$A:$A,$C23)*100</f>
        <v>32.685777544975281</v>
      </c>
      <c r="K23" s="7">
        <f>SUMIFS(EntPorc!$M:$M,EntPorc!$P:$P,W$5,EntPorc!$A:$A,$C23)*100</f>
        <v>37.349569797515869</v>
      </c>
      <c r="L23" s="7">
        <f>SUMIFS(EntPorc!$M:$M,EntPorc!$P:$P,X$5,EntPorc!$A:$A,$C23)*100</f>
        <v>36.876866221427917</v>
      </c>
      <c r="M23" s="7">
        <f>SUMIFS(EntPorc!$M:$M,EntPorc!$P:$P,Y$5,EntPorc!$A:$A,$C23)*100</f>
        <v>27.952337265014648</v>
      </c>
      <c r="N23" s="7">
        <f>SUMIFS(EntPorc!$M:$M,EntPorc!$P:$P,Z$5,EntPorc!$A:$A,$C23)*100</f>
        <v>29.876956343650818</v>
      </c>
      <c r="O23" s="5"/>
      <c r="P23" s="6">
        <f>SUMIFS(RuralPop!$M:$M,RuralPop!$S:$S,P$5,RuralPop!$A:$A,$C23)/1000</f>
        <v>37.146999999999998</v>
      </c>
      <c r="Q23" s="6">
        <f>SUMIFS(RuralPop!$M:$M,RuralPop!$S:$S,Q$5,RuralPop!$A:$A,$C23)/1000</f>
        <v>68.522000000000006</v>
      </c>
      <c r="R23" s="6">
        <f>SUMIFS(RuralPop!$M:$M,RuralPop!$S:$S,R$5,RuralPop!$A:$A,$C23)/1000</f>
        <v>56.8</v>
      </c>
      <c r="S23" s="6">
        <f>SUMIFS(RuralPop!$M:$M,RuralPop!$S:$S,S$5,RuralPop!$A:$A,$C23)/1000</f>
        <v>49.253</v>
      </c>
      <c r="T23" s="6">
        <f>SUMIFS(RuralPop!$M:$M,RuralPop!$S:$S,T$5,RuralPop!$A:$A,$C23)/1000</f>
        <v>32.341999999999999</v>
      </c>
      <c r="U23" s="5"/>
      <c r="V23" s="7">
        <f>SUMIFS(RuralPorc!$M:$M,RuralPorc!$P:$P,V$5,RuralPorc!$A:$A,$C23)*100</f>
        <v>25.344550609588623</v>
      </c>
      <c r="W23" s="7">
        <f>SUMIFS(RuralPorc!$M:$M,RuralPorc!$P:$P,W$5,RuralPorc!$A:$A,$C23)*100</f>
        <v>38.429656624794006</v>
      </c>
      <c r="X23" s="7">
        <f>SUMIFS(RuralPorc!$M:$M,RuralPorc!$P:$P,X$5,RuralPorc!$A:$A,$C23)*100</f>
        <v>36.474084854125977</v>
      </c>
      <c r="Y23" s="7">
        <f>SUMIFS(RuralPorc!$M:$M,RuralPorc!$P:$P,Y$5,RuralPorc!$A:$A,$C23)*100</f>
        <v>28.831925988197327</v>
      </c>
      <c r="Z23" s="7">
        <f>SUMIFS(RuralPorc!$M:$M,RuralPorc!$P:$P,Z$5,RuralPorc!$A:$A,$C23)*100</f>
        <v>25.251799821853638</v>
      </c>
      <c r="AA23" s="9"/>
      <c r="AB23" s="6">
        <f>SUMIFS(UrbanPop!$M:$M,UrbanPop!$S:$S,AB$5,UrbanPop!$A:$A,$C23)/1000</f>
        <v>255.24100000000001</v>
      </c>
      <c r="AC23" s="6">
        <f>SUMIFS(UrbanPop!$M:$M,UrbanPop!$S:$S,AC$5,UrbanPop!$A:$A,$C23)/1000</f>
        <v>287.36599999999999</v>
      </c>
      <c r="AD23" s="6">
        <f>SUMIFS(UrbanPop!$M:$M,UrbanPop!$S:$S,AD$5,UrbanPop!$A:$A,$C23)/1000</f>
        <v>314.44900000000001</v>
      </c>
      <c r="AE23" s="6">
        <f>SUMIFS(UrbanPop!$M:$M,UrbanPop!$S:$S,AE$5,UrbanPop!$A:$A,$C23)/1000</f>
        <v>181.38900000000001</v>
      </c>
      <c r="AF23" s="6">
        <f>SUMIFS(UrbanPop!$M:$M,UrbanPop!$S:$S,AF$5,UrbanPop!$A:$A,$C23)/1000</f>
        <v>175.97</v>
      </c>
      <c r="AG23" s="5"/>
      <c r="AH23" s="7">
        <f>SUMIFS(UrbanPorc!$M:$M,UrbanPorc!$P:$P,AH$5,UrbanPorc!$A:$A,$C23)*100</f>
        <v>34.124314785003662</v>
      </c>
      <c r="AI23" s="7">
        <f>SUMIFS(UrbanPorc!$M:$M,UrbanPorc!$P:$P,AI$5,UrbanPorc!$A:$A,$C23)*100</f>
        <v>37.100932002067566</v>
      </c>
      <c r="AJ23" s="7">
        <f>SUMIFS(UrbanPorc!$M:$M,UrbanPorc!$P:$P,AJ$5,UrbanPorc!$A:$A,$C23)*100</f>
        <v>36.950573325157166</v>
      </c>
      <c r="AK23" s="7">
        <f>SUMIFS(UrbanPorc!$M:$M,UrbanPorc!$P:$P,AK$5,UrbanPorc!$A:$A,$C23)*100</f>
        <v>27.722689509391785</v>
      </c>
      <c r="AL23" s="7">
        <f>SUMIFS(UrbanPorc!$M:$M,UrbanPorc!$P:$P,AL$5,UrbanPorc!$A:$A,$C23)*100</f>
        <v>30.917763710021973</v>
      </c>
      <c r="AN23" s="6">
        <f>SUMIFS(SexoPop!$N:$N,SexoPop!$T:$T,AN$5,SexoPop!$A:$A,$C23,SexoPop!$B:$B,2)/1000</f>
        <v>155.221</v>
      </c>
      <c r="AO23" s="6">
        <f>SUMIFS(SexoPop!$N:$N,SexoPop!$T:$T,AO$5,SexoPop!$A:$A,$C23,SexoPop!$B:$B,2)/1000</f>
        <v>186.768</v>
      </c>
      <c r="AP23" s="6">
        <f>SUMIFS(SexoPop!$N:$N,SexoPop!$T:$T,AP$5,SexoPop!$A:$A,$C23,SexoPop!$B:$B,2)/1000</f>
        <v>191.24</v>
      </c>
      <c r="AQ23" s="6">
        <f>SUMIFS(SexoPop!$N:$N,SexoPop!$T:$T,AQ$5,SexoPop!$A:$A,$C23,SexoPop!$B:$B,2)/1000</f>
        <v>124.839</v>
      </c>
      <c r="AR23" s="6">
        <f>SUMIFS(SexoPop!$N:$N,SexoPop!$T:$T,AR$5,SexoPop!$A:$A,$C23,SexoPop!$B:$B,2)/1000</f>
        <v>112.837</v>
      </c>
      <c r="AS23" s="5"/>
      <c r="AT23" s="7">
        <f>SUMIFS(SexoPorc!$N:$N,SexoPorc!$Q:$Q,AT$5,SexoPorc!$A:$A,$C23,SexoPorc!$B:$B,2)*100</f>
        <v>33.979558944702148</v>
      </c>
      <c r="AU23" s="7">
        <f>SUMIFS(SexoPorc!$N:$N,SexoPorc!$Q:$Q,AU$5,SexoPorc!$A:$A,$C23,SexoPorc!$B:$B,2)*100</f>
        <v>37.866616249084473</v>
      </c>
      <c r="AV23" s="7">
        <f>SUMIFS(SexoPorc!$N:$N,SexoPorc!$Q:$Q,AV$5,SexoPorc!$A:$A,$C23,SexoPorc!$B:$B,2)*100</f>
        <v>35.981118679046631</v>
      </c>
      <c r="AW23" s="7">
        <f>SUMIFS(SexoPorc!$N:$N,SexoPorc!$Q:$Q,AW$5,SexoPorc!$A:$A,$C23,SexoPorc!$B:$B,2)*100</f>
        <v>27.969297766685486</v>
      </c>
      <c r="AX23" s="7">
        <f>SUMIFS(SexoPorc!$N:$N,SexoPorc!$Q:$Q,AX$5,SexoPorc!$A:$A,$C23,SexoPorc!$B:$B,2)*100</f>
        <v>29.436838626861572</v>
      </c>
      <c r="AY23" s="9"/>
      <c r="AZ23" s="6">
        <f>SUMIFS(SexoPop!$N:$N,SexoPop!$T:$T,AZ$5,SexoPop!$A:$A,$C23,SexoPop!$B:$B,1)/1000</f>
        <v>137.167</v>
      </c>
      <c r="BA23" s="6">
        <f>SUMIFS(SexoPop!$N:$N,SexoPop!$T:$T,BA$5,SexoPop!$A:$A,$C23,SexoPop!$B:$B,1)/1000</f>
        <v>169.12</v>
      </c>
      <c r="BB23" s="6">
        <f>SUMIFS(SexoPop!$N:$N,SexoPop!$T:$T,BB$5,SexoPop!$A:$A,$C23,SexoPop!$B:$B,1)/1000</f>
        <v>180.00899999999999</v>
      </c>
      <c r="BC23" s="6">
        <f>SUMIFS(SexoPop!$N:$N,SexoPop!$T:$T,BC$5,SexoPop!$A:$A,$C23,SexoPop!$B:$B,1)/1000</f>
        <v>105.803</v>
      </c>
      <c r="BD23" s="6">
        <f>SUMIFS(SexoPop!$N:$N,SexoPop!$T:$T,BD$5,SexoPop!$A:$A,$C23,SexoPop!$B:$B,1)/1000</f>
        <v>95.474999999999994</v>
      </c>
      <c r="BE23" s="5"/>
      <c r="BF23" s="7">
        <f>SUMIFS(SexoPorc!$N:$N,SexoPorc!$Q:$Q,BF$5,SexoPorc!$A:$A,$C23,SexoPorc!$B:$B,1)*100</f>
        <v>31.335625052452087</v>
      </c>
      <c r="BG23" s="7">
        <f>SUMIFS(SexoPorc!$N:$N,SexoPorc!$Q:$Q,BG$5,SexoPorc!$A:$A,$C23,SexoPorc!$B:$B,1)*100</f>
        <v>36.794734001159668</v>
      </c>
      <c r="BH23" s="7">
        <f>SUMIFS(SexoPorc!$N:$N,SexoPorc!$Q:$Q,BH$5,SexoPorc!$A:$A,$C23,SexoPorc!$B:$B,1)*100</f>
        <v>37.878689169883728</v>
      </c>
      <c r="BI23" s="7">
        <f>SUMIFS(SexoPorc!$N:$N,SexoPorc!$Q:$Q,BI$5,SexoPorc!$A:$A,$C23,SexoPorc!$B:$B,1)*100</f>
        <v>27.93235182762146</v>
      </c>
      <c r="BJ23" s="7">
        <f>SUMIFS(SexoPorc!$N:$N,SexoPorc!$Q:$Q,BJ$5,SexoPorc!$A:$A,$C23,SexoPorc!$B:$B,1)*100</f>
        <v>30.414381623268127</v>
      </c>
    </row>
    <row r="24" spans="3:62" x14ac:dyDescent="0.25">
      <c r="C24" s="5" t="s">
        <v>18</v>
      </c>
      <c r="D24" s="6">
        <f>SUMIFS(EntPop!$M:$M,EntPop!$S:$S,D$5,EntPop!$A:$A,$C24)/1000</f>
        <v>164.536</v>
      </c>
      <c r="E24" s="6">
        <f>SUMIFS(EntPop!$M:$M,EntPop!$S:$S,E$5,EntPop!$A:$A,$C24)/1000</f>
        <v>167.19300000000001</v>
      </c>
      <c r="F24" s="6">
        <f>SUMIFS(EntPop!$M:$M,EntPop!$S:$S,F$5,EntPop!$A:$A,$C24)/1000</f>
        <v>149.79499999999999</v>
      </c>
      <c r="G24" s="6">
        <f>SUMIFS(EntPop!$M:$M,EntPop!$S:$S,G$5,EntPop!$A:$A,$C24)/1000</f>
        <v>130.102</v>
      </c>
      <c r="H24" s="6">
        <f>SUMIFS(EntPop!$M:$M,EntPop!$S:$S,H$5,EntPop!$A:$A,$C24)/1000</f>
        <v>86.781999999999996</v>
      </c>
      <c r="I24" s="5"/>
      <c r="J24" s="7">
        <f>SUMIFS(EntPorc!$M:$M,EntPorc!$P:$P,V$5,EntPorc!$A:$A,$C24)*100</f>
        <v>36.560386419296265</v>
      </c>
      <c r="K24" s="7">
        <f>SUMIFS(EntPorc!$M:$M,EntPorc!$P:$P,W$5,EntPorc!$A:$A,$C24)*100</f>
        <v>38.301777839660645</v>
      </c>
      <c r="L24" s="7">
        <f>SUMIFS(EntPorc!$M:$M,EntPorc!$P:$P,X$5,EntPorc!$A:$A,$C24)*100</f>
        <v>39.778581261634827</v>
      </c>
      <c r="M24" s="7">
        <f>SUMIFS(EntPorc!$M:$M,EntPorc!$P:$P,Y$5,EntPorc!$A:$A,$C24)*100</f>
        <v>35.171163082122803</v>
      </c>
      <c r="N24" s="7">
        <f>SUMIFS(EntPorc!$M:$M,EntPorc!$P:$P,Z$5,EntPorc!$A:$A,$C24)*100</f>
        <v>29.712027311325073</v>
      </c>
      <c r="O24" s="5"/>
      <c r="P24" s="6">
        <f>SUMIFS(RuralPop!$M:$M,RuralPop!$S:$S,P$5,RuralPop!$A:$A,$C24)/1000</f>
        <v>68.545000000000002</v>
      </c>
      <c r="Q24" s="6">
        <f>SUMIFS(RuralPop!$M:$M,RuralPop!$S:$S,Q$5,RuralPop!$A:$A,$C24)/1000</f>
        <v>82.78</v>
      </c>
      <c r="R24" s="6">
        <f>SUMIFS(RuralPop!$M:$M,RuralPop!$S:$S,R$5,RuralPop!$A:$A,$C24)/1000</f>
        <v>46.747</v>
      </c>
      <c r="S24" s="6">
        <f>SUMIFS(RuralPop!$M:$M,RuralPop!$S:$S,S$5,RuralPop!$A:$A,$C24)/1000</f>
        <v>60.334000000000003</v>
      </c>
      <c r="T24" s="6">
        <f>SUMIFS(RuralPop!$M:$M,RuralPop!$S:$S,T$5,RuralPop!$A:$A,$C24)/1000</f>
        <v>38.866999999999997</v>
      </c>
      <c r="U24" s="5"/>
      <c r="V24" s="7">
        <f>SUMIFS(RuralPorc!$M:$M,RuralPorc!$P:$P,V$5,RuralPorc!$A:$A,$C24)*100</f>
        <v>37.599492073059082</v>
      </c>
      <c r="W24" s="7">
        <f>SUMIFS(RuralPorc!$M:$M,RuralPorc!$P:$P,W$5,RuralPorc!$A:$A,$C24)*100</f>
        <v>45.434588193893433</v>
      </c>
      <c r="X24" s="7">
        <f>SUMIFS(RuralPorc!$M:$M,RuralPorc!$P:$P,X$5,RuralPorc!$A:$A,$C24)*100</f>
        <v>37.255433201789856</v>
      </c>
      <c r="Y24" s="7">
        <f>SUMIFS(RuralPorc!$M:$M,RuralPorc!$P:$P,Y$5,RuralPorc!$A:$A,$C24)*100</f>
        <v>37.669667601585388</v>
      </c>
      <c r="Z24" s="7">
        <f>SUMIFS(RuralPorc!$M:$M,RuralPorc!$P:$P,Z$5,RuralPorc!$A:$A,$C24)*100</f>
        <v>34.532788395881653</v>
      </c>
      <c r="AA24" s="9"/>
      <c r="AB24" s="6">
        <f>SUMIFS(UrbanPop!$M:$M,UrbanPop!$S:$S,AB$5,UrbanPop!$A:$A,$C24)/1000</f>
        <v>95.991</v>
      </c>
      <c r="AC24" s="6">
        <f>SUMIFS(UrbanPop!$M:$M,UrbanPop!$S:$S,AC$5,UrbanPop!$A:$A,$C24)/1000</f>
        <v>84.412999999999997</v>
      </c>
      <c r="AD24" s="6">
        <f>SUMIFS(UrbanPop!$M:$M,UrbanPop!$S:$S,AD$5,UrbanPop!$A:$A,$C24)/1000</f>
        <v>103.048</v>
      </c>
      <c r="AE24" s="6">
        <f>SUMIFS(UrbanPop!$M:$M,UrbanPop!$S:$S,AE$5,UrbanPop!$A:$A,$C24)/1000</f>
        <v>69.768000000000001</v>
      </c>
      <c r="AF24" s="6">
        <f>SUMIFS(UrbanPop!$M:$M,UrbanPop!$S:$S,AF$5,UrbanPop!$A:$A,$C24)/1000</f>
        <v>47.914999999999999</v>
      </c>
      <c r="AG24" s="5"/>
      <c r="AH24" s="7">
        <f>SUMIFS(UrbanPorc!$M:$M,UrbanPorc!$P:$P,AH$5,UrbanPorc!$A:$A,$C24)*100</f>
        <v>35.852855443954468</v>
      </c>
      <c r="AI24" s="7">
        <f>SUMIFS(UrbanPorc!$M:$M,UrbanPorc!$P:$P,AI$5,UrbanPorc!$A:$A,$C24)*100</f>
        <v>33.191779255867004</v>
      </c>
      <c r="AJ24" s="7">
        <f>SUMIFS(UrbanPorc!$M:$M,UrbanPorc!$P:$P,AJ$5,UrbanPorc!$A:$A,$C24)*100</f>
        <v>41.039445996284485</v>
      </c>
      <c r="AK24" s="7">
        <f>SUMIFS(UrbanPorc!$M:$M,UrbanPorc!$P:$P,AK$5,UrbanPorc!$A:$A,$C24)*100</f>
        <v>33.263248205184937</v>
      </c>
      <c r="AL24" s="7">
        <f>SUMIFS(UrbanPorc!$M:$M,UrbanPorc!$P:$P,AL$5,UrbanPorc!$A:$A,$C24)*100</f>
        <v>26.689726114273071</v>
      </c>
      <c r="AN24" s="6">
        <f>SUMIFS(SexoPop!$N:$N,SexoPop!$T:$T,AN$5,SexoPop!$A:$A,$C24,SexoPop!$B:$B,2)/1000</f>
        <v>83.174000000000007</v>
      </c>
      <c r="AO24" s="6">
        <f>SUMIFS(SexoPop!$N:$N,SexoPop!$T:$T,AO$5,SexoPop!$A:$A,$C24,SexoPop!$B:$B,2)/1000</f>
        <v>83.912999999999997</v>
      </c>
      <c r="AP24" s="6">
        <f>SUMIFS(SexoPop!$N:$N,SexoPop!$T:$T,AP$5,SexoPop!$A:$A,$C24,SexoPop!$B:$B,2)/1000</f>
        <v>76.275000000000006</v>
      </c>
      <c r="AQ24" s="6">
        <f>SUMIFS(SexoPop!$N:$N,SexoPop!$T:$T,AQ$5,SexoPop!$A:$A,$C24,SexoPop!$B:$B,2)/1000</f>
        <v>66.555000000000007</v>
      </c>
      <c r="AR24" s="6">
        <f>SUMIFS(SexoPop!$N:$N,SexoPop!$T:$T,AR$5,SexoPop!$A:$A,$C24,SexoPop!$B:$B,2)/1000</f>
        <v>44.673000000000002</v>
      </c>
      <c r="AS24" s="5"/>
      <c r="AT24" s="7">
        <f>SUMIFS(SexoPorc!$N:$N,SexoPorc!$Q:$Q,AT$5,SexoPorc!$A:$A,$C24,SexoPorc!$B:$B,2)*100</f>
        <v>36.520829796791077</v>
      </c>
      <c r="AU24" s="7">
        <f>SUMIFS(SexoPorc!$N:$N,SexoPorc!$Q:$Q,AU$5,SexoPorc!$A:$A,$C24,SexoPorc!$B:$B,2)*100</f>
        <v>38.186535239219666</v>
      </c>
      <c r="AV24" s="7">
        <f>SUMIFS(SexoPorc!$N:$N,SexoPorc!$Q:$Q,AV$5,SexoPorc!$A:$A,$C24,SexoPorc!$B:$B,2)*100</f>
        <v>40.024873614311218</v>
      </c>
      <c r="AW24" s="7">
        <f>SUMIFS(SexoPorc!$N:$N,SexoPorc!$Q:$Q,AW$5,SexoPorc!$A:$A,$C24,SexoPorc!$B:$B,2)*100</f>
        <v>34.489458799362183</v>
      </c>
      <c r="AX24" s="7">
        <f>SUMIFS(SexoPorc!$N:$N,SexoPorc!$Q:$Q,AX$5,SexoPorc!$A:$A,$C24,SexoPorc!$B:$B,2)*100</f>
        <v>29.625773429870605</v>
      </c>
      <c r="AY24" s="9"/>
      <c r="AZ24" s="6">
        <f>SUMIFS(SexoPop!$N:$N,SexoPop!$T:$T,AZ$5,SexoPop!$A:$A,$C24,SexoPop!$B:$B,1)/1000</f>
        <v>81.361999999999995</v>
      </c>
      <c r="BA24" s="6">
        <f>SUMIFS(SexoPop!$N:$N,SexoPop!$T:$T,BA$5,SexoPop!$A:$A,$C24,SexoPop!$B:$B,1)/1000</f>
        <v>83.28</v>
      </c>
      <c r="BB24" s="6">
        <f>SUMIFS(SexoPop!$N:$N,SexoPop!$T:$T,BB$5,SexoPop!$A:$A,$C24,SexoPop!$B:$B,1)/1000</f>
        <v>73.52</v>
      </c>
      <c r="BC24" s="6">
        <f>SUMIFS(SexoPop!$N:$N,SexoPop!$T:$T,BC$5,SexoPop!$A:$A,$C24,SexoPop!$B:$B,1)/1000</f>
        <v>63.546999999999997</v>
      </c>
      <c r="BD24" s="6">
        <f>SUMIFS(SexoPop!$N:$N,SexoPop!$T:$T,BD$5,SexoPop!$A:$A,$C24,SexoPop!$B:$B,1)/1000</f>
        <v>42.109000000000002</v>
      </c>
      <c r="BE24" s="5"/>
      <c r="BF24" s="7">
        <f>SUMIFS(SexoPorc!$N:$N,SexoPorc!$Q:$Q,BF$5,SexoPorc!$A:$A,$C24,SexoPorc!$B:$B,1)*100</f>
        <v>36.600914597511292</v>
      </c>
      <c r="BG24" s="7">
        <f>SUMIFS(SexoPorc!$N:$N,SexoPorc!$Q:$Q,BG$5,SexoPorc!$A:$A,$C24,SexoPorc!$B:$B,1)*100</f>
        <v>38.418599963188171</v>
      </c>
      <c r="BH24" s="7">
        <f>SUMIFS(SexoPorc!$N:$N,SexoPorc!$Q:$Q,BH$5,SexoPorc!$A:$A,$C24,SexoPorc!$B:$B,1)*100</f>
        <v>39.52624499797821</v>
      </c>
      <c r="BI24" s="7">
        <f>SUMIFS(SexoPorc!$N:$N,SexoPorc!$Q:$Q,BI$5,SexoPorc!$A:$A,$C24,SexoPorc!$B:$B,1)*100</f>
        <v>35.914638638496399</v>
      </c>
      <c r="BJ24" s="7">
        <f>SUMIFS(SexoPorc!$N:$N,SexoPorc!$Q:$Q,BJ$5,SexoPorc!$A:$A,$C24,SexoPorc!$B:$B,1)*100</f>
        <v>29.804086685180664</v>
      </c>
    </row>
    <row r="25" spans="3:62" x14ac:dyDescent="0.25">
      <c r="C25" s="5" t="s">
        <v>19</v>
      </c>
      <c r="D25" s="6">
        <f>SUMIFS(EntPop!$M:$M,EntPop!$S:$S,D$5,EntPop!$A:$A,$C25)/1000</f>
        <v>340.416</v>
      </c>
      <c r="E25" s="6">
        <f>SUMIFS(EntPop!$M:$M,EntPop!$S:$S,E$5,EntPop!$A:$A,$C25)/1000</f>
        <v>354.90499999999997</v>
      </c>
      <c r="F25" s="6">
        <f>SUMIFS(EntPop!$M:$M,EntPop!$S:$S,F$5,EntPop!$A:$A,$C25)/1000</f>
        <v>535.19600000000003</v>
      </c>
      <c r="G25" s="6">
        <f>SUMIFS(EntPop!$M:$M,EntPop!$S:$S,G$5,EntPop!$A:$A,$C25)/1000</f>
        <v>315.435</v>
      </c>
      <c r="H25" s="6">
        <f>SUMIFS(EntPop!$M:$M,EntPop!$S:$S,H$5,EntPop!$A:$A,$C25)/1000</f>
        <v>181.071</v>
      </c>
      <c r="I25" s="5"/>
      <c r="J25" s="7">
        <f>SUMIFS(EntPorc!$M:$M,EntPorc!$P:$P,V$5,EntPorc!$A:$A,$C25)*100</f>
        <v>34.112417697906494</v>
      </c>
      <c r="K25" s="7">
        <f>SUMIFS(EntPorc!$M:$M,EntPorc!$P:$P,W$5,EntPorc!$A:$A,$C25)*100</f>
        <v>33.276951313018799</v>
      </c>
      <c r="L25" s="7">
        <f>SUMIFS(EntPorc!$M:$M,EntPorc!$P:$P,X$5,EntPorc!$A:$A,$C25)*100</f>
        <v>37.558510899543762</v>
      </c>
      <c r="M25" s="7">
        <f>SUMIFS(EntPorc!$M:$M,EntPorc!$P:$P,Y$5,EntPorc!$A:$A,$C25)*100</f>
        <v>32.461979985237122</v>
      </c>
      <c r="N25" s="7">
        <f>SUMIFS(EntPorc!$M:$M,EntPorc!$P:$P,Z$5,EntPorc!$A:$A,$C25)*100</f>
        <v>27.923363447189331</v>
      </c>
      <c r="O25" s="5"/>
      <c r="P25" s="6">
        <f>SUMIFS(RuralPop!$M:$M,RuralPop!$S:$S,P$5,RuralPop!$A:$A,$C25)/1000</f>
        <v>25.001000000000001</v>
      </c>
      <c r="Q25" s="6">
        <f>SUMIFS(RuralPop!$M:$M,RuralPop!$S:$S,Q$5,RuralPop!$A:$A,$C25)/1000</f>
        <v>24.777000000000001</v>
      </c>
      <c r="R25" s="6">
        <f>SUMIFS(RuralPop!$M:$M,RuralPop!$S:$S,R$5,RuralPop!$A:$A,$C25)/1000</f>
        <v>29.366</v>
      </c>
      <c r="S25" s="6">
        <f>SUMIFS(RuralPop!$M:$M,RuralPop!$S:$S,S$5,RuralPop!$A:$A,$C25)/1000</f>
        <v>29.384</v>
      </c>
      <c r="T25" s="6">
        <f>SUMIFS(RuralPop!$M:$M,RuralPop!$S:$S,T$5,RuralPop!$A:$A,$C25)/1000</f>
        <v>15.54</v>
      </c>
      <c r="U25" s="5"/>
      <c r="V25" s="7">
        <f>SUMIFS(RuralPorc!$M:$M,RuralPorc!$P:$P,V$5,RuralPorc!$A:$A,$C25)*100</f>
        <v>28.216877579689026</v>
      </c>
      <c r="W25" s="7">
        <f>SUMIFS(RuralPorc!$M:$M,RuralPorc!$P:$P,W$5,RuralPorc!$A:$A,$C25)*100</f>
        <v>24.363550543785095</v>
      </c>
      <c r="X25" s="7">
        <f>SUMIFS(RuralPorc!$M:$M,RuralPorc!$P:$P,X$5,RuralPorc!$A:$A,$C25)*100</f>
        <v>30.921342968940735</v>
      </c>
      <c r="Y25" s="7">
        <f>SUMIFS(RuralPorc!$M:$M,RuralPorc!$P:$P,Y$5,RuralPorc!$A:$A,$C25)*100</f>
        <v>26.514589786529541</v>
      </c>
      <c r="Z25" s="7">
        <f>SUMIFS(RuralPorc!$M:$M,RuralPorc!$P:$P,Z$5,RuralPorc!$A:$A,$C25)*100</f>
        <v>21.60133421421051</v>
      </c>
      <c r="AA25" s="9"/>
      <c r="AB25" s="6">
        <f>SUMIFS(UrbanPop!$M:$M,UrbanPop!$S:$S,AB$5,UrbanPop!$A:$A,$C25)/1000</f>
        <v>315.41500000000002</v>
      </c>
      <c r="AC25" s="6">
        <f>SUMIFS(UrbanPop!$M:$M,UrbanPop!$S:$S,AC$5,UrbanPop!$A:$A,$C25)/1000</f>
        <v>330.12799999999999</v>
      </c>
      <c r="AD25" s="6">
        <f>SUMIFS(UrbanPop!$M:$M,UrbanPop!$S:$S,AD$5,UrbanPop!$A:$A,$C25)/1000</f>
        <v>505.83</v>
      </c>
      <c r="AE25" s="6">
        <f>SUMIFS(UrbanPop!$M:$M,UrbanPop!$S:$S,AE$5,UrbanPop!$A:$A,$C25)/1000</f>
        <v>286.05099999999999</v>
      </c>
      <c r="AF25" s="6">
        <f>SUMIFS(UrbanPop!$M:$M,UrbanPop!$S:$S,AF$5,UrbanPop!$A:$A,$C25)/1000</f>
        <v>165.53100000000001</v>
      </c>
      <c r="AG25" s="5"/>
      <c r="AH25" s="7">
        <f>SUMIFS(UrbanPorc!$M:$M,UrbanPorc!$P:$P,AH$5,UrbanPorc!$A:$A,$C25)*100</f>
        <v>34.686869382858276</v>
      </c>
      <c r="AI25" s="7">
        <f>SUMIFS(UrbanPorc!$M:$M,UrbanPorc!$P:$P,AI$5,UrbanPorc!$A:$A,$C25)*100</f>
        <v>34.216466546058655</v>
      </c>
      <c r="AJ25" s="7">
        <f>SUMIFS(UrbanPorc!$M:$M,UrbanPorc!$P:$P,AJ$5,UrbanPorc!$A:$A,$C25)*100</f>
        <v>38.032445311546326</v>
      </c>
      <c r="AK25" s="7">
        <f>SUMIFS(UrbanPorc!$M:$M,UrbanPorc!$P:$P,AK$5,UrbanPorc!$A:$A,$C25)*100</f>
        <v>33.227589726448059</v>
      </c>
      <c r="AL25" s="7">
        <f>SUMIFS(UrbanPorc!$M:$M,UrbanPorc!$P:$P,AL$5,UrbanPorc!$A:$A,$C25)*100</f>
        <v>28.712248802185059</v>
      </c>
      <c r="AN25" s="6">
        <f>SUMIFS(SexoPop!$N:$N,SexoPop!$T:$T,AN$5,SexoPop!$A:$A,$C25,SexoPop!$B:$B,2)/1000</f>
        <v>179.98099999999999</v>
      </c>
      <c r="AO25" s="6">
        <f>SUMIFS(SexoPop!$N:$N,SexoPop!$T:$T,AO$5,SexoPop!$A:$A,$C25,SexoPop!$B:$B,2)/1000</f>
        <v>176.95599999999999</v>
      </c>
      <c r="AP25" s="6">
        <f>SUMIFS(SexoPop!$N:$N,SexoPop!$T:$T,AP$5,SexoPop!$A:$A,$C25,SexoPop!$B:$B,2)/1000</f>
        <v>268.03199999999998</v>
      </c>
      <c r="AQ25" s="6">
        <f>SUMIFS(SexoPop!$N:$N,SexoPop!$T:$T,AQ$5,SexoPop!$A:$A,$C25,SexoPop!$B:$B,2)/1000</f>
        <v>173.05500000000001</v>
      </c>
      <c r="AR25" s="6">
        <f>SUMIFS(SexoPop!$N:$N,SexoPop!$T:$T,AR$5,SexoPop!$A:$A,$C25,SexoPop!$B:$B,2)/1000</f>
        <v>90.174999999999997</v>
      </c>
      <c r="AS25" s="5"/>
      <c r="AT25" s="7">
        <f>SUMIFS(SexoPorc!$N:$N,SexoPorc!$Q:$Q,AT$5,SexoPorc!$A:$A,$C25,SexoPorc!$B:$B,2)*100</f>
        <v>35.371330380439758</v>
      </c>
      <c r="AU25" s="7">
        <f>SUMIFS(SexoPorc!$N:$N,SexoPorc!$Q:$Q,AU$5,SexoPorc!$A:$A,$C25,SexoPorc!$B:$B,2)*100</f>
        <v>33.846771717071533</v>
      </c>
      <c r="AV25" s="7">
        <f>SUMIFS(SexoPorc!$N:$N,SexoPorc!$Q:$Q,AV$5,SexoPorc!$A:$A,$C25,SexoPorc!$B:$B,2)*100</f>
        <v>36.850181221961975</v>
      </c>
      <c r="AW25" s="7">
        <f>SUMIFS(SexoPorc!$N:$N,SexoPorc!$Q:$Q,AW$5,SexoPorc!$A:$A,$C25,SexoPorc!$B:$B,2)*100</f>
        <v>33.687227964401245</v>
      </c>
      <c r="AX25" s="7">
        <f>SUMIFS(SexoPorc!$N:$N,SexoPorc!$Q:$Q,AX$5,SexoPorc!$A:$A,$C25,SexoPorc!$B:$B,2)*100</f>
        <v>28.01518440246582</v>
      </c>
      <c r="AY25" s="9"/>
      <c r="AZ25" s="6">
        <f>SUMIFS(SexoPop!$N:$N,SexoPop!$T:$T,AZ$5,SexoPop!$A:$A,$C25,SexoPop!$B:$B,1)/1000</f>
        <v>160.435</v>
      </c>
      <c r="BA25" s="6">
        <f>SUMIFS(SexoPop!$N:$N,SexoPop!$T:$T,BA$5,SexoPop!$A:$A,$C25,SexoPop!$B:$B,1)/1000</f>
        <v>177.94900000000001</v>
      </c>
      <c r="BB25" s="6">
        <f>SUMIFS(SexoPop!$N:$N,SexoPop!$T:$T,BB$5,SexoPop!$A:$A,$C25,SexoPop!$B:$B,1)/1000</f>
        <v>267.16399999999999</v>
      </c>
      <c r="BC25" s="6">
        <f>SUMIFS(SexoPop!$N:$N,SexoPop!$T:$T,BC$5,SexoPop!$A:$A,$C25,SexoPop!$B:$B,1)/1000</f>
        <v>142.38</v>
      </c>
      <c r="BD25" s="6">
        <f>SUMIFS(SexoPop!$N:$N,SexoPop!$T:$T,BD$5,SexoPop!$A:$A,$C25,SexoPop!$B:$B,1)/1000</f>
        <v>90.896000000000001</v>
      </c>
      <c r="BE25" s="5"/>
      <c r="BF25" s="7">
        <f>SUMIFS(SexoPorc!$N:$N,SexoPorc!$Q:$Q,BF$5,SexoPorc!$A:$A,$C25,SexoPorc!$B:$B,1)*100</f>
        <v>32.802689075469971</v>
      </c>
      <c r="BG25" s="7">
        <f>SUMIFS(SexoPorc!$N:$N,SexoPorc!$Q:$Q,BG$5,SexoPorc!$A:$A,$C25,SexoPorc!$B:$B,1)*100</f>
        <v>32.729020714759827</v>
      </c>
      <c r="BH25" s="7">
        <f>SUMIFS(SexoPorc!$N:$N,SexoPorc!$Q:$Q,BH$5,SexoPorc!$A:$A,$C25,SexoPorc!$B:$B,1)*100</f>
        <v>38.29704225063324</v>
      </c>
      <c r="BI25" s="7">
        <f>SUMIFS(SexoPorc!$N:$N,SexoPorc!$Q:$Q,BI$5,SexoPorc!$A:$A,$C25,SexoPorc!$B:$B,1)*100</f>
        <v>31.08767569065094</v>
      </c>
      <c r="BJ25" s="7">
        <f>SUMIFS(SexoPorc!$N:$N,SexoPorc!$Q:$Q,BJ$5,SexoPorc!$A:$A,$C25,SexoPorc!$B:$B,1)*100</f>
        <v>27.832859754562378</v>
      </c>
    </row>
    <row r="26" spans="3:62" x14ac:dyDescent="0.25">
      <c r="C26" s="5" t="s">
        <v>20</v>
      </c>
      <c r="D26" s="6">
        <f>SUMIFS(EntPop!$M:$M,EntPop!$S:$S,D$5,EntPop!$A:$A,$C26)/1000</f>
        <v>1151.644</v>
      </c>
      <c r="E26" s="6">
        <f>SUMIFS(EntPop!$M:$M,EntPop!$S:$S,E$5,EntPop!$A:$A,$C26)/1000</f>
        <v>1028.96</v>
      </c>
      <c r="F26" s="6">
        <f>SUMIFS(EntPop!$M:$M,EntPop!$S:$S,F$5,EntPop!$A:$A,$C26)/1000</f>
        <v>1096.3530000000001</v>
      </c>
      <c r="G26" s="6">
        <f>SUMIFS(EntPop!$M:$M,EntPop!$S:$S,G$5,EntPop!$A:$A,$C26)/1000</f>
        <v>900.70299999999997</v>
      </c>
      <c r="H26" s="6">
        <f>SUMIFS(EntPop!$M:$M,EntPop!$S:$S,H$5,EntPop!$A:$A,$C26)/1000</f>
        <v>747.92100000000005</v>
      </c>
      <c r="I26" s="5"/>
      <c r="J26" s="7">
        <f>SUMIFS(EntPorc!$M:$M,EntPorc!$P:$P,V$5,EntPorc!$A:$A,$C26)*100</f>
        <v>43.286636471748352</v>
      </c>
      <c r="K26" s="7">
        <f>SUMIFS(EntPorc!$M:$M,EntPorc!$P:$P,W$5,EntPorc!$A:$A,$C26)*100</f>
        <v>39.954414963722229</v>
      </c>
      <c r="L26" s="7">
        <f>SUMIFS(EntPorc!$M:$M,EntPorc!$P:$P,X$5,EntPorc!$A:$A,$C26)*100</f>
        <v>42.662587761878967</v>
      </c>
      <c r="M26" s="7">
        <f>SUMIFS(EntPorc!$M:$M,EntPorc!$P:$P,Y$5,EntPorc!$A:$A,$C26)*100</f>
        <v>36.265382170677185</v>
      </c>
      <c r="N26" s="7">
        <f>SUMIFS(EntPorc!$M:$M,EntPorc!$P:$P,Z$5,EntPorc!$A:$A,$C26)*100</f>
        <v>33.942657709121704</v>
      </c>
      <c r="O26" s="5"/>
      <c r="P26" s="6">
        <f>SUMIFS(RuralPop!$M:$M,RuralPop!$S:$S,P$5,RuralPop!$A:$A,$C26)/1000</f>
        <v>701.22</v>
      </c>
      <c r="Q26" s="6">
        <f>SUMIFS(RuralPop!$M:$M,RuralPop!$S:$S,Q$5,RuralPop!$A:$A,$C26)/1000</f>
        <v>723.44500000000005</v>
      </c>
      <c r="R26" s="6">
        <f>SUMIFS(RuralPop!$M:$M,RuralPop!$S:$S,R$5,RuralPop!$A:$A,$C26)/1000</f>
        <v>665.12400000000002</v>
      </c>
      <c r="S26" s="6">
        <f>SUMIFS(RuralPop!$M:$M,RuralPop!$S:$S,S$5,RuralPop!$A:$A,$C26)/1000</f>
        <v>534.53899999999999</v>
      </c>
      <c r="T26" s="6">
        <f>SUMIFS(RuralPop!$M:$M,RuralPop!$S:$S,T$5,RuralPop!$A:$A,$C26)/1000</f>
        <v>507.45</v>
      </c>
      <c r="U26" s="5"/>
      <c r="V26" s="7">
        <f>SUMIFS(RuralPorc!$M:$M,RuralPorc!$P:$P,V$5,RuralPorc!$A:$A,$C26)*100</f>
        <v>45.338398218154907</v>
      </c>
      <c r="W26" s="7">
        <f>SUMIFS(RuralPorc!$M:$M,RuralPorc!$P:$P,W$5,RuralPorc!$A:$A,$C26)*100</f>
        <v>43.800899386405945</v>
      </c>
      <c r="X26" s="7">
        <f>SUMIFS(RuralPorc!$M:$M,RuralPorc!$P:$P,X$5,RuralPorc!$A:$A,$C26)*100</f>
        <v>45.967277884483337</v>
      </c>
      <c r="Y26" s="7">
        <f>SUMIFS(RuralPorc!$M:$M,RuralPorc!$P:$P,Y$5,RuralPorc!$A:$A,$C26)*100</f>
        <v>36.219993233680725</v>
      </c>
      <c r="Z26" s="7">
        <f>SUMIFS(RuralPorc!$M:$M,RuralPorc!$P:$P,Z$5,RuralPorc!$A:$A,$C26)*100</f>
        <v>36.252695322036743</v>
      </c>
      <c r="AA26" s="9"/>
      <c r="AB26" s="6">
        <f>SUMIFS(UrbanPop!$M:$M,UrbanPop!$S:$S,AB$5,UrbanPop!$A:$A,$C26)/1000</f>
        <v>450.42399999999998</v>
      </c>
      <c r="AC26" s="6">
        <f>SUMIFS(UrbanPop!$M:$M,UrbanPop!$S:$S,AC$5,UrbanPop!$A:$A,$C26)/1000</f>
        <v>305.51499999999999</v>
      </c>
      <c r="AD26" s="6">
        <f>SUMIFS(UrbanPop!$M:$M,UrbanPop!$S:$S,AD$5,UrbanPop!$A:$A,$C26)/1000</f>
        <v>431.22899999999998</v>
      </c>
      <c r="AE26" s="6">
        <f>SUMIFS(UrbanPop!$M:$M,UrbanPop!$S:$S,AE$5,UrbanPop!$A:$A,$C26)/1000</f>
        <v>366.16399999999999</v>
      </c>
      <c r="AF26" s="6">
        <f>SUMIFS(UrbanPop!$M:$M,UrbanPop!$S:$S,AF$5,UrbanPop!$A:$A,$C26)/1000</f>
        <v>240.471</v>
      </c>
      <c r="AG26" s="5"/>
      <c r="AH26" s="7">
        <f>SUMIFS(UrbanPorc!$M:$M,UrbanPorc!$P:$P,AH$5,UrbanPorc!$A:$A,$C26)*100</f>
        <v>40.437716245651245</v>
      </c>
      <c r="AI26" s="7">
        <f>SUMIFS(UrbanPorc!$M:$M,UrbanPorc!$P:$P,AI$5,UrbanPorc!$A:$A,$C26)*100</f>
        <v>33.076277375221252</v>
      </c>
      <c r="AJ26" s="7">
        <f>SUMIFS(UrbanPorc!$M:$M,UrbanPorc!$P:$P,AJ$5,UrbanPorc!$A:$A,$C26)*100</f>
        <v>38.404110074043274</v>
      </c>
      <c r="AK26" s="7">
        <f>SUMIFS(UrbanPorc!$M:$M,UrbanPorc!$P:$P,AK$5,UrbanPorc!$A:$A,$C26)*100</f>
        <v>36.331850290298462</v>
      </c>
      <c r="AL26" s="7">
        <f>SUMIFS(UrbanPorc!$M:$M,UrbanPorc!$P:$P,AL$5,UrbanPorc!$A:$A,$C26)*100</f>
        <v>29.919525980949402</v>
      </c>
      <c r="AN26" s="6">
        <f>SUMIFS(SexoPop!$N:$N,SexoPop!$T:$T,AN$5,SexoPop!$A:$A,$C26,SexoPop!$B:$B,2)/1000</f>
        <v>599.43299999999999</v>
      </c>
      <c r="AO26" s="6">
        <f>SUMIFS(SexoPop!$N:$N,SexoPop!$T:$T,AO$5,SexoPop!$A:$A,$C26,SexoPop!$B:$B,2)/1000</f>
        <v>531.36099999999999</v>
      </c>
      <c r="AP26" s="6">
        <f>SUMIFS(SexoPop!$N:$N,SexoPop!$T:$T,AP$5,SexoPop!$A:$A,$C26,SexoPop!$B:$B,2)/1000</f>
        <v>586.38699999999994</v>
      </c>
      <c r="AQ26" s="6">
        <f>SUMIFS(SexoPop!$N:$N,SexoPop!$T:$T,AQ$5,SexoPop!$A:$A,$C26,SexoPop!$B:$B,2)/1000</f>
        <v>486.72300000000001</v>
      </c>
      <c r="AR26" s="6">
        <f>SUMIFS(SexoPop!$N:$N,SexoPop!$T:$T,AR$5,SexoPop!$A:$A,$C26,SexoPop!$B:$B,2)/1000</f>
        <v>411.53899999999999</v>
      </c>
      <c r="AS26" s="5"/>
      <c r="AT26" s="7">
        <f>SUMIFS(SexoPorc!$N:$N,SexoPorc!$Q:$Q,AT$5,SexoPorc!$A:$A,$C26,SexoPorc!$B:$B,2)*100</f>
        <v>42.732399702072144</v>
      </c>
      <c r="AU26" s="7">
        <f>SUMIFS(SexoPorc!$N:$N,SexoPorc!$Q:$Q,AU$5,SexoPorc!$A:$A,$C26,SexoPorc!$B:$B,2)*100</f>
        <v>39.27706778049469</v>
      </c>
      <c r="AV26" s="7">
        <f>SUMIFS(SexoPorc!$N:$N,SexoPorc!$Q:$Q,AV$5,SexoPorc!$A:$A,$C26,SexoPorc!$B:$B,2)*100</f>
        <v>42.693367600440979</v>
      </c>
      <c r="AW26" s="7">
        <f>SUMIFS(SexoPorc!$N:$N,SexoPorc!$Q:$Q,AW$5,SexoPorc!$A:$A,$C26,SexoPorc!$B:$B,2)*100</f>
        <v>36.148855090141296</v>
      </c>
      <c r="AX26" s="7">
        <f>SUMIFS(SexoPorc!$N:$N,SexoPorc!$Q:$Q,AX$5,SexoPorc!$A:$A,$C26,SexoPorc!$B:$B,2)*100</f>
        <v>34.156271815299988</v>
      </c>
      <c r="AY26" s="9"/>
      <c r="AZ26" s="6">
        <f>SUMIFS(SexoPop!$N:$N,SexoPop!$T:$T,AZ$5,SexoPop!$A:$A,$C26,SexoPop!$B:$B,1)/1000</f>
        <v>552.21100000000001</v>
      </c>
      <c r="BA26" s="6">
        <f>SUMIFS(SexoPop!$N:$N,SexoPop!$T:$T,BA$5,SexoPop!$A:$A,$C26,SexoPop!$B:$B,1)/1000</f>
        <v>497.59899999999999</v>
      </c>
      <c r="BB26" s="6">
        <f>SUMIFS(SexoPop!$N:$N,SexoPop!$T:$T,BB$5,SexoPop!$A:$A,$C26,SexoPop!$B:$B,1)/1000</f>
        <v>509.96600000000001</v>
      </c>
      <c r="BC26" s="6">
        <f>SUMIFS(SexoPop!$N:$N,SexoPop!$T:$T,BC$5,SexoPop!$A:$A,$C26,SexoPop!$B:$B,1)/1000</f>
        <v>413.98</v>
      </c>
      <c r="BD26" s="6">
        <f>SUMIFS(SexoPop!$N:$N,SexoPop!$T:$T,BD$5,SexoPop!$A:$A,$C26,SexoPop!$B:$B,1)/1000</f>
        <v>336.38200000000001</v>
      </c>
      <c r="BE26" s="5"/>
      <c r="BF26" s="7">
        <f>SUMIFS(SexoPorc!$N:$N,SexoPorc!$Q:$Q,BF$5,SexoPorc!$A:$A,$C26,SexoPorc!$B:$B,1)*100</f>
        <v>43.904775381088257</v>
      </c>
      <c r="BG26" s="7">
        <f>SUMIFS(SexoPorc!$N:$N,SexoPorc!$Q:$Q,BG$5,SexoPorc!$A:$A,$C26,SexoPorc!$B:$B,1)*100</f>
        <v>40.703994035720825</v>
      </c>
      <c r="BH26" s="7">
        <f>SUMIFS(SexoPorc!$N:$N,SexoPorc!$Q:$Q,BH$5,SexoPorc!$A:$A,$C26,SexoPorc!$B:$B,1)*100</f>
        <v>42.627251148223877</v>
      </c>
      <c r="BI26" s="7">
        <f>SUMIFS(SexoPorc!$N:$N,SexoPorc!$Q:$Q,BI$5,SexoPorc!$A:$A,$C26,SexoPorc!$B:$B,1)*100</f>
        <v>36.403352022171021</v>
      </c>
      <c r="BJ26" s="7">
        <f>SUMIFS(SexoPorc!$N:$N,SexoPorc!$Q:$Q,BJ$5,SexoPorc!$A:$A,$C26,SexoPorc!$B:$B,1)*100</f>
        <v>33.684921264648438</v>
      </c>
    </row>
    <row r="27" spans="3:62" x14ac:dyDescent="0.25">
      <c r="C27" s="5" t="s">
        <v>21</v>
      </c>
      <c r="D27" s="6">
        <f>SUMIFS(EntPop!$M:$M,EntPop!$S:$S,D$5,EntPop!$A:$A,$C27)/1000</f>
        <v>1159.9359999999999</v>
      </c>
      <c r="E27" s="6">
        <f>SUMIFS(EntPop!$M:$M,EntPop!$S:$S,E$5,EntPop!$A:$A,$C27)/1000</f>
        <v>1220.6690000000001</v>
      </c>
      <c r="F27" s="6">
        <f>SUMIFS(EntPop!$M:$M,EntPop!$S:$S,F$5,EntPop!$A:$A,$C27)/1000</f>
        <v>1717.0650000000001</v>
      </c>
      <c r="G27" s="6">
        <f>SUMIFS(EntPop!$M:$M,EntPop!$S:$S,G$5,EntPop!$A:$A,$C27)/1000</f>
        <v>1113.44</v>
      </c>
      <c r="H27" s="6">
        <f>SUMIFS(EntPop!$M:$M,EntPop!$S:$S,H$5,EntPop!$A:$A,$C27)/1000</f>
        <v>722.71299999999997</v>
      </c>
      <c r="I27" s="5"/>
      <c r="J27" s="7">
        <f>SUMIFS(EntPorc!$M:$M,EntPorc!$P:$P,V$5,EntPorc!$A:$A,$C27)*100</f>
        <v>31.566902995109558</v>
      </c>
      <c r="K27" s="7">
        <f>SUMIFS(EntPorc!$M:$M,EntPorc!$P:$P,W$5,EntPorc!$A:$A,$C27)*100</f>
        <v>32.496508955955505</v>
      </c>
      <c r="L27" s="7">
        <f>SUMIFS(EntPorc!$M:$M,EntPorc!$P:$P,X$5,EntPorc!$A:$A,$C27)*100</f>
        <v>41.509512066841125</v>
      </c>
      <c r="M27" s="7">
        <f>SUMIFS(EntPorc!$M:$M,EntPorc!$P:$P,Y$5,EntPorc!$A:$A,$C27)*100</f>
        <v>30.699452757835388</v>
      </c>
      <c r="N27" s="7">
        <f>SUMIFS(EntPorc!$M:$M,EntPorc!$P:$P,Z$5,EntPorc!$A:$A,$C27)*100</f>
        <v>25.225451588630676</v>
      </c>
      <c r="O27" s="5"/>
      <c r="P27" s="6">
        <f>SUMIFS(RuralPop!$M:$M,RuralPop!$S:$S,P$5,RuralPop!$A:$A,$C27)/1000</f>
        <v>372.89</v>
      </c>
      <c r="Q27" s="6">
        <f>SUMIFS(RuralPop!$M:$M,RuralPop!$S:$S,Q$5,RuralPop!$A:$A,$C27)/1000</f>
        <v>313.84699999999998</v>
      </c>
      <c r="R27" s="6">
        <f>SUMIFS(RuralPop!$M:$M,RuralPop!$S:$S,R$5,RuralPop!$A:$A,$C27)/1000</f>
        <v>454.69400000000002</v>
      </c>
      <c r="S27" s="6">
        <f>SUMIFS(RuralPop!$M:$M,RuralPop!$S:$S,S$5,RuralPop!$A:$A,$C27)/1000</f>
        <v>401.33300000000003</v>
      </c>
      <c r="T27" s="6">
        <f>SUMIFS(RuralPop!$M:$M,RuralPop!$S:$S,T$5,RuralPop!$A:$A,$C27)/1000</f>
        <v>291.95100000000002</v>
      </c>
      <c r="U27" s="5"/>
      <c r="V27" s="7">
        <f>SUMIFS(RuralPorc!$M:$M,RuralPorc!$P:$P,V$5,RuralPorc!$A:$A,$C27)*100</f>
        <v>31.024295091629028</v>
      </c>
      <c r="W27" s="7">
        <f>SUMIFS(RuralPorc!$M:$M,RuralPorc!$P:$P,W$5,RuralPorc!$A:$A,$C27)*100</f>
        <v>26.073002815246582</v>
      </c>
      <c r="X27" s="7">
        <f>SUMIFS(RuralPorc!$M:$M,RuralPorc!$P:$P,X$5,RuralPorc!$A:$A,$C27)*100</f>
        <v>34.56968367099762</v>
      </c>
      <c r="Y27" s="7">
        <f>SUMIFS(RuralPorc!$M:$M,RuralPorc!$P:$P,Y$5,RuralPorc!$A:$A,$C27)*100</f>
        <v>33.084866404533386</v>
      </c>
      <c r="Z27" s="7">
        <f>SUMIFS(RuralPorc!$M:$M,RuralPorc!$P:$P,Z$5,RuralPorc!$A:$A,$C27)*100</f>
        <v>29.355970025062561</v>
      </c>
      <c r="AA27" s="9"/>
      <c r="AB27" s="6">
        <f>SUMIFS(UrbanPop!$M:$M,UrbanPop!$S:$S,AB$5,UrbanPop!$A:$A,$C27)/1000</f>
        <v>787.04600000000005</v>
      </c>
      <c r="AC27" s="6">
        <f>SUMIFS(UrbanPop!$M:$M,UrbanPop!$S:$S,AC$5,UrbanPop!$A:$A,$C27)/1000</f>
        <v>906.822</v>
      </c>
      <c r="AD27" s="6">
        <f>SUMIFS(UrbanPop!$M:$M,UrbanPop!$S:$S,AD$5,UrbanPop!$A:$A,$C27)/1000</f>
        <v>1262.3710000000001</v>
      </c>
      <c r="AE27" s="6">
        <f>SUMIFS(UrbanPop!$M:$M,UrbanPop!$S:$S,AE$5,UrbanPop!$A:$A,$C27)/1000</f>
        <v>712.10699999999997</v>
      </c>
      <c r="AF27" s="6">
        <f>SUMIFS(UrbanPop!$M:$M,UrbanPop!$S:$S,AF$5,UrbanPop!$A:$A,$C27)/1000</f>
        <v>430.762</v>
      </c>
      <c r="AG27" s="5"/>
      <c r="AH27" s="7">
        <f>SUMIFS(UrbanPorc!$M:$M,UrbanPorc!$P:$P,AH$5,UrbanPorc!$A:$A,$C27)*100</f>
        <v>31.830665469169617</v>
      </c>
      <c r="AI27" s="7">
        <f>SUMIFS(UrbanPorc!$M:$M,UrbanPorc!$P:$P,AI$5,UrbanPorc!$A:$A,$C27)*100</f>
        <v>35.525646805763245</v>
      </c>
      <c r="AJ27" s="7">
        <f>SUMIFS(UrbanPorc!$M:$M,UrbanPorc!$P:$P,AJ$5,UrbanPorc!$A:$A,$C27)*100</f>
        <v>44.74492073059082</v>
      </c>
      <c r="AK27" s="7">
        <f>SUMIFS(UrbanPorc!$M:$M,UrbanPorc!$P:$P,AK$5,UrbanPorc!$A:$A,$C27)*100</f>
        <v>29.500707983970642</v>
      </c>
      <c r="AL27" s="7">
        <f>SUMIFS(UrbanPorc!$M:$M,UrbanPorc!$P:$P,AL$5,UrbanPorc!$A:$A,$C27)*100</f>
        <v>23.029305040836334</v>
      </c>
      <c r="AN27" s="6">
        <f>SUMIFS(SexoPop!$N:$N,SexoPop!$T:$T,AN$5,SexoPop!$A:$A,$C27,SexoPop!$B:$B,2)/1000</f>
        <v>623.84500000000003</v>
      </c>
      <c r="AO27" s="6">
        <f>SUMIFS(SexoPop!$N:$N,SexoPop!$T:$T,AO$5,SexoPop!$A:$A,$C27,SexoPop!$B:$B,2)/1000</f>
        <v>642.95799999999997</v>
      </c>
      <c r="AP27" s="6">
        <f>SUMIFS(SexoPop!$N:$N,SexoPop!$T:$T,AP$5,SexoPop!$A:$A,$C27,SexoPop!$B:$B,2)/1000</f>
        <v>898.87699999999995</v>
      </c>
      <c r="AQ27" s="6">
        <f>SUMIFS(SexoPop!$N:$N,SexoPop!$T:$T,AQ$5,SexoPop!$A:$A,$C27,SexoPop!$B:$B,2)/1000</f>
        <v>601.99699999999996</v>
      </c>
      <c r="AR27" s="6">
        <f>SUMIFS(SexoPop!$N:$N,SexoPop!$T:$T,AR$5,SexoPop!$A:$A,$C27,SexoPop!$B:$B,2)/1000</f>
        <v>387.40800000000002</v>
      </c>
      <c r="AS27" s="5"/>
      <c r="AT27" s="7">
        <f>SUMIFS(SexoPorc!$N:$N,SexoPorc!$Q:$Q,AT$5,SexoPorc!$A:$A,$C27,SexoPorc!$B:$B,2)*100</f>
        <v>32.24843442440033</v>
      </c>
      <c r="AU27" s="7">
        <f>SUMIFS(SexoPorc!$N:$N,SexoPorc!$Q:$Q,AU$5,SexoPorc!$A:$A,$C27,SexoPorc!$B:$B,2)*100</f>
        <v>32.49887228012085</v>
      </c>
      <c r="AV27" s="7">
        <f>SUMIFS(SexoPorc!$N:$N,SexoPorc!$Q:$Q,AV$5,SexoPorc!$A:$A,$C27,SexoPorc!$B:$B,2)*100</f>
        <v>41.104409098625183</v>
      </c>
      <c r="AW27" s="7">
        <f>SUMIFS(SexoPorc!$N:$N,SexoPorc!$Q:$Q,AW$5,SexoPorc!$A:$A,$C27,SexoPorc!$B:$B,2)*100</f>
        <v>30.883172154426575</v>
      </c>
      <c r="AX27" s="7">
        <f>SUMIFS(SexoPorc!$N:$N,SexoPorc!$Q:$Q,AX$5,SexoPorc!$A:$A,$C27,SexoPorc!$B:$B,2)*100</f>
        <v>25.740882754325867</v>
      </c>
      <c r="AY27" s="9"/>
      <c r="AZ27" s="6">
        <f>SUMIFS(SexoPop!$N:$N,SexoPop!$T:$T,AZ$5,SexoPop!$A:$A,$C27,SexoPop!$B:$B,1)/1000</f>
        <v>536.09100000000001</v>
      </c>
      <c r="BA27" s="6">
        <f>SUMIFS(SexoPop!$N:$N,SexoPop!$T:$T,BA$5,SexoPop!$A:$A,$C27,SexoPop!$B:$B,1)/1000</f>
        <v>577.71100000000001</v>
      </c>
      <c r="BB27" s="6">
        <f>SUMIFS(SexoPop!$N:$N,SexoPop!$T:$T,BB$5,SexoPop!$A:$A,$C27,SexoPop!$B:$B,1)/1000</f>
        <v>818.18799999999999</v>
      </c>
      <c r="BC27" s="6">
        <f>SUMIFS(SexoPop!$N:$N,SexoPop!$T:$T,BC$5,SexoPop!$A:$A,$C27,SexoPop!$B:$B,1)/1000</f>
        <v>511.44299999999998</v>
      </c>
      <c r="BD27" s="6">
        <f>SUMIFS(SexoPop!$N:$N,SexoPop!$T:$T,BD$5,SexoPop!$A:$A,$C27,SexoPop!$B:$B,1)/1000</f>
        <v>335.30500000000001</v>
      </c>
      <c r="BE27" s="5"/>
      <c r="BF27" s="7">
        <f>SUMIFS(SexoPorc!$N:$N,SexoPorc!$Q:$Q,BF$5,SexoPorc!$A:$A,$C27,SexoPorc!$B:$B,1)*100</f>
        <v>30.809208750724792</v>
      </c>
      <c r="BG27" s="7">
        <f>SUMIFS(SexoPorc!$N:$N,SexoPorc!$Q:$Q,BG$5,SexoPorc!$A:$A,$C27,SexoPorc!$B:$B,1)*100</f>
        <v>32.493880391120911</v>
      </c>
      <c r="BH27" s="7">
        <f>SUMIFS(SexoPorc!$N:$N,SexoPorc!$Q:$Q,BH$5,SexoPorc!$A:$A,$C27,SexoPorc!$B:$B,1)*100</f>
        <v>41.963869333267212</v>
      </c>
      <c r="BI27" s="7">
        <f>SUMIFS(SexoPorc!$N:$N,SexoPorc!$Q:$Q,BI$5,SexoPorc!$A:$A,$C27,SexoPorc!$B:$B,1)*100</f>
        <v>30.485987663269043</v>
      </c>
      <c r="BJ27" s="7">
        <f>SUMIFS(SexoPorc!$N:$N,SexoPorc!$Q:$Q,BJ$5,SexoPorc!$A:$A,$C27,SexoPorc!$B:$B,1)*100</f>
        <v>24.655051529407501</v>
      </c>
    </row>
    <row r="28" spans="3:62" x14ac:dyDescent="0.25">
      <c r="C28" s="5" t="s">
        <v>22</v>
      </c>
      <c r="D28" s="6">
        <f>SUMIFS(EntPop!$M:$M,EntPop!$S:$S,D$5,EntPop!$A:$A,$C28)/1000</f>
        <v>181.16</v>
      </c>
      <c r="E28" s="6">
        <f>SUMIFS(EntPop!$M:$M,EntPop!$S:$S,E$5,EntPop!$A:$A,$C28)/1000</f>
        <v>168.529</v>
      </c>
      <c r="F28" s="6">
        <f>SUMIFS(EntPop!$M:$M,EntPop!$S:$S,F$5,EntPop!$A:$A,$C28)/1000</f>
        <v>255.952</v>
      </c>
      <c r="G28" s="6">
        <f>SUMIFS(EntPop!$M:$M,EntPop!$S:$S,G$5,EntPop!$A:$A,$C28)/1000</f>
        <v>129.72399999999999</v>
      </c>
      <c r="H28" s="6">
        <f>SUMIFS(EntPop!$M:$M,EntPop!$S:$S,H$5,EntPop!$A:$A,$C28)/1000</f>
        <v>103.911</v>
      </c>
      <c r="I28" s="5"/>
      <c r="J28" s="7">
        <f>SUMIFS(EntPorc!$M:$M,EntPorc!$P:$P,V$5,EntPorc!$A:$A,$C28)*100</f>
        <v>28.297716379165649</v>
      </c>
      <c r="K28" s="7">
        <f>SUMIFS(EntPorc!$M:$M,EntPorc!$P:$P,W$5,EntPorc!$A:$A,$C28)*100</f>
        <v>27.880135178565979</v>
      </c>
      <c r="L28" s="7">
        <f>SUMIFS(EntPorc!$M:$M,EntPorc!$P:$P,X$5,EntPorc!$A:$A,$C28)*100</f>
        <v>34.10828709602356</v>
      </c>
      <c r="M28" s="7">
        <f>SUMIFS(EntPorc!$M:$M,EntPorc!$P:$P,Y$5,EntPorc!$A:$A,$C28)*100</f>
        <v>24.166305363178253</v>
      </c>
      <c r="N28" s="7">
        <f>SUMIFS(EntPorc!$M:$M,EntPorc!$P:$P,Z$5,EntPorc!$A:$A,$C28)*100</f>
        <v>25.099214911460876</v>
      </c>
      <c r="O28" s="5"/>
      <c r="P28" s="6">
        <f>SUMIFS(RuralPop!$M:$M,RuralPop!$S:$S,P$5,RuralPop!$A:$A,$C28)/1000</f>
        <v>70.879000000000005</v>
      </c>
      <c r="Q28" s="6">
        <f>SUMIFS(RuralPop!$M:$M,RuralPop!$S:$S,Q$5,RuralPop!$A:$A,$C28)/1000</f>
        <v>59.460999999999999</v>
      </c>
      <c r="R28" s="6">
        <f>SUMIFS(RuralPop!$M:$M,RuralPop!$S:$S,R$5,RuralPop!$A:$A,$C28)/1000</f>
        <v>74.632999999999996</v>
      </c>
      <c r="S28" s="6">
        <f>SUMIFS(RuralPop!$M:$M,RuralPop!$S:$S,S$5,RuralPop!$A:$A,$C28)/1000</f>
        <v>47.113</v>
      </c>
      <c r="T28" s="6">
        <f>SUMIFS(RuralPop!$M:$M,RuralPop!$S:$S,T$5,RuralPop!$A:$A,$C28)/1000</f>
        <v>25.974</v>
      </c>
      <c r="U28" s="5"/>
      <c r="V28" s="7">
        <f>SUMIFS(RuralPorc!$M:$M,RuralPorc!$P:$P,V$5,RuralPorc!$A:$A,$C28)*100</f>
        <v>27.015417814254761</v>
      </c>
      <c r="W28" s="7">
        <f>SUMIFS(RuralPorc!$M:$M,RuralPorc!$P:$P,W$5,RuralPorc!$A:$A,$C28)*100</f>
        <v>25.398635864257813</v>
      </c>
      <c r="X28" s="7">
        <f>SUMIFS(RuralPorc!$M:$M,RuralPorc!$P:$P,X$5,RuralPorc!$A:$A,$C28)*100</f>
        <v>29.036802053451538</v>
      </c>
      <c r="Y28" s="7">
        <f>SUMIFS(RuralPorc!$M:$M,RuralPorc!$P:$P,Y$5,RuralPorc!$A:$A,$C28)*100</f>
        <v>24.501141905784607</v>
      </c>
      <c r="Z28" s="7">
        <f>SUMIFS(RuralPorc!$M:$M,RuralPorc!$P:$P,Z$5,RuralPorc!$A:$A,$C28)*100</f>
        <v>20.563529431819916</v>
      </c>
      <c r="AA28" s="9"/>
      <c r="AB28" s="6">
        <f>SUMIFS(UrbanPop!$M:$M,UrbanPop!$S:$S,AB$5,UrbanPop!$A:$A,$C28)/1000</f>
        <v>110.28100000000001</v>
      </c>
      <c r="AC28" s="6">
        <f>SUMIFS(UrbanPop!$M:$M,UrbanPop!$S:$S,AC$5,UrbanPop!$A:$A,$C28)/1000</f>
        <v>109.068</v>
      </c>
      <c r="AD28" s="6">
        <f>SUMIFS(UrbanPop!$M:$M,UrbanPop!$S:$S,AD$5,UrbanPop!$A:$A,$C28)/1000</f>
        <v>181.31899999999999</v>
      </c>
      <c r="AE28" s="6">
        <f>SUMIFS(UrbanPop!$M:$M,UrbanPop!$S:$S,AE$5,UrbanPop!$A:$A,$C28)/1000</f>
        <v>82.611000000000004</v>
      </c>
      <c r="AF28" s="6">
        <f>SUMIFS(UrbanPop!$M:$M,UrbanPop!$S:$S,AF$5,UrbanPop!$A:$A,$C28)/1000</f>
        <v>77.936999999999998</v>
      </c>
      <c r="AG28" s="5"/>
      <c r="AH28" s="7">
        <f>SUMIFS(UrbanPorc!$M:$M,UrbanPorc!$P:$P,AH$5,UrbanPorc!$A:$A,$C28)*100</f>
        <v>29.18815016746521</v>
      </c>
      <c r="AI28" s="7">
        <f>SUMIFS(UrbanPorc!$M:$M,UrbanPorc!$P:$P,AI$5,UrbanPorc!$A:$A,$C28)*100</f>
        <v>29.448708891868591</v>
      </c>
      <c r="AJ28" s="7">
        <f>SUMIFS(UrbanPorc!$M:$M,UrbanPorc!$P:$P,AJ$5,UrbanPorc!$A:$A,$C28)*100</f>
        <v>36.750301718711853</v>
      </c>
      <c r="AK28" s="7">
        <f>SUMIFS(UrbanPorc!$M:$M,UrbanPorc!$P:$P,AK$5,UrbanPorc!$A:$A,$C28)*100</f>
        <v>23.979413509368896</v>
      </c>
      <c r="AL28" s="7">
        <f>SUMIFS(UrbanPorc!$M:$M,UrbanPorc!$P:$P,AL$5,UrbanPorc!$A:$A,$C28)*100</f>
        <v>27.090618014335632</v>
      </c>
      <c r="AN28" s="6">
        <f>SUMIFS(SexoPop!$N:$N,SexoPop!$T:$T,AN$5,SexoPop!$A:$A,$C28,SexoPop!$B:$B,2)/1000</f>
        <v>93.554000000000002</v>
      </c>
      <c r="AO28" s="6">
        <f>SUMIFS(SexoPop!$N:$N,SexoPop!$T:$T,AO$5,SexoPop!$A:$A,$C28,SexoPop!$B:$B,2)/1000</f>
        <v>87.063999999999993</v>
      </c>
      <c r="AP28" s="6">
        <f>SUMIFS(SexoPop!$N:$N,SexoPop!$T:$T,AP$5,SexoPop!$A:$A,$C28,SexoPop!$B:$B,2)/1000</f>
        <v>138.20099999999999</v>
      </c>
      <c r="AQ28" s="6">
        <f>SUMIFS(SexoPop!$N:$N,SexoPop!$T:$T,AQ$5,SexoPop!$A:$A,$C28,SexoPop!$B:$B,2)/1000</f>
        <v>69.846999999999994</v>
      </c>
      <c r="AR28" s="6">
        <f>SUMIFS(SexoPop!$N:$N,SexoPop!$T:$T,AR$5,SexoPop!$A:$A,$C28,SexoPop!$B:$B,2)/1000</f>
        <v>57.524999999999999</v>
      </c>
      <c r="AS28" s="5"/>
      <c r="AT28" s="7">
        <f>SUMIFS(SexoPorc!$N:$N,SexoPorc!$Q:$Q,AT$5,SexoPorc!$A:$A,$C28,SexoPorc!$B:$B,2)*100</f>
        <v>27.863353490829468</v>
      </c>
      <c r="AU28" s="7">
        <f>SUMIFS(SexoPorc!$N:$N,SexoPorc!$Q:$Q,AU$5,SexoPorc!$A:$A,$C28,SexoPorc!$B:$B,2)*100</f>
        <v>26.714861392974854</v>
      </c>
      <c r="AV28" s="7">
        <f>SUMIFS(SexoPorc!$N:$N,SexoPorc!$Q:$Q,AV$5,SexoPorc!$A:$A,$C28,SexoPorc!$B:$B,2)*100</f>
        <v>34.248265624046326</v>
      </c>
      <c r="AW28" s="7">
        <f>SUMIFS(SexoPorc!$N:$N,SexoPorc!$Q:$Q,AW$5,SexoPorc!$A:$A,$C28,SexoPorc!$B:$B,2)*100</f>
        <v>23.963208496570587</v>
      </c>
      <c r="AX28" s="7">
        <f>SUMIFS(SexoPorc!$N:$N,SexoPorc!$Q:$Q,AX$5,SexoPorc!$A:$A,$C28,SexoPorc!$B:$B,2)*100</f>
        <v>25.656521320343018</v>
      </c>
      <c r="AY28" s="9"/>
      <c r="AZ28" s="6">
        <f>SUMIFS(SexoPop!$N:$N,SexoPop!$T:$T,AZ$5,SexoPop!$A:$A,$C28,SexoPop!$B:$B,1)/1000</f>
        <v>87.605999999999995</v>
      </c>
      <c r="BA28" s="6">
        <f>SUMIFS(SexoPop!$N:$N,SexoPop!$T:$T,BA$5,SexoPop!$A:$A,$C28,SexoPop!$B:$B,1)/1000</f>
        <v>81.465000000000003</v>
      </c>
      <c r="BB28" s="6">
        <f>SUMIFS(SexoPop!$N:$N,SexoPop!$T:$T,BB$5,SexoPop!$A:$A,$C28,SexoPop!$B:$B,1)/1000</f>
        <v>117.751</v>
      </c>
      <c r="BC28" s="6">
        <f>SUMIFS(SexoPop!$N:$N,SexoPop!$T:$T,BC$5,SexoPop!$A:$A,$C28,SexoPop!$B:$B,1)/1000</f>
        <v>59.877000000000002</v>
      </c>
      <c r="BD28" s="6">
        <f>SUMIFS(SexoPop!$N:$N,SexoPop!$T:$T,BD$5,SexoPop!$A:$A,$C28,SexoPop!$B:$B,1)/1000</f>
        <v>46.386000000000003</v>
      </c>
      <c r="BE28" s="5"/>
      <c r="BF28" s="7">
        <f>SUMIFS(SexoPorc!$N:$N,SexoPorc!$Q:$Q,BF$5,SexoPorc!$A:$A,$C28,SexoPorc!$B:$B,1)*100</f>
        <v>28.776773810386658</v>
      </c>
      <c r="BG28" s="7">
        <f>SUMIFS(SexoPorc!$N:$N,SexoPorc!$Q:$Q,BG$5,SexoPorc!$A:$A,$C28,SexoPorc!$B:$B,1)*100</f>
        <v>29.243364930152893</v>
      </c>
      <c r="BH28" s="7">
        <f>SUMIFS(SexoPorc!$N:$N,SexoPorc!$Q:$Q,BH$5,SexoPorc!$A:$A,$C28,SexoPorc!$B:$B,1)*100</f>
        <v>33.945450186729431</v>
      </c>
      <c r="BI28" s="7">
        <f>SUMIFS(SexoPorc!$N:$N,SexoPorc!$Q:$Q,BI$5,SexoPorc!$A:$A,$C28,SexoPorc!$B:$B,1)*100</f>
        <v>24.407613277435303</v>
      </c>
      <c r="BJ28" s="7">
        <f>SUMIFS(SexoPorc!$N:$N,SexoPorc!$Q:$Q,BJ$5,SexoPorc!$A:$A,$C28,SexoPorc!$B:$B,1)*100</f>
        <v>24.44082647562027</v>
      </c>
    </row>
    <row r="29" spans="3:62" x14ac:dyDescent="0.25">
      <c r="C29" s="5" t="s">
        <v>23</v>
      </c>
      <c r="D29" s="6">
        <f>SUMIFS(EntPop!$M:$M,EntPop!$S:$S,D$5,EntPop!$A:$A,$C29)/1000</f>
        <v>167.99700000000001</v>
      </c>
      <c r="E29" s="6">
        <f>SUMIFS(EntPop!$M:$M,EntPop!$S:$S,E$5,EntPop!$A:$A,$C29)/1000</f>
        <v>180.465</v>
      </c>
      <c r="F29" s="6">
        <f>SUMIFS(EntPop!$M:$M,EntPop!$S:$S,F$5,EntPop!$A:$A,$C29)/1000</f>
        <v>406.56700000000001</v>
      </c>
      <c r="G29" s="6">
        <f>SUMIFS(EntPop!$M:$M,EntPop!$S:$S,G$5,EntPop!$A:$A,$C29)/1000</f>
        <v>153.77600000000001</v>
      </c>
      <c r="H29" s="6">
        <f>SUMIFS(EntPop!$M:$M,EntPop!$S:$S,H$5,EntPop!$A:$A,$C29)/1000</f>
        <v>88.210999999999999</v>
      </c>
      <c r="I29" s="5"/>
      <c r="J29" s="7">
        <f>SUMIFS(EntPorc!$M:$M,EntPorc!$P:$P,V$5,EntPorc!$A:$A,$C29)*100</f>
        <v>31.233057379722595</v>
      </c>
      <c r="K29" s="7">
        <f>SUMIFS(EntPorc!$M:$M,EntPorc!$P:$P,W$5,EntPorc!$A:$A,$C29)*100</f>
        <v>33.02975594997406</v>
      </c>
      <c r="L29" s="7">
        <f>SUMIFS(EntPorc!$M:$M,EntPorc!$P:$P,X$5,EntPorc!$A:$A,$C29)*100</f>
        <v>45.534592866897583</v>
      </c>
      <c r="M29" s="7">
        <f>SUMIFS(EntPorc!$M:$M,EntPorc!$P:$P,Y$5,EntPorc!$A:$A,$C29)*100</f>
        <v>29.747647047042847</v>
      </c>
      <c r="N29" s="7">
        <f>SUMIFS(EntPorc!$M:$M,EntPorc!$P:$P,Z$5,EntPorc!$A:$A,$C29)*100</f>
        <v>25.957009196281433</v>
      </c>
      <c r="O29" s="5"/>
      <c r="P29" s="6">
        <f>SUMIFS(RuralPop!$M:$M,RuralPop!$S:$S,P$5,RuralPop!$A:$A,$C29)/1000</f>
        <v>27.177</v>
      </c>
      <c r="Q29" s="6">
        <f>SUMIFS(RuralPop!$M:$M,RuralPop!$S:$S,Q$5,RuralPop!$A:$A,$C29)/1000</f>
        <v>39.759</v>
      </c>
      <c r="R29" s="6">
        <f>SUMIFS(RuralPop!$M:$M,RuralPop!$S:$S,R$5,RuralPop!$A:$A,$C29)/1000</f>
        <v>54.235999999999997</v>
      </c>
      <c r="S29" s="6">
        <f>SUMIFS(RuralPop!$M:$M,RuralPop!$S:$S,S$5,RuralPop!$A:$A,$C29)/1000</f>
        <v>32.424999999999997</v>
      </c>
      <c r="T29" s="6">
        <f>SUMIFS(RuralPop!$M:$M,RuralPop!$S:$S,T$5,RuralPop!$A:$A,$C29)/1000</f>
        <v>19.728000000000002</v>
      </c>
      <c r="U29" s="5"/>
      <c r="V29" s="7">
        <f>SUMIFS(RuralPorc!$M:$M,RuralPorc!$P:$P,V$5,RuralPorc!$A:$A,$C29)*100</f>
        <v>24.90629255771637</v>
      </c>
      <c r="W29" s="7">
        <f>SUMIFS(RuralPorc!$M:$M,RuralPorc!$P:$P,W$5,RuralPorc!$A:$A,$C29)*100</f>
        <v>29.10657525062561</v>
      </c>
      <c r="X29" s="7">
        <f>SUMIFS(RuralPorc!$M:$M,RuralPorc!$P:$P,X$5,RuralPorc!$A:$A,$C29)*100</f>
        <v>32.241687178611755</v>
      </c>
      <c r="Y29" s="7">
        <f>SUMIFS(RuralPorc!$M:$M,RuralPorc!$P:$P,Y$5,RuralPorc!$A:$A,$C29)*100</f>
        <v>28.0313640832901</v>
      </c>
      <c r="Z29" s="7">
        <f>SUMIFS(RuralPorc!$M:$M,RuralPorc!$P:$P,Z$5,RuralPorc!$A:$A,$C29)*100</f>
        <v>21.567255258560181</v>
      </c>
      <c r="AA29" s="9"/>
      <c r="AB29" s="6">
        <f>SUMIFS(UrbanPop!$M:$M,UrbanPop!$S:$S,AB$5,UrbanPop!$A:$A,$C29)/1000</f>
        <v>140.82</v>
      </c>
      <c r="AC29" s="6">
        <f>SUMIFS(UrbanPop!$M:$M,UrbanPop!$S:$S,AC$5,UrbanPop!$A:$A,$C29)/1000</f>
        <v>140.70599999999999</v>
      </c>
      <c r="AD29" s="6">
        <f>SUMIFS(UrbanPop!$M:$M,UrbanPop!$S:$S,AD$5,UrbanPop!$A:$A,$C29)/1000</f>
        <v>352.33100000000002</v>
      </c>
      <c r="AE29" s="6">
        <f>SUMIFS(UrbanPop!$M:$M,UrbanPop!$S:$S,AE$5,UrbanPop!$A:$A,$C29)/1000</f>
        <v>121.351</v>
      </c>
      <c r="AF29" s="6">
        <f>SUMIFS(UrbanPop!$M:$M,UrbanPop!$S:$S,AF$5,UrbanPop!$A:$A,$C29)/1000</f>
        <v>68.483000000000004</v>
      </c>
      <c r="AG29" s="5"/>
      <c r="AH29" s="7">
        <f>SUMIFS(UrbanPorc!$M:$M,UrbanPorc!$P:$P,AH$5,UrbanPorc!$A:$A,$C29)*100</f>
        <v>32.843166589736938</v>
      </c>
      <c r="AI29" s="7">
        <f>SUMIFS(UrbanPorc!$M:$M,UrbanPorc!$P:$P,AI$5,UrbanPorc!$A:$A,$C29)*100</f>
        <v>34.337547421455383</v>
      </c>
      <c r="AJ29" s="7">
        <f>SUMIFS(UrbanPorc!$M:$M,UrbanPorc!$P:$P,AJ$5,UrbanPorc!$A:$A,$C29)*100</f>
        <v>48.620313405990601</v>
      </c>
      <c r="AK29" s="7">
        <f>SUMIFS(UrbanPorc!$M:$M,UrbanPorc!$P:$P,AK$5,UrbanPorc!$A:$A,$C29)*100</f>
        <v>30.24241030216217</v>
      </c>
      <c r="AL29" s="7">
        <f>SUMIFS(UrbanPorc!$M:$M,UrbanPorc!$P:$P,AL$5,UrbanPorc!$A:$A,$C29)*100</f>
        <v>27.573752403259277</v>
      </c>
      <c r="AN29" s="6">
        <f>SUMIFS(SexoPop!$N:$N,SexoPop!$T:$T,AN$5,SexoPop!$A:$A,$C29,SexoPop!$B:$B,2)/1000</f>
        <v>89.885000000000005</v>
      </c>
      <c r="AO29" s="6">
        <f>SUMIFS(SexoPop!$N:$N,SexoPop!$T:$T,AO$5,SexoPop!$A:$A,$C29,SexoPop!$B:$B,2)/1000</f>
        <v>89.13</v>
      </c>
      <c r="AP29" s="6">
        <f>SUMIFS(SexoPop!$N:$N,SexoPop!$T:$T,AP$5,SexoPop!$A:$A,$C29,SexoPop!$B:$B,2)/1000</f>
        <v>211.22200000000001</v>
      </c>
      <c r="AQ29" s="6">
        <f>SUMIFS(SexoPop!$N:$N,SexoPop!$T:$T,AQ$5,SexoPop!$A:$A,$C29,SexoPop!$B:$B,2)/1000</f>
        <v>81.268000000000001</v>
      </c>
      <c r="AR29" s="6">
        <f>SUMIFS(SexoPop!$N:$N,SexoPop!$T:$T,AR$5,SexoPop!$A:$A,$C29,SexoPop!$B:$B,2)/1000</f>
        <v>44.969000000000001</v>
      </c>
      <c r="AS29" s="5"/>
      <c r="AT29" s="7">
        <f>SUMIFS(SexoPorc!$N:$N,SexoPorc!$Q:$Q,AT$5,SexoPorc!$A:$A,$C29,SexoPorc!$B:$B,2)*100</f>
        <v>31.506648659706116</v>
      </c>
      <c r="AU29" s="7">
        <f>SUMIFS(SexoPorc!$N:$N,SexoPorc!$Q:$Q,AU$5,SexoPorc!$A:$A,$C29,SexoPorc!$B:$B,2)*100</f>
        <v>32.073956727981567</v>
      </c>
      <c r="AV29" s="7">
        <f>SUMIFS(SexoPorc!$N:$N,SexoPorc!$Q:$Q,AV$5,SexoPorc!$A:$A,$C29,SexoPorc!$B:$B,2)*100</f>
        <v>46.475327014923096</v>
      </c>
      <c r="AW29" s="7">
        <f>SUMIFS(SexoPorc!$N:$N,SexoPorc!$Q:$Q,AW$5,SexoPorc!$A:$A,$C29,SexoPorc!$B:$B,2)*100</f>
        <v>30.425372719764709</v>
      </c>
      <c r="AX29" s="7">
        <f>SUMIFS(SexoPorc!$N:$N,SexoPorc!$Q:$Q,AX$5,SexoPorc!$A:$A,$C29,SexoPorc!$B:$B,2)*100</f>
        <v>25.915893912315369</v>
      </c>
      <c r="AY29" s="9"/>
      <c r="AZ29" s="6">
        <f>SUMIFS(SexoPop!$N:$N,SexoPop!$T:$T,AZ$5,SexoPop!$A:$A,$C29,SexoPop!$B:$B,1)/1000</f>
        <v>78.111999999999995</v>
      </c>
      <c r="BA29" s="6">
        <f>SUMIFS(SexoPop!$N:$N,SexoPop!$T:$T,BA$5,SexoPop!$A:$A,$C29,SexoPop!$B:$B,1)/1000</f>
        <v>91.334999999999994</v>
      </c>
      <c r="BB29" s="6">
        <f>SUMIFS(SexoPop!$N:$N,SexoPop!$T:$T,BB$5,SexoPop!$A:$A,$C29,SexoPop!$B:$B,1)/1000</f>
        <v>195.345</v>
      </c>
      <c r="BC29" s="6">
        <f>SUMIFS(SexoPop!$N:$N,SexoPop!$T:$T,BC$5,SexoPop!$A:$A,$C29,SexoPop!$B:$B,1)/1000</f>
        <v>72.507999999999996</v>
      </c>
      <c r="BD29" s="6">
        <f>SUMIFS(SexoPop!$N:$N,SexoPop!$T:$T,BD$5,SexoPop!$A:$A,$C29,SexoPop!$B:$B,1)/1000</f>
        <v>43.241999999999997</v>
      </c>
      <c r="BE29" s="5"/>
      <c r="BF29" s="7">
        <f>SUMIFS(SexoPorc!$N:$N,SexoPorc!$Q:$Q,BF$5,SexoPorc!$A:$A,$C29,SexoPorc!$B:$B,1)*100</f>
        <v>30.924054980278015</v>
      </c>
      <c r="BG29" s="7">
        <f>SUMIFS(SexoPorc!$N:$N,SexoPorc!$Q:$Q,BG$5,SexoPorc!$A:$A,$C29,SexoPorc!$B:$B,1)*100</f>
        <v>34.019041061401367</v>
      </c>
      <c r="BH29" s="7">
        <f>SUMIFS(SexoPorc!$N:$N,SexoPorc!$Q:$Q,BH$5,SexoPorc!$A:$A,$C29,SexoPorc!$B:$B,1)*100</f>
        <v>44.559332728385925</v>
      </c>
      <c r="BI29" s="7">
        <f>SUMIFS(SexoPorc!$N:$N,SexoPorc!$Q:$Q,BI$5,SexoPorc!$A:$A,$C29,SexoPorc!$B:$B,1)*100</f>
        <v>29.023051261901855</v>
      </c>
      <c r="BJ29" s="7">
        <f>SUMIFS(SexoPorc!$N:$N,SexoPorc!$Q:$Q,BJ$5,SexoPorc!$A:$A,$C29,SexoPorc!$B:$B,1)*100</f>
        <v>25.999903678894043</v>
      </c>
    </row>
    <row r="30" spans="3:62" x14ac:dyDescent="0.25">
      <c r="C30" s="5" t="s">
        <v>24</v>
      </c>
      <c r="D30" s="6">
        <f>SUMIFS(EntPop!$M:$M,EntPop!$S:$S,D$5,EntPop!$A:$A,$C30)/1000</f>
        <v>397.59</v>
      </c>
      <c r="E30" s="6">
        <f>SUMIFS(EntPop!$M:$M,EntPop!$S:$S,E$5,EntPop!$A:$A,$C30)/1000</f>
        <v>351.19900000000001</v>
      </c>
      <c r="F30" s="6">
        <f>SUMIFS(EntPop!$M:$M,EntPop!$S:$S,F$5,EntPop!$A:$A,$C30)/1000</f>
        <v>371.41300000000001</v>
      </c>
      <c r="G30" s="6">
        <f>SUMIFS(EntPop!$M:$M,EntPop!$S:$S,G$5,EntPop!$A:$A,$C30)/1000</f>
        <v>268.786</v>
      </c>
      <c r="H30" s="6">
        <f>SUMIFS(EntPop!$M:$M,EntPop!$S:$S,H$5,EntPop!$A:$A,$C30)/1000</f>
        <v>188.48599999999999</v>
      </c>
      <c r="I30" s="5"/>
      <c r="J30" s="7">
        <f>SUMIFS(EntPorc!$M:$M,EntPorc!$P:$P,V$5,EntPorc!$A:$A,$C30)*100</f>
        <v>32.643339037895203</v>
      </c>
      <c r="K30" s="7">
        <f>SUMIFS(EntPorc!$M:$M,EntPorc!$P:$P,W$5,EntPorc!$A:$A,$C30)*100</f>
        <v>29.774889349937439</v>
      </c>
      <c r="L30" s="7">
        <f>SUMIFS(EntPorc!$M:$M,EntPorc!$P:$P,X$5,EntPorc!$A:$A,$C30)*100</f>
        <v>30.595234036445618</v>
      </c>
      <c r="M30" s="7">
        <f>SUMIFS(EntPorc!$M:$M,EntPorc!$P:$P,Y$5,EntPorc!$A:$A,$C30)*100</f>
        <v>26.342272758483887</v>
      </c>
      <c r="N30" s="7">
        <f>SUMIFS(EntPorc!$M:$M,EntPorc!$P:$P,Z$5,EntPorc!$A:$A,$C30)*100</f>
        <v>21.545000374317169</v>
      </c>
      <c r="O30" s="5"/>
      <c r="P30" s="6">
        <f>SUMIFS(RuralPop!$M:$M,RuralPop!$S:$S,P$5,RuralPop!$A:$A,$C30)/1000</f>
        <v>192.983</v>
      </c>
      <c r="Q30" s="6">
        <f>SUMIFS(RuralPop!$M:$M,RuralPop!$S:$S,Q$5,RuralPop!$A:$A,$C30)/1000</f>
        <v>161.04900000000001</v>
      </c>
      <c r="R30" s="6">
        <f>SUMIFS(RuralPop!$M:$M,RuralPop!$S:$S,R$5,RuralPop!$A:$A,$C30)/1000</f>
        <v>169.37899999999999</v>
      </c>
      <c r="S30" s="6">
        <f>SUMIFS(RuralPop!$M:$M,RuralPop!$S:$S,S$5,RuralPop!$A:$A,$C30)/1000</f>
        <v>145.73099999999999</v>
      </c>
      <c r="T30" s="6">
        <f>SUMIFS(RuralPop!$M:$M,RuralPop!$S:$S,T$5,RuralPop!$A:$A,$C30)/1000</f>
        <v>113.50700000000001</v>
      </c>
      <c r="U30" s="5"/>
      <c r="V30" s="7">
        <f>SUMIFS(RuralPorc!$M:$M,RuralPorc!$P:$P,V$5,RuralPorc!$A:$A,$C30)*100</f>
        <v>33.153635263442993</v>
      </c>
      <c r="W30" s="7">
        <f>SUMIFS(RuralPorc!$M:$M,RuralPorc!$P:$P,W$5,RuralPorc!$A:$A,$C30)*100</f>
        <v>26.205578446388245</v>
      </c>
      <c r="X30" s="7">
        <f>SUMIFS(RuralPorc!$M:$M,RuralPorc!$P:$P,X$5,RuralPorc!$A:$A,$C30)*100</f>
        <v>27.581799030303955</v>
      </c>
      <c r="Y30" s="7">
        <f>SUMIFS(RuralPorc!$M:$M,RuralPorc!$P:$P,Y$5,RuralPorc!$A:$A,$C30)*100</f>
        <v>25.845703482627869</v>
      </c>
      <c r="Z30" s="7">
        <f>SUMIFS(RuralPorc!$M:$M,RuralPorc!$P:$P,Z$5,RuralPorc!$A:$A,$C30)*100</f>
        <v>23.783402144908905</v>
      </c>
      <c r="AA30" s="9"/>
      <c r="AB30" s="6">
        <f>SUMIFS(UrbanPop!$M:$M,UrbanPop!$S:$S,AB$5,UrbanPop!$A:$A,$C30)/1000</f>
        <v>204.607</v>
      </c>
      <c r="AC30" s="6">
        <f>SUMIFS(UrbanPop!$M:$M,UrbanPop!$S:$S,AC$5,UrbanPop!$A:$A,$C30)/1000</f>
        <v>190.15</v>
      </c>
      <c r="AD30" s="6">
        <f>SUMIFS(UrbanPop!$M:$M,UrbanPop!$S:$S,AD$5,UrbanPop!$A:$A,$C30)/1000</f>
        <v>202.03399999999999</v>
      </c>
      <c r="AE30" s="6">
        <f>SUMIFS(UrbanPop!$M:$M,UrbanPop!$S:$S,AE$5,UrbanPop!$A:$A,$C30)/1000</f>
        <v>123.05500000000001</v>
      </c>
      <c r="AF30" s="6">
        <f>SUMIFS(UrbanPop!$M:$M,UrbanPop!$S:$S,AF$5,UrbanPop!$A:$A,$C30)/1000</f>
        <v>74.978999999999999</v>
      </c>
      <c r="AG30" s="5"/>
      <c r="AH30" s="7">
        <f>SUMIFS(UrbanPorc!$M:$M,UrbanPorc!$P:$P,AH$5,UrbanPorc!$A:$A,$C30)*100</f>
        <v>32.176223397254944</v>
      </c>
      <c r="AI30" s="7">
        <f>SUMIFS(UrbanPorc!$M:$M,UrbanPorc!$P:$P,AI$5,UrbanPorc!$A:$A,$C30)*100</f>
        <v>33.657607436180115</v>
      </c>
      <c r="AJ30" s="7">
        <f>SUMIFS(UrbanPorc!$M:$M,UrbanPorc!$P:$P,AJ$5,UrbanPorc!$A:$A,$C30)*100</f>
        <v>33.68019163608551</v>
      </c>
      <c r="AK30" s="7">
        <f>SUMIFS(UrbanPorc!$M:$M,UrbanPorc!$P:$P,AK$5,UrbanPorc!$A:$A,$C30)*100</f>
        <v>26.955598592758179</v>
      </c>
      <c r="AL30" s="7">
        <f>SUMIFS(UrbanPorc!$M:$M,UrbanPorc!$P:$P,AL$5,UrbanPorc!$A:$A,$C30)*100</f>
        <v>18.858134746551514</v>
      </c>
      <c r="AN30" s="6">
        <f>SUMIFS(SexoPop!$N:$N,SexoPop!$T:$T,AN$5,SexoPop!$A:$A,$C30,SexoPop!$B:$B,2)/1000</f>
        <v>207.70500000000001</v>
      </c>
      <c r="AO30" s="6">
        <f>SUMIFS(SexoPop!$N:$N,SexoPop!$T:$T,AO$5,SexoPop!$A:$A,$C30,SexoPop!$B:$B,2)/1000</f>
        <v>184.46600000000001</v>
      </c>
      <c r="AP30" s="6">
        <f>SUMIFS(SexoPop!$N:$N,SexoPop!$T:$T,AP$5,SexoPop!$A:$A,$C30,SexoPop!$B:$B,2)/1000</f>
        <v>190.16800000000001</v>
      </c>
      <c r="AQ30" s="6">
        <f>SUMIFS(SexoPop!$N:$N,SexoPop!$T:$T,AQ$5,SexoPop!$A:$A,$C30,SexoPop!$B:$B,2)/1000</f>
        <v>145.80600000000001</v>
      </c>
      <c r="AR30" s="6">
        <f>SUMIFS(SexoPop!$N:$N,SexoPop!$T:$T,AR$5,SexoPop!$A:$A,$C30,SexoPop!$B:$B,2)/1000</f>
        <v>98.49</v>
      </c>
      <c r="AS30" s="5"/>
      <c r="AT30" s="7">
        <f>SUMIFS(SexoPorc!$N:$N,SexoPorc!$Q:$Q,AT$5,SexoPorc!$A:$A,$C30,SexoPorc!$B:$B,2)*100</f>
        <v>32.728311419487</v>
      </c>
      <c r="AU30" s="7">
        <f>SUMIFS(SexoPorc!$N:$N,SexoPorc!$Q:$Q,AU$5,SexoPorc!$A:$A,$C30,SexoPorc!$B:$B,2)*100</f>
        <v>29.960563778877258</v>
      </c>
      <c r="AV30" s="7">
        <f>SUMIFS(SexoPorc!$N:$N,SexoPorc!$Q:$Q,AV$5,SexoPorc!$A:$A,$C30,SexoPorc!$B:$B,2)*100</f>
        <v>30.337953567504883</v>
      </c>
      <c r="AW30" s="7">
        <f>SUMIFS(SexoPorc!$N:$N,SexoPorc!$Q:$Q,AW$5,SexoPorc!$A:$A,$C30,SexoPorc!$B:$B,2)*100</f>
        <v>26.616939902305603</v>
      </c>
      <c r="AX30" s="7">
        <f>SUMIFS(SexoPorc!$N:$N,SexoPorc!$Q:$Q,AX$5,SexoPorc!$A:$A,$C30,SexoPorc!$B:$B,2)*100</f>
        <v>21.213126182556152</v>
      </c>
      <c r="AY30" s="9"/>
      <c r="AZ30" s="6">
        <f>SUMIFS(SexoPop!$N:$N,SexoPop!$T:$T,AZ$5,SexoPop!$A:$A,$C30,SexoPop!$B:$B,1)/1000</f>
        <v>189.88499999999999</v>
      </c>
      <c r="BA30" s="6">
        <f>SUMIFS(SexoPop!$N:$N,SexoPop!$T:$T,BA$5,SexoPop!$A:$A,$C30,SexoPop!$B:$B,1)/1000</f>
        <v>166.733</v>
      </c>
      <c r="BB30" s="6">
        <f>SUMIFS(SexoPop!$N:$N,SexoPop!$T:$T,BB$5,SexoPop!$A:$A,$C30,SexoPop!$B:$B,1)/1000</f>
        <v>181.245</v>
      </c>
      <c r="BC30" s="6">
        <f>SUMIFS(SexoPop!$N:$N,SexoPop!$T:$T,BC$5,SexoPop!$A:$A,$C30,SexoPop!$B:$B,1)/1000</f>
        <v>122.98</v>
      </c>
      <c r="BD30" s="6">
        <f>SUMIFS(SexoPop!$N:$N,SexoPop!$T:$T,BD$5,SexoPop!$A:$A,$C30,SexoPop!$B:$B,1)/1000</f>
        <v>89.995999999999995</v>
      </c>
      <c r="BE30" s="5"/>
      <c r="BF30" s="7">
        <f>SUMIFS(SexoPorc!$N:$N,SexoPorc!$Q:$Q,BF$5,SexoPorc!$A:$A,$C30,SexoPorc!$B:$B,1)*100</f>
        <v>32.550895214080811</v>
      </c>
      <c r="BG30" s="7">
        <f>SUMIFS(SexoPorc!$N:$N,SexoPorc!$Q:$Q,BG$5,SexoPorc!$A:$A,$C30,SexoPorc!$B:$B,1)*100</f>
        <v>29.572132229804993</v>
      </c>
      <c r="BH30" s="7">
        <f>SUMIFS(SexoPorc!$N:$N,SexoPorc!$Q:$Q,BH$5,SexoPorc!$A:$A,$C30,SexoPorc!$B:$B,1)*100</f>
        <v>30.869916081428528</v>
      </c>
      <c r="BI30" s="7">
        <f>SUMIFS(SexoPorc!$N:$N,SexoPorc!$Q:$Q,BI$5,SexoPorc!$A:$A,$C30,SexoPorc!$B:$B,1)*100</f>
        <v>26.023876667022705</v>
      </c>
      <c r="BJ30" s="7">
        <f>SUMIFS(SexoPorc!$N:$N,SexoPorc!$Q:$Q,BJ$5,SexoPorc!$A:$A,$C30,SexoPorc!$B:$B,1)*100</f>
        <v>21.920304000377655</v>
      </c>
    </row>
    <row r="31" spans="3:62" x14ac:dyDescent="0.25">
      <c r="C31" s="5" t="s">
        <v>25</v>
      </c>
      <c r="D31" s="6">
        <f>SUMIFS(EntPop!$M:$M,EntPop!$S:$S,D$5,EntPop!$A:$A,$C31)/1000</f>
        <v>397.904</v>
      </c>
      <c r="E31" s="6">
        <f>SUMIFS(EntPop!$M:$M,EntPop!$S:$S,E$5,EntPop!$A:$A,$C31)/1000</f>
        <v>446.589</v>
      </c>
      <c r="F31" s="6">
        <f>SUMIFS(EntPop!$M:$M,EntPop!$S:$S,F$5,EntPop!$A:$A,$C31)/1000</f>
        <v>363.65899999999999</v>
      </c>
      <c r="G31" s="6">
        <f>SUMIFS(EntPop!$M:$M,EntPop!$S:$S,G$5,EntPop!$A:$A,$C31)/1000</f>
        <v>284.79899999999998</v>
      </c>
      <c r="H31" s="6">
        <f>SUMIFS(EntPop!$M:$M,EntPop!$S:$S,H$5,EntPop!$A:$A,$C31)/1000</f>
        <v>178.761</v>
      </c>
      <c r="I31" s="5"/>
      <c r="J31" s="7">
        <f>SUMIFS(EntPorc!$M:$M,EntPorc!$P:$P,V$5,EntPorc!$A:$A,$C31)*100</f>
        <v>44.422018527984619</v>
      </c>
      <c r="K31" s="7">
        <f>SUMIFS(EntPorc!$M:$M,EntPorc!$P:$P,W$5,EntPorc!$A:$A,$C31)*100</f>
        <v>48.125994205474854</v>
      </c>
      <c r="L31" s="7">
        <f>SUMIFS(EntPorc!$M:$M,EntPorc!$P:$P,X$5,EntPorc!$A:$A,$C31)*100</f>
        <v>42.590451240539551</v>
      </c>
      <c r="M31" s="7">
        <f>SUMIFS(EntPorc!$M:$M,EntPorc!$P:$P,Y$5,EntPorc!$A:$A,$C31)*100</f>
        <v>42.622330784797668</v>
      </c>
      <c r="N31" s="7">
        <f>SUMIFS(EntPorc!$M:$M,EntPorc!$P:$P,Z$5,EntPorc!$A:$A,$C31)*100</f>
        <v>33.533552289009094</v>
      </c>
      <c r="O31" s="5"/>
      <c r="P31" s="6">
        <f>SUMIFS(RuralPop!$M:$M,RuralPop!$S:$S,P$5,RuralPop!$A:$A,$C31)/1000</f>
        <v>135.85499999999999</v>
      </c>
      <c r="Q31" s="6">
        <f>SUMIFS(RuralPop!$M:$M,RuralPop!$S:$S,Q$5,RuralPop!$A:$A,$C31)/1000</f>
        <v>164.16399999999999</v>
      </c>
      <c r="R31" s="6">
        <f>SUMIFS(RuralPop!$M:$M,RuralPop!$S:$S,R$5,RuralPop!$A:$A,$C31)/1000</f>
        <v>112.26600000000001</v>
      </c>
      <c r="S31" s="6">
        <f>SUMIFS(RuralPop!$M:$M,RuralPop!$S:$S,S$5,RuralPop!$A:$A,$C31)/1000</f>
        <v>102.093</v>
      </c>
      <c r="T31" s="6">
        <f>SUMIFS(RuralPop!$M:$M,RuralPop!$S:$S,T$5,RuralPop!$A:$A,$C31)/1000</f>
        <v>39.372</v>
      </c>
      <c r="U31" s="5"/>
      <c r="V31" s="7">
        <f>SUMIFS(RuralPorc!$M:$M,RuralPorc!$P:$P,V$5,RuralPorc!$A:$A,$C31)*100</f>
        <v>45.220938324928284</v>
      </c>
      <c r="W31" s="7">
        <f>SUMIFS(RuralPorc!$M:$M,RuralPorc!$P:$P,W$5,RuralPorc!$A:$A,$C31)*100</f>
        <v>53.318524360656738</v>
      </c>
      <c r="X31" s="7">
        <f>SUMIFS(RuralPorc!$M:$M,RuralPorc!$P:$P,X$5,RuralPorc!$A:$A,$C31)*100</f>
        <v>42.878749966621399</v>
      </c>
      <c r="Y31" s="7">
        <f>SUMIFS(RuralPorc!$M:$M,RuralPorc!$P:$P,Y$5,RuralPorc!$A:$A,$C31)*100</f>
        <v>50.536584854125977</v>
      </c>
      <c r="Z31" s="7">
        <f>SUMIFS(RuralPorc!$M:$M,RuralPorc!$P:$P,Z$5,RuralPorc!$A:$A,$C31)*100</f>
        <v>25.33394992351532</v>
      </c>
      <c r="AA31" s="9"/>
      <c r="AB31" s="6">
        <f>SUMIFS(UrbanPop!$M:$M,UrbanPop!$S:$S,AB$5,UrbanPop!$A:$A,$C31)/1000</f>
        <v>262.04899999999998</v>
      </c>
      <c r="AC31" s="6">
        <f>SUMIFS(UrbanPop!$M:$M,UrbanPop!$S:$S,AC$5,UrbanPop!$A:$A,$C31)/1000</f>
        <v>282.42500000000001</v>
      </c>
      <c r="AD31" s="6">
        <f>SUMIFS(UrbanPop!$M:$M,UrbanPop!$S:$S,AD$5,UrbanPop!$A:$A,$C31)/1000</f>
        <v>251.393</v>
      </c>
      <c r="AE31" s="6">
        <f>SUMIFS(UrbanPop!$M:$M,UrbanPop!$S:$S,AE$5,UrbanPop!$A:$A,$C31)/1000</f>
        <v>182.70599999999999</v>
      </c>
      <c r="AF31" s="6">
        <f>SUMIFS(UrbanPop!$M:$M,UrbanPop!$S:$S,AF$5,UrbanPop!$A:$A,$C31)/1000</f>
        <v>139.38900000000001</v>
      </c>
      <c r="AG31" s="5"/>
      <c r="AH31" s="7">
        <f>SUMIFS(UrbanPorc!$M:$M,UrbanPorc!$P:$P,AH$5,UrbanPorc!$A:$A,$C31)*100</f>
        <v>44.018840789794922</v>
      </c>
      <c r="AI31" s="7">
        <f>SUMIFS(UrbanPorc!$M:$M,UrbanPorc!$P:$P,AI$5,UrbanPorc!$A:$A,$C31)*100</f>
        <v>45.547643303871155</v>
      </c>
      <c r="AJ31" s="7">
        <f>SUMIFS(UrbanPorc!$M:$M,UrbanPorc!$P:$P,AJ$5,UrbanPorc!$A:$A,$C31)*100</f>
        <v>42.462953925132751</v>
      </c>
      <c r="AK31" s="7">
        <f>SUMIFS(UrbanPorc!$M:$M,UrbanPorc!$P:$P,AK$5,UrbanPorc!$A:$A,$C31)*100</f>
        <v>39.192661643028259</v>
      </c>
      <c r="AL31" s="7">
        <f>SUMIFS(UrbanPorc!$M:$M,UrbanPorc!$P:$P,AL$5,UrbanPorc!$A:$A,$C31)*100</f>
        <v>36.907714605331421</v>
      </c>
      <c r="AN31" s="6">
        <f>SUMIFS(SexoPop!$N:$N,SexoPop!$T:$T,AN$5,SexoPop!$A:$A,$C31,SexoPop!$B:$B,2)/1000</f>
        <v>209.71700000000001</v>
      </c>
      <c r="AO31" s="6">
        <f>SUMIFS(SexoPop!$N:$N,SexoPop!$T:$T,AO$5,SexoPop!$A:$A,$C31,SexoPop!$B:$B,2)/1000</f>
        <v>226.52600000000001</v>
      </c>
      <c r="AP31" s="6">
        <f>SUMIFS(SexoPop!$N:$N,SexoPop!$T:$T,AP$5,SexoPop!$A:$A,$C31,SexoPop!$B:$B,2)/1000</f>
        <v>189.078</v>
      </c>
      <c r="AQ31" s="6">
        <f>SUMIFS(SexoPop!$N:$N,SexoPop!$T:$T,AQ$5,SexoPop!$A:$A,$C31,SexoPop!$B:$B,2)/1000</f>
        <v>145.96600000000001</v>
      </c>
      <c r="AR31" s="6">
        <f>SUMIFS(SexoPop!$N:$N,SexoPop!$T:$T,AR$5,SexoPop!$A:$A,$C31,SexoPop!$B:$B,2)/1000</f>
        <v>94.391999999999996</v>
      </c>
      <c r="AS31" s="5"/>
      <c r="AT31" s="7">
        <f>SUMIFS(SexoPorc!$N:$N,SexoPorc!$Q:$Q,AT$5,SexoPorc!$A:$A,$C31,SexoPorc!$B:$B,2)*100</f>
        <v>44.728270173072815</v>
      </c>
      <c r="AU31" s="7">
        <f>SUMIFS(SexoPorc!$N:$N,SexoPorc!$Q:$Q,AU$5,SexoPorc!$A:$A,$C31,SexoPorc!$B:$B,2)*100</f>
        <v>48.200199007987976</v>
      </c>
      <c r="AV31" s="7">
        <f>SUMIFS(SexoPorc!$N:$N,SexoPorc!$Q:$Q,AV$5,SexoPorc!$A:$A,$C31,SexoPorc!$B:$B,2)*100</f>
        <v>43.694320321083069</v>
      </c>
      <c r="AW31" s="7">
        <f>SUMIFS(SexoPorc!$N:$N,SexoPorc!$Q:$Q,AW$5,SexoPorc!$A:$A,$C31,SexoPorc!$B:$B,2)*100</f>
        <v>42.045015096664429</v>
      </c>
      <c r="AX31" s="7">
        <f>SUMIFS(SexoPorc!$N:$N,SexoPorc!$Q:$Q,AX$5,SexoPorc!$A:$A,$C31,SexoPorc!$B:$B,2)*100</f>
        <v>35.340499877929688</v>
      </c>
      <c r="AY31" s="9"/>
      <c r="AZ31" s="6">
        <f>SUMIFS(SexoPop!$N:$N,SexoPop!$T:$T,AZ$5,SexoPop!$A:$A,$C31,SexoPop!$B:$B,1)/1000</f>
        <v>188.18700000000001</v>
      </c>
      <c r="BA31" s="6">
        <f>SUMIFS(SexoPop!$N:$N,SexoPop!$T:$T,BA$5,SexoPop!$A:$A,$C31,SexoPop!$B:$B,1)/1000</f>
        <v>220.06299999999999</v>
      </c>
      <c r="BB31" s="6">
        <f>SUMIFS(SexoPop!$N:$N,SexoPop!$T:$T,BB$5,SexoPop!$A:$A,$C31,SexoPop!$B:$B,1)/1000</f>
        <v>174.58099999999999</v>
      </c>
      <c r="BC31" s="6">
        <f>SUMIFS(SexoPop!$N:$N,SexoPop!$T:$T,BC$5,SexoPop!$A:$A,$C31,SexoPop!$B:$B,1)/1000</f>
        <v>138.833</v>
      </c>
      <c r="BD31" s="6">
        <f>SUMIFS(SexoPop!$N:$N,SexoPop!$T:$T,BD$5,SexoPop!$A:$A,$C31,SexoPop!$B:$B,1)/1000</f>
        <v>84.369</v>
      </c>
      <c r="BE31" s="5"/>
      <c r="BF31" s="7">
        <f>SUMIFS(SexoPorc!$N:$N,SexoPorc!$Q:$Q,BF$5,SexoPorc!$A:$A,$C31,SexoPorc!$B:$B,1)*100</f>
        <v>44.085627794265747</v>
      </c>
      <c r="BG31" s="7">
        <f>SUMIFS(SexoPorc!$N:$N,SexoPorc!$Q:$Q,BG$5,SexoPorc!$A:$A,$C31,SexoPorc!$B:$B,1)*100</f>
        <v>48.049843311309814</v>
      </c>
      <c r="BH31" s="7">
        <f>SUMIFS(SexoPorc!$N:$N,SexoPorc!$Q:$Q,BH$5,SexoPorc!$A:$A,$C31,SexoPorc!$B:$B,1)*100</f>
        <v>41.456156969070435</v>
      </c>
      <c r="BI31" s="7">
        <f>SUMIFS(SexoPorc!$N:$N,SexoPorc!$Q:$Q,BI$5,SexoPorc!$A:$A,$C31,SexoPorc!$B:$B,1)*100</f>
        <v>43.24665367603302</v>
      </c>
      <c r="BJ31" s="7">
        <f>SUMIFS(SexoPorc!$N:$N,SexoPorc!$Q:$Q,BJ$5,SexoPorc!$A:$A,$C31,SexoPorc!$B:$B,1)*100</f>
        <v>31.719100475311279</v>
      </c>
    </row>
    <row r="32" spans="3:62" x14ac:dyDescent="0.25">
      <c r="C32" s="5" t="s">
        <v>26</v>
      </c>
      <c r="D32" s="6">
        <f>SUMIFS(EntPop!$M:$M,EntPop!$S:$S,D$5,EntPop!$A:$A,$C32)/1000</f>
        <v>376.12200000000001</v>
      </c>
      <c r="E32" s="6">
        <f>SUMIFS(EntPop!$M:$M,EntPop!$S:$S,E$5,EntPop!$A:$A,$C32)/1000</f>
        <v>374.80700000000002</v>
      </c>
      <c r="F32" s="6">
        <f>SUMIFS(EntPop!$M:$M,EntPop!$S:$S,F$5,EntPop!$A:$A,$C32)/1000</f>
        <v>405.39299999999997</v>
      </c>
      <c r="G32" s="6">
        <f>SUMIFS(EntPop!$M:$M,EntPop!$S:$S,G$5,EntPop!$A:$A,$C32)/1000</f>
        <v>313.49400000000003</v>
      </c>
      <c r="H32" s="6">
        <f>SUMIFS(EntPop!$M:$M,EntPop!$S:$S,H$5,EntPop!$A:$A,$C32)/1000</f>
        <v>175.446</v>
      </c>
      <c r="I32" s="5"/>
      <c r="J32" s="7">
        <f>SUMIFS(EntPorc!$M:$M,EntPorc!$P:$P,V$5,EntPorc!$A:$A,$C32)*100</f>
        <v>48.97332489490509</v>
      </c>
      <c r="K32" s="7">
        <f>SUMIFS(EntPorc!$M:$M,EntPorc!$P:$P,W$5,EntPorc!$A:$A,$C32)*100</f>
        <v>48.411604762077332</v>
      </c>
      <c r="L32" s="7">
        <f>SUMIFS(EntPorc!$M:$M,EntPorc!$P:$P,X$5,EntPorc!$A:$A,$C32)*100</f>
        <v>45.805618166923523</v>
      </c>
      <c r="M32" s="7">
        <f>SUMIFS(EntPorc!$M:$M,EntPorc!$P:$P,Y$5,EntPorc!$A:$A,$C32)*100</f>
        <v>48.201519250869751</v>
      </c>
      <c r="N32" s="7">
        <f>SUMIFS(EntPorc!$M:$M,EntPorc!$P:$P,Z$5,EntPorc!$A:$A,$C32)*100</f>
        <v>40.643736720085144</v>
      </c>
      <c r="O32" s="5"/>
      <c r="P32" s="6">
        <f>SUMIFS(RuralPop!$M:$M,RuralPop!$S:$S,P$5,RuralPop!$A:$A,$C32)/1000</f>
        <v>68.337999999999994</v>
      </c>
      <c r="Q32" s="6">
        <f>SUMIFS(RuralPop!$M:$M,RuralPop!$S:$S,Q$5,RuralPop!$A:$A,$C32)/1000</f>
        <v>86.236000000000004</v>
      </c>
      <c r="R32" s="6">
        <f>SUMIFS(RuralPop!$M:$M,RuralPop!$S:$S,R$5,RuralPop!$A:$A,$C32)/1000</f>
        <v>65.533000000000001</v>
      </c>
      <c r="S32" s="6">
        <f>SUMIFS(RuralPop!$M:$M,RuralPop!$S:$S,S$5,RuralPop!$A:$A,$C32)/1000</f>
        <v>74.349000000000004</v>
      </c>
      <c r="T32" s="6">
        <f>SUMIFS(RuralPop!$M:$M,RuralPop!$S:$S,T$5,RuralPop!$A:$A,$C32)/1000</f>
        <v>35.406999999999996</v>
      </c>
      <c r="U32" s="5"/>
      <c r="V32" s="7">
        <f>SUMIFS(RuralPorc!$M:$M,RuralPorc!$P:$P,V$5,RuralPorc!$A:$A,$C32)*100</f>
        <v>41.901245713233948</v>
      </c>
      <c r="W32" s="7">
        <f>SUMIFS(RuralPorc!$M:$M,RuralPorc!$P:$P,W$5,RuralPorc!$A:$A,$C32)*100</f>
        <v>53.022950887680054</v>
      </c>
      <c r="X32" s="7">
        <f>SUMIFS(RuralPorc!$M:$M,RuralPorc!$P:$P,X$5,RuralPorc!$A:$A,$C32)*100</f>
        <v>46.121418476104736</v>
      </c>
      <c r="Y32" s="7">
        <f>SUMIFS(RuralPorc!$M:$M,RuralPorc!$P:$P,Y$5,RuralPorc!$A:$A,$C32)*100</f>
        <v>54.277664422988892</v>
      </c>
      <c r="Z32" s="7">
        <f>SUMIFS(RuralPorc!$M:$M,RuralPorc!$P:$P,Z$5,RuralPorc!$A:$A,$C32)*100</f>
        <v>43.090984225273132</v>
      </c>
      <c r="AA32" s="9"/>
      <c r="AB32" s="6">
        <f>SUMIFS(UrbanPop!$M:$M,UrbanPop!$S:$S,AB$5,UrbanPop!$A:$A,$C32)/1000</f>
        <v>307.78399999999999</v>
      </c>
      <c r="AC32" s="6">
        <f>SUMIFS(UrbanPop!$M:$M,UrbanPop!$S:$S,AC$5,UrbanPop!$A:$A,$C32)/1000</f>
        <v>288.57100000000003</v>
      </c>
      <c r="AD32" s="6">
        <f>SUMIFS(UrbanPop!$M:$M,UrbanPop!$S:$S,AD$5,UrbanPop!$A:$A,$C32)/1000</f>
        <v>339.86</v>
      </c>
      <c r="AE32" s="6">
        <f>SUMIFS(UrbanPop!$M:$M,UrbanPop!$S:$S,AE$5,UrbanPop!$A:$A,$C32)/1000</f>
        <v>239.14500000000001</v>
      </c>
      <c r="AF32" s="6">
        <f>SUMIFS(UrbanPop!$M:$M,UrbanPop!$S:$S,AF$5,UrbanPop!$A:$A,$C32)/1000</f>
        <v>140.03899999999999</v>
      </c>
      <c r="AG32" s="5"/>
      <c r="AH32" s="7">
        <f>SUMIFS(UrbanPorc!$M:$M,UrbanPorc!$P:$P,AH$5,UrbanPorc!$A:$A,$C32)*100</f>
        <v>50.880032777786255</v>
      </c>
      <c r="AI32" s="7">
        <f>SUMIFS(UrbanPorc!$M:$M,UrbanPorc!$P:$P,AI$5,UrbanPorc!$A:$A,$C32)*100</f>
        <v>47.185277938842773</v>
      </c>
      <c r="AJ32" s="7">
        <f>SUMIFS(UrbanPorc!$M:$M,UrbanPorc!$P:$P,AJ$5,UrbanPorc!$A:$A,$C32)*100</f>
        <v>45.74522078037262</v>
      </c>
      <c r="AK32" s="7">
        <f>SUMIFS(UrbanPorc!$M:$M,UrbanPorc!$P:$P,AK$5,UrbanPorc!$A:$A,$C32)*100</f>
        <v>46.580365300178528</v>
      </c>
      <c r="AL32" s="7">
        <f>SUMIFS(UrbanPorc!$M:$M,UrbanPorc!$P:$P,AL$5,UrbanPorc!$A:$A,$C32)*100</f>
        <v>40.068382024765015</v>
      </c>
      <c r="AN32" s="6">
        <f>SUMIFS(SexoPop!$N:$N,SexoPop!$T:$T,AN$5,SexoPop!$A:$A,$C32,SexoPop!$B:$B,2)/1000</f>
        <v>193.137</v>
      </c>
      <c r="AO32" s="6">
        <f>SUMIFS(SexoPop!$N:$N,SexoPop!$T:$T,AO$5,SexoPop!$A:$A,$C32,SexoPop!$B:$B,2)/1000</f>
        <v>187.761</v>
      </c>
      <c r="AP32" s="6">
        <f>SUMIFS(SexoPop!$N:$N,SexoPop!$T:$T,AP$5,SexoPop!$A:$A,$C32,SexoPop!$B:$B,2)/1000</f>
        <v>204.88</v>
      </c>
      <c r="AQ32" s="6">
        <f>SUMIFS(SexoPop!$N:$N,SexoPop!$T:$T,AQ$5,SexoPop!$A:$A,$C32,SexoPop!$B:$B,2)/1000</f>
        <v>156.1</v>
      </c>
      <c r="AR32" s="6">
        <f>SUMIFS(SexoPop!$N:$N,SexoPop!$T:$T,AR$5,SexoPop!$A:$A,$C32,SexoPop!$B:$B,2)/1000</f>
        <v>89.754999999999995</v>
      </c>
      <c r="AS32" s="5"/>
      <c r="AT32" s="7">
        <f>SUMIFS(SexoPorc!$N:$N,SexoPorc!$Q:$Q,AT$5,SexoPorc!$A:$A,$C32,SexoPorc!$B:$B,2)*100</f>
        <v>49.177435040473938</v>
      </c>
      <c r="AU32" s="7">
        <f>SUMIFS(SexoPorc!$N:$N,SexoPorc!$Q:$Q,AU$5,SexoPorc!$A:$A,$C32,SexoPorc!$B:$B,2)*100</f>
        <v>48.248881101608276</v>
      </c>
      <c r="AV32" s="7">
        <f>SUMIFS(SexoPorc!$N:$N,SexoPorc!$Q:$Q,AV$5,SexoPorc!$A:$A,$C32,SexoPorc!$B:$B,2)*100</f>
        <v>46.442252397537231</v>
      </c>
      <c r="AW32" s="7">
        <f>SUMIFS(SexoPorc!$N:$N,SexoPorc!$Q:$Q,AW$5,SexoPorc!$A:$A,$C32,SexoPorc!$B:$B,2)*100</f>
        <v>47.428357601165771</v>
      </c>
      <c r="AX32" s="7">
        <f>SUMIFS(SexoPorc!$N:$N,SexoPorc!$Q:$Q,AX$5,SexoPorc!$A:$A,$C32,SexoPorc!$B:$B,2)*100</f>
        <v>40.27542769908905</v>
      </c>
      <c r="AY32" s="9"/>
      <c r="AZ32" s="6">
        <f>SUMIFS(SexoPop!$N:$N,SexoPop!$T:$T,AZ$5,SexoPop!$A:$A,$C32,SexoPop!$B:$B,1)/1000</f>
        <v>182.98500000000001</v>
      </c>
      <c r="BA32" s="6">
        <f>SUMIFS(SexoPop!$N:$N,SexoPop!$T:$T,BA$5,SexoPop!$A:$A,$C32,SexoPop!$B:$B,1)/1000</f>
        <v>187.04599999999999</v>
      </c>
      <c r="BB32" s="6">
        <f>SUMIFS(SexoPop!$N:$N,SexoPop!$T:$T,BB$5,SexoPop!$A:$A,$C32,SexoPop!$B:$B,1)/1000</f>
        <v>200.51300000000001</v>
      </c>
      <c r="BC32" s="6">
        <f>SUMIFS(SexoPop!$N:$N,SexoPop!$T:$T,BC$5,SexoPop!$A:$A,$C32,SexoPop!$B:$B,1)/1000</f>
        <v>157.39400000000001</v>
      </c>
      <c r="BD32" s="6">
        <f>SUMIFS(SexoPop!$N:$N,SexoPop!$T:$T,BD$5,SexoPop!$A:$A,$C32,SexoPop!$B:$B,1)/1000</f>
        <v>85.691000000000003</v>
      </c>
      <c r="BE32" s="5"/>
      <c r="BF32" s="7">
        <f>SUMIFS(SexoPorc!$N:$N,SexoPorc!$Q:$Q,BF$5,SexoPorc!$A:$A,$C32,SexoPorc!$B:$B,1)*100</f>
        <v>48.759722709655762</v>
      </c>
      <c r="BG32" s="7">
        <f>SUMIFS(SexoPorc!$N:$N,SexoPorc!$Q:$Q,BG$5,SexoPorc!$A:$A,$C32,SexoPorc!$B:$B,1)*100</f>
        <v>48.576059937477112</v>
      </c>
      <c r="BH32" s="7">
        <f>SUMIFS(SexoPorc!$N:$N,SexoPorc!$Q:$Q,BH$5,SexoPorc!$A:$A,$C32,SexoPorc!$B:$B,1)*100</f>
        <v>45.172896981239319</v>
      </c>
      <c r="BI32" s="7">
        <f>SUMIFS(SexoPorc!$N:$N,SexoPorc!$Q:$Q,BI$5,SexoPorc!$A:$A,$C32,SexoPorc!$B:$B,1)*100</f>
        <v>48.993632197380066</v>
      </c>
      <c r="BJ32" s="7">
        <f>SUMIFS(SexoPorc!$N:$N,SexoPorc!$Q:$Q,BJ$5,SexoPorc!$A:$A,$C32,SexoPorc!$B:$B,1)*100</f>
        <v>41.036802530288696</v>
      </c>
    </row>
    <row r="33" spans="3:68" x14ac:dyDescent="0.25">
      <c r="C33" s="5" t="s">
        <v>27</v>
      </c>
      <c r="D33" s="6">
        <f>SUMIFS(EntPop!$M:$M,EntPop!$S:$S,D$5,EntPop!$A:$A,$C33)/1000</f>
        <v>772.94799999999998</v>
      </c>
      <c r="E33" s="6">
        <f>SUMIFS(EntPop!$M:$M,EntPop!$S:$S,E$5,EntPop!$A:$A,$C33)/1000</f>
        <v>847.76499999999999</v>
      </c>
      <c r="F33" s="6">
        <f>SUMIFS(EntPop!$M:$M,EntPop!$S:$S,F$5,EntPop!$A:$A,$C33)/1000</f>
        <v>768.00800000000004</v>
      </c>
      <c r="G33" s="6">
        <f>SUMIFS(EntPop!$M:$M,EntPop!$S:$S,G$5,EntPop!$A:$A,$C33)/1000</f>
        <v>618.46900000000005</v>
      </c>
      <c r="H33" s="6">
        <f>SUMIFS(EntPop!$M:$M,EntPop!$S:$S,H$5,EntPop!$A:$A,$C33)/1000</f>
        <v>444.017</v>
      </c>
      <c r="I33" s="5"/>
      <c r="J33" s="7">
        <f>SUMIFS(EntPorc!$M:$M,EntPorc!$P:$P,V$5,EntPorc!$A:$A,$C33)*100</f>
        <v>61.541670560836792</v>
      </c>
      <c r="K33" s="7">
        <f>SUMIFS(EntPorc!$M:$M,EntPorc!$P:$P,W$5,EntPorc!$A:$A,$C33)*100</f>
        <v>63.589590787887573</v>
      </c>
      <c r="L33" s="7">
        <f>SUMIFS(EntPorc!$M:$M,EntPorc!$P:$P,X$5,EntPorc!$A:$A,$C33)*100</f>
        <v>58.355104923248291</v>
      </c>
      <c r="M33" s="7">
        <f>SUMIFS(EntPorc!$M:$M,EntPorc!$P:$P,Y$5,EntPorc!$A:$A,$C33)*100</f>
        <v>54.489654302597046</v>
      </c>
      <c r="N33" s="7">
        <f>SUMIFS(EntPorc!$M:$M,EntPorc!$P:$P,Z$5,EntPorc!$A:$A,$C33)*100</f>
        <v>50.369644165039063</v>
      </c>
      <c r="O33" s="5"/>
      <c r="P33" s="6">
        <f>SUMIFS(RuralPop!$M:$M,RuralPop!$S:$S,P$5,RuralPop!$A:$A,$C33)/1000</f>
        <v>371.6</v>
      </c>
      <c r="Q33" s="6">
        <f>SUMIFS(RuralPop!$M:$M,RuralPop!$S:$S,Q$5,RuralPop!$A:$A,$C33)/1000</f>
        <v>413.58300000000003</v>
      </c>
      <c r="R33" s="6">
        <f>SUMIFS(RuralPop!$M:$M,RuralPop!$S:$S,R$5,RuralPop!$A:$A,$C33)/1000</f>
        <v>383.642</v>
      </c>
      <c r="S33" s="6">
        <f>SUMIFS(RuralPop!$M:$M,RuralPop!$S:$S,S$5,RuralPop!$A:$A,$C33)/1000</f>
        <v>350.964</v>
      </c>
      <c r="T33" s="6">
        <f>SUMIFS(RuralPop!$M:$M,RuralPop!$S:$S,T$5,RuralPop!$A:$A,$C33)/1000</f>
        <v>256.75400000000002</v>
      </c>
      <c r="U33" s="5"/>
      <c r="V33" s="7">
        <f>SUMIFS(RuralPorc!$M:$M,RuralPorc!$P:$P,V$5,RuralPorc!$A:$A,$C33)*100</f>
        <v>63.216632604598999</v>
      </c>
      <c r="W33" s="7">
        <f>SUMIFS(RuralPorc!$M:$M,RuralPorc!$P:$P,W$5,RuralPorc!$A:$A,$C33)*100</f>
        <v>62.311935424804688</v>
      </c>
      <c r="X33" s="7">
        <f>SUMIFS(RuralPorc!$M:$M,RuralPorc!$P:$P,X$5,RuralPorc!$A:$A,$C33)*100</f>
        <v>61.258441209793091</v>
      </c>
      <c r="Y33" s="7">
        <f>SUMIFS(RuralPorc!$M:$M,RuralPorc!$P:$P,Y$5,RuralPorc!$A:$A,$C33)*100</f>
        <v>57.928520441055298</v>
      </c>
      <c r="Z33" s="7">
        <f>SUMIFS(RuralPorc!$M:$M,RuralPorc!$P:$P,Z$5,RuralPorc!$A:$A,$C33)*100</f>
        <v>54.165452718734741</v>
      </c>
      <c r="AA33" s="9"/>
      <c r="AB33" s="6">
        <f>SUMIFS(UrbanPop!$M:$M,UrbanPop!$S:$S,AB$5,UrbanPop!$A:$A,$C33)/1000</f>
        <v>401.34800000000001</v>
      </c>
      <c r="AC33" s="6">
        <f>SUMIFS(UrbanPop!$M:$M,UrbanPop!$S:$S,AC$5,UrbanPop!$A:$A,$C33)/1000</f>
        <v>434.18200000000002</v>
      </c>
      <c r="AD33" s="6">
        <f>SUMIFS(UrbanPop!$M:$M,UrbanPop!$S:$S,AD$5,UrbanPop!$A:$A,$C33)/1000</f>
        <v>384.36599999999999</v>
      </c>
      <c r="AE33" s="6">
        <f>SUMIFS(UrbanPop!$M:$M,UrbanPop!$S:$S,AE$5,UrbanPop!$A:$A,$C33)/1000</f>
        <v>267.505</v>
      </c>
      <c r="AF33" s="6">
        <f>SUMIFS(UrbanPop!$M:$M,UrbanPop!$S:$S,AF$5,UrbanPop!$A:$A,$C33)/1000</f>
        <v>187.26300000000001</v>
      </c>
      <c r="AG33" s="5"/>
      <c r="AH33" s="7">
        <f>SUMIFS(UrbanPorc!$M:$M,UrbanPorc!$P:$P,AH$5,UrbanPorc!$A:$A,$C33)*100</f>
        <v>60.068100690841675</v>
      </c>
      <c r="AI33" s="7">
        <f>SUMIFS(UrbanPorc!$M:$M,UrbanPorc!$P:$P,AI$5,UrbanPorc!$A:$A,$C33)*100</f>
        <v>64.856332540512085</v>
      </c>
      <c r="AJ33" s="7">
        <f>SUMIFS(UrbanPorc!$M:$M,UrbanPorc!$P:$P,AJ$5,UrbanPorc!$A:$A,$C33)*100</f>
        <v>55.719268321990967</v>
      </c>
      <c r="AK33" s="7">
        <f>SUMIFS(UrbanPorc!$M:$M,UrbanPorc!$P:$P,AK$5,UrbanPorc!$A:$A,$C33)*100</f>
        <v>50.552380084991455</v>
      </c>
      <c r="AL33" s="7">
        <f>SUMIFS(UrbanPorc!$M:$M,UrbanPorc!$P:$P,AL$5,UrbanPorc!$A:$A,$C33)*100</f>
        <v>45.954224467277527</v>
      </c>
      <c r="AN33" s="6">
        <f>SUMIFS(SexoPop!$N:$N,SexoPop!$T:$T,AN$5,SexoPop!$A:$A,$C33,SexoPop!$B:$B,2)/1000</f>
        <v>406.95699999999999</v>
      </c>
      <c r="AO33" s="6">
        <f>SUMIFS(SexoPop!$N:$N,SexoPop!$T:$T,AO$5,SexoPop!$A:$A,$C33,SexoPop!$B:$B,2)/1000</f>
        <v>450.10899999999998</v>
      </c>
      <c r="AP33" s="6">
        <f>SUMIFS(SexoPop!$N:$N,SexoPop!$T:$T,AP$5,SexoPop!$A:$A,$C33,SexoPop!$B:$B,2)/1000</f>
        <v>402.09500000000003</v>
      </c>
      <c r="AQ33" s="6">
        <f>SUMIFS(SexoPop!$N:$N,SexoPop!$T:$T,AQ$5,SexoPop!$A:$A,$C33,SexoPop!$B:$B,2)/1000</f>
        <v>321.017</v>
      </c>
      <c r="AR33" s="6">
        <f>SUMIFS(SexoPop!$N:$N,SexoPop!$T:$T,AR$5,SexoPop!$A:$A,$C33,SexoPop!$B:$B,2)/1000</f>
        <v>240.98400000000001</v>
      </c>
      <c r="AS33" s="5"/>
      <c r="AT33" s="7">
        <f>SUMIFS(SexoPorc!$N:$N,SexoPorc!$Q:$Q,AT$5,SexoPorc!$A:$A,$C33,SexoPorc!$B:$B,2)*100</f>
        <v>62.252587080001831</v>
      </c>
      <c r="AU33" s="7">
        <f>SUMIFS(SexoPorc!$N:$N,SexoPorc!$Q:$Q,AU$5,SexoPorc!$A:$A,$C33,SexoPorc!$B:$B,2)*100</f>
        <v>63.885754346847534</v>
      </c>
      <c r="AV33" s="7">
        <f>SUMIFS(SexoPorc!$N:$N,SexoPorc!$Q:$Q,AV$5,SexoPorc!$A:$A,$C33,SexoPorc!$B:$B,2)*100</f>
        <v>58.711826801300049</v>
      </c>
      <c r="AW33" s="7">
        <f>SUMIFS(SexoPorc!$N:$N,SexoPorc!$Q:$Q,AW$5,SexoPorc!$A:$A,$C33,SexoPorc!$B:$B,2)*100</f>
        <v>54.104477167129517</v>
      </c>
      <c r="AX33" s="7">
        <f>SUMIFS(SexoPorc!$N:$N,SexoPorc!$Q:$Q,AX$5,SexoPorc!$A:$A,$C33,SexoPorc!$B:$B,2)*100</f>
        <v>51.548260450363159</v>
      </c>
      <c r="AY33" s="9"/>
      <c r="AZ33" s="6">
        <f>SUMIFS(SexoPop!$N:$N,SexoPop!$T:$T,AZ$5,SexoPop!$A:$A,$C33,SexoPop!$B:$B,1)/1000</f>
        <v>365.99099999999999</v>
      </c>
      <c r="BA33" s="6">
        <f>SUMIFS(SexoPop!$N:$N,SexoPop!$T:$T,BA$5,SexoPop!$A:$A,$C33,SexoPop!$B:$B,1)/1000</f>
        <v>397.65600000000001</v>
      </c>
      <c r="BB33" s="6">
        <f>SUMIFS(SexoPop!$N:$N,SexoPop!$T:$T,BB$5,SexoPop!$A:$A,$C33,SexoPop!$B:$B,1)/1000</f>
        <v>365.91300000000001</v>
      </c>
      <c r="BC33" s="6">
        <f>SUMIFS(SexoPop!$N:$N,SexoPop!$T:$T,BC$5,SexoPop!$A:$A,$C33,SexoPop!$B:$B,1)/1000</f>
        <v>297.452</v>
      </c>
      <c r="BD33" s="6">
        <f>SUMIFS(SexoPop!$N:$N,SexoPop!$T:$T,BD$5,SexoPop!$A:$A,$C33,SexoPop!$B:$B,1)/1000</f>
        <v>203.03299999999999</v>
      </c>
      <c r="BE33" s="5"/>
      <c r="BF33" s="7">
        <f>SUMIFS(SexoPorc!$N:$N,SexoPorc!$Q:$Q,BF$5,SexoPorc!$A:$A,$C33,SexoPorc!$B:$B,1)*100</f>
        <v>60.770004987716675</v>
      </c>
      <c r="BG33" s="7">
        <f>SUMIFS(SexoPorc!$N:$N,SexoPorc!$Q:$Q,BG$5,SexoPorc!$A:$A,$C33,SexoPorc!$B:$B,1)*100</f>
        <v>63.2576584815979</v>
      </c>
      <c r="BH33" s="7">
        <f>SUMIFS(SexoPorc!$N:$N,SexoPorc!$Q:$Q,BH$5,SexoPorc!$A:$A,$C33,SexoPorc!$B:$B,1)*100</f>
        <v>57.96806812286377</v>
      </c>
      <c r="BI33" s="7">
        <f>SUMIFS(SexoPorc!$N:$N,SexoPorc!$Q:$Q,BI$5,SexoPorc!$A:$A,$C33,SexoPorc!$B:$B,1)*100</f>
        <v>54.911547899246216</v>
      </c>
      <c r="BJ33" s="7">
        <f>SUMIFS(SexoPorc!$N:$N,SexoPorc!$Q:$Q,BJ$5,SexoPorc!$A:$A,$C33,SexoPorc!$B:$B,1)*100</f>
        <v>49.038827419281006</v>
      </c>
    </row>
    <row r="34" spans="3:68" x14ac:dyDescent="0.25">
      <c r="C34" s="5" t="s">
        <v>28</v>
      </c>
      <c r="D34" s="6">
        <f>SUMIFS(EntPop!$M:$M,EntPop!$S:$S,D$5,EntPop!$A:$A,$C34)/1000</f>
        <v>391.14499999999998</v>
      </c>
      <c r="E34" s="6">
        <f>SUMIFS(EntPop!$M:$M,EntPop!$S:$S,E$5,EntPop!$A:$A,$C34)/1000</f>
        <v>419.28500000000003</v>
      </c>
      <c r="F34" s="6">
        <f>SUMIFS(EntPop!$M:$M,EntPop!$S:$S,F$5,EntPop!$A:$A,$C34)/1000</f>
        <v>366.35300000000001</v>
      </c>
      <c r="G34" s="6">
        <f>SUMIFS(EntPop!$M:$M,EntPop!$S:$S,G$5,EntPop!$A:$A,$C34)/1000</f>
        <v>256.28300000000002</v>
      </c>
      <c r="H34" s="6">
        <f>SUMIFS(EntPop!$M:$M,EntPop!$S:$S,H$5,EntPop!$A:$A,$C34)/1000</f>
        <v>170.63399999999999</v>
      </c>
      <c r="I34" s="5"/>
      <c r="J34" s="7">
        <f>SUMIFS(EntPorc!$M:$M,EntPorc!$P:$P,V$5,EntPorc!$A:$A,$C34)*100</f>
        <v>35.64421534538269</v>
      </c>
      <c r="K34" s="7">
        <f>SUMIFS(EntPorc!$M:$M,EntPorc!$P:$P,W$5,EntPorc!$A:$A,$C34)*100</f>
        <v>34.784466028213501</v>
      </c>
      <c r="L34" s="7">
        <f>SUMIFS(EntPorc!$M:$M,EntPorc!$P:$P,X$5,EntPorc!$A:$A,$C34)*100</f>
        <v>29.689621925354004</v>
      </c>
      <c r="M34" s="7">
        <f>SUMIFS(EntPorc!$M:$M,EntPorc!$P:$P,Y$5,EntPorc!$A:$A,$C34)*100</f>
        <v>26.624870300292969</v>
      </c>
      <c r="N34" s="7">
        <f>SUMIFS(EntPorc!$M:$M,EntPorc!$P:$P,Z$5,EntPorc!$A:$A,$C34)*100</f>
        <v>23.684528470039368</v>
      </c>
      <c r="O34" s="5"/>
      <c r="P34" s="6">
        <f>SUMIFS(RuralPop!$M:$M,RuralPop!$S:$S,P$5,RuralPop!$A:$A,$C34)/1000</f>
        <v>54.17</v>
      </c>
      <c r="Q34" s="6">
        <f>SUMIFS(RuralPop!$M:$M,RuralPop!$S:$S,Q$5,RuralPop!$A:$A,$C34)/1000</f>
        <v>51.145000000000003</v>
      </c>
      <c r="R34" s="6">
        <f>SUMIFS(RuralPop!$M:$M,RuralPop!$S:$S,R$5,RuralPop!$A:$A,$C34)/1000</f>
        <v>30.378</v>
      </c>
      <c r="S34" s="6">
        <f>SUMIFS(RuralPop!$M:$M,RuralPop!$S:$S,S$5,RuralPop!$A:$A,$C34)/1000</f>
        <v>30.114000000000001</v>
      </c>
      <c r="T34" s="6">
        <f>SUMIFS(RuralPop!$M:$M,RuralPop!$S:$S,T$5,RuralPop!$A:$A,$C34)/1000</f>
        <v>12.207000000000001</v>
      </c>
      <c r="U34" s="5"/>
      <c r="V34" s="7">
        <f>SUMIFS(RuralPorc!$M:$M,RuralPorc!$P:$P,V$5,RuralPorc!$A:$A,$C34)*100</f>
        <v>22.247685492038727</v>
      </c>
      <c r="W34" s="7">
        <f>SUMIFS(RuralPorc!$M:$M,RuralPorc!$P:$P,W$5,RuralPorc!$A:$A,$C34)*100</f>
        <v>21.655459702014923</v>
      </c>
      <c r="X34" s="7">
        <f>SUMIFS(RuralPorc!$M:$M,RuralPorc!$P:$P,X$5,RuralPorc!$A:$A,$C34)*100</f>
        <v>13.430777192115784</v>
      </c>
      <c r="Y34" s="7">
        <f>SUMIFS(RuralPorc!$M:$M,RuralPorc!$P:$P,Y$5,RuralPorc!$A:$A,$C34)*100</f>
        <v>16.904397308826447</v>
      </c>
      <c r="Z34" s="7">
        <f>SUMIFS(RuralPorc!$M:$M,RuralPorc!$P:$P,Z$5,RuralPorc!$A:$A,$C34)*100</f>
        <v>11.274904012680054</v>
      </c>
      <c r="AA34" s="9"/>
      <c r="AB34" s="6">
        <f>SUMIFS(UrbanPop!$M:$M,UrbanPop!$S:$S,AB$5,UrbanPop!$A:$A,$C34)/1000</f>
        <v>336.97500000000002</v>
      </c>
      <c r="AC34" s="6">
        <f>SUMIFS(UrbanPop!$M:$M,UrbanPop!$S:$S,AC$5,UrbanPop!$A:$A,$C34)/1000</f>
        <v>368.14</v>
      </c>
      <c r="AD34" s="6">
        <f>SUMIFS(UrbanPop!$M:$M,UrbanPop!$S:$S,AD$5,UrbanPop!$A:$A,$C34)/1000</f>
        <v>335.97500000000002</v>
      </c>
      <c r="AE34" s="6">
        <f>SUMIFS(UrbanPop!$M:$M,UrbanPop!$S:$S,AE$5,UrbanPop!$A:$A,$C34)/1000</f>
        <v>226.16900000000001</v>
      </c>
      <c r="AF34" s="6">
        <f>SUMIFS(UrbanPop!$M:$M,UrbanPop!$S:$S,AF$5,UrbanPop!$A:$A,$C34)/1000</f>
        <v>158.42699999999999</v>
      </c>
      <c r="AG34" s="5"/>
      <c r="AH34" s="7">
        <f>SUMIFS(UrbanPorc!$M:$M,UrbanPorc!$P:$P,AH$5,UrbanPorc!$A:$A,$C34)*100</f>
        <v>39.464300870895386</v>
      </c>
      <c r="AI34" s="7">
        <f>SUMIFS(UrbanPorc!$M:$M,UrbanPorc!$P:$P,AI$5,UrbanPorc!$A:$A,$C34)*100</f>
        <v>37.983748316764832</v>
      </c>
      <c r="AJ34" s="7">
        <f>SUMIFS(UrbanPorc!$M:$M,UrbanPorc!$P:$P,AJ$5,UrbanPorc!$A:$A,$C34)*100</f>
        <v>33.33875834941864</v>
      </c>
      <c r="AK34" s="7">
        <f>SUMIFS(UrbanPorc!$M:$M,UrbanPorc!$P:$P,AK$5,UrbanPorc!$A:$A,$C34)*100</f>
        <v>28.832381963729858</v>
      </c>
      <c r="AL34" s="7">
        <f>SUMIFS(UrbanPorc!$M:$M,UrbanPorc!$P:$P,AL$5,UrbanPorc!$A:$A,$C34)*100</f>
        <v>25.879237055778503</v>
      </c>
      <c r="AN34" s="6">
        <f>SUMIFS(SexoPop!$N:$N,SexoPop!$T:$T,AN$5,SexoPop!$A:$A,$C34,SexoPop!$B:$B,2)/1000</f>
        <v>203.13399999999999</v>
      </c>
      <c r="AO34" s="6">
        <f>SUMIFS(SexoPop!$N:$N,SexoPop!$T:$T,AO$5,SexoPop!$A:$A,$C34,SexoPop!$B:$B,2)/1000</f>
        <v>218.81800000000001</v>
      </c>
      <c r="AP34" s="6">
        <f>SUMIFS(SexoPop!$N:$N,SexoPop!$T:$T,AP$5,SexoPop!$A:$A,$C34,SexoPop!$B:$B,2)/1000</f>
        <v>188.14599999999999</v>
      </c>
      <c r="AQ34" s="6">
        <f>SUMIFS(SexoPop!$N:$N,SexoPop!$T:$T,AQ$5,SexoPop!$A:$A,$C34,SexoPop!$B:$B,2)/1000</f>
        <v>145.755</v>
      </c>
      <c r="AR34" s="6">
        <f>SUMIFS(SexoPop!$N:$N,SexoPop!$T:$T,AR$5,SexoPop!$A:$A,$C34,SexoPop!$B:$B,2)/1000</f>
        <v>88.17</v>
      </c>
      <c r="AS34" s="5"/>
      <c r="AT34" s="7">
        <f>SUMIFS(SexoPorc!$N:$N,SexoPorc!$Q:$Q,AT$5,SexoPorc!$A:$A,$C34,SexoPorc!$B:$B,2)*100</f>
        <v>35.440197587013245</v>
      </c>
      <c r="AU34" s="7">
        <f>SUMIFS(SexoPorc!$N:$N,SexoPorc!$Q:$Q,AU$5,SexoPorc!$A:$A,$C34,SexoPorc!$B:$B,2)*100</f>
        <v>34.582662582397461</v>
      </c>
      <c r="AV34" s="7">
        <f>SUMIFS(SexoPorc!$N:$N,SexoPorc!$Q:$Q,AV$5,SexoPorc!$A:$A,$C34,SexoPorc!$B:$B,2)*100</f>
        <v>29.562669992446899</v>
      </c>
      <c r="AW34" s="7">
        <f>SUMIFS(SexoPorc!$N:$N,SexoPorc!$Q:$Q,AW$5,SexoPorc!$A:$A,$C34,SexoPorc!$B:$B,2)*100</f>
        <v>28.224337100982666</v>
      </c>
      <c r="AX34" s="7">
        <f>SUMIFS(SexoPorc!$N:$N,SexoPorc!$Q:$Q,AX$5,SexoPorc!$A:$A,$C34,SexoPorc!$B:$B,2)*100</f>
        <v>23.149630427360535</v>
      </c>
      <c r="AY34" s="9"/>
      <c r="AZ34" s="6">
        <f>SUMIFS(SexoPop!$N:$N,SexoPop!$T:$T,AZ$5,SexoPop!$A:$A,$C34,SexoPop!$B:$B,1)/1000</f>
        <v>188.011</v>
      </c>
      <c r="BA34" s="6">
        <f>SUMIFS(SexoPop!$N:$N,SexoPop!$T:$T,BA$5,SexoPop!$A:$A,$C34,SexoPop!$B:$B,1)/1000</f>
        <v>200.46700000000001</v>
      </c>
      <c r="BB34" s="6">
        <f>SUMIFS(SexoPop!$N:$N,SexoPop!$T:$T,BB$5,SexoPop!$A:$A,$C34,SexoPop!$B:$B,1)/1000</f>
        <v>178.20699999999999</v>
      </c>
      <c r="BC34" s="6">
        <f>SUMIFS(SexoPop!$N:$N,SexoPop!$T:$T,BC$5,SexoPop!$A:$A,$C34,SexoPop!$B:$B,1)/1000</f>
        <v>110.52800000000001</v>
      </c>
      <c r="BD34" s="6">
        <f>SUMIFS(SexoPop!$N:$N,SexoPop!$T:$T,BD$5,SexoPop!$A:$A,$C34,SexoPop!$B:$B,1)/1000</f>
        <v>82.463999999999999</v>
      </c>
      <c r="BE34" s="5"/>
      <c r="BF34" s="7">
        <f>SUMIFS(SexoPorc!$N:$N,SexoPorc!$Q:$Q,BF$5,SexoPorc!$A:$A,$C34,SexoPorc!$B:$B,1)*100</f>
        <v>35.867297649383545</v>
      </c>
      <c r="BG34" s="7">
        <f>SUMIFS(SexoPorc!$N:$N,SexoPorc!$Q:$Q,BG$5,SexoPorc!$A:$A,$C34,SexoPorc!$B:$B,1)*100</f>
        <v>35.007447004318237</v>
      </c>
      <c r="BH34" s="7">
        <f>SUMIFS(SexoPorc!$N:$N,SexoPorc!$Q:$Q,BH$5,SexoPorc!$A:$A,$C34,SexoPorc!$B:$B,1)*100</f>
        <v>29.824841022491455</v>
      </c>
      <c r="BI34" s="7">
        <f>SUMIFS(SexoPorc!$N:$N,SexoPorc!$Q:$Q,BI$5,SexoPorc!$A:$A,$C34,SexoPorc!$B:$B,1)*100</f>
        <v>24.773508310317993</v>
      </c>
      <c r="BJ34" s="7">
        <f>SUMIFS(SexoPorc!$N:$N,SexoPorc!$Q:$Q,BJ$5,SexoPorc!$A:$A,$C34,SexoPorc!$B:$B,1)*100</f>
        <v>24.284473061561584</v>
      </c>
    </row>
    <row r="35" spans="3:68" x14ac:dyDescent="0.25">
      <c r="C35" s="5" t="s">
        <v>29</v>
      </c>
      <c r="D35" s="6">
        <f>SUMIFS(EntPop!$M:$M,EntPop!$S:$S,D$5,EntPop!$A:$A,$C35)/1000</f>
        <v>245.25800000000001</v>
      </c>
      <c r="E35" s="6">
        <f>SUMIFS(EntPop!$M:$M,EntPop!$S:$S,E$5,EntPop!$A:$A,$C35)/1000</f>
        <v>239.958</v>
      </c>
      <c r="F35" s="6">
        <f>SUMIFS(EntPop!$M:$M,EntPop!$S:$S,F$5,EntPop!$A:$A,$C35)/1000</f>
        <v>362.24900000000002</v>
      </c>
      <c r="G35" s="6">
        <f>SUMIFS(EntPop!$M:$M,EntPop!$S:$S,G$5,EntPop!$A:$A,$C35)/1000</f>
        <v>247.57499999999999</v>
      </c>
      <c r="H35" s="6">
        <f>SUMIFS(EntPop!$M:$M,EntPop!$S:$S,H$5,EntPop!$A:$A,$C35)/1000</f>
        <v>197.15700000000001</v>
      </c>
      <c r="I35" s="5"/>
      <c r="J35" s="7">
        <f>SUMIFS(EntPorc!$M:$M,EntPorc!$P:$P,V$5,EntPorc!$A:$A,$C35)*100</f>
        <v>34.480926394462585</v>
      </c>
      <c r="K35" s="7">
        <f>SUMIFS(EntPorc!$M:$M,EntPorc!$P:$P,W$5,EntPorc!$A:$A,$C35)*100</f>
        <v>36.093029379844666</v>
      </c>
      <c r="L35" s="7">
        <f>SUMIFS(EntPorc!$M:$M,EntPorc!$P:$P,X$5,EntPorc!$A:$A,$C35)*100</f>
        <v>45.257928967475891</v>
      </c>
      <c r="M35" s="7">
        <f>SUMIFS(EntPorc!$M:$M,EntPorc!$P:$P,Y$5,EntPorc!$A:$A,$C35)*100</f>
        <v>34.393966197967529</v>
      </c>
      <c r="N35" s="7">
        <f>SUMIFS(EntPorc!$M:$M,EntPorc!$P:$P,Z$5,EntPorc!$A:$A,$C35)*100</f>
        <v>32.931730151176453</v>
      </c>
      <c r="O35" s="5"/>
      <c r="P35" s="6">
        <f>SUMIFS(RuralPop!$M:$M,RuralPop!$S:$S,P$5,RuralPop!$A:$A,$C35)/1000</f>
        <v>47.296999999999997</v>
      </c>
      <c r="Q35" s="6">
        <f>SUMIFS(RuralPop!$M:$M,RuralPop!$S:$S,Q$5,RuralPop!$A:$A,$C35)/1000</f>
        <v>51.122</v>
      </c>
      <c r="R35" s="6">
        <f>SUMIFS(RuralPop!$M:$M,RuralPop!$S:$S,R$5,RuralPop!$A:$A,$C35)/1000</f>
        <v>62.250999999999998</v>
      </c>
      <c r="S35" s="6">
        <f>SUMIFS(RuralPop!$M:$M,RuralPop!$S:$S,S$5,RuralPop!$A:$A,$C35)/1000</f>
        <v>26.452999999999999</v>
      </c>
      <c r="T35" s="6">
        <f>SUMIFS(RuralPop!$M:$M,RuralPop!$S:$S,T$5,RuralPop!$A:$A,$C35)/1000</f>
        <v>32.11</v>
      </c>
      <c r="U35" s="5"/>
      <c r="V35" s="7">
        <f>SUMIFS(RuralPorc!$M:$M,RuralPorc!$P:$P,V$5,RuralPorc!$A:$A,$C35)*100</f>
        <v>36.601918935775757</v>
      </c>
      <c r="W35" s="7">
        <f>SUMIFS(RuralPorc!$M:$M,RuralPorc!$P:$P,W$5,RuralPorc!$A:$A,$C35)*100</f>
        <v>43.378502130508423</v>
      </c>
      <c r="X35" s="7">
        <f>SUMIFS(RuralPorc!$M:$M,RuralPorc!$P:$P,X$5,RuralPorc!$A:$A,$C35)*100</f>
        <v>41.257795691490173</v>
      </c>
      <c r="Y35" s="7">
        <f>SUMIFS(RuralPorc!$M:$M,RuralPorc!$P:$P,Y$5,RuralPorc!$A:$A,$C35)*100</f>
        <v>24.638612568378448</v>
      </c>
      <c r="Z35" s="7">
        <f>SUMIFS(RuralPorc!$M:$M,RuralPorc!$P:$P,Z$5,RuralPorc!$A:$A,$C35)*100</f>
        <v>35.093280673027039</v>
      </c>
      <c r="AA35" s="9"/>
      <c r="AB35" s="6">
        <f>SUMIFS(UrbanPop!$M:$M,UrbanPop!$S:$S,AB$5,UrbanPop!$A:$A,$C35)/1000</f>
        <v>197.96100000000001</v>
      </c>
      <c r="AC35" s="6">
        <f>SUMIFS(UrbanPop!$M:$M,UrbanPop!$S:$S,AC$5,UrbanPop!$A:$A,$C35)/1000</f>
        <v>188.83600000000001</v>
      </c>
      <c r="AD35" s="6">
        <f>SUMIFS(UrbanPop!$M:$M,UrbanPop!$S:$S,AD$5,UrbanPop!$A:$A,$C35)/1000</f>
        <v>299.99799999999999</v>
      </c>
      <c r="AE35" s="6">
        <f>SUMIFS(UrbanPop!$M:$M,UrbanPop!$S:$S,AE$5,UrbanPop!$A:$A,$C35)/1000</f>
        <v>221.12200000000001</v>
      </c>
      <c r="AF35" s="6">
        <f>SUMIFS(UrbanPop!$M:$M,UrbanPop!$S:$S,AF$5,UrbanPop!$A:$A,$C35)/1000</f>
        <v>165.047</v>
      </c>
      <c r="AG35" s="5"/>
      <c r="AH35" s="7">
        <f>SUMIFS(UrbanPorc!$M:$M,UrbanPorc!$P:$P,AH$5,UrbanPorc!$A:$A,$C35)*100</f>
        <v>34.010061621665955</v>
      </c>
      <c r="AI35" s="7">
        <f>SUMIFS(UrbanPorc!$M:$M,UrbanPorc!$P:$P,AI$5,UrbanPorc!$A:$A,$C35)*100</f>
        <v>34.523320198059082</v>
      </c>
      <c r="AJ35" s="7">
        <f>SUMIFS(UrbanPorc!$M:$M,UrbanPorc!$P:$P,AJ$5,UrbanPorc!$A:$A,$C35)*100</f>
        <v>46.187147498130798</v>
      </c>
      <c r="AK35" s="7">
        <f>SUMIFS(UrbanPorc!$M:$M,UrbanPorc!$P:$P,AK$5,UrbanPorc!$A:$A,$C35)*100</f>
        <v>36.1040860414505</v>
      </c>
      <c r="AL35" s="7">
        <f>SUMIFS(UrbanPorc!$M:$M,UrbanPorc!$P:$P,AL$5,UrbanPorc!$A:$A,$C35)*100</f>
        <v>32.541775703430176</v>
      </c>
      <c r="AN35" s="6">
        <f>SUMIFS(SexoPop!$N:$N,SexoPop!$T:$T,AN$5,SexoPop!$A:$A,$C35,SexoPop!$B:$B,2)/1000</f>
        <v>131.74100000000001</v>
      </c>
      <c r="AO35" s="6">
        <f>SUMIFS(SexoPop!$N:$N,SexoPop!$T:$T,AO$5,SexoPop!$A:$A,$C35,SexoPop!$B:$B,2)/1000</f>
        <v>127.285</v>
      </c>
      <c r="AP35" s="6">
        <f>SUMIFS(SexoPop!$N:$N,SexoPop!$T:$T,AP$5,SexoPop!$A:$A,$C35,SexoPop!$B:$B,2)/1000</f>
        <v>191.68299999999999</v>
      </c>
      <c r="AQ35" s="6">
        <f>SUMIFS(SexoPop!$N:$N,SexoPop!$T:$T,AQ$5,SexoPop!$A:$A,$C35,SexoPop!$B:$B,2)/1000</f>
        <v>131.10900000000001</v>
      </c>
      <c r="AR35" s="6">
        <f>SUMIFS(SexoPop!$N:$N,SexoPop!$T:$T,AR$5,SexoPop!$A:$A,$C35,SexoPop!$B:$B,2)/1000</f>
        <v>104.702</v>
      </c>
      <c r="AS35" s="5"/>
      <c r="AT35" s="7">
        <f>SUMIFS(SexoPorc!$N:$N,SexoPorc!$Q:$Q,AT$5,SexoPorc!$A:$A,$C35,SexoPorc!$B:$B,2)*100</f>
        <v>34.950679540634155</v>
      </c>
      <c r="AU35" s="7">
        <f>SUMIFS(SexoPorc!$N:$N,SexoPorc!$Q:$Q,AU$5,SexoPorc!$A:$A,$C35,SexoPorc!$B:$B,2)*100</f>
        <v>36.733746528625488</v>
      </c>
      <c r="AV35" s="7">
        <f>SUMIFS(SexoPorc!$N:$N,SexoPorc!$Q:$Q,AV$5,SexoPorc!$A:$A,$C35,SexoPorc!$B:$B,2)*100</f>
        <v>45.540246367454529</v>
      </c>
      <c r="AW35" s="7">
        <f>SUMIFS(SexoPorc!$N:$N,SexoPorc!$Q:$Q,AW$5,SexoPorc!$A:$A,$C35,SexoPorc!$B:$B,2)*100</f>
        <v>34.481227397918701</v>
      </c>
      <c r="AX35" s="7">
        <f>SUMIFS(SexoPorc!$N:$N,SexoPorc!$Q:$Q,AX$5,SexoPorc!$A:$A,$C35,SexoPorc!$B:$B,2)*100</f>
        <v>32.644191384315491</v>
      </c>
      <c r="AY35" s="9"/>
      <c r="AZ35" s="6">
        <f>SUMIFS(SexoPop!$N:$N,SexoPop!$T:$T,AZ$5,SexoPop!$A:$A,$C35,SexoPop!$B:$B,1)/1000</f>
        <v>113.517</v>
      </c>
      <c r="BA35" s="6">
        <f>SUMIFS(SexoPop!$N:$N,SexoPop!$T:$T,BA$5,SexoPop!$A:$A,$C35,SexoPop!$B:$B,1)/1000</f>
        <v>112.673</v>
      </c>
      <c r="BB35" s="6">
        <f>SUMIFS(SexoPop!$N:$N,SexoPop!$T:$T,BB$5,SexoPop!$A:$A,$C35,SexoPop!$B:$B,1)/1000</f>
        <v>170.566</v>
      </c>
      <c r="BC35" s="6">
        <f>SUMIFS(SexoPop!$N:$N,SexoPop!$T:$T,BC$5,SexoPop!$A:$A,$C35,SexoPop!$B:$B,1)/1000</f>
        <v>116.46599999999999</v>
      </c>
      <c r="BD35" s="6">
        <f>SUMIFS(SexoPop!$N:$N,SexoPop!$T:$T,BD$5,SexoPop!$A:$A,$C35,SexoPop!$B:$B,1)/1000</f>
        <v>92.454999999999998</v>
      </c>
      <c r="BE35" s="5"/>
      <c r="BF35" s="7">
        <f>SUMIFS(SexoPorc!$N:$N,SexoPorc!$Q:$Q,BF$5,SexoPorc!$A:$A,$C35,SexoPorc!$B:$B,1)*100</f>
        <v>33.951345086097717</v>
      </c>
      <c r="BG35" s="7">
        <f>SUMIFS(SexoPorc!$N:$N,SexoPorc!$Q:$Q,BG$5,SexoPorc!$A:$A,$C35,SexoPorc!$B:$B,1)*100</f>
        <v>35.395586490631104</v>
      </c>
      <c r="BH35" s="7">
        <f>SUMIFS(SexoPorc!$N:$N,SexoPorc!$Q:$Q,BH$5,SexoPorc!$A:$A,$C35,SexoPorc!$B:$B,1)*100</f>
        <v>44.944807887077332</v>
      </c>
      <c r="BI35" s="7">
        <f>SUMIFS(SexoPorc!$N:$N,SexoPorc!$Q:$Q,BI$5,SexoPorc!$A:$A,$C35,SexoPorc!$B:$B,1)*100</f>
        <v>34.296265244483948</v>
      </c>
      <c r="BJ35" s="7">
        <f>SUMIFS(SexoPorc!$N:$N,SexoPorc!$Q:$Q,BJ$5,SexoPorc!$A:$A,$C35,SexoPorc!$B:$B,1)*100</f>
        <v>33.263537287712097</v>
      </c>
    </row>
    <row r="36" spans="3:68" x14ac:dyDescent="0.25">
      <c r="C36" s="5" t="s">
        <v>30</v>
      </c>
      <c r="D36" s="6">
        <f>SUMIFS(EntPop!$M:$M,EntPop!$S:$S,D$5,EntPop!$A:$A,$C36)/1000</f>
        <v>1508.7139999999999</v>
      </c>
      <c r="E36" s="6">
        <f>SUMIFS(EntPop!$M:$M,EntPop!$S:$S,E$5,EntPop!$A:$A,$C36)/1000</f>
        <v>1732.2819999999999</v>
      </c>
      <c r="F36" s="6">
        <f>SUMIFS(EntPop!$M:$M,EntPop!$S:$S,F$5,EntPop!$A:$A,$C36)/1000</f>
        <v>1603.3910000000001</v>
      </c>
      <c r="G36" s="6">
        <f>SUMIFS(EntPop!$M:$M,EntPop!$S:$S,G$5,EntPop!$A:$A,$C36)/1000</f>
        <v>1337.384</v>
      </c>
      <c r="H36" s="6">
        <f>SUMIFS(EntPop!$M:$M,EntPop!$S:$S,H$5,EntPop!$A:$A,$C36)/1000</f>
        <v>775.26700000000005</v>
      </c>
      <c r="I36" s="5"/>
      <c r="J36" s="7">
        <f>SUMIFS(EntPorc!$M:$M,EntPorc!$P:$P,V$5,EntPorc!$A:$A,$C36)*100</f>
        <v>31.800612807273865</v>
      </c>
      <c r="K36" s="7">
        <f>SUMIFS(EntPorc!$M:$M,EntPorc!$P:$P,W$5,EntPorc!$A:$A,$C36)*100</f>
        <v>36.26558780670166</v>
      </c>
      <c r="L36" s="7">
        <f>SUMIFS(EntPorc!$M:$M,EntPorc!$P:$P,X$5,EntPorc!$A:$A,$C36)*100</f>
        <v>33.758121728897095</v>
      </c>
      <c r="M36" s="7">
        <f>SUMIFS(EntPorc!$M:$M,EntPorc!$P:$P,Y$5,EntPorc!$A:$A,$C36)*100</f>
        <v>31.507447361946106</v>
      </c>
      <c r="N36" s="7">
        <f>SUMIFS(EntPorc!$M:$M,EntPorc!$P:$P,Z$5,EntPorc!$A:$A,$C36)*100</f>
        <v>21.523787081241608</v>
      </c>
      <c r="O36" s="5"/>
      <c r="P36" s="6">
        <f>SUMIFS(RuralPop!$M:$M,RuralPop!$S:$S,P$5,RuralPop!$A:$A,$C36)/1000</f>
        <v>642.04700000000003</v>
      </c>
      <c r="Q36" s="6">
        <f>SUMIFS(RuralPop!$M:$M,RuralPop!$S:$S,Q$5,RuralPop!$A:$A,$C36)/1000</f>
        <v>706.16499999999996</v>
      </c>
      <c r="R36" s="6">
        <f>SUMIFS(RuralPop!$M:$M,RuralPop!$S:$S,R$5,RuralPop!$A:$A,$C36)/1000</f>
        <v>744.80700000000002</v>
      </c>
      <c r="S36" s="6">
        <f>SUMIFS(RuralPop!$M:$M,RuralPop!$S:$S,S$5,RuralPop!$A:$A,$C36)/1000</f>
        <v>583.14200000000005</v>
      </c>
      <c r="T36" s="6">
        <f>SUMIFS(RuralPop!$M:$M,RuralPop!$S:$S,T$5,RuralPop!$A:$A,$C36)/1000</f>
        <v>354.291</v>
      </c>
      <c r="U36" s="5"/>
      <c r="V36" s="7">
        <f>SUMIFS(RuralPorc!$M:$M,RuralPorc!$P:$P,V$5,RuralPorc!$A:$A,$C36)*100</f>
        <v>28.381669521331787</v>
      </c>
      <c r="W36" s="7">
        <f>SUMIFS(RuralPorc!$M:$M,RuralPorc!$P:$P,W$5,RuralPorc!$A:$A,$C36)*100</f>
        <v>30.847620964050293</v>
      </c>
      <c r="X36" s="7">
        <f>SUMIFS(RuralPorc!$M:$M,RuralPorc!$P:$P,X$5,RuralPorc!$A:$A,$C36)*100</f>
        <v>35.476171970367432</v>
      </c>
      <c r="Y36" s="7">
        <f>SUMIFS(RuralPorc!$M:$M,RuralPorc!$P:$P,Y$5,RuralPorc!$A:$A,$C36)*100</f>
        <v>30.020180344581604</v>
      </c>
      <c r="Z36" s="7">
        <f>SUMIFS(RuralPorc!$M:$M,RuralPorc!$P:$P,Z$5,RuralPorc!$A:$A,$C36)*100</f>
        <v>19.900242984294891</v>
      </c>
      <c r="AA36" s="9"/>
      <c r="AB36" s="6">
        <f>SUMIFS(UrbanPop!$M:$M,UrbanPop!$S:$S,AB$5,UrbanPop!$A:$A,$C36)/1000</f>
        <v>866.66700000000003</v>
      </c>
      <c r="AC36" s="6">
        <f>SUMIFS(UrbanPop!$M:$M,UrbanPop!$S:$S,AC$5,UrbanPop!$A:$A,$C36)/1000</f>
        <v>1026.117</v>
      </c>
      <c r="AD36" s="6">
        <f>SUMIFS(UrbanPop!$M:$M,UrbanPop!$S:$S,AD$5,UrbanPop!$A:$A,$C36)/1000</f>
        <v>858.58399999999995</v>
      </c>
      <c r="AE36" s="6">
        <f>SUMIFS(UrbanPop!$M:$M,UrbanPop!$S:$S,AE$5,UrbanPop!$A:$A,$C36)/1000</f>
        <v>754.24199999999996</v>
      </c>
      <c r="AF36" s="6">
        <f>SUMIFS(UrbanPop!$M:$M,UrbanPop!$S:$S,AF$5,UrbanPop!$A:$A,$C36)/1000</f>
        <v>420.976</v>
      </c>
      <c r="AG36" s="5"/>
      <c r="AH36" s="7">
        <f>SUMIFS(UrbanPorc!$M:$M,UrbanPorc!$P:$P,AH$5,UrbanPorc!$A:$A,$C36)*100</f>
        <v>34.916642308235168</v>
      </c>
      <c r="AI36" s="7">
        <f>SUMIFS(UrbanPorc!$M:$M,UrbanPorc!$P:$P,AI$5,UrbanPorc!$A:$A,$C36)*100</f>
        <v>41.251745820045471</v>
      </c>
      <c r="AJ36" s="7">
        <f>SUMIFS(UrbanPorc!$M:$M,UrbanPorc!$P:$P,AJ$5,UrbanPorc!$A:$A,$C36)*100</f>
        <v>32.39709734916687</v>
      </c>
      <c r="AK36" s="7">
        <f>SUMIFS(UrbanPorc!$M:$M,UrbanPorc!$P:$P,AK$5,UrbanPorc!$A:$A,$C36)*100</f>
        <v>32.76236355304718</v>
      </c>
      <c r="AL36" s="7">
        <f>SUMIFS(UrbanPorc!$M:$M,UrbanPorc!$P:$P,AL$5,UrbanPorc!$A:$A,$C36)*100</f>
        <v>23.110575973987579</v>
      </c>
      <c r="AN36" s="6">
        <f>SUMIFS(SexoPop!$N:$N,SexoPop!$T:$T,AN$5,SexoPop!$A:$A,$C36,SexoPop!$B:$B,2)/1000</f>
        <v>803.04600000000005</v>
      </c>
      <c r="AO36" s="6">
        <f>SUMIFS(SexoPop!$N:$N,SexoPop!$T:$T,AO$5,SexoPop!$A:$A,$C36,SexoPop!$B:$B,2)/1000</f>
        <v>900.53</v>
      </c>
      <c r="AP36" s="6">
        <f>SUMIFS(SexoPop!$N:$N,SexoPop!$T:$T,AP$5,SexoPop!$A:$A,$C36,SexoPop!$B:$B,2)/1000</f>
        <v>837.88800000000003</v>
      </c>
      <c r="AQ36" s="6">
        <f>SUMIFS(SexoPop!$N:$N,SexoPop!$T:$T,AQ$5,SexoPop!$A:$A,$C36,SexoPop!$B:$B,2)/1000</f>
        <v>725.02499999999998</v>
      </c>
      <c r="AR36" s="6">
        <f>SUMIFS(SexoPop!$N:$N,SexoPop!$T:$T,AR$5,SexoPop!$A:$A,$C36,SexoPop!$B:$B,2)/1000</f>
        <v>419.476</v>
      </c>
      <c r="AS36" s="5"/>
      <c r="AT36" s="7">
        <f>SUMIFS(SexoPorc!$N:$N,SexoPorc!$Q:$Q,AT$5,SexoPorc!$A:$A,$C36,SexoPorc!$B:$B,2)*100</f>
        <v>32.77859091758728</v>
      </c>
      <c r="AU36" s="7">
        <f>SUMIFS(SexoPorc!$N:$N,SexoPorc!$Q:$Q,AU$5,SexoPorc!$A:$A,$C36,SexoPorc!$B:$B,2)*100</f>
        <v>36.075848340988159</v>
      </c>
      <c r="AV36" s="7">
        <f>SUMIFS(SexoPorc!$N:$N,SexoPorc!$Q:$Q,AV$5,SexoPorc!$A:$A,$C36,SexoPorc!$B:$B,2)*100</f>
        <v>33.67469310760498</v>
      </c>
      <c r="AW36" s="7">
        <f>SUMIFS(SexoPorc!$N:$N,SexoPorc!$Q:$Q,AW$5,SexoPorc!$A:$A,$C36,SexoPorc!$B:$B,2)*100</f>
        <v>31.773436069488525</v>
      </c>
      <c r="AX36" s="7">
        <f>SUMIFS(SexoPorc!$N:$N,SexoPorc!$Q:$Q,AX$5,SexoPorc!$A:$A,$C36,SexoPorc!$B:$B,2)*100</f>
        <v>21.506020426750183</v>
      </c>
      <c r="AY36" s="9"/>
      <c r="AZ36" s="6">
        <f>SUMIFS(SexoPop!$N:$N,SexoPop!$T:$T,AZ$5,SexoPop!$A:$A,$C36,SexoPop!$B:$B,1)/1000</f>
        <v>705.66800000000001</v>
      </c>
      <c r="BA36" s="6">
        <f>SUMIFS(SexoPop!$N:$N,SexoPop!$T:$T,BA$5,SexoPop!$A:$A,$C36,SexoPop!$B:$B,1)/1000</f>
        <v>831.75199999999995</v>
      </c>
      <c r="BB36" s="6">
        <f>SUMIFS(SexoPop!$N:$N,SexoPop!$T:$T,BB$5,SexoPop!$A:$A,$C36,SexoPop!$B:$B,1)/1000</f>
        <v>765.50300000000004</v>
      </c>
      <c r="BC36" s="6">
        <f>SUMIFS(SexoPop!$N:$N,SexoPop!$T:$T,BC$5,SexoPop!$A:$A,$C36,SexoPop!$B:$B,1)/1000</f>
        <v>612.35900000000004</v>
      </c>
      <c r="BD36" s="6">
        <f>SUMIFS(SexoPop!$N:$N,SexoPop!$T:$T,BD$5,SexoPop!$A:$A,$C36,SexoPop!$B:$B,1)/1000</f>
        <v>355.791</v>
      </c>
      <c r="BE36" s="5"/>
      <c r="BF36" s="7">
        <f>SUMIFS(SexoPorc!$N:$N,SexoPorc!$Q:$Q,BF$5,SexoPorc!$A:$A,$C36,SexoPorc!$B:$B,1)*100</f>
        <v>30.75634241104126</v>
      </c>
      <c r="BG36" s="7">
        <f>SUMIFS(SexoPorc!$N:$N,SexoPorc!$Q:$Q,BG$5,SexoPorc!$A:$A,$C36,SexoPorc!$B:$B,1)*100</f>
        <v>36.473280191421509</v>
      </c>
      <c r="BH36" s="7">
        <f>SUMIFS(SexoPorc!$N:$N,SexoPorc!$Q:$Q,BH$5,SexoPorc!$A:$A,$C36,SexoPorc!$B:$B,1)*100</f>
        <v>33.849915862083435</v>
      </c>
      <c r="BI36" s="7">
        <f>SUMIFS(SexoPorc!$N:$N,SexoPorc!$Q:$Q,BI$5,SexoPorc!$A:$A,$C36,SexoPorc!$B:$B,1)*100</f>
        <v>31.198221445083618</v>
      </c>
      <c r="BJ36" s="7">
        <f>SUMIFS(SexoPorc!$N:$N,SexoPorc!$Q:$Q,BJ$5,SexoPorc!$A:$A,$C36,SexoPorc!$B:$B,1)*100</f>
        <v>21.544770896434784</v>
      </c>
    </row>
    <row r="37" spans="3:68" x14ac:dyDescent="0.25">
      <c r="C37" s="5" t="s">
        <v>31</v>
      </c>
      <c r="D37" s="6">
        <f>SUMIFS(EntPop!$M:$M,EntPop!$S:$S,D$5,EntPop!$A:$A,$C37)/1000</f>
        <v>335.46899999999999</v>
      </c>
      <c r="E37" s="6">
        <f>SUMIFS(EntPop!$M:$M,EntPop!$S:$S,E$5,EntPop!$A:$A,$C37)/1000</f>
        <v>347.73599999999999</v>
      </c>
      <c r="F37" s="6">
        <f>SUMIFS(EntPop!$M:$M,EntPop!$S:$S,F$5,EntPop!$A:$A,$C37)/1000</f>
        <v>435.06</v>
      </c>
      <c r="G37" s="6">
        <f>SUMIFS(EntPop!$M:$M,EntPop!$S:$S,G$5,EntPop!$A:$A,$C37)/1000</f>
        <v>232.50399999999999</v>
      </c>
      <c r="H37" s="6">
        <f>SUMIFS(EntPop!$M:$M,EntPop!$S:$S,H$5,EntPop!$A:$A,$C37)/1000</f>
        <v>181.35400000000001</v>
      </c>
      <c r="I37" s="5"/>
      <c r="J37" s="7">
        <f>SUMIFS(EntPorc!$M:$M,EntPorc!$P:$P,V$5,EntPorc!$A:$A,$C37)*100</f>
        <v>33.866497874259949</v>
      </c>
      <c r="K37" s="7">
        <f>SUMIFS(EntPorc!$M:$M,EntPorc!$P:$P,W$5,EntPorc!$A:$A,$C37)*100</f>
        <v>35.044881701469421</v>
      </c>
      <c r="L37" s="7">
        <f>SUMIFS(EntPorc!$M:$M,EntPorc!$P:$P,X$5,EntPorc!$A:$A,$C37)*100</f>
        <v>37.606579065322876</v>
      </c>
      <c r="M37" s="7">
        <f>SUMIFS(EntPorc!$M:$M,EntPorc!$P:$P,Y$5,EntPorc!$A:$A,$C37)*100</f>
        <v>25.267010927200317</v>
      </c>
      <c r="N37" s="7">
        <f>SUMIFS(EntPorc!$M:$M,EntPorc!$P:$P,Z$5,EntPorc!$A:$A,$C37)*100</f>
        <v>28.620803356170654</v>
      </c>
      <c r="O37" s="5"/>
      <c r="P37" s="6">
        <f>SUMIFS(RuralPop!$M:$M,RuralPop!$S:$S,P$5,RuralPop!$A:$A,$C37)/1000</f>
        <v>62.591999999999999</v>
      </c>
      <c r="Q37" s="6">
        <f>SUMIFS(RuralPop!$M:$M,RuralPop!$S:$S,Q$5,RuralPop!$A:$A,$C37)/1000</f>
        <v>60.024999999999999</v>
      </c>
      <c r="R37" s="6">
        <f>SUMIFS(RuralPop!$M:$M,RuralPop!$S:$S,R$5,RuralPop!$A:$A,$C37)/1000</f>
        <v>71.600999999999999</v>
      </c>
      <c r="S37" s="6">
        <f>SUMIFS(RuralPop!$M:$M,RuralPop!$S:$S,S$5,RuralPop!$A:$A,$C37)/1000</f>
        <v>40.872</v>
      </c>
      <c r="T37" s="6">
        <f>SUMIFS(RuralPop!$M:$M,RuralPop!$S:$S,T$5,RuralPop!$A:$A,$C37)/1000</f>
        <v>33.07</v>
      </c>
      <c r="U37" s="5"/>
      <c r="V37" s="7">
        <f>SUMIFS(RuralPorc!$M:$M,RuralPorc!$P:$P,V$5,RuralPorc!$A:$A,$C37)*100</f>
        <v>34.930130839347839</v>
      </c>
      <c r="W37" s="7">
        <f>SUMIFS(RuralPorc!$M:$M,RuralPorc!$P:$P,W$5,RuralPorc!$A:$A,$C37)*100</f>
        <v>31.972408294677734</v>
      </c>
      <c r="X37" s="7">
        <f>SUMIFS(RuralPorc!$M:$M,RuralPorc!$P:$P,X$5,RuralPorc!$A:$A,$C37)*100</f>
        <v>33.359268307685852</v>
      </c>
      <c r="Y37" s="7">
        <f>SUMIFS(RuralPorc!$M:$M,RuralPorc!$P:$P,Y$5,RuralPorc!$A:$A,$C37)*100</f>
        <v>24.800971150398254</v>
      </c>
      <c r="Z37" s="7">
        <f>SUMIFS(RuralPorc!$M:$M,RuralPorc!$P:$P,Z$5,RuralPorc!$A:$A,$C37)*100</f>
        <v>26.233330368995667</v>
      </c>
      <c r="AA37" s="9"/>
      <c r="AB37" s="6">
        <f>SUMIFS(UrbanPop!$M:$M,UrbanPop!$S:$S,AB$5,UrbanPop!$A:$A,$C37)/1000</f>
        <v>272.87700000000001</v>
      </c>
      <c r="AC37" s="6">
        <f>SUMIFS(UrbanPop!$M:$M,UrbanPop!$S:$S,AC$5,UrbanPop!$A:$A,$C37)/1000</f>
        <v>287.71100000000001</v>
      </c>
      <c r="AD37" s="6">
        <f>SUMIFS(UrbanPop!$M:$M,UrbanPop!$S:$S,AD$5,UrbanPop!$A:$A,$C37)/1000</f>
        <v>363.459</v>
      </c>
      <c r="AE37" s="6">
        <f>SUMIFS(UrbanPop!$M:$M,UrbanPop!$S:$S,AE$5,UrbanPop!$A:$A,$C37)/1000</f>
        <v>191.63200000000001</v>
      </c>
      <c r="AF37" s="6">
        <f>SUMIFS(UrbanPop!$M:$M,UrbanPop!$S:$S,AF$5,UrbanPop!$A:$A,$C37)/1000</f>
        <v>148.28399999999999</v>
      </c>
      <c r="AG37" s="5"/>
      <c r="AH37" s="7">
        <f>SUMIFS(UrbanPorc!$M:$M,UrbanPorc!$P:$P,AH$5,UrbanPorc!$A:$A,$C37)*100</f>
        <v>33.631592988967896</v>
      </c>
      <c r="AI37" s="7">
        <f>SUMIFS(UrbanPorc!$M:$M,UrbanPorc!$P:$P,AI$5,UrbanPorc!$A:$A,$C37)*100</f>
        <v>35.761865973472595</v>
      </c>
      <c r="AJ37" s="7">
        <f>SUMIFS(UrbanPorc!$M:$M,UrbanPorc!$P:$P,AJ$5,UrbanPorc!$A:$A,$C37)*100</f>
        <v>38.574093580245972</v>
      </c>
      <c r="AK37" s="7">
        <f>SUMIFS(UrbanPorc!$M:$M,UrbanPorc!$P:$P,AK$5,UrbanPorc!$A:$A,$C37)*100</f>
        <v>25.368684530258179</v>
      </c>
      <c r="AL37" s="7">
        <f>SUMIFS(UrbanPorc!$M:$M,UrbanPorc!$P:$P,AL$5,UrbanPorc!$A:$A,$C37)*100</f>
        <v>29.213744401931763</v>
      </c>
      <c r="AN37" s="6">
        <f>SUMIFS(SexoPop!$N:$N,SexoPop!$T:$T,AN$5,SexoPop!$A:$A,$C37,SexoPop!$B:$B,2)/1000</f>
        <v>180.249</v>
      </c>
      <c r="AO37" s="6">
        <f>SUMIFS(SexoPop!$N:$N,SexoPop!$T:$T,AO$5,SexoPop!$A:$A,$C37,SexoPop!$B:$B,2)/1000</f>
        <v>176.78200000000001</v>
      </c>
      <c r="AP37" s="6">
        <f>SUMIFS(SexoPop!$N:$N,SexoPop!$T:$T,AP$5,SexoPop!$A:$A,$C37,SexoPop!$B:$B,2)/1000</f>
        <v>233.82499999999999</v>
      </c>
      <c r="AQ37" s="6">
        <f>SUMIFS(SexoPop!$N:$N,SexoPop!$T:$T,AQ$5,SexoPop!$A:$A,$C37,SexoPop!$B:$B,2)/1000</f>
        <v>121.164</v>
      </c>
      <c r="AR37" s="6">
        <f>SUMIFS(SexoPop!$N:$N,SexoPop!$T:$T,AR$5,SexoPop!$A:$A,$C37,SexoPop!$B:$B,2)/1000</f>
        <v>90.897999999999996</v>
      </c>
      <c r="AS37" s="5"/>
      <c r="AT37" s="7">
        <f>SUMIFS(SexoPorc!$N:$N,SexoPorc!$Q:$Q,AT$5,SexoPorc!$A:$A,$C37,SexoPorc!$B:$B,2)*100</f>
        <v>34.756913781166077</v>
      </c>
      <c r="AU37" s="7">
        <f>SUMIFS(SexoPorc!$N:$N,SexoPorc!$Q:$Q,AU$5,SexoPorc!$A:$A,$C37,SexoPorc!$B:$B,2)*100</f>
        <v>34.683063626289368</v>
      </c>
      <c r="AV37" s="7">
        <f>SUMIFS(SexoPorc!$N:$N,SexoPorc!$Q:$Q,AV$5,SexoPorc!$A:$A,$C37,SexoPorc!$B:$B,2)*100</f>
        <v>37.839618325233459</v>
      </c>
      <c r="AW37" s="7">
        <f>SUMIFS(SexoPorc!$N:$N,SexoPorc!$Q:$Q,AW$5,SexoPorc!$A:$A,$C37,SexoPorc!$B:$B,2)*100</f>
        <v>25.091063976287842</v>
      </c>
      <c r="AX37" s="7">
        <f>SUMIFS(SexoPorc!$N:$N,SexoPorc!$Q:$Q,AX$5,SexoPorc!$A:$A,$C37,SexoPorc!$B:$B,2)*100</f>
        <v>26.849764585494995</v>
      </c>
      <c r="AY37" s="9"/>
      <c r="AZ37" s="6">
        <f>SUMIFS(SexoPop!$N:$N,SexoPop!$T:$T,AZ$5,SexoPop!$A:$A,$C37,SexoPop!$B:$B,1)/1000</f>
        <v>155.22</v>
      </c>
      <c r="BA37" s="6">
        <f>SUMIFS(SexoPop!$N:$N,SexoPop!$T:$T,BA$5,SexoPop!$A:$A,$C37,SexoPop!$B:$B,1)/1000</f>
        <v>170.95400000000001</v>
      </c>
      <c r="BB37" s="6">
        <f>SUMIFS(SexoPop!$N:$N,SexoPop!$T:$T,BB$5,SexoPop!$A:$A,$C37,SexoPop!$B:$B,1)/1000</f>
        <v>201.23500000000001</v>
      </c>
      <c r="BC37" s="6">
        <f>SUMIFS(SexoPop!$N:$N,SexoPop!$T:$T,BC$5,SexoPop!$A:$A,$C37,SexoPop!$B:$B,1)/1000</f>
        <v>111.34</v>
      </c>
      <c r="BD37" s="6">
        <f>SUMIFS(SexoPop!$N:$N,SexoPop!$T:$T,BD$5,SexoPop!$A:$A,$C37,SexoPop!$B:$B,1)/1000</f>
        <v>90.456000000000003</v>
      </c>
      <c r="BE37" s="5"/>
      <c r="BF37" s="7">
        <f>SUMIFS(SexoPorc!$N:$N,SexoPorc!$Q:$Q,BF$5,SexoPorc!$A:$A,$C37,SexoPorc!$B:$B,1)*100</f>
        <v>32.888102531433105</v>
      </c>
      <c r="BG37" s="7">
        <f>SUMIFS(SexoPorc!$N:$N,SexoPorc!$Q:$Q,BG$5,SexoPorc!$A:$A,$C37,SexoPorc!$B:$B,1)*100</f>
        <v>35.427063703536987</v>
      </c>
      <c r="BH37" s="7">
        <f>SUMIFS(SexoPorc!$N:$N,SexoPorc!$Q:$Q,BH$5,SexoPorc!$A:$A,$C37,SexoPorc!$B:$B,1)*100</f>
        <v>37.339383363723755</v>
      </c>
      <c r="BI37" s="7">
        <f>SUMIFS(SexoPorc!$N:$N,SexoPorc!$Q:$Q,BI$5,SexoPorc!$A:$A,$C37,SexoPorc!$B:$B,1)*100</f>
        <v>25.461307168006897</v>
      </c>
      <c r="BJ37" s="7">
        <f>SUMIFS(SexoPorc!$N:$N,SexoPorc!$Q:$Q,BJ$5,SexoPorc!$A:$A,$C37,SexoPorc!$B:$B,1)*100</f>
        <v>30.652555823326111</v>
      </c>
    </row>
    <row r="38" spans="3:68" x14ac:dyDescent="0.25">
      <c r="C38" s="5" t="s">
        <v>32</v>
      </c>
      <c r="D38" s="6">
        <f>SUMIFS(EntPop!$M:$M,EntPop!$S:$S,D$5,EntPop!$A:$A,$C38)/1000</f>
        <v>187.46199999999999</v>
      </c>
      <c r="E38" s="6">
        <f>SUMIFS(EntPop!$M:$M,EntPop!$S:$S,E$5,EntPop!$A:$A,$C38)/1000</f>
        <v>195.535</v>
      </c>
      <c r="F38" s="6">
        <f>SUMIFS(EntPop!$M:$M,EntPop!$S:$S,F$5,EntPop!$A:$A,$C38)/1000</f>
        <v>205.93700000000001</v>
      </c>
      <c r="G38" s="6">
        <f>SUMIFS(EntPop!$M:$M,EntPop!$S:$S,G$5,EntPop!$A:$A,$C38)/1000</f>
        <v>191.958</v>
      </c>
      <c r="H38" s="6">
        <f>SUMIFS(EntPop!$M:$M,EntPop!$S:$S,H$5,EntPop!$A:$A,$C38)/1000</f>
        <v>124.273</v>
      </c>
      <c r="I38" s="5"/>
      <c r="J38" s="7">
        <f>SUMIFS(EntPorc!$M:$M,EntPorc!$P:$P,V$5,EntPorc!$A:$A,$C38)*100</f>
        <v>23.422239720821381</v>
      </c>
      <c r="K38" s="7">
        <f>SUMIFS(EntPorc!$M:$M,EntPorc!$P:$P,W$5,EntPorc!$A:$A,$C38)*100</f>
        <v>24.585206806659698</v>
      </c>
      <c r="L38" s="7">
        <f>SUMIFS(EntPorc!$M:$M,EntPorc!$P:$P,X$5,EntPorc!$A:$A,$C38)*100</f>
        <v>27.615010738372803</v>
      </c>
      <c r="M38" s="7">
        <f>SUMIFS(EntPorc!$M:$M,EntPorc!$P:$P,Y$5,EntPorc!$A:$A,$C38)*100</f>
        <v>26.452153921127319</v>
      </c>
      <c r="N38" s="7">
        <f>SUMIFS(EntPorc!$M:$M,EntPorc!$P:$P,Z$5,EntPorc!$A:$A,$C38)*100</f>
        <v>20.529827475547791</v>
      </c>
      <c r="O38" s="5"/>
      <c r="P38" s="6">
        <f>SUMIFS(RuralPop!$M:$M,RuralPop!$S:$S,P$5,RuralPop!$A:$A,$C38)/1000</f>
        <v>78.412999999999997</v>
      </c>
      <c r="Q38" s="6">
        <f>SUMIFS(RuralPop!$M:$M,RuralPop!$S:$S,Q$5,RuralPop!$A:$A,$C38)/1000</f>
        <v>90.063000000000002</v>
      </c>
      <c r="R38" s="6">
        <f>SUMIFS(RuralPop!$M:$M,RuralPop!$S:$S,R$5,RuralPop!$A:$A,$C38)/1000</f>
        <v>80.367000000000004</v>
      </c>
      <c r="S38" s="6">
        <f>SUMIFS(RuralPop!$M:$M,RuralPop!$S:$S,S$5,RuralPop!$A:$A,$C38)/1000</f>
        <v>74.233000000000004</v>
      </c>
      <c r="T38" s="6">
        <f>SUMIFS(RuralPop!$M:$M,RuralPop!$S:$S,T$5,RuralPop!$A:$A,$C38)/1000</f>
        <v>54.973999999999997</v>
      </c>
      <c r="U38" s="5"/>
      <c r="V38" s="7">
        <f>SUMIFS(RuralPorc!$M:$M,RuralPorc!$P:$P,V$5,RuralPorc!$A:$A,$C38)*100</f>
        <v>19.8773592710495</v>
      </c>
      <c r="W38" s="7">
        <f>SUMIFS(RuralPorc!$M:$M,RuralPorc!$P:$P,W$5,RuralPorc!$A:$A,$C38)*100</f>
        <v>22.346308827400208</v>
      </c>
      <c r="X38" s="7">
        <f>SUMIFS(RuralPorc!$M:$M,RuralPorc!$P:$P,X$5,RuralPorc!$A:$A,$C38)*100</f>
        <v>22.476255893707275</v>
      </c>
      <c r="Y38" s="7">
        <f>SUMIFS(RuralPorc!$M:$M,RuralPorc!$P:$P,Y$5,RuralPorc!$A:$A,$C38)*100</f>
        <v>22.476458549499512</v>
      </c>
      <c r="Z38" s="7">
        <f>SUMIFS(RuralPorc!$M:$M,RuralPorc!$P:$P,Z$5,RuralPorc!$A:$A,$C38)*100</f>
        <v>20.02914696931839</v>
      </c>
      <c r="AA38" s="9"/>
      <c r="AB38" s="6">
        <f>SUMIFS(UrbanPop!$M:$M,UrbanPop!$S:$S,AB$5,UrbanPop!$A:$A,$C38)/1000</f>
        <v>109.04900000000001</v>
      </c>
      <c r="AC38" s="6">
        <f>SUMIFS(UrbanPop!$M:$M,UrbanPop!$S:$S,AC$5,UrbanPop!$A:$A,$C38)/1000</f>
        <v>105.47199999999999</v>
      </c>
      <c r="AD38" s="6">
        <f>SUMIFS(UrbanPop!$M:$M,UrbanPop!$S:$S,AD$5,UrbanPop!$A:$A,$C38)/1000</f>
        <v>125.57</v>
      </c>
      <c r="AE38" s="6">
        <f>SUMIFS(UrbanPop!$M:$M,UrbanPop!$S:$S,AE$5,UrbanPop!$A:$A,$C38)/1000</f>
        <v>117.72499999999999</v>
      </c>
      <c r="AF38" s="6">
        <f>SUMIFS(UrbanPop!$M:$M,UrbanPop!$S:$S,AF$5,UrbanPop!$A:$A,$C38)/1000</f>
        <v>69.299000000000007</v>
      </c>
      <c r="AG38" s="5"/>
      <c r="AH38" s="7">
        <f>SUMIFS(UrbanPorc!$M:$M,UrbanPorc!$P:$P,AH$5,UrbanPorc!$A:$A,$C38)*100</f>
        <v>26.867631077766418</v>
      </c>
      <c r="AI38" s="7">
        <f>SUMIFS(UrbanPorc!$M:$M,UrbanPorc!$P:$P,AI$5,UrbanPorc!$A:$A,$C38)*100</f>
        <v>26.885342597961426</v>
      </c>
      <c r="AJ38" s="7">
        <f>SUMIFS(UrbanPorc!$M:$M,UrbanPorc!$P:$P,AJ$5,UrbanPorc!$A:$A,$C38)*100</f>
        <v>32.348477840423584</v>
      </c>
      <c r="AK38" s="7">
        <f>SUMIFS(UrbanPorc!$M:$M,UrbanPorc!$P:$P,AK$5,UrbanPorc!$A:$A,$C38)*100</f>
        <v>29.772892594337463</v>
      </c>
      <c r="AL38" s="7">
        <f>SUMIFS(UrbanPorc!$M:$M,UrbanPorc!$P:$P,AL$5,UrbanPorc!$A:$A,$C38)*100</f>
        <v>20.945176482200623</v>
      </c>
      <c r="AN38" s="6">
        <f>SUMIFS(SexoPop!$N:$N,SexoPop!$T:$T,AN$5,SexoPop!$A:$A,$C38,SexoPop!$B:$B,2)/1000</f>
        <v>93.207999999999998</v>
      </c>
      <c r="AO38" s="6">
        <f>SUMIFS(SexoPop!$N:$N,SexoPop!$T:$T,AO$5,SexoPop!$A:$A,$C38,SexoPop!$B:$B,2)/1000</f>
        <v>102.45</v>
      </c>
      <c r="AP38" s="6">
        <f>SUMIFS(SexoPop!$N:$N,SexoPop!$T:$T,AP$5,SexoPop!$A:$A,$C38,SexoPop!$B:$B,2)/1000</f>
        <v>105.13200000000001</v>
      </c>
      <c r="AQ38" s="6">
        <f>SUMIFS(SexoPop!$N:$N,SexoPop!$T:$T,AQ$5,SexoPop!$A:$A,$C38,SexoPop!$B:$B,2)/1000</f>
        <v>103.539</v>
      </c>
      <c r="AR38" s="6">
        <f>SUMIFS(SexoPop!$N:$N,SexoPop!$T:$T,AR$5,SexoPop!$A:$A,$C38,SexoPop!$B:$B,2)/1000</f>
        <v>66.674000000000007</v>
      </c>
      <c r="AS38" s="5"/>
      <c r="AT38" s="7">
        <f>SUMIFS(SexoPorc!$N:$N,SexoPorc!$Q:$Q,AT$5,SexoPorc!$A:$A,$C38,SexoPorc!$B:$B,2)*100</f>
        <v>22.157087922096252</v>
      </c>
      <c r="AU38" s="7">
        <f>SUMIFS(SexoPorc!$N:$N,SexoPorc!$Q:$Q,AU$5,SexoPorc!$A:$A,$C38,SexoPorc!$B:$B,2)*100</f>
        <v>24.608060717582703</v>
      </c>
      <c r="AV38" s="7">
        <f>SUMIFS(SexoPorc!$N:$N,SexoPorc!$Q:$Q,AV$5,SexoPorc!$A:$A,$C38,SexoPorc!$B:$B,2)*100</f>
        <v>26.777034997940063</v>
      </c>
      <c r="AW38" s="7">
        <f>SUMIFS(SexoPorc!$N:$N,SexoPorc!$Q:$Q,AW$5,SexoPorc!$A:$A,$C38,SexoPorc!$B:$B,2)*100</f>
        <v>27.260807156562805</v>
      </c>
      <c r="AX38" s="7">
        <f>SUMIFS(SexoPorc!$N:$N,SexoPorc!$Q:$Q,AX$5,SexoPorc!$A:$A,$C38,SexoPorc!$B:$B,2)*100</f>
        <v>20.445813238620758</v>
      </c>
      <c r="AY38" s="9"/>
      <c r="AZ38" s="6">
        <f>SUMIFS(SexoPop!$N:$N,SexoPop!$T:$T,AZ$5,SexoPop!$A:$A,$C38,SexoPop!$B:$B,1)/1000</f>
        <v>94.254000000000005</v>
      </c>
      <c r="BA38" s="6">
        <f>SUMIFS(SexoPop!$N:$N,SexoPop!$T:$T,BA$5,SexoPop!$A:$A,$C38,SexoPop!$B:$B,1)/1000</f>
        <v>93.084999999999994</v>
      </c>
      <c r="BB38" s="6">
        <f>SUMIFS(SexoPop!$N:$N,SexoPop!$T:$T,BB$5,SexoPop!$A:$A,$C38,SexoPop!$B:$B,1)/1000</f>
        <v>100.80500000000001</v>
      </c>
      <c r="BC38" s="6">
        <f>SUMIFS(SexoPop!$N:$N,SexoPop!$T:$T,BC$5,SexoPop!$A:$A,$C38,SexoPop!$B:$B,1)/1000</f>
        <v>88.418999999999997</v>
      </c>
      <c r="BD38" s="6">
        <f>SUMIFS(SexoPop!$N:$N,SexoPop!$T:$T,BD$5,SexoPop!$A:$A,$C38,SexoPop!$B:$B,1)/1000</f>
        <v>57.598999999999997</v>
      </c>
      <c r="BE38" s="5"/>
      <c r="BF38" s="7">
        <f>SUMIFS(SexoPorc!$N:$N,SexoPorc!$Q:$Q,BF$5,SexoPorc!$A:$A,$C38,SexoPorc!$B:$B,1)*100</f>
        <v>24.823935329914093</v>
      </c>
      <c r="BG38" s="7">
        <f>SUMIFS(SexoPorc!$N:$N,SexoPorc!$Q:$Q,BG$5,SexoPorc!$A:$A,$C38,SexoPorc!$B:$B,1)*100</f>
        <v>24.560102820396423</v>
      </c>
      <c r="BH38" s="7">
        <f>SUMIFS(SexoPorc!$N:$N,SexoPorc!$Q:$Q,BH$5,SexoPorc!$A:$A,$C38,SexoPorc!$B:$B,1)*100</f>
        <v>28.546711802482605</v>
      </c>
      <c r="BI38" s="7">
        <f>SUMIFS(SexoPorc!$N:$N,SexoPorc!$Q:$Q,BI$5,SexoPorc!$A:$A,$C38,SexoPorc!$B:$B,1)*100</f>
        <v>25.564154982566833</v>
      </c>
      <c r="BJ38" s="7">
        <f>SUMIFS(SexoPorc!$N:$N,SexoPorc!$Q:$Q,BJ$5,SexoPorc!$A:$A,$C38,SexoPorc!$B:$B,1)*100</f>
        <v>20.6279456615448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  <mergeCell ref="D2:N2"/>
    <mergeCell ref="P2:Z2"/>
    <mergeCell ref="AB2:AL2"/>
    <mergeCell ref="AN2:AX2"/>
    <mergeCell ref="AZ2:BJ2"/>
    <mergeCell ref="D3:N3"/>
    <mergeCell ref="P3:Z3"/>
    <mergeCell ref="AB3:AL3"/>
    <mergeCell ref="AN3:AX3"/>
    <mergeCell ref="AZ3:BJ3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F288-8196-4E2D-805D-4703C57AE257}">
  <sheetPr filterMode="1"/>
  <dimension ref="A1:S161"/>
  <sheetViews>
    <sheetView workbookViewId="0">
      <selection sqref="A1:A1048576"/>
    </sheetView>
  </sheetViews>
  <sheetFormatPr defaultRowHeight="15" x14ac:dyDescent="0.25"/>
  <cols>
    <col min="1" max="1" width="23.28515625" style="8" customWidth="1"/>
    <col min="2" max="8" width="9.140625" style="10"/>
    <col min="9" max="9" width="11.5703125" style="10" customWidth="1"/>
    <col min="10" max="10" width="12.42578125" style="10" customWidth="1"/>
    <col min="11" max="16384" width="9.140625" style="10"/>
  </cols>
  <sheetData>
    <row r="1" spans="1:19" x14ac:dyDescent="0.25">
      <c r="A1" s="8" t="s">
        <v>46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62</v>
      </c>
      <c r="Q1" s="10" t="s">
        <v>63</v>
      </c>
      <c r="R1" s="10" t="s">
        <v>64</v>
      </c>
      <c r="S1" s="10" t="s">
        <v>61</v>
      </c>
    </row>
    <row r="2" spans="1:19" hidden="1" x14ac:dyDescent="0.25">
      <c r="A2" s="5" t="s">
        <v>1</v>
      </c>
      <c r="B2" s="11">
        <v>381380</v>
      </c>
      <c r="C2" s="11">
        <v>352176</v>
      </c>
      <c r="D2" s="11">
        <v>29204</v>
      </c>
      <c r="E2" s="11">
        <v>0</v>
      </c>
      <c r="F2" s="11">
        <v>0</v>
      </c>
      <c r="G2" s="11">
        <v>0</v>
      </c>
      <c r="H2" s="11">
        <v>114032</v>
      </c>
      <c r="I2" s="11">
        <v>71828</v>
      </c>
      <c r="J2" s="11">
        <v>280824</v>
      </c>
      <c r="K2" s="11">
        <v>48487</v>
      </c>
      <c r="L2" s="11">
        <v>17485</v>
      </c>
      <c r="M2" s="11">
        <v>135864</v>
      </c>
      <c r="N2" s="11">
        <v>96158</v>
      </c>
      <c r="O2" s="11">
        <v>381380</v>
      </c>
      <c r="P2" s="11">
        <v>1.7528973817825317</v>
      </c>
      <c r="Q2" s="11">
        <v>1.6251789331436157</v>
      </c>
      <c r="R2" s="11">
        <v>3.2930762767791748</v>
      </c>
      <c r="S2" s="11">
        <v>2016</v>
      </c>
    </row>
    <row r="3" spans="1:19" hidden="1" x14ac:dyDescent="0.25">
      <c r="A3" s="5" t="s">
        <v>2</v>
      </c>
      <c r="B3" s="11">
        <v>819473</v>
      </c>
      <c r="C3" s="11">
        <v>784634</v>
      </c>
      <c r="D3" s="11">
        <v>34839</v>
      </c>
      <c r="E3" s="11">
        <v>0</v>
      </c>
      <c r="F3" s="11">
        <v>0</v>
      </c>
      <c r="G3" s="11">
        <v>0</v>
      </c>
      <c r="H3" s="11">
        <v>228198</v>
      </c>
      <c r="I3" s="11">
        <v>210608</v>
      </c>
      <c r="J3" s="11">
        <v>551151</v>
      </c>
      <c r="K3" s="11">
        <v>143476</v>
      </c>
      <c r="L3" s="11">
        <v>108000</v>
      </c>
      <c r="M3" s="11">
        <v>275345</v>
      </c>
      <c r="N3" s="11">
        <v>146623</v>
      </c>
      <c r="O3" s="11">
        <v>819473</v>
      </c>
      <c r="P3" s="11">
        <v>1.8509187698364258</v>
      </c>
      <c r="Q3" s="11">
        <v>1.7880170345306396</v>
      </c>
      <c r="R3" s="11">
        <v>3.2675735950469971</v>
      </c>
      <c r="S3" s="11">
        <v>2016</v>
      </c>
    </row>
    <row r="4" spans="1:19" hidden="1" x14ac:dyDescent="0.25">
      <c r="A4" s="5" t="s">
        <v>3</v>
      </c>
      <c r="B4" s="11">
        <v>165234</v>
      </c>
      <c r="C4" s="11">
        <v>154494</v>
      </c>
      <c r="D4" s="11">
        <v>10740</v>
      </c>
      <c r="E4" s="11">
        <v>0</v>
      </c>
      <c r="F4" s="11">
        <v>0</v>
      </c>
      <c r="G4" s="11">
        <v>0</v>
      </c>
      <c r="H4" s="11">
        <v>40790</v>
      </c>
      <c r="I4" s="11">
        <v>33964</v>
      </c>
      <c r="J4" s="11">
        <v>111283</v>
      </c>
      <c r="K4" s="11">
        <v>37117</v>
      </c>
      <c r="L4" s="11">
        <v>36538</v>
      </c>
      <c r="M4" s="11">
        <v>71728</v>
      </c>
      <c r="N4" s="11">
        <v>32180</v>
      </c>
      <c r="O4" s="11">
        <v>165234</v>
      </c>
      <c r="P4" s="11">
        <v>2.0057616233825684</v>
      </c>
      <c r="Q4" s="11">
        <v>1.8973034620285034</v>
      </c>
      <c r="R4" s="11">
        <v>3.5659217834472656</v>
      </c>
      <c r="S4" s="11">
        <v>2016</v>
      </c>
    </row>
    <row r="5" spans="1:19" hidden="1" x14ac:dyDescent="0.25">
      <c r="A5" s="5" t="s">
        <v>4</v>
      </c>
      <c r="B5" s="11">
        <v>391464</v>
      </c>
      <c r="C5" s="11">
        <v>335325</v>
      </c>
      <c r="D5" s="11">
        <v>56139</v>
      </c>
      <c r="E5" s="11">
        <v>0</v>
      </c>
      <c r="F5" s="11">
        <v>0</v>
      </c>
      <c r="G5" s="11">
        <v>0</v>
      </c>
      <c r="H5" s="11">
        <v>96733</v>
      </c>
      <c r="I5" s="11">
        <v>50204</v>
      </c>
      <c r="J5" s="11">
        <v>330169</v>
      </c>
      <c r="K5" s="11">
        <v>114823</v>
      </c>
      <c r="L5" s="11">
        <v>177548</v>
      </c>
      <c r="M5" s="11">
        <v>161665</v>
      </c>
      <c r="N5" s="11">
        <v>119483</v>
      </c>
      <c r="O5" s="11">
        <v>391464</v>
      </c>
      <c r="P5" s="11">
        <v>2.3786146640777588</v>
      </c>
      <c r="Q5" s="11">
        <v>2.1754567623138428</v>
      </c>
      <c r="R5" s="11">
        <v>3.5921018123626709</v>
      </c>
      <c r="S5" s="11">
        <v>2016</v>
      </c>
    </row>
    <row r="6" spans="1:19" hidden="1" x14ac:dyDescent="0.25">
      <c r="A6" s="5" t="s">
        <v>5</v>
      </c>
      <c r="B6" s="11">
        <v>799762</v>
      </c>
      <c r="C6" s="11">
        <v>742856</v>
      </c>
      <c r="D6" s="11">
        <v>56906</v>
      </c>
      <c r="E6" s="11">
        <v>0</v>
      </c>
      <c r="F6" s="11">
        <v>0</v>
      </c>
      <c r="G6" s="11">
        <v>0</v>
      </c>
      <c r="H6" s="11">
        <v>231929</v>
      </c>
      <c r="I6" s="11">
        <v>211465</v>
      </c>
      <c r="J6" s="11">
        <v>493692</v>
      </c>
      <c r="K6" s="11">
        <v>113811</v>
      </c>
      <c r="L6" s="11">
        <v>87411</v>
      </c>
      <c r="M6" s="11">
        <v>306093</v>
      </c>
      <c r="N6" s="11">
        <v>220324</v>
      </c>
      <c r="O6" s="11">
        <v>799762</v>
      </c>
      <c r="P6" s="11">
        <v>1.806038498878479</v>
      </c>
      <c r="Q6" s="11">
        <v>1.6795368194580078</v>
      </c>
      <c r="R6" s="11">
        <v>3.4574034214019775</v>
      </c>
      <c r="S6" s="11">
        <v>2016</v>
      </c>
    </row>
    <row r="7" spans="1:19" hidden="1" x14ac:dyDescent="0.25">
      <c r="A7" s="5" t="s">
        <v>6</v>
      </c>
      <c r="B7" s="11">
        <v>227531</v>
      </c>
      <c r="C7" s="11">
        <v>212481</v>
      </c>
      <c r="D7" s="11">
        <v>15050</v>
      </c>
      <c r="E7" s="11">
        <v>0</v>
      </c>
      <c r="F7" s="11">
        <v>0</v>
      </c>
      <c r="G7" s="11">
        <v>0</v>
      </c>
      <c r="H7" s="11">
        <v>60898</v>
      </c>
      <c r="I7" s="11">
        <v>35493</v>
      </c>
      <c r="J7" s="11">
        <v>171529</v>
      </c>
      <c r="K7" s="11">
        <v>57226</v>
      </c>
      <c r="L7" s="11">
        <v>35332</v>
      </c>
      <c r="M7" s="11">
        <v>95413</v>
      </c>
      <c r="N7" s="11">
        <v>41053</v>
      </c>
      <c r="O7" s="11">
        <v>227531</v>
      </c>
      <c r="P7" s="11">
        <v>2.0036435127258301</v>
      </c>
      <c r="Q7" s="11">
        <v>1.8905220031738281</v>
      </c>
      <c r="R7" s="11">
        <v>3.6007308959960938</v>
      </c>
      <c r="S7" s="11">
        <v>2016</v>
      </c>
    </row>
    <row r="8" spans="1:19" hidden="1" x14ac:dyDescent="0.25">
      <c r="A8" s="5" t="s">
        <v>7</v>
      </c>
      <c r="B8" s="11">
        <v>4036725</v>
      </c>
      <c r="C8" s="11">
        <v>2501293</v>
      </c>
      <c r="D8" s="11">
        <v>1535432</v>
      </c>
      <c r="E8" s="11">
        <v>0</v>
      </c>
      <c r="F8" s="11">
        <v>0</v>
      </c>
      <c r="G8" s="11">
        <v>0</v>
      </c>
      <c r="H8" s="11">
        <v>1423302</v>
      </c>
      <c r="I8" s="11">
        <v>636998</v>
      </c>
      <c r="J8" s="11">
        <v>3789655</v>
      </c>
      <c r="K8" s="11">
        <v>1199521</v>
      </c>
      <c r="L8" s="11">
        <v>2463506</v>
      </c>
      <c r="M8" s="11">
        <v>1089474</v>
      </c>
      <c r="N8" s="11">
        <v>2539747</v>
      </c>
      <c r="O8" s="11">
        <v>4036725</v>
      </c>
      <c r="P8" s="11">
        <v>2.6264994144439697</v>
      </c>
      <c r="Q8" s="11">
        <v>2.0555837154388428</v>
      </c>
      <c r="R8" s="11">
        <v>3.5565488338470459</v>
      </c>
      <c r="S8" s="11">
        <v>2016</v>
      </c>
    </row>
    <row r="9" spans="1:19" hidden="1" x14ac:dyDescent="0.25">
      <c r="A9" s="5" t="s">
        <v>8</v>
      </c>
      <c r="B9" s="11">
        <v>1103977</v>
      </c>
      <c r="C9" s="11">
        <v>985033</v>
      </c>
      <c r="D9" s="11">
        <v>118944</v>
      </c>
      <c r="E9" s="11">
        <v>0</v>
      </c>
      <c r="F9" s="11">
        <v>0</v>
      </c>
      <c r="G9" s="11">
        <v>0</v>
      </c>
      <c r="H9" s="11">
        <v>357938</v>
      </c>
      <c r="I9" s="11">
        <v>222101</v>
      </c>
      <c r="J9" s="11">
        <v>784727</v>
      </c>
      <c r="K9" s="11">
        <v>183962</v>
      </c>
      <c r="L9" s="11">
        <v>132753</v>
      </c>
      <c r="M9" s="11">
        <v>444884</v>
      </c>
      <c r="N9" s="11">
        <v>311423</v>
      </c>
      <c r="O9" s="11">
        <v>1103977</v>
      </c>
      <c r="P9" s="11">
        <v>1.9260953664779663</v>
      </c>
      <c r="Q9" s="11">
        <v>1.7046597003936768</v>
      </c>
      <c r="R9" s="11">
        <v>3.7599122524261475</v>
      </c>
      <c r="S9" s="11">
        <v>2016</v>
      </c>
    </row>
    <row r="10" spans="1:19" hidden="1" x14ac:dyDescent="0.25">
      <c r="A10" s="5" t="s">
        <v>9</v>
      </c>
      <c r="B10" s="11">
        <v>2424660</v>
      </c>
      <c r="C10" s="11">
        <v>2269434</v>
      </c>
      <c r="D10" s="11">
        <v>155226</v>
      </c>
      <c r="E10" s="11">
        <v>0</v>
      </c>
      <c r="F10" s="11">
        <v>0</v>
      </c>
      <c r="G10" s="11">
        <v>0</v>
      </c>
      <c r="H10" s="11">
        <v>439356</v>
      </c>
      <c r="I10" s="11">
        <v>720111</v>
      </c>
      <c r="J10" s="11">
        <v>2042917</v>
      </c>
      <c r="K10" s="11">
        <v>410101</v>
      </c>
      <c r="L10" s="11">
        <v>91682</v>
      </c>
      <c r="M10" s="11">
        <v>771103</v>
      </c>
      <c r="N10" s="11">
        <v>477596</v>
      </c>
      <c r="O10" s="11">
        <v>2424660</v>
      </c>
      <c r="P10" s="11">
        <v>1.8457309007644653</v>
      </c>
      <c r="Q10" s="11">
        <v>1.7386687994003296</v>
      </c>
      <c r="R10" s="11">
        <v>3.4110007286071777</v>
      </c>
      <c r="S10" s="11">
        <v>2016</v>
      </c>
    </row>
    <row r="11" spans="1:19" hidden="1" x14ac:dyDescent="0.25">
      <c r="A11" s="5" t="s">
        <v>10</v>
      </c>
      <c r="B11" s="11">
        <v>650974</v>
      </c>
      <c r="C11" s="11">
        <v>603462</v>
      </c>
      <c r="D11" s="11">
        <v>47512</v>
      </c>
      <c r="E11" s="11">
        <v>0</v>
      </c>
      <c r="F11" s="11">
        <v>0</v>
      </c>
      <c r="G11" s="11">
        <v>0</v>
      </c>
      <c r="H11" s="11">
        <v>162658</v>
      </c>
      <c r="I11" s="11">
        <v>126617</v>
      </c>
      <c r="J11" s="11">
        <v>491647</v>
      </c>
      <c r="K11" s="11">
        <v>92652</v>
      </c>
      <c r="L11" s="11">
        <v>87017</v>
      </c>
      <c r="M11" s="11">
        <v>218635</v>
      </c>
      <c r="N11" s="11">
        <v>184055</v>
      </c>
      <c r="O11" s="11">
        <v>650974</v>
      </c>
      <c r="P11" s="11">
        <v>1.8114794492721558</v>
      </c>
      <c r="Q11" s="11">
        <v>1.6707133054733276</v>
      </c>
      <c r="R11" s="11">
        <v>3.5993854999542236</v>
      </c>
      <c r="S11" s="11">
        <v>2016</v>
      </c>
    </row>
    <row r="12" spans="1:19" hidden="1" x14ac:dyDescent="0.25">
      <c r="A12" s="5" t="s">
        <v>11</v>
      </c>
      <c r="B12" s="11">
        <v>2338967</v>
      </c>
      <c r="C12" s="11">
        <v>2120740</v>
      </c>
      <c r="D12" s="11">
        <v>218227</v>
      </c>
      <c r="E12" s="11">
        <v>0</v>
      </c>
      <c r="F12" s="11">
        <v>0</v>
      </c>
      <c r="G12" s="11">
        <v>0</v>
      </c>
      <c r="H12" s="11">
        <v>749796</v>
      </c>
      <c r="I12" s="11">
        <v>382349</v>
      </c>
      <c r="J12" s="11">
        <v>1864891</v>
      </c>
      <c r="K12" s="11">
        <v>298035</v>
      </c>
      <c r="L12" s="11">
        <v>538600</v>
      </c>
      <c r="M12" s="11">
        <v>780255</v>
      </c>
      <c r="N12" s="11">
        <v>588307</v>
      </c>
      <c r="O12" s="11">
        <v>2338967</v>
      </c>
      <c r="P12" s="11">
        <v>1.9726340770721436</v>
      </c>
      <c r="Q12" s="11">
        <v>1.8271306753158569</v>
      </c>
      <c r="R12" s="11">
        <v>3.3866431713104248</v>
      </c>
      <c r="S12" s="11">
        <v>2016</v>
      </c>
    </row>
    <row r="13" spans="1:19" hidden="1" x14ac:dyDescent="0.25">
      <c r="A13" s="5" t="s">
        <v>12</v>
      </c>
      <c r="B13" s="11">
        <v>2318349</v>
      </c>
      <c r="C13" s="11">
        <v>1512815</v>
      </c>
      <c r="D13" s="11">
        <v>805534</v>
      </c>
      <c r="E13" s="11">
        <v>0</v>
      </c>
      <c r="F13" s="11">
        <v>0</v>
      </c>
      <c r="G13" s="11">
        <v>0</v>
      </c>
      <c r="H13" s="11">
        <v>724497</v>
      </c>
      <c r="I13" s="11">
        <v>330953</v>
      </c>
      <c r="J13" s="11">
        <v>2120364</v>
      </c>
      <c r="K13" s="11">
        <v>956491</v>
      </c>
      <c r="L13" s="11">
        <v>1429940</v>
      </c>
      <c r="M13" s="11">
        <v>835041</v>
      </c>
      <c r="N13" s="11">
        <v>1161698</v>
      </c>
      <c r="O13" s="11">
        <v>2318349</v>
      </c>
      <c r="P13" s="11">
        <v>2.7594146728515625</v>
      </c>
      <c r="Q13" s="11">
        <v>2.2710411548614502</v>
      </c>
      <c r="R13" s="11">
        <v>3.6765933036804199</v>
      </c>
      <c r="S13" s="11">
        <v>2016</v>
      </c>
    </row>
    <row r="14" spans="1:19" hidden="1" x14ac:dyDescent="0.25">
      <c r="A14" s="5" t="s">
        <v>13</v>
      </c>
      <c r="B14" s="11">
        <v>1673998</v>
      </c>
      <c r="C14" s="11">
        <v>1394162</v>
      </c>
      <c r="D14" s="11">
        <v>279836</v>
      </c>
      <c r="E14" s="11">
        <v>0</v>
      </c>
      <c r="F14" s="11">
        <v>0</v>
      </c>
      <c r="G14" s="11">
        <v>0</v>
      </c>
      <c r="H14" s="11">
        <v>435558</v>
      </c>
      <c r="I14" s="11">
        <v>261410</v>
      </c>
      <c r="J14" s="11">
        <v>1532000</v>
      </c>
      <c r="K14" s="11">
        <v>277676</v>
      </c>
      <c r="L14" s="11">
        <v>666545</v>
      </c>
      <c r="M14" s="11">
        <v>635121</v>
      </c>
      <c r="N14" s="11">
        <v>548793</v>
      </c>
      <c r="O14" s="11">
        <v>1673998</v>
      </c>
      <c r="P14" s="11">
        <v>2.2749788761138916</v>
      </c>
      <c r="Q14" s="11">
        <v>2.0259454250335693</v>
      </c>
      <c r="R14" s="11">
        <v>3.5156805515289307</v>
      </c>
      <c r="S14" s="11">
        <v>2016</v>
      </c>
    </row>
    <row r="15" spans="1:19" hidden="1" x14ac:dyDescent="0.25">
      <c r="A15" s="5" t="s">
        <v>14</v>
      </c>
      <c r="B15" s="11">
        <v>2426450</v>
      </c>
      <c r="C15" s="11">
        <v>2309126</v>
      </c>
      <c r="D15" s="11">
        <v>117324</v>
      </c>
      <c r="E15" s="11">
        <v>0</v>
      </c>
      <c r="F15" s="11">
        <v>0</v>
      </c>
      <c r="G15" s="11">
        <v>0</v>
      </c>
      <c r="H15" s="11">
        <v>731742</v>
      </c>
      <c r="I15" s="11">
        <v>574097</v>
      </c>
      <c r="J15" s="11">
        <v>1936812</v>
      </c>
      <c r="K15" s="11">
        <v>334968</v>
      </c>
      <c r="L15" s="11">
        <v>199043</v>
      </c>
      <c r="M15" s="11">
        <v>777310</v>
      </c>
      <c r="N15" s="11">
        <v>416594</v>
      </c>
      <c r="O15" s="11">
        <v>2426450</v>
      </c>
      <c r="P15" s="11">
        <v>1.8768043518066406</v>
      </c>
      <c r="Q15" s="11">
        <v>1.7992863655090332</v>
      </c>
      <c r="R15" s="11">
        <v>3.4024837017059326</v>
      </c>
      <c r="S15" s="11">
        <v>2016</v>
      </c>
    </row>
    <row r="16" spans="1:19" hidden="1" x14ac:dyDescent="0.25">
      <c r="A16" s="5" t="s">
        <v>15</v>
      </c>
      <c r="B16" s="11">
        <v>7695776</v>
      </c>
      <c r="C16" s="11">
        <v>6759246</v>
      </c>
      <c r="D16" s="11">
        <v>936530</v>
      </c>
      <c r="E16" s="11">
        <v>0</v>
      </c>
      <c r="F16" s="11">
        <v>0</v>
      </c>
      <c r="G16" s="11">
        <v>0</v>
      </c>
      <c r="H16" s="11">
        <v>1759935</v>
      </c>
      <c r="I16" s="11">
        <v>1572591</v>
      </c>
      <c r="J16" s="11">
        <v>6271583</v>
      </c>
      <c r="K16" s="11">
        <v>1819688</v>
      </c>
      <c r="L16" s="11">
        <v>1485542</v>
      </c>
      <c r="M16" s="11">
        <v>3073117</v>
      </c>
      <c r="N16" s="11">
        <v>2102610</v>
      </c>
      <c r="O16" s="11">
        <v>7695776</v>
      </c>
      <c r="P16" s="11">
        <v>2.0767829418182373</v>
      </c>
      <c r="Q16" s="11">
        <v>1.8606545925140381</v>
      </c>
      <c r="R16" s="11">
        <v>3.6366522312164307</v>
      </c>
      <c r="S16" s="11">
        <v>2016</v>
      </c>
    </row>
    <row r="17" spans="1:19" hidden="1" x14ac:dyDescent="0.25">
      <c r="A17" s="5" t="s">
        <v>16</v>
      </c>
      <c r="B17" s="11">
        <v>2429152</v>
      </c>
      <c r="C17" s="11">
        <v>2056516</v>
      </c>
      <c r="D17" s="11">
        <v>372636</v>
      </c>
      <c r="E17" s="11">
        <v>0</v>
      </c>
      <c r="F17" s="11">
        <v>0</v>
      </c>
      <c r="G17" s="11">
        <v>0</v>
      </c>
      <c r="H17" s="11">
        <v>882440</v>
      </c>
      <c r="I17" s="11">
        <v>623399</v>
      </c>
      <c r="J17" s="11">
        <v>2154340</v>
      </c>
      <c r="K17" s="11">
        <v>518783</v>
      </c>
      <c r="L17" s="11">
        <v>809089</v>
      </c>
      <c r="M17" s="11">
        <v>891661</v>
      </c>
      <c r="N17" s="11">
        <v>740350</v>
      </c>
      <c r="O17" s="11">
        <v>2429152</v>
      </c>
      <c r="P17" s="11">
        <v>2.4204792976379395</v>
      </c>
      <c r="Q17" s="11">
        <v>2.2105016708374023</v>
      </c>
      <c r="R17" s="11">
        <v>3.5793106555938721</v>
      </c>
      <c r="S17" s="11">
        <v>2016</v>
      </c>
    </row>
    <row r="18" spans="1:19" hidden="1" x14ac:dyDescent="0.25">
      <c r="A18" s="5" t="s">
        <v>17</v>
      </c>
      <c r="B18" s="11">
        <v>894542</v>
      </c>
      <c r="C18" s="11">
        <v>796864</v>
      </c>
      <c r="D18" s="11">
        <v>97678</v>
      </c>
      <c r="E18" s="11">
        <v>0</v>
      </c>
      <c r="F18" s="11">
        <v>0</v>
      </c>
      <c r="G18" s="11">
        <v>0</v>
      </c>
      <c r="H18" s="11">
        <v>225807</v>
      </c>
      <c r="I18" s="11">
        <v>155737</v>
      </c>
      <c r="J18" s="11">
        <v>781698</v>
      </c>
      <c r="K18" s="11">
        <v>168910</v>
      </c>
      <c r="L18" s="11">
        <v>241526</v>
      </c>
      <c r="M18" s="11">
        <v>292388</v>
      </c>
      <c r="N18" s="11">
        <v>221844</v>
      </c>
      <c r="O18" s="11">
        <v>894542</v>
      </c>
      <c r="P18" s="11">
        <v>2.0860574245452881</v>
      </c>
      <c r="Q18" s="11">
        <v>1.9081436395645142</v>
      </c>
      <c r="R18" s="11">
        <v>3.5374906063079834</v>
      </c>
      <c r="S18" s="11">
        <v>2016</v>
      </c>
    </row>
    <row r="19" spans="1:19" hidden="1" x14ac:dyDescent="0.25">
      <c r="A19" s="5" t="s">
        <v>18</v>
      </c>
      <c r="B19" s="11">
        <v>450039</v>
      </c>
      <c r="C19" s="11">
        <v>358498</v>
      </c>
      <c r="D19" s="11">
        <v>91541</v>
      </c>
      <c r="E19" s="11">
        <v>0</v>
      </c>
      <c r="F19" s="11">
        <v>0</v>
      </c>
      <c r="G19" s="11">
        <v>0</v>
      </c>
      <c r="H19" s="11">
        <v>125335</v>
      </c>
      <c r="I19" s="11">
        <v>87833</v>
      </c>
      <c r="J19" s="11">
        <v>389969</v>
      </c>
      <c r="K19" s="11">
        <v>93131</v>
      </c>
      <c r="L19" s="11">
        <v>151765</v>
      </c>
      <c r="M19" s="11">
        <v>164536</v>
      </c>
      <c r="N19" s="11">
        <v>169987</v>
      </c>
      <c r="O19" s="11">
        <v>450039</v>
      </c>
      <c r="P19" s="11">
        <v>2.2499582767486572</v>
      </c>
      <c r="Q19" s="11">
        <v>1.8356392383575439</v>
      </c>
      <c r="R19" s="11">
        <v>3.8725380897521973</v>
      </c>
      <c r="S19" s="11">
        <v>2016</v>
      </c>
    </row>
    <row r="20" spans="1:19" hidden="1" x14ac:dyDescent="0.25">
      <c r="A20" s="5" t="s">
        <v>19</v>
      </c>
      <c r="B20" s="11">
        <v>997924</v>
      </c>
      <c r="C20" s="11">
        <v>931037</v>
      </c>
      <c r="D20" s="11">
        <v>66887</v>
      </c>
      <c r="E20" s="11">
        <v>0</v>
      </c>
      <c r="F20" s="11">
        <v>0</v>
      </c>
      <c r="G20" s="11">
        <v>0</v>
      </c>
      <c r="H20" s="11">
        <v>273578</v>
      </c>
      <c r="I20" s="11">
        <v>254142</v>
      </c>
      <c r="J20" s="11">
        <v>745223</v>
      </c>
      <c r="K20" s="11">
        <v>150291</v>
      </c>
      <c r="L20" s="11">
        <v>77687</v>
      </c>
      <c r="M20" s="11">
        <v>340416</v>
      </c>
      <c r="N20" s="11">
        <v>186980</v>
      </c>
      <c r="O20" s="11">
        <v>997924</v>
      </c>
      <c r="P20" s="11">
        <v>1.8451675176620483</v>
      </c>
      <c r="Q20" s="11">
        <v>1.728742241859436</v>
      </c>
      <c r="R20" s="11">
        <v>3.4657557010650635</v>
      </c>
      <c r="S20" s="11">
        <v>2016</v>
      </c>
    </row>
    <row r="21" spans="1:19" hidden="1" x14ac:dyDescent="0.25">
      <c r="A21" s="5" t="s">
        <v>20</v>
      </c>
      <c r="B21" s="11">
        <v>2660507</v>
      </c>
      <c r="C21" s="11">
        <v>1711163</v>
      </c>
      <c r="D21" s="11">
        <v>949344</v>
      </c>
      <c r="E21" s="11">
        <v>0</v>
      </c>
      <c r="F21" s="11">
        <v>0</v>
      </c>
      <c r="G21" s="11">
        <v>0</v>
      </c>
      <c r="H21" s="11">
        <v>889773</v>
      </c>
      <c r="I21" s="11">
        <v>422945</v>
      </c>
      <c r="J21" s="11">
        <v>2483481</v>
      </c>
      <c r="K21" s="11">
        <v>848584</v>
      </c>
      <c r="L21" s="11">
        <v>1962107</v>
      </c>
      <c r="M21" s="11">
        <v>1151644</v>
      </c>
      <c r="N21" s="11">
        <v>1280576</v>
      </c>
      <c r="O21" s="11">
        <v>2660507</v>
      </c>
      <c r="P21" s="11">
        <v>2.9161863327026367</v>
      </c>
      <c r="Q21" s="11">
        <v>2.4590754508972168</v>
      </c>
      <c r="R21" s="11">
        <v>3.7401142120361328</v>
      </c>
      <c r="S21" s="11">
        <v>2016</v>
      </c>
    </row>
    <row r="22" spans="1:19" hidden="1" x14ac:dyDescent="0.25">
      <c r="A22" s="5" t="s">
        <v>21</v>
      </c>
      <c r="B22" s="11">
        <v>3674532</v>
      </c>
      <c r="C22" s="11">
        <v>3171464</v>
      </c>
      <c r="D22" s="11">
        <v>503068</v>
      </c>
      <c r="E22" s="11">
        <v>0</v>
      </c>
      <c r="F22" s="11">
        <v>0</v>
      </c>
      <c r="G22" s="11">
        <v>0</v>
      </c>
      <c r="H22" s="11">
        <v>1033215</v>
      </c>
      <c r="I22" s="11">
        <v>718227</v>
      </c>
      <c r="J22" s="11">
        <v>3285697</v>
      </c>
      <c r="K22" s="11">
        <v>777088</v>
      </c>
      <c r="L22" s="11">
        <v>1341077</v>
      </c>
      <c r="M22" s="11">
        <v>1159936</v>
      </c>
      <c r="N22" s="11">
        <v>1095649</v>
      </c>
      <c r="O22" s="11">
        <v>3674532</v>
      </c>
      <c r="P22" s="11">
        <v>2.2629384994506836</v>
      </c>
      <c r="Q22" s="11">
        <v>2.0597109794616699</v>
      </c>
      <c r="R22" s="11">
        <v>3.5441350936889648</v>
      </c>
      <c r="S22" s="11">
        <v>2016</v>
      </c>
    </row>
    <row r="23" spans="1:19" hidden="1" x14ac:dyDescent="0.25">
      <c r="A23" s="5" t="s">
        <v>22</v>
      </c>
      <c r="B23" s="11">
        <v>640193</v>
      </c>
      <c r="C23" s="11">
        <v>586131</v>
      </c>
      <c r="D23" s="11">
        <v>54062</v>
      </c>
      <c r="E23" s="11">
        <v>0</v>
      </c>
      <c r="F23" s="11">
        <v>0</v>
      </c>
      <c r="G23" s="11">
        <v>0</v>
      </c>
      <c r="H23" s="11">
        <v>174230</v>
      </c>
      <c r="I23" s="11">
        <v>98154</v>
      </c>
      <c r="J23" s="11">
        <v>501206</v>
      </c>
      <c r="K23" s="11">
        <v>137338</v>
      </c>
      <c r="L23" s="11">
        <v>155028</v>
      </c>
      <c r="M23" s="11">
        <v>181160</v>
      </c>
      <c r="N23" s="11">
        <v>136476</v>
      </c>
      <c r="O23" s="11">
        <v>640193</v>
      </c>
      <c r="P23" s="11">
        <v>1.9480313062667847</v>
      </c>
      <c r="Q23" s="11">
        <v>1.8020715713500977</v>
      </c>
      <c r="R23" s="11">
        <v>3.5305020809173584</v>
      </c>
      <c r="S23" s="11">
        <v>2016</v>
      </c>
    </row>
    <row r="24" spans="1:19" hidden="1" x14ac:dyDescent="0.25">
      <c r="A24" s="5" t="s">
        <v>23</v>
      </c>
      <c r="B24" s="11">
        <v>537882</v>
      </c>
      <c r="C24" s="11">
        <v>452421</v>
      </c>
      <c r="D24" s="11">
        <v>85461</v>
      </c>
      <c r="E24" s="11">
        <v>0</v>
      </c>
      <c r="F24" s="11">
        <v>0</v>
      </c>
      <c r="G24" s="11">
        <v>0</v>
      </c>
      <c r="H24" s="11">
        <v>145410</v>
      </c>
      <c r="I24" s="11">
        <v>117400</v>
      </c>
      <c r="J24" s="11">
        <v>410238</v>
      </c>
      <c r="K24" s="11">
        <v>173591</v>
      </c>
      <c r="L24" s="11">
        <v>222371</v>
      </c>
      <c r="M24" s="11">
        <v>167997</v>
      </c>
      <c r="N24" s="11">
        <v>157866</v>
      </c>
      <c r="O24" s="11">
        <v>537882</v>
      </c>
      <c r="P24" s="11">
        <v>2.2997739315032959</v>
      </c>
      <c r="Q24" s="11">
        <v>2.0728857517242432</v>
      </c>
      <c r="R24" s="11">
        <v>3.5008952617645264</v>
      </c>
      <c r="S24" s="11">
        <v>2016</v>
      </c>
    </row>
    <row r="25" spans="1:19" hidden="1" x14ac:dyDescent="0.25">
      <c r="A25" s="5" t="s">
        <v>24</v>
      </c>
      <c r="B25" s="11">
        <v>1217982</v>
      </c>
      <c r="C25" s="11">
        <v>1041088</v>
      </c>
      <c r="D25" s="11">
        <v>176894</v>
      </c>
      <c r="E25" s="11">
        <v>0</v>
      </c>
      <c r="F25" s="11">
        <v>0</v>
      </c>
      <c r="G25" s="11">
        <v>0</v>
      </c>
      <c r="H25" s="11">
        <v>334311</v>
      </c>
      <c r="I25" s="11">
        <v>140411</v>
      </c>
      <c r="J25" s="11">
        <v>1075799</v>
      </c>
      <c r="K25" s="11">
        <v>225139</v>
      </c>
      <c r="L25" s="11">
        <v>493778</v>
      </c>
      <c r="M25" s="11">
        <v>397590</v>
      </c>
      <c r="N25" s="11">
        <v>393072</v>
      </c>
      <c r="O25" s="11">
        <v>1217982</v>
      </c>
      <c r="P25" s="11">
        <v>2.1897106170654297</v>
      </c>
      <c r="Q25" s="11">
        <v>1.9645168781280518</v>
      </c>
      <c r="R25" s="11">
        <v>3.5150599479675293</v>
      </c>
      <c r="S25" s="11">
        <v>2016</v>
      </c>
    </row>
    <row r="26" spans="1:19" hidden="1" x14ac:dyDescent="0.25">
      <c r="A26" s="5" t="s">
        <v>25</v>
      </c>
      <c r="B26" s="11">
        <v>895736</v>
      </c>
      <c r="C26" s="11">
        <v>820503</v>
      </c>
      <c r="D26" s="11">
        <v>75233</v>
      </c>
      <c r="E26" s="11">
        <v>0</v>
      </c>
      <c r="F26" s="11">
        <v>0</v>
      </c>
      <c r="G26" s="11">
        <v>0</v>
      </c>
      <c r="H26" s="11">
        <v>242822</v>
      </c>
      <c r="I26" s="11">
        <v>155421</v>
      </c>
      <c r="J26" s="11">
        <v>644878</v>
      </c>
      <c r="K26" s="11">
        <v>233488</v>
      </c>
      <c r="L26" s="11">
        <v>215266</v>
      </c>
      <c r="M26" s="11">
        <v>397904</v>
      </c>
      <c r="N26" s="11">
        <v>197030</v>
      </c>
      <c r="O26" s="11">
        <v>895736</v>
      </c>
      <c r="P26" s="11">
        <v>2.1097500324249268</v>
      </c>
      <c r="Q26" s="11">
        <v>1.9602463245391846</v>
      </c>
      <c r="R26" s="11">
        <v>3.7402603626251221</v>
      </c>
      <c r="S26" s="11">
        <v>2016</v>
      </c>
    </row>
    <row r="27" spans="1:19" hidden="1" x14ac:dyDescent="0.25">
      <c r="A27" s="5" t="s">
        <v>26</v>
      </c>
      <c r="B27" s="11">
        <v>768014</v>
      </c>
      <c r="C27" s="11">
        <v>708067</v>
      </c>
      <c r="D27" s="11">
        <v>59947</v>
      </c>
      <c r="E27" s="11">
        <v>0</v>
      </c>
      <c r="F27" s="11">
        <v>0</v>
      </c>
      <c r="G27" s="11">
        <v>0</v>
      </c>
      <c r="H27" s="11">
        <v>187273</v>
      </c>
      <c r="I27" s="11">
        <v>165053</v>
      </c>
      <c r="J27" s="11">
        <v>535556</v>
      </c>
      <c r="K27" s="11">
        <v>162340</v>
      </c>
      <c r="L27" s="11">
        <v>156035</v>
      </c>
      <c r="M27" s="11">
        <v>376122</v>
      </c>
      <c r="N27" s="11">
        <v>151021</v>
      </c>
      <c r="O27" s="11">
        <v>768014</v>
      </c>
      <c r="P27" s="11">
        <v>2.0603518486022949</v>
      </c>
      <c r="Q27" s="11">
        <v>1.940666675567627</v>
      </c>
      <c r="R27" s="11">
        <v>3.4740188121795654</v>
      </c>
      <c r="S27" s="11">
        <v>2016</v>
      </c>
    </row>
    <row r="28" spans="1:19" hidden="1" x14ac:dyDescent="0.25">
      <c r="A28" s="5" t="s">
        <v>27</v>
      </c>
      <c r="B28" s="11">
        <v>1255975</v>
      </c>
      <c r="C28" s="11">
        <v>987824</v>
      </c>
      <c r="D28" s="11">
        <v>268151</v>
      </c>
      <c r="E28" s="11">
        <v>0</v>
      </c>
      <c r="F28" s="11">
        <v>0</v>
      </c>
      <c r="G28" s="11">
        <v>0</v>
      </c>
      <c r="H28" s="11">
        <v>284306</v>
      </c>
      <c r="I28" s="11">
        <v>167104</v>
      </c>
      <c r="J28" s="11">
        <v>1018461</v>
      </c>
      <c r="K28" s="11">
        <v>218375</v>
      </c>
      <c r="L28" s="11">
        <v>775604</v>
      </c>
      <c r="M28" s="11">
        <v>772948</v>
      </c>
      <c r="N28" s="11">
        <v>426152</v>
      </c>
      <c r="O28" s="11">
        <v>1255975</v>
      </c>
      <c r="P28" s="11">
        <v>2.5771198272705078</v>
      </c>
      <c r="Q28" s="11">
        <v>2.3175637722015381</v>
      </c>
      <c r="R28" s="11">
        <v>3.5332815647125244</v>
      </c>
      <c r="S28" s="11">
        <v>2016</v>
      </c>
    </row>
    <row r="29" spans="1:19" hidden="1" x14ac:dyDescent="0.25">
      <c r="A29" s="5" t="s">
        <v>28</v>
      </c>
      <c r="B29" s="11">
        <v>1097359</v>
      </c>
      <c r="C29" s="11">
        <v>1004244</v>
      </c>
      <c r="D29" s="11">
        <v>93115</v>
      </c>
      <c r="E29" s="11">
        <v>0</v>
      </c>
      <c r="F29" s="11">
        <v>0</v>
      </c>
      <c r="G29" s="11">
        <v>0</v>
      </c>
      <c r="H29" s="11">
        <v>307677</v>
      </c>
      <c r="I29" s="11">
        <v>200520</v>
      </c>
      <c r="J29" s="11">
        <v>815586</v>
      </c>
      <c r="K29" s="11">
        <v>162535</v>
      </c>
      <c r="L29" s="11">
        <v>237092</v>
      </c>
      <c r="M29" s="11">
        <v>391145</v>
      </c>
      <c r="N29" s="11">
        <v>314867</v>
      </c>
      <c r="O29" s="11">
        <v>1097359</v>
      </c>
      <c r="P29" s="11">
        <v>1.926949143409729</v>
      </c>
      <c r="Q29" s="11">
        <v>1.8021944761276245</v>
      </c>
      <c r="R29" s="11">
        <v>3.2724266052246094</v>
      </c>
      <c r="S29" s="11">
        <v>2016</v>
      </c>
    </row>
    <row r="30" spans="1:19" hidden="1" x14ac:dyDescent="0.25">
      <c r="A30" s="5" t="s">
        <v>29</v>
      </c>
      <c r="B30" s="11">
        <v>711286</v>
      </c>
      <c r="C30" s="11">
        <v>636808</v>
      </c>
      <c r="D30" s="11">
        <v>74478</v>
      </c>
      <c r="E30" s="11">
        <v>0</v>
      </c>
      <c r="F30" s="11">
        <v>0</v>
      </c>
      <c r="G30" s="11">
        <v>0</v>
      </c>
      <c r="H30" s="11">
        <v>133907</v>
      </c>
      <c r="I30" s="11">
        <v>99772</v>
      </c>
      <c r="J30" s="11">
        <v>621881</v>
      </c>
      <c r="K30" s="11">
        <v>106836</v>
      </c>
      <c r="L30" s="11">
        <v>106958</v>
      </c>
      <c r="M30" s="11">
        <v>245258</v>
      </c>
      <c r="N30" s="11">
        <v>217561</v>
      </c>
      <c r="O30" s="11">
        <v>711286</v>
      </c>
      <c r="P30" s="11">
        <v>1.848218560218811</v>
      </c>
      <c r="Q30" s="11">
        <v>1.6714582443237305</v>
      </c>
      <c r="R30" s="11">
        <v>3.3595693111419678</v>
      </c>
      <c r="S30" s="11">
        <v>2016</v>
      </c>
    </row>
    <row r="31" spans="1:19" hidden="1" x14ac:dyDescent="0.25">
      <c r="A31" s="5" t="s">
        <v>30</v>
      </c>
      <c r="B31" s="11">
        <v>4744292</v>
      </c>
      <c r="C31" s="11">
        <v>3586600</v>
      </c>
      <c r="D31" s="11">
        <v>1157692</v>
      </c>
      <c r="E31" s="11">
        <v>0</v>
      </c>
      <c r="F31" s="11">
        <v>0</v>
      </c>
      <c r="G31" s="11">
        <v>0</v>
      </c>
      <c r="H31" s="11">
        <v>1624510</v>
      </c>
      <c r="I31" s="11">
        <v>1051491</v>
      </c>
      <c r="J31" s="11">
        <v>4192101</v>
      </c>
      <c r="K31" s="11">
        <v>1204821</v>
      </c>
      <c r="L31" s="11">
        <v>2483594</v>
      </c>
      <c r="M31" s="11">
        <v>1508714</v>
      </c>
      <c r="N31" s="11">
        <v>1919547</v>
      </c>
      <c r="O31" s="11">
        <v>4744292</v>
      </c>
      <c r="P31" s="11">
        <v>2.5431046485900879</v>
      </c>
      <c r="Q31" s="11">
        <v>2.2010908126831055</v>
      </c>
      <c r="R31" s="11">
        <v>3.602684497833252</v>
      </c>
      <c r="S31" s="11">
        <v>2016</v>
      </c>
    </row>
    <row r="32" spans="1:19" hidden="1" x14ac:dyDescent="0.25">
      <c r="A32" s="5" t="s">
        <v>31</v>
      </c>
      <c r="B32" s="11">
        <v>990563</v>
      </c>
      <c r="C32" s="11">
        <v>849076</v>
      </c>
      <c r="D32" s="11">
        <v>141487</v>
      </c>
      <c r="E32" s="11">
        <v>0</v>
      </c>
      <c r="F32" s="11">
        <v>0</v>
      </c>
      <c r="G32" s="11">
        <v>0</v>
      </c>
      <c r="H32" s="11">
        <v>321078</v>
      </c>
      <c r="I32" s="11">
        <v>169868</v>
      </c>
      <c r="J32" s="11">
        <v>748343</v>
      </c>
      <c r="K32" s="11">
        <v>257777</v>
      </c>
      <c r="L32" s="11">
        <v>554561</v>
      </c>
      <c r="M32" s="11">
        <v>335469</v>
      </c>
      <c r="N32" s="11">
        <v>249902</v>
      </c>
      <c r="O32" s="11">
        <v>990563</v>
      </c>
      <c r="P32" s="11">
        <v>2.4098377227783203</v>
      </c>
      <c r="Q32" s="11">
        <v>2.1952841281890869</v>
      </c>
      <c r="R32" s="11">
        <v>3.6973927021026611</v>
      </c>
      <c r="S32" s="11">
        <v>2016</v>
      </c>
    </row>
    <row r="33" spans="1:19" hidden="1" x14ac:dyDescent="0.25">
      <c r="A33" s="5" t="s">
        <v>32</v>
      </c>
      <c r="B33" s="11">
        <v>800359</v>
      </c>
      <c r="C33" s="11">
        <v>740220</v>
      </c>
      <c r="D33" s="11">
        <v>60139</v>
      </c>
      <c r="E33" s="11">
        <v>0</v>
      </c>
      <c r="F33" s="11">
        <v>0</v>
      </c>
      <c r="G33" s="11">
        <v>0</v>
      </c>
      <c r="H33" s="11">
        <v>207196</v>
      </c>
      <c r="I33" s="11">
        <v>106242</v>
      </c>
      <c r="J33" s="11">
        <v>705408</v>
      </c>
      <c r="K33" s="11">
        <v>57447</v>
      </c>
      <c r="L33" s="11">
        <v>132522</v>
      </c>
      <c r="M33" s="11">
        <v>187462</v>
      </c>
      <c r="N33" s="11">
        <v>294646</v>
      </c>
      <c r="O33" s="11">
        <v>800359</v>
      </c>
      <c r="P33" s="11">
        <v>1.7445633411407471</v>
      </c>
      <c r="Q33" s="11">
        <v>1.6215976476669312</v>
      </c>
      <c r="R33" s="11">
        <v>3.2580854892730713</v>
      </c>
      <c r="S33" s="11">
        <v>2016</v>
      </c>
    </row>
    <row r="34" spans="1:19" hidden="1" x14ac:dyDescent="0.25">
      <c r="A34" s="5" t="s">
        <v>1</v>
      </c>
      <c r="B34" s="11">
        <v>360841</v>
      </c>
      <c r="C34" s="11">
        <v>347264</v>
      </c>
      <c r="D34" s="11">
        <v>13577</v>
      </c>
      <c r="E34" s="11">
        <v>0</v>
      </c>
      <c r="F34" s="11">
        <v>0</v>
      </c>
      <c r="G34" s="11">
        <v>0</v>
      </c>
      <c r="H34" s="11">
        <v>107956</v>
      </c>
      <c r="I34" s="11">
        <v>69712</v>
      </c>
      <c r="J34" s="11">
        <v>259063</v>
      </c>
      <c r="K34" s="11">
        <v>39436</v>
      </c>
      <c r="L34" s="11">
        <v>13909</v>
      </c>
      <c r="M34" s="11">
        <v>106316</v>
      </c>
      <c r="N34" s="11">
        <v>79141</v>
      </c>
      <c r="O34" s="11">
        <v>360841</v>
      </c>
      <c r="P34" s="11">
        <v>1.6527833938598633</v>
      </c>
      <c r="Q34" s="11">
        <v>1.5912936925888062</v>
      </c>
      <c r="R34" s="11">
        <v>3.2255284786224365</v>
      </c>
      <c r="S34" s="11">
        <v>2018</v>
      </c>
    </row>
    <row r="35" spans="1:19" hidden="1" x14ac:dyDescent="0.25">
      <c r="A35" s="5" t="s">
        <v>2</v>
      </c>
      <c r="B35" s="11">
        <v>884189</v>
      </c>
      <c r="C35" s="11">
        <v>833558</v>
      </c>
      <c r="D35" s="11">
        <v>50631</v>
      </c>
      <c r="E35" s="11">
        <v>0</v>
      </c>
      <c r="F35" s="11">
        <v>0</v>
      </c>
      <c r="G35" s="11">
        <v>0</v>
      </c>
      <c r="H35" s="11">
        <v>287770</v>
      </c>
      <c r="I35" s="11">
        <v>206521</v>
      </c>
      <c r="J35" s="11">
        <v>572896</v>
      </c>
      <c r="K35" s="11">
        <v>201574</v>
      </c>
      <c r="L35" s="11">
        <v>159749</v>
      </c>
      <c r="M35" s="11">
        <v>270595</v>
      </c>
      <c r="N35" s="11">
        <v>133281</v>
      </c>
      <c r="O35" s="11">
        <v>884189</v>
      </c>
      <c r="P35" s="11">
        <v>1.9216536283493042</v>
      </c>
      <c r="Q35" s="11">
        <v>1.8257217407226563</v>
      </c>
      <c r="R35" s="11">
        <v>3.5010170936584473</v>
      </c>
      <c r="S35" s="11">
        <v>2018</v>
      </c>
    </row>
    <row r="36" spans="1:19" hidden="1" x14ac:dyDescent="0.25">
      <c r="A36" s="5" t="s">
        <v>3</v>
      </c>
      <c r="B36" s="11">
        <v>141365</v>
      </c>
      <c r="C36" s="11">
        <v>132478</v>
      </c>
      <c r="D36" s="11">
        <v>8887</v>
      </c>
      <c r="E36" s="11">
        <v>0</v>
      </c>
      <c r="F36" s="11">
        <v>0</v>
      </c>
      <c r="G36" s="11">
        <v>0</v>
      </c>
      <c r="H36" s="11">
        <v>33266</v>
      </c>
      <c r="I36" s="11">
        <v>25381</v>
      </c>
      <c r="J36" s="11">
        <v>95622</v>
      </c>
      <c r="K36" s="11">
        <v>38458</v>
      </c>
      <c r="L36" s="11">
        <v>32674</v>
      </c>
      <c r="M36" s="11">
        <v>60926</v>
      </c>
      <c r="N36" s="11">
        <v>23486</v>
      </c>
      <c r="O36" s="11">
        <v>141365</v>
      </c>
      <c r="P36" s="11">
        <v>2.0254447460174561</v>
      </c>
      <c r="Q36" s="11">
        <v>1.9114419221878052</v>
      </c>
      <c r="R36" s="11">
        <v>3.7248790264129639</v>
      </c>
      <c r="S36" s="11">
        <v>2018</v>
      </c>
    </row>
    <row r="37" spans="1:19" hidden="1" x14ac:dyDescent="0.25">
      <c r="A37" s="5" t="s">
        <v>4</v>
      </c>
      <c r="B37" s="11">
        <v>430853</v>
      </c>
      <c r="C37" s="11">
        <v>347478</v>
      </c>
      <c r="D37" s="11">
        <v>83375</v>
      </c>
      <c r="E37" s="11">
        <v>0</v>
      </c>
      <c r="F37" s="11">
        <v>0</v>
      </c>
      <c r="G37" s="11">
        <v>0</v>
      </c>
      <c r="H37" s="11">
        <v>112824</v>
      </c>
      <c r="I37" s="11">
        <v>55885</v>
      </c>
      <c r="J37" s="11">
        <v>349750</v>
      </c>
      <c r="K37" s="11">
        <v>112646</v>
      </c>
      <c r="L37" s="11">
        <v>241287</v>
      </c>
      <c r="M37" s="11">
        <v>185527</v>
      </c>
      <c r="N37" s="11">
        <v>144043</v>
      </c>
      <c r="O37" s="11">
        <v>430853</v>
      </c>
      <c r="P37" s="11">
        <v>2.4554059505462646</v>
      </c>
      <c r="Q37" s="11">
        <v>2.1854362487792969</v>
      </c>
      <c r="R37" s="11">
        <v>3.5805456638336182</v>
      </c>
      <c r="S37" s="11">
        <v>2018</v>
      </c>
    </row>
    <row r="38" spans="1:19" hidden="1" x14ac:dyDescent="0.25">
      <c r="A38" s="5" t="s">
        <v>5</v>
      </c>
      <c r="B38" s="11">
        <v>778060</v>
      </c>
      <c r="C38" s="11">
        <v>731390</v>
      </c>
      <c r="D38" s="11">
        <v>46670</v>
      </c>
      <c r="E38" s="11">
        <v>0</v>
      </c>
      <c r="F38" s="11">
        <v>0</v>
      </c>
      <c r="G38" s="11">
        <v>0</v>
      </c>
      <c r="H38" s="11">
        <v>232932</v>
      </c>
      <c r="I38" s="11">
        <v>211560</v>
      </c>
      <c r="J38" s="11">
        <v>453931</v>
      </c>
      <c r="K38" s="11">
        <v>90517</v>
      </c>
      <c r="L38" s="11">
        <v>67680</v>
      </c>
      <c r="M38" s="11">
        <v>352720</v>
      </c>
      <c r="N38" s="11">
        <v>169719</v>
      </c>
      <c r="O38" s="11">
        <v>778060</v>
      </c>
      <c r="P38" s="11">
        <v>1.8113512992858887</v>
      </c>
      <c r="Q38" s="11">
        <v>1.7127032279968262</v>
      </c>
      <c r="R38" s="11">
        <v>3.3573174476623535</v>
      </c>
      <c r="S38" s="11">
        <v>2018</v>
      </c>
    </row>
    <row r="39" spans="1:19" hidden="1" x14ac:dyDescent="0.25">
      <c r="A39" s="5" t="s">
        <v>6</v>
      </c>
      <c r="B39" s="11">
        <v>219794</v>
      </c>
      <c r="C39" s="11">
        <v>205941</v>
      </c>
      <c r="D39" s="11">
        <v>13853</v>
      </c>
      <c r="E39" s="11">
        <v>0</v>
      </c>
      <c r="F39" s="11">
        <v>0</v>
      </c>
      <c r="G39" s="11">
        <v>0</v>
      </c>
      <c r="H39" s="11">
        <v>65895</v>
      </c>
      <c r="I39" s="11">
        <v>30609</v>
      </c>
      <c r="J39" s="11">
        <v>160795</v>
      </c>
      <c r="K39" s="11">
        <v>39654</v>
      </c>
      <c r="L39" s="11">
        <v>44745</v>
      </c>
      <c r="M39" s="11">
        <v>91623</v>
      </c>
      <c r="N39" s="11">
        <v>48752</v>
      </c>
      <c r="O39" s="11">
        <v>219794</v>
      </c>
      <c r="P39" s="11">
        <v>1.9714869260787964</v>
      </c>
      <c r="Q39" s="11">
        <v>1.8611980676651001</v>
      </c>
      <c r="R39" s="11">
        <v>3.6110589504241943</v>
      </c>
      <c r="S39" s="11">
        <v>2018</v>
      </c>
    </row>
    <row r="40" spans="1:19" hidden="1" x14ac:dyDescent="0.25">
      <c r="A40" s="5" t="s">
        <v>7</v>
      </c>
      <c r="B40" s="11">
        <v>4165976</v>
      </c>
      <c r="C40" s="11">
        <v>2533257</v>
      </c>
      <c r="D40" s="11">
        <v>1632719</v>
      </c>
      <c r="E40" s="11">
        <v>0</v>
      </c>
      <c r="F40" s="11">
        <v>0</v>
      </c>
      <c r="G40" s="11">
        <v>0</v>
      </c>
      <c r="H40" s="11">
        <v>1514954</v>
      </c>
      <c r="I40" s="11">
        <v>742479</v>
      </c>
      <c r="J40" s="11">
        <v>3928820</v>
      </c>
      <c r="K40" s="11">
        <v>1206068</v>
      </c>
      <c r="L40" s="11">
        <v>2799017</v>
      </c>
      <c r="M40" s="11">
        <v>1242751</v>
      </c>
      <c r="N40" s="11">
        <v>2598242</v>
      </c>
      <c r="O40" s="11">
        <v>4165976</v>
      </c>
      <c r="P40" s="11">
        <v>2.7446362972259521</v>
      </c>
      <c r="Q40" s="11">
        <v>2.105008602142334</v>
      </c>
      <c r="R40" s="11">
        <v>3.7370550632476807</v>
      </c>
      <c r="S40" s="11">
        <v>2018</v>
      </c>
    </row>
    <row r="41" spans="1:19" hidden="1" x14ac:dyDescent="0.25">
      <c r="A41" s="5" t="s">
        <v>8</v>
      </c>
      <c r="B41" s="11">
        <v>980940</v>
      </c>
      <c r="C41" s="11">
        <v>887646</v>
      </c>
      <c r="D41" s="11">
        <v>93294</v>
      </c>
      <c r="E41" s="11">
        <v>0</v>
      </c>
      <c r="F41" s="11">
        <v>0</v>
      </c>
      <c r="G41" s="11">
        <v>0</v>
      </c>
      <c r="H41" s="11">
        <v>315567</v>
      </c>
      <c r="I41" s="11">
        <v>158230</v>
      </c>
      <c r="J41" s="11">
        <v>663579</v>
      </c>
      <c r="K41" s="11">
        <v>173545</v>
      </c>
      <c r="L41" s="11">
        <v>123766</v>
      </c>
      <c r="M41" s="11">
        <v>422471</v>
      </c>
      <c r="N41" s="11">
        <v>254112</v>
      </c>
      <c r="O41" s="11">
        <v>980940</v>
      </c>
      <c r="P41" s="11">
        <v>1.8932431936264038</v>
      </c>
      <c r="Q41" s="11">
        <v>1.7175956964492798</v>
      </c>
      <c r="R41" s="11">
        <v>3.564441442489624</v>
      </c>
      <c r="S41" s="11">
        <v>2018</v>
      </c>
    </row>
    <row r="42" spans="1:19" hidden="1" x14ac:dyDescent="0.25">
      <c r="A42" s="5" t="s">
        <v>9</v>
      </c>
      <c r="B42" s="11">
        <v>2755918</v>
      </c>
      <c r="C42" s="11">
        <v>2603848</v>
      </c>
      <c r="D42" s="11">
        <v>152070</v>
      </c>
      <c r="E42" s="11">
        <v>0</v>
      </c>
      <c r="F42" s="11">
        <v>0</v>
      </c>
      <c r="G42" s="11">
        <v>0</v>
      </c>
      <c r="H42" s="11">
        <v>563478</v>
      </c>
      <c r="I42" s="11">
        <v>893455</v>
      </c>
      <c r="J42" s="11">
        <v>2260483</v>
      </c>
      <c r="K42" s="11">
        <v>299587</v>
      </c>
      <c r="L42" s="11">
        <v>125929</v>
      </c>
      <c r="M42" s="11">
        <v>910115</v>
      </c>
      <c r="N42" s="11">
        <v>521711</v>
      </c>
      <c r="O42" s="11">
        <v>2755918</v>
      </c>
      <c r="P42" s="11">
        <v>1.8335258960723877</v>
      </c>
      <c r="Q42" s="11">
        <v>1.7505853176116943</v>
      </c>
      <c r="R42" s="11">
        <v>3.2536923885345459</v>
      </c>
      <c r="S42" s="11">
        <v>2018</v>
      </c>
    </row>
    <row r="43" spans="1:19" hidden="1" x14ac:dyDescent="0.25">
      <c r="A43" s="5" t="s">
        <v>10</v>
      </c>
      <c r="B43" s="11">
        <v>694504</v>
      </c>
      <c r="C43" s="11">
        <v>656004</v>
      </c>
      <c r="D43" s="11">
        <v>38500</v>
      </c>
      <c r="E43" s="11">
        <v>0</v>
      </c>
      <c r="F43" s="11">
        <v>0</v>
      </c>
      <c r="G43" s="11">
        <v>0</v>
      </c>
      <c r="H43" s="11">
        <v>177009</v>
      </c>
      <c r="I43" s="11">
        <v>126370</v>
      </c>
      <c r="J43" s="11">
        <v>507904</v>
      </c>
      <c r="K43" s="11">
        <v>67960</v>
      </c>
      <c r="L43" s="11">
        <v>63860</v>
      </c>
      <c r="M43" s="11">
        <v>243351</v>
      </c>
      <c r="N43" s="11">
        <v>195650</v>
      </c>
      <c r="O43" s="11">
        <v>694504</v>
      </c>
      <c r="P43" s="11">
        <v>1.7083472013473511</v>
      </c>
      <c r="Q43" s="11">
        <v>1.6133285760879517</v>
      </c>
      <c r="R43" s="11">
        <v>3.3273766040802002</v>
      </c>
      <c r="S43" s="11">
        <v>2018</v>
      </c>
    </row>
    <row r="44" spans="1:19" hidden="1" x14ac:dyDescent="0.25">
      <c r="A44" s="5" t="s">
        <v>11</v>
      </c>
      <c r="B44" s="11">
        <v>2519745</v>
      </c>
      <c r="C44" s="11">
        <v>2302971</v>
      </c>
      <c r="D44" s="11">
        <v>216774</v>
      </c>
      <c r="E44" s="11">
        <v>0</v>
      </c>
      <c r="F44" s="11">
        <v>0</v>
      </c>
      <c r="G44" s="11">
        <v>0</v>
      </c>
      <c r="H44" s="11">
        <v>813622</v>
      </c>
      <c r="I44" s="11">
        <v>409631</v>
      </c>
      <c r="J44" s="11">
        <v>2040682</v>
      </c>
      <c r="K44" s="11">
        <v>382205</v>
      </c>
      <c r="L44" s="11">
        <v>478793</v>
      </c>
      <c r="M44" s="11">
        <v>884776</v>
      </c>
      <c r="N44" s="11">
        <v>606136</v>
      </c>
      <c r="O44" s="11">
        <v>2519745</v>
      </c>
      <c r="P44" s="11">
        <v>1.9881809949874878</v>
      </c>
      <c r="Q44" s="11">
        <v>1.8527393341064453</v>
      </c>
      <c r="R44" s="11">
        <v>3.4270899295806885</v>
      </c>
      <c r="S44" s="11">
        <v>2018</v>
      </c>
    </row>
    <row r="45" spans="1:19" hidden="1" x14ac:dyDescent="0.25">
      <c r="A45" s="5" t="s">
        <v>12</v>
      </c>
      <c r="B45" s="11">
        <v>2378501</v>
      </c>
      <c r="C45" s="11">
        <v>1435110</v>
      </c>
      <c r="D45" s="11">
        <v>943391</v>
      </c>
      <c r="E45" s="11">
        <v>0</v>
      </c>
      <c r="F45" s="11">
        <v>0</v>
      </c>
      <c r="G45" s="11">
        <v>0</v>
      </c>
      <c r="H45" s="11">
        <v>756325</v>
      </c>
      <c r="I45" s="11">
        <v>341082</v>
      </c>
      <c r="J45" s="11">
        <v>2161058</v>
      </c>
      <c r="K45" s="11">
        <v>901996</v>
      </c>
      <c r="L45" s="11">
        <v>1729896</v>
      </c>
      <c r="M45" s="11">
        <v>1110967</v>
      </c>
      <c r="N45" s="11">
        <v>1255599</v>
      </c>
      <c r="O45" s="11">
        <v>2378501</v>
      </c>
      <c r="P45" s="11">
        <v>2.9435868263244629</v>
      </c>
      <c r="Q45" s="11">
        <v>2.400679349899292</v>
      </c>
      <c r="R45" s="11">
        <v>3.7694709300994873</v>
      </c>
      <c r="S45" s="11">
        <v>2018</v>
      </c>
    </row>
    <row r="46" spans="1:19" hidden="1" x14ac:dyDescent="0.25">
      <c r="A46" s="5" t="s">
        <v>13</v>
      </c>
      <c r="B46" s="11">
        <v>1517244</v>
      </c>
      <c r="C46" s="11">
        <v>1303385</v>
      </c>
      <c r="D46" s="11">
        <v>213859</v>
      </c>
      <c r="E46" s="11">
        <v>0</v>
      </c>
      <c r="F46" s="11">
        <v>0</v>
      </c>
      <c r="G46" s="11">
        <v>0</v>
      </c>
      <c r="H46" s="11">
        <v>397962</v>
      </c>
      <c r="I46" s="11">
        <v>231945</v>
      </c>
      <c r="J46" s="11">
        <v>1357804</v>
      </c>
      <c r="K46" s="11">
        <v>235567</v>
      </c>
      <c r="L46" s="11">
        <v>541493</v>
      </c>
      <c r="M46" s="11">
        <v>572566</v>
      </c>
      <c r="N46" s="11">
        <v>432151</v>
      </c>
      <c r="O46" s="11">
        <v>1517244</v>
      </c>
      <c r="P46" s="11">
        <v>2.1996047496795654</v>
      </c>
      <c r="Q46" s="11">
        <v>1.9742509126663208</v>
      </c>
      <c r="R46" s="11">
        <v>3.5730457305908203</v>
      </c>
      <c r="S46" s="11">
        <v>2018</v>
      </c>
    </row>
    <row r="47" spans="1:19" hidden="1" x14ac:dyDescent="0.25">
      <c r="A47" s="5" t="s">
        <v>14</v>
      </c>
      <c r="B47" s="11">
        <v>2285767</v>
      </c>
      <c r="C47" s="11">
        <v>2096681</v>
      </c>
      <c r="D47" s="11">
        <v>189086</v>
      </c>
      <c r="E47" s="11">
        <v>0</v>
      </c>
      <c r="F47" s="11">
        <v>0</v>
      </c>
      <c r="G47" s="11">
        <v>0</v>
      </c>
      <c r="H47" s="11">
        <v>803539</v>
      </c>
      <c r="I47" s="11">
        <v>650203</v>
      </c>
      <c r="J47" s="11">
        <v>1754961</v>
      </c>
      <c r="K47" s="11">
        <v>394529</v>
      </c>
      <c r="L47" s="11">
        <v>388883</v>
      </c>
      <c r="M47" s="11">
        <v>778692</v>
      </c>
      <c r="N47" s="11">
        <v>415474</v>
      </c>
      <c r="O47" s="11">
        <v>2285767</v>
      </c>
      <c r="P47" s="11">
        <v>2.0871798992156982</v>
      </c>
      <c r="Q47" s="11">
        <v>1.9386167526245117</v>
      </c>
      <c r="R47" s="11">
        <v>3.734522819519043</v>
      </c>
      <c r="S47" s="11">
        <v>2018</v>
      </c>
    </row>
    <row r="48" spans="1:19" hidden="1" x14ac:dyDescent="0.25">
      <c r="A48" s="5" t="s">
        <v>15</v>
      </c>
      <c r="B48" s="11">
        <v>7036289</v>
      </c>
      <c r="C48" s="11">
        <v>6252723</v>
      </c>
      <c r="D48" s="11">
        <v>783566</v>
      </c>
      <c r="E48" s="11">
        <v>0</v>
      </c>
      <c r="F48" s="11">
        <v>0</v>
      </c>
      <c r="G48" s="11">
        <v>0</v>
      </c>
      <c r="H48" s="11">
        <v>1600435</v>
      </c>
      <c r="I48" s="11">
        <v>1755343</v>
      </c>
      <c r="J48" s="11">
        <v>5847544</v>
      </c>
      <c r="K48" s="11">
        <v>1290888</v>
      </c>
      <c r="L48" s="11">
        <v>1226568</v>
      </c>
      <c r="M48" s="11">
        <v>2778048</v>
      </c>
      <c r="N48" s="11">
        <v>1717309</v>
      </c>
      <c r="O48" s="11">
        <v>7036289</v>
      </c>
      <c r="P48" s="11">
        <v>2.0605785846710205</v>
      </c>
      <c r="Q48" s="11">
        <v>1.8852741718292236</v>
      </c>
      <c r="R48" s="11">
        <v>3.4594776630401611</v>
      </c>
      <c r="S48" s="11">
        <v>2018</v>
      </c>
    </row>
    <row r="49" spans="1:19" hidden="1" x14ac:dyDescent="0.25">
      <c r="A49" s="5" t="s">
        <v>16</v>
      </c>
      <c r="B49" s="11">
        <v>2153187</v>
      </c>
      <c r="C49" s="11">
        <v>1905504</v>
      </c>
      <c r="D49" s="11">
        <v>247683</v>
      </c>
      <c r="E49" s="11">
        <v>0</v>
      </c>
      <c r="F49" s="11">
        <v>0</v>
      </c>
      <c r="G49" s="11">
        <v>0</v>
      </c>
      <c r="H49" s="11">
        <v>757548</v>
      </c>
      <c r="I49" s="11">
        <v>492256</v>
      </c>
      <c r="J49" s="11">
        <v>1881836</v>
      </c>
      <c r="K49" s="11">
        <v>457546</v>
      </c>
      <c r="L49" s="11">
        <v>577360</v>
      </c>
      <c r="M49" s="11">
        <v>711415</v>
      </c>
      <c r="N49" s="11">
        <v>567415</v>
      </c>
      <c r="O49" s="11">
        <v>2153187</v>
      </c>
      <c r="P49" s="11">
        <v>2.2654609680175781</v>
      </c>
      <c r="Q49" s="11">
        <v>2.0896110534667969</v>
      </c>
      <c r="R49" s="11">
        <v>3.618330717086792</v>
      </c>
      <c r="S49" s="11">
        <v>2018</v>
      </c>
    </row>
    <row r="50" spans="1:19" hidden="1" x14ac:dyDescent="0.25">
      <c r="A50" s="5" t="s">
        <v>17</v>
      </c>
      <c r="B50" s="11">
        <v>952857</v>
      </c>
      <c r="C50" s="11">
        <v>831762</v>
      </c>
      <c r="D50" s="11">
        <v>121095</v>
      </c>
      <c r="E50" s="11">
        <v>0</v>
      </c>
      <c r="F50" s="11">
        <v>0</v>
      </c>
      <c r="G50" s="11">
        <v>0</v>
      </c>
      <c r="H50" s="11">
        <v>265115</v>
      </c>
      <c r="I50" s="11">
        <v>184596</v>
      </c>
      <c r="J50" s="11">
        <v>815727</v>
      </c>
      <c r="K50" s="11">
        <v>175404</v>
      </c>
      <c r="L50" s="11">
        <v>265348</v>
      </c>
      <c r="M50" s="11">
        <v>355888</v>
      </c>
      <c r="N50" s="11">
        <v>272954</v>
      </c>
      <c r="O50" s="11">
        <v>952857</v>
      </c>
      <c r="P50" s="11">
        <v>2.164100170135498</v>
      </c>
      <c r="Q50" s="11">
        <v>1.9743304252624512</v>
      </c>
      <c r="R50" s="11">
        <v>3.4675667285919189</v>
      </c>
      <c r="S50" s="11">
        <v>2018</v>
      </c>
    </row>
    <row r="51" spans="1:19" hidden="1" x14ac:dyDescent="0.25">
      <c r="A51" s="5" t="s">
        <v>18</v>
      </c>
      <c r="B51" s="11">
        <v>436515</v>
      </c>
      <c r="C51" s="11">
        <v>368373</v>
      </c>
      <c r="D51" s="11">
        <v>68142</v>
      </c>
      <c r="E51" s="11">
        <v>0</v>
      </c>
      <c r="F51" s="11">
        <v>0</v>
      </c>
      <c r="G51" s="11">
        <v>0</v>
      </c>
      <c r="H51" s="11">
        <v>128383</v>
      </c>
      <c r="I51" s="11">
        <v>73825</v>
      </c>
      <c r="J51" s="11">
        <v>356197</v>
      </c>
      <c r="K51" s="11">
        <v>112246</v>
      </c>
      <c r="L51" s="11">
        <v>140161</v>
      </c>
      <c r="M51" s="11">
        <v>167193</v>
      </c>
      <c r="N51" s="11">
        <v>132993</v>
      </c>
      <c r="O51" s="11">
        <v>436515</v>
      </c>
      <c r="P51" s="11">
        <v>2.2404842376708984</v>
      </c>
      <c r="Q51" s="11">
        <v>1.9395232200622559</v>
      </c>
      <c r="R51" s="11">
        <v>3.8674678802490234</v>
      </c>
      <c r="S51" s="11">
        <v>2018</v>
      </c>
    </row>
    <row r="52" spans="1:19" hidden="1" x14ac:dyDescent="0.25">
      <c r="A52" s="5" t="s">
        <v>19</v>
      </c>
      <c r="B52" s="11">
        <v>1066519</v>
      </c>
      <c r="C52" s="11">
        <v>1026107</v>
      </c>
      <c r="D52" s="11">
        <v>40412</v>
      </c>
      <c r="E52" s="11">
        <v>0</v>
      </c>
      <c r="F52" s="11">
        <v>0</v>
      </c>
      <c r="G52" s="11">
        <v>0</v>
      </c>
      <c r="H52" s="11">
        <v>330757</v>
      </c>
      <c r="I52" s="11">
        <v>256716</v>
      </c>
      <c r="J52" s="11">
        <v>673544</v>
      </c>
      <c r="K52" s="11">
        <v>96161</v>
      </c>
      <c r="L52" s="11">
        <v>60173</v>
      </c>
      <c r="M52" s="11">
        <v>354905</v>
      </c>
      <c r="N52" s="11">
        <v>191169</v>
      </c>
      <c r="O52" s="11">
        <v>1066519</v>
      </c>
      <c r="P52" s="11">
        <v>1.6617200374603271</v>
      </c>
      <c r="Q52" s="11">
        <v>1.597844123840332</v>
      </c>
      <c r="R52" s="11">
        <v>3.2836039066314697</v>
      </c>
      <c r="S52" s="11">
        <v>2018</v>
      </c>
    </row>
    <row r="53" spans="1:19" hidden="1" x14ac:dyDescent="0.25">
      <c r="A53" s="5" t="s">
        <v>20</v>
      </c>
      <c r="B53" s="11">
        <v>2575335</v>
      </c>
      <c r="C53" s="11">
        <v>1707077</v>
      </c>
      <c r="D53" s="11">
        <v>868258</v>
      </c>
      <c r="E53" s="11">
        <v>0</v>
      </c>
      <c r="F53" s="11">
        <v>0</v>
      </c>
      <c r="G53" s="11">
        <v>0</v>
      </c>
      <c r="H53" s="11">
        <v>936729</v>
      </c>
      <c r="I53" s="11">
        <v>416774</v>
      </c>
      <c r="J53" s="11">
        <v>2408140</v>
      </c>
      <c r="K53" s="11">
        <v>864494</v>
      </c>
      <c r="L53" s="11">
        <v>1835793</v>
      </c>
      <c r="M53" s="11">
        <v>1028960</v>
      </c>
      <c r="N53" s="11">
        <v>1211627</v>
      </c>
      <c r="O53" s="11">
        <v>2575335</v>
      </c>
      <c r="P53" s="11">
        <v>2.9087049961090088</v>
      </c>
      <c r="Q53" s="11">
        <v>2.5105886459350586</v>
      </c>
      <c r="R53" s="11">
        <v>3.6914396286010742</v>
      </c>
      <c r="S53" s="11">
        <v>2018</v>
      </c>
    </row>
    <row r="54" spans="1:19" hidden="1" x14ac:dyDescent="0.25">
      <c r="A54" s="5" t="s">
        <v>21</v>
      </c>
      <c r="B54" s="11">
        <v>3756308</v>
      </c>
      <c r="C54" s="11">
        <v>3231405</v>
      </c>
      <c r="D54" s="11">
        <v>524903</v>
      </c>
      <c r="E54" s="11">
        <v>0</v>
      </c>
      <c r="F54" s="11">
        <v>0</v>
      </c>
      <c r="G54" s="11">
        <v>0</v>
      </c>
      <c r="H54" s="11">
        <v>1037519</v>
      </c>
      <c r="I54" s="11">
        <v>933943</v>
      </c>
      <c r="J54" s="11">
        <v>3418050</v>
      </c>
      <c r="K54" s="11">
        <v>639463</v>
      </c>
      <c r="L54" s="11">
        <v>1323511</v>
      </c>
      <c r="M54" s="11">
        <v>1220669</v>
      </c>
      <c r="N54" s="11">
        <v>1106923</v>
      </c>
      <c r="O54" s="11">
        <v>3756308</v>
      </c>
      <c r="P54" s="11">
        <v>2.2823355197906494</v>
      </c>
      <c r="Q54" s="11">
        <v>2.0617613792419434</v>
      </c>
      <c r="R54" s="11">
        <v>3.6402325630187988</v>
      </c>
      <c r="S54" s="11">
        <v>2018</v>
      </c>
    </row>
    <row r="55" spans="1:19" hidden="1" x14ac:dyDescent="0.25">
      <c r="A55" s="5" t="s">
        <v>22</v>
      </c>
      <c r="B55" s="11">
        <v>604477</v>
      </c>
      <c r="C55" s="11">
        <v>566236</v>
      </c>
      <c r="D55" s="11">
        <v>38241</v>
      </c>
      <c r="E55" s="11">
        <v>0</v>
      </c>
      <c r="F55" s="11">
        <v>0</v>
      </c>
      <c r="G55" s="11">
        <v>0</v>
      </c>
      <c r="H55" s="11">
        <v>179342</v>
      </c>
      <c r="I55" s="11">
        <v>89342</v>
      </c>
      <c r="J55" s="11">
        <v>498055</v>
      </c>
      <c r="K55" s="11">
        <v>109643</v>
      </c>
      <c r="L55" s="11">
        <v>146018</v>
      </c>
      <c r="M55" s="11">
        <v>168529</v>
      </c>
      <c r="N55" s="11">
        <v>106762</v>
      </c>
      <c r="O55" s="11">
        <v>604477</v>
      </c>
      <c r="P55" s="11">
        <v>1.970180869102478</v>
      </c>
      <c r="Q55" s="11">
        <v>1.8661758899688721</v>
      </c>
      <c r="R55" s="11">
        <v>3.5101854801177979</v>
      </c>
      <c r="S55" s="11">
        <v>2018</v>
      </c>
    </row>
    <row r="56" spans="1:19" hidden="1" x14ac:dyDescent="0.25">
      <c r="A56" s="5" t="s">
        <v>23</v>
      </c>
      <c r="B56" s="11">
        <v>546371</v>
      </c>
      <c r="C56" s="11">
        <v>477366</v>
      </c>
      <c r="D56" s="11">
        <v>69005</v>
      </c>
      <c r="E56" s="11">
        <v>0</v>
      </c>
      <c r="F56" s="11">
        <v>0</v>
      </c>
      <c r="G56" s="11">
        <v>0</v>
      </c>
      <c r="H56" s="11">
        <v>155593</v>
      </c>
      <c r="I56" s="11">
        <v>107286</v>
      </c>
      <c r="J56" s="11">
        <v>407845</v>
      </c>
      <c r="K56" s="11">
        <v>201068</v>
      </c>
      <c r="L56" s="11">
        <v>256939</v>
      </c>
      <c r="M56" s="11">
        <v>180465</v>
      </c>
      <c r="N56" s="11">
        <v>127807</v>
      </c>
      <c r="O56" s="11">
        <v>546371</v>
      </c>
      <c r="P56" s="11">
        <v>2.3961668014526367</v>
      </c>
      <c r="Q56" s="11">
        <v>2.2112383842468262</v>
      </c>
      <c r="R56" s="11">
        <v>3.6754727363586426</v>
      </c>
      <c r="S56" s="11">
        <v>2018</v>
      </c>
    </row>
    <row r="57" spans="1:19" hidden="1" x14ac:dyDescent="0.25">
      <c r="A57" s="5" t="s">
        <v>24</v>
      </c>
      <c r="B57" s="11">
        <v>1179514</v>
      </c>
      <c r="C57" s="11">
        <v>990869</v>
      </c>
      <c r="D57" s="11">
        <v>188645</v>
      </c>
      <c r="E57" s="11">
        <v>0</v>
      </c>
      <c r="F57" s="11">
        <v>0</v>
      </c>
      <c r="G57" s="11">
        <v>0</v>
      </c>
      <c r="H57" s="11">
        <v>349093</v>
      </c>
      <c r="I57" s="11">
        <v>117033</v>
      </c>
      <c r="J57" s="11">
        <v>952329</v>
      </c>
      <c r="K57" s="11">
        <v>206200</v>
      </c>
      <c r="L57" s="11">
        <v>543708</v>
      </c>
      <c r="M57" s="11">
        <v>351199</v>
      </c>
      <c r="N57" s="11">
        <v>401056</v>
      </c>
      <c r="O57" s="11">
        <v>1179514</v>
      </c>
      <c r="P57" s="11">
        <v>2.1361017227172852</v>
      </c>
      <c r="Q57" s="11">
        <v>1.8690018653869629</v>
      </c>
      <c r="R57" s="11">
        <v>3.539060115814209</v>
      </c>
      <c r="S57" s="11">
        <v>2018</v>
      </c>
    </row>
    <row r="58" spans="1:19" hidden="1" x14ac:dyDescent="0.25">
      <c r="A58" s="5" t="s">
        <v>25</v>
      </c>
      <c r="B58" s="11">
        <v>927958</v>
      </c>
      <c r="C58" s="11">
        <v>862326</v>
      </c>
      <c r="D58" s="11">
        <v>65632</v>
      </c>
      <c r="E58" s="11">
        <v>0</v>
      </c>
      <c r="F58" s="11">
        <v>0</v>
      </c>
      <c r="G58" s="11">
        <v>0</v>
      </c>
      <c r="H58" s="11">
        <v>271084</v>
      </c>
      <c r="I58" s="11">
        <v>167801</v>
      </c>
      <c r="J58" s="11">
        <v>651706</v>
      </c>
      <c r="K58" s="11">
        <v>176516</v>
      </c>
      <c r="L58" s="11">
        <v>281327</v>
      </c>
      <c r="M58" s="11">
        <v>446589</v>
      </c>
      <c r="N58" s="11">
        <v>146502</v>
      </c>
      <c r="O58" s="11">
        <v>927958</v>
      </c>
      <c r="P58" s="11">
        <v>2.1499066352844238</v>
      </c>
      <c r="Q58" s="11">
        <v>2.0206372737884521</v>
      </c>
      <c r="R58" s="11">
        <v>3.8483514785766602</v>
      </c>
      <c r="S58" s="11">
        <v>2018</v>
      </c>
    </row>
    <row r="59" spans="1:19" hidden="1" x14ac:dyDescent="0.25">
      <c r="A59" s="5" t="s">
        <v>26</v>
      </c>
      <c r="B59" s="11">
        <v>774209</v>
      </c>
      <c r="C59" s="11">
        <v>709532</v>
      </c>
      <c r="D59" s="11">
        <v>64677</v>
      </c>
      <c r="E59" s="11">
        <v>0</v>
      </c>
      <c r="F59" s="11">
        <v>0</v>
      </c>
      <c r="G59" s="11">
        <v>0</v>
      </c>
      <c r="H59" s="11">
        <v>208078</v>
      </c>
      <c r="I59" s="11">
        <v>140257</v>
      </c>
      <c r="J59" s="11">
        <v>522100</v>
      </c>
      <c r="K59" s="11">
        <v>168104</v>
      </c>
      <c r="L59" s="11">
        <v>164696</v>
      </c>
      <c r="M59" s="11">
        <v>374807</v>
      </c>
      <c r="N59" s="11">
        <v>147797</v>
      </c>
      <c r="O59" s="11">
        <v>774209</v>
      </c>
      <c r="P59" s="11">
        <v>2.0382635593414307</v>
      </c>
      <c r="Q59" s="11">
        <v>1.9061874151229858</v>
      </c>
      <c r="R59" s="11">
        <v>3.4871902465820313</v>
      </c>
      <c r="S59" s="11">
        <v>2018</v>
      </c>
    </row>
    <row r="60" spans="1:19" hidden="1" x14ac:dyDescent="0.25">
      <c r="A60" s="5" t="s">
        <v>27</v>
      </c>
      <c r="B60" s="11">
        <v>1333182</v>
      </c>
      <c r="C60" s="11">
        <v>1047699</v>
      </c>
      <c r="D60" s="11">
        <v>285483</v>
      </c>
      <c r="E60" s="11">
        <v>0</v>
      </c>
      <c r="F60" s="11">
        <v>0</v>
      </c>
      <c r="G60" s="11">
        <v>0</v>
      </c>
      <c r="H60" s="11">
        <v>319143</v>
      </c>
      <c r="I60" s="11">
        <v>184999</v>
      </c>
      <c r="J60" s="11">
        <v>1091464</v>
      </c>
      <c r="K60" s="11">
        <v>233738</v>
      </c>
      <c r="L60" s="11">
        <v>786779</v>
      </c>
      <c r="M60" s="11">
        <v>847765</v>
      </c>
      <c r="N60" s="11">
        <v>455786</v>
      </c>
      <c r="O60" s="11">
        <v>1333182</v>
      </c>
      <c r="P60" s="11">
        <v>2.5982108116149902</v>
      </c>
      <c r="Q60" s="11">
        <v>2.3463132381439209</v>
      </c>
      <c r="R60" s="11">
        <v>3.5226545333862305</v>
      </c>
      <c r="S60" s="11">
        <v>2018</v>
      </c>
    </row>
    <row r="61" spans="1:19" hidden="1" x14ac:dyDescent="0.25">
      <c r="A61" s="5" t="s">
        <v>28</v>
      </c>
      <c r="B61" s="11">
        <v>1205380</v>
      </c>
      <c r="C61" s="11">
        <v>1100959</v>
      </c>
      <c r="D61" s="11">
        <v>104421</v>
      </c>
      <c r="E61" s="11">
        <v>0</v>
      </c>
      <c r="F61" s="11">
        <v>0</v>
      </c>
      <c r="G61" s="11">
        <v>0</v>
      </c>
      <c r="H61" s="11">
        <v>342950</v>
      </c>
      <c r="I61" s="11">
        <v>187207</v>
      </c>
      <c r="J61" s="11">
        <v>841107</v>
      </c>
      <c r="K61" s="11">
        <v>208590</v>
      </c>
      <c r="L61" s="11">
        <v>204812</v>
      </c>
      <c r="M61" s="11">
        <v>419285</v>
      </c>
      <c r="N61" s="11">
        <v>356847</v>
      </c>
      <c r="O61" s="11">
        <v>1205380</v>
      </c>
      <c r="P61" s="11">
        <v>1.8284283876419067</v>
      </c>
      <c r="Q61" s="11">
        <v>1.676393985748291</v>
      </c>
      <c r="R61" s="11">
        <v>3.4313979148864746</v>
      </c>
      <c r="S61" s="11">
        <v>2018</v>
      </c>
    </row>
    <row r="62" spans="1:19" hidden="1" x14ac:dyDescent="0.25">
      <c r="A62" s="5" t="s">
        <v>29</v>
      </c>
      <c r="B62" s="11">
        <v>664832</v>
      </c>
      <c r="C62" s="11">
        <v>622161</v>
      </c>
      <c r="D62" s="11">
        <v>42671</v>
      </c>
      <c r="E62" s="11">
        <v>0</v>
      </c>
      <c r="F62" s="11">
        <v>0</v>
      </c>
      <c r="G62" s="11">
        <v>0</v>
      </c>
      <c r="H62" s="11">
        <v>146374</v>
      </c>
      <c r="I62" s="11">
        <v>110832</v>
      </c>
      <c r="J62" s="11">
        <v>581793</v>
      </c>
      <c r="K62" s="11">
        <v>94127</v>
      </c>
      <c r="L62" s="11">
        <v>103586</v>
      </c>
      <c r="M62" s="11">
        <v>239958</v>
      </c>
      <c r="N62" s="11">
        <v>154505</v>
      </c>
      <c r="O62" s="11">
        <v>664832</v>
      </c>
      <c r="P62" s="11">
        <v>1.9202896356582642</v>
      </c>
      <c r="Q62" s="11">
        <v>1.8283113241195679</v>
      </c>
      <c r="R62" s="11">
        <v>3.2613718509674072</v>
      </c>
      <c r="S62" s="11">
        <v>2018</v>
      </c>
    </row>
    <row r="63" spans="1:19" hidden="1" x14ac:dyDescent="0.25">
      <c r="A63" s="5" t="s">
        <v>30</v>
      </c>
      <c r="B63" s="11">
        <v>4776655</v>
      </c>
      <c r="C63" s="11">
        <v>3495417</v>
      </c>
      <c r="D63" s="11">
        <v>1281238</v>
      </c>
      <c r="E63" s="11">
        <v>0</v>
      </c>
      <c r="F63" s="11">
        <v>0</v>
      </c>
      <c r="G63" s="11">
        <v>0</v>
      </c>
      <c r="H63" s="11">
        <v>1648008</v>
      </c>
      <c r="I63" s="11">
        <v>939328</v>
      </c>
      <c r="J63" s="11">
        <v>4111446</v>
      </c>
      <c r="K63" s="11">
        <v>1186579</v>
      </c>
      <c r="L63" s="11">
        <v>2701416</v>
      </c>
      <c r="M63" s="11">
        <v>1732282</v>
      </c>
      <c r="N63" s="11">
        <v>2018856</v>
      </c>
      <c r="O63" s="11">
        <v>4776655</v>
      </c>
      <c r="P63" s="11">
        <v>2.5790138244628906</v>
      </c>
      <c r="Q63" s="11">
        <v>2.1879403591156006</v>
      </c>
      <c r="R63" s="11">
        <v>3.6459228992462158</v>
      </c>
      <c r="S63" s="11">
        <v>2018</v>
      </c>
    </row>
    <row r="64" spans="1:19" hidden="1" x14ac:dyDescent="0.25">
      <c r="A64" s="5" t="s">
        <v>31</v>
      </c>
      <c r="B64" s="11">
        <v>992259</v>
      </c>
      <c r="C64" s="11">
        <v>844676</v>
      </c>
      <c r="D64" s="11">
        <v>147583</v>
      </c>
      <c r="E64" s="11">
        <v>0</v>
      </c>
      <c r="F64" s="11">
        <v>0</v>
      </c>
      <c r="G64" s="11">
        <v>0</v>
      </c>
      <c r="H64" s="11">
        <v>315040</v>
      </c>
      <c r="I64" s="11">
        <v>150832</v>
      </c>
      <c r="J64" s="11">
        <v>731280</v>
      </c>
      <c r="K64" s="11">
        <v>226381</v>
      </c>
      <c r="L64" s="11">
        <v>626770</v>
      </c>
      <c r="M64" s="11">
        <v>347736</v>
      </c>
      <c r="N64" s="11">
        <v>244028</v>
      </c>
      <c r="O64" s="11">
        <v>992259</v>
      </c>
      <c r="P64" s="11">
        <v>2.4167470932006836</v>
      </c>
      <c r="Q64" s="11">
        <v>2.2004189491271973</v>
      </c>
      <c r="R64" s="11">
        <v>3.6548788547515869</v>
      </c>
      <c r="S64" s="11">
        <v>2018</v>
      </c>
    </row>
    <row r="65" spans="1:19" hidden="1" x14ac:dyDescent="0.25">
      <c r="A65" s="5" t="s">
        <v>32</v>
      </c>
      <c r="B65" s="11">
        <v>795336</v>
      </c>
      <c r="C65" s="11">
        <v>737269</v>
      </c>
      <c r="D65" s="11">
        <v>58067</v>
      </c>
      <c r="E65" s="11">
        <v>0</v>
      </c>
      <c r="F65" s="11">
        <v>0</v>
      </c>
      <c r="G65" s="11">
        <v>0</v>
      </c>
      <c r="H65" s="11">
        <v>220259</v>
      </c>
      <c r="I65" s="11">
        <v>114207</v>
      </c>
      <c r="J65" s="11">
        <v>693865</v>
      </c>
      <c r="K65" s="11">
        <v>67277</v>
      </c>
      <c r="L65" s="11">
        <v>126870</v>
      </c>
      <c r="M65" s="11">
        <v>195535</v>
      </c>
      <c r="N65" s="11">
        <v>224061</v>
      </c>
      <c r="O65" s="11">
        <v>795336</v>
      </c>
      <c r="P65" s="11">
        <v>1.7829105854034424</v>
      </c>
      <c r="Q65" s="11">
        <v>1.659299373626709</v>
      </c>
      <c r="R65" s="11">
        <v>3.3523859977722168</v>
      </c>
      <c r="S65" s="11">
        <v>2018</v>
      </c>
    </row>
    <row r="66" spans="1:19" hidden="1" x14ac:dyDescent="0.25">
      <c r="A66" s="5" t="s">
        <v>1</v>
      </c>
      <c r="B66" s="11">
        <v>396461</v>
      </c>
      <c r="C66" s="11">
        <v>361777</v>
      </c>
      <c r="D66" s="11">
        <v>34684</v>
      </c>
      <c r="E66" s="11">
        <v>0</v>
      </c>
      <c r="F66" s="11">
        <v>0</v>
      </c>
      <c r="G66" s="11">
        <v>0</v>
      </c>
      <c r="H66" s="11">
        <v>115826</v>
      </c>
      <c r="I66" s="11">
        <v>147010</v>
      </c>
      <c r="J66" s="11">
        <v>278248</v>
      </c>
      <c r="K66" s="11">
        <v>38502</v>
      </c>
      <c r="L66" s="11">
        <v>15554</v>
      </c>
      <c r="M66" s="11">
        <v>168386</v>
      </c>
      <c r="N66" s="11">
        <v>109361</v>
      </c>
      <c r="O66" s="11">
        <v>396461</v>
      </c>
      <c r="P66" s="11">
        <v>1.925853967666626</v>
      </c>
      <c r="Q66" s="11">
        <v>1.7821336984634399</v>
      </c>
      <c r="R66" s="11">
        <v>3.4249510765075684</v>
      </c>
      <c r="S66" s="11">
        <v>2020</v>
      </c>
    </row>
    <row r="67" spans="1:19" hidden="1" x14ac:dyDescent="0.25">
      <c r="A67" s="5" t="s">
        <v>2</v>
      </c>
      <c r="B67" s="11">
        <v>851700</v>
      </c>
      <c r="C67" s="11">
        <v>793692</v>
      </c>
      <c r="D67" s="11">
        <v>58008</v>
      </c>
      <c r="E67" s="11">
        <v>0</v>
      </c>
      <c r="F67" s="11">
        <v>0</v>
      </c>
      <c r="G67" s="11">
        <v>0</v>
      </c>
      <c r="H67" s="11">
        <v>239344</v>
      </c>
      <c r="I67" s="11">
        <v>331314</v>
      </c>
      <c r="J67" s="11">
        <v>594897</v>
      </c>
      <c r="K67" s="11">
        <v>142196</v>
      </c>
      <c r="L67" s="11">
        <v>85977</v>
      </c>
      <c r="M67" s="11">
        <v>258740</v>
      </c>
      <c r="N67" s="11">
        <v>173028</v>
      </c>
      <c r="O67" s="11">
        <v>851700</v>
      </c>
      <c r="P67" s="11">
        <v>1.940199613571167</v>
      </c>
      <c r="Q67" s="11">
        <v>1.8370034694671631</v>
      </c>
      <c r="R67" s="11">
        <v>3.3521754741668701</v>
      </c>
      <c r="S67" s="11">
        <v>2020</v>
      </c>
    </row>
    <row r="68" spans="1:19" hidden="1" x14ac:dyDescent="0.25">
      <c r="A68" s="5" t="s">
        <v>3</v>
      </c>
      <c r="B68" s="11">
        <v>223432</v>
      </c>
      <c r="C68" s="11">
        <v>199992</v>
      </c>
      <c r="D68" s="11">
        <v>23440</v>
      </c>
      <c r="E68" s="11">
        <v>0</v>
      </c>
      <c r="F68" s="11">
        <v>0</v>
      </c>
      <c r="G68" s="11">
        <v>0</v>
      </c>
      <c r="H68" s="11">
        <v>49870</v>
      </c>
      <c r="I68" s="11">
        <v>69398</v>
      </c>
      <c r="J68" s="11">
        <v>143768</v>
      </c>
      <c r="K68" s="11">
        <v>50897</v>
      </c>
      <c r="L68" s="11">
        <v>36823</v>
      </c>
      <c r="M68" s="11">
        <v>105149</v>
      </c>
      <c r="N68" s="11">
        <v>64226</v>
      </c>
      <c r="O68" s="11">
        <v>223432</v>
      </c>
      <c r="P68" s="11">
        <v>2.0404641628265381</v>
      </c>
      <c r="Q68" s="11">
        <v>1.8586243391036987</v>
      </c>
      <c r="R68" s="11">
        <v>3.5919368267059326</v>
      </c>
      <c r="S68" s="11">
        <v>2020</v>
      </c>
    </row>
    <row r="69" spans="1:19" hidden="1" x14ac:dyDescent="0.25">
      <c r="A69" s="5" t="s">
        <v>4</v>
      </c>
      <c r="B69" s="11">
        <v>472448</v>
      </c>
      <c r="C69" s="11">
        <v>359870</v>
      </c>
      <c r="D69" s="11">
        <v>112578</v>
      </c>
      <c r="E69" s="11">
        <v>0</v>
      </c>
      <c r="F69" s="11">
        <v>0</v>
      </c>
      <c r="G69" s="11">
        <v>0</v>
      </c>
      <c r="H69" s="11">
        <v>121209</v>
      </c>
      <c r="I69" s="11">
        <v>131857</v>
      </c>
      <c r="J69" s="11">
        <v>386917</v>
      </c>
      <c r="K69" s="11">
        <v>103553</v>
      </c>
      <c r="L69" s="11">
        <v>247095</v>
      </c>
      <c r="M69" s="11">
        <v>189776</v>
      </c>
      <c r="N69" s="11">
        <v>203740</v>
      </c>
      <c r="O69" s="11">
        <v>472448</v>
      </c>
      <c r="P69" s="11">
        <v>2.4984908103942871</v>
      </c>
      <c r="Q69" s="11">
        <v>2.1639342308044434</v>
      </c>
      <c r="R69" s="11">
        <v>3.5679440498352051</v>
      </c>
      <c r="S69" s="11">
        <v>2020</v>
      </c>
    </row>
    <row r="70" spans="1:19" hidden="1" x14ac:dyDescent="0.25">
      <c r="A70" s="5" t="s">
        <v>5</v>
      </c>
      <c r="B70" s="11">
        <v>812145</v>
      </c>
      <c r="C70" s="11">
        <v>731163</v>
      </c>
      <c r="D70" s="11">
        <v>80982</v>
      </c>
      <c r="E70" s="11">
        <v>0</v>
      </c>
      <c r="F70" s="11">
        <v>0</v>
      </c>
      <c r="G70" s="11">
        <v>0</v>
      </c>
      <c r="H70" s="11">
        <v>234831</v>
      </c>
      <c r="I70" s="11">
        <v>393396</v>
      </c>
      <c r="J70" s="11">
        <v>521175</v>
      </c>
      <c r="K70" s="11">
        <v>63714</v>
      </c>
      <c r="L70" s="11">
        <v>57571</v>
      </c>
      <c r="M70" s="11">
        <v>312354</v>
      </c>
      <c r="N70" s="11">
        <v>221846</v>
      </c>
      <c r="O70" s="11">
        <v>812145</v>
      </c>
      <c r="P70" s="11">
        <v>1.9492098093032837</v>
      </c>
      <c r="Q70" s="11">
        <v>1.7928519248962402</v>
      </c>
      <c r="R70" s="11">
        <v>3.360919713973999</v>
      </c>
      <c r="S70" s="11">
        <v>2020</v>
      </c>
    </row>
    <row r="71" spans="1:19" hidden="1" x14ac:dyDescent="0.25">
      <c r="A71" s="5" t="s">
        <v>6</v>
      </c>
      <c r="B71" s="11">
        <v>196045</v>
      </c>
      <c r="C71" s="11">
        <v>182393</v>
      </c>
      <c r="D71" s="11">
        <v>13652</v>
      </c>
      <c r="E71" s="11">
        <v>0</v>
      </c>
      <c r="F71" s="11">
        <v>0</v>
      </c>
      <c r="G71" s="11">
        <v>0</v>
      </c>
      <c r="H71" s="11">
        <v>54757</v>
      </c>
      <c r="I71" s="11">
        <v>58168</v>
      </c>
      <c r="J71" s="11">
        <v>149645</v>
      </c>
      <c r="K71" s="11">
        <v>31437</v>
      </c>
      <c r="L71" s="11">
        <v>30008</v>
      </c>
      <c r="M71" s="11">
        <v>67592</v>
      </c>
      <c r="N71" s="11">
        <v>42313</v>
      </c>
      <c r="O71" s="11">
        <v>196045</v>
      </c>
      <c r="P71" s="11">
        <v>1.997536301612854</v>
      </c>
      <c r="Q71" s="11">
        <v>1.8787617683410645</v>
      </c>
      <c r="R71" s="11">
        <v>3.5843832492828369</v>
      </c>
      <c r="S71" s="11">
        <v>2020</v>
      </c>
    </row>
    <row r="72" spans="1:19" hidden="1" x14ac:dyDescent="0.25">
      <c r="A72" s="5" t="s">
        <v>7</v>
      </c>
      <c r="B72" s="11">
        <v>4218026</v>
      </c>
      <c r="C72" s="11">
        <v>2594888</v>
      </c>
      <c r="D72" s="11">
        <v>1623138</v>
      </c>
      <c r="E72" s="11">
        <v>0</v>
      </c>
      <c r="F72" s="11">
        <v>0</v>
      </c>
      <c r="G72" s="11">
        <v>0</v>
      </c>
      <c r="H72" s="11">
        <v>1569164</v>
      </c>
      <c r="I72" s="11">
        <v>1760717</v>
      </c>
      <c r="J72" s="11">
        <v>3856517</v>
      </c>
      <c r="K72" s="11">
        <v>1035355</v>
      </c>
      <c r="L72" s="11">
        <v>2708747</v>
      </c>
      <c r="M72" s="11">
        <v>1219045</v>
      </c>
      <c r="N72" s="11">
        <v>2435818</v>
      </c>
      <c r="O72" s="11">
        <v>4218026</v>
      </c>
      <c r="P72" s="11">
        <v>2.8803863525390625</v>
      </c>
      <c r="Q72" s="11">
        <v>2.3543932437896729</v>
      </c>
      <c r="R72" s="11">
        <v>3.7212843894958496</v>
      </c>
      <c r="S72" s="11">
        <v>2020</v>
      </c>
    </row>
    <row r="73" spans="1:19" hidden="1" x14ac:dyDescent="0.25">
      <c r="A73" s="5" t="s">
        <v>8</v>
      </c>
      <c r="B73" s="11">
        <v>952484</v>
      </c>
      <c r="C73" s="11">
        <v>842014</v>
      </c>
      <c r="D73" s="11">
        <v>110470</v>
      </c>
      <c r="E73" s="11">
        <v>0</v>
      </c>
      <c r="F73" s="11">
        <v>0</v>
      </c>
      <c r="G73" s="11">
        <v>0</v>
      </c>
      <c r="H73" s="11">
        <v>312018</v>
      </c>
      <c r="I73" s="11">
        <v>326407</v>
      </c>
      <c r="J73" s="11">
        <v>686332</v>
      </c>
      <c r="K73" s="11">
        <v>155550</v>
      </c>
      <c r="L73" s="11">
        <v>121383</v>
      </c>
      <c r="M73" s="11">
        <v>318479</v>
      </c>
      <c r="N73" s="11">
        <v>288381</v>
      </c>
      <c r="O73" s="11">
        <v>952484</v>
      </c>
      <c r="P73" s="11">
        <v>2.0159592628479004</v>
      </c>
      <c r="Q73" s="11">
        <v>1.8061980009078979</v>
      </c>
      <c r="R73" s="11">
        <v>3.6147823333740234</v>
      </c>
      <c r="S73" s="11">
        <v>2020</v>
      </c>
    </row>
    <row r="74" spans="1:19" hidden="1" x14ac:dyDescent="0.25">
      <c r="A74" s="5" t="s">
        <v>9</v>
      </c>
      <c r="B74" s="11">
        <v>3009394</v>
      </c>
      <c r="C74" s="11">
        <v>2608986</v>
      </c>
      <c r="D74" s="11">
        <v>400408</v>
      </c>
      <c r="E74" s="11">
        <v>0</v>
      </c>
      <c r="F74" s="11">
        <v>0</v>
      </c>
      <c r="G74" s="11">
        <v>0</v>
      </c>
      <c r="H74" s="11">
        <v>571063</v>
      </c>
      <c r="I74" s="11">
        <v>1477727</v>
      </c>
      <c r="J74" s="11">
        <v>2335076</v>
      </c>
      <c r="K74" s="11">
        <v>360232</v>
      </c>
      <c r="L74" s="11">
        <v>176799</v>
      </c>
      <c r="M74" s="11">
        <v>1193363</v>
      </c>
      <c r="N74" s="11">
        <v>984141</v>
      </c>
      <c r="O74" s="11">
        <v>3009394</v>
      </c>
      <c r="P74" s="11">
        <v>2.0317246913909912</v>
      </c>
      <c r="Q74" s="11">
        <v>1.8345978260040283</v>
      </c>
      <c r="R74" s="11">
        <v>3.3161675930023193</v>
      </c>
      <c r="S74" s="11">
        <v>2020</v>
      </c>
    </row>
    <row r="75" spans="1:19" hidden="1" x14ac:dyDescent="0.25">
      <c r="A75" s="5" t="s">
        <v>10</v>
      </c>
      <c r="B75" s="11">
        <v>715539</v>
      </c>
      <c r="C75" s="11">
        <v>635936</v>
      </c>
      <c r="D75" s="11">
        <v>79603</v>
      </c>
      <c r="E75" s="11">
        <v>0</v>
      </c>
      <c r="F75" s="11">
        <v>0</v>
      </c>
      <c r="G75" s="11">
        <v>0</v>
      </c>
      <c r="H75" s="11">
        <v>183213</v>
      </c>
      <c r="I75" s="11">
        <v>257928</v>
      </c>
      <c r="J75" s="11">
        <v>559202</v>
      </c>
      <c r="K75" s="11">
        <v>85116</v>
      </c>
      <c r="L75" s="11">
        <v>73115</v>
      </c>
      <c r="M75" s="11">
        <v>232865</v>
      </c>
      <c r="N75" s="11">
        <v>226702</v>
      </c>
      <c r="O75" s="11">
        <v>715539</v>
      </c>
      <c r="P75" s="11">
        <v>1.9446026086807251</v>
      </c>
      <c r="Q75" s="11">
        <v>1.7679232358932495</v>
      </c>
      <c r="R75" s="11">
        <v>3.3560669422149658</v>
      </c>
      <c r="S75" s="11">
        <v>2020</v>
      </c>
    </row>
    <row r="76" spans="1:19" hidden="1" x14ac:dyDescent="0.25">
      <c r="A76" s="5" t="s">
        <v>11</v>
      </c>
      <c r="B76" s="11">
        <v>2649643</v>
      </c>
      <c r="C76" s="11">
        <v>2368492</v>
      </c>
      <c r="D76" s="11">
        <v>281151</v>
      </c>
      <c r="E76" s="11">
        <v>0</v>
      </c>
      <c r="F76" s="11">
        <v>0</v>
      </c>
      <c r="G76" s="11">
        <v>0</v>
      </c>
      <c r="H76" s="11">
        <v>862643</v>
      </c>
      <c r="I76" s="11">
        <v>921840</v>
      </c>
      <c r="J76" s="11">
        <v>2029110</v>
      </c>
      <c r="K76" s="11">
        <v>276543</v>
      </c>
      <c r="L76" s="11">
        <v>388988</v>
      </c>
      <c r="M76" s="11">
        <v>1078428</v>
      </c>
      <c r="N76" s="11">
        <v>688642</v>
      </c>
      <c r="O76" s="11">
        <v>2649643</v>
      </c>
      <c r="P76" s="11">
        <v>2.0974719524383545</v>
      </c>
      <c r="Q76" s="11">
        <v>1.9427487850189209</v>
      </c>
      <c r="R76" s="11">
        <v>3.4009020328521729</v>
      </c>
      <c r="S76" s="11">
        <v>2020</v>
      </c>
    </row>
    <row r="77" spans="1:19" hidden="1" x14ac:dyDescent="0.25">
      <c r="A77" s="5" t="s">
        <v>12</v>
      </c>
      <c r="B77" s="11">
        <v>2363188</v>
      </c>
      <c r="C77" s="11">
        <v>1455559</v>
      </c>
      <c r="D77" s="11">
        <v>907629</v>
      </c>
      <c r="E77" s="11">
        <v>0</v>
      </c>
      <c r="F77" s="11">
        <v>0</v>
      </c>
      <c r="G77" s="11">
        <v>0</v>
      </c>
      <c r="H77" s="11">
        <v>746964</v>
      </c>
      <c r="I77" s="11">
        <v>910761</v>
      </c>
      <c r="J77" s="11">
        <v>2096633</v>
      </c>
      <c r="K77" s="11">
        <v>812145</v>
      </c>
      <c r="L77" s="11">
        <v>1595875</v>
      </c>
      <c r="M77" s="11">
        <v>1020199</v>
      </c>
      <c r="N77" s="11">
        <v>1209445</v>
      </c>
      <c r="O77" s="11">
        <v>2363188</v>
      </c>
      <c r="P77" s="11">
        <v>3.0393590927124023</v>
      </c>
      <c r="Q77" s="11">
        <v>2.5325052738189697</v>
      </c>
      <c r="R77" s="11">
        <v>3.8521974086761475</v>
      </c>
      <c r="S77" s="11">
        <v>2020</v>
      </c>
    </row>
    <row r="78" spans="1:19" hidden="1" x14ac:dyDescent="0.25">
      <c r="A78" s="5" t="s">
        <v>13</v>
      </c>
      <c r="B78" s="11">
        <v>1570598</v>
      </c>
      <c r="C78" s="11">
        <v>1318604</v>
      </c>
      <c r="D78" s="11">
        <v>251994</v>
      </c>
      <c r="E78" s="11">
        <v>0</v>
      </c>
      <c r="F78" s="11">
        <v>0</v>
      </c>
      <c r="G78" s="11">
        <v>0</v>
      </c>
      <c r="H78" s="11">
        <v>395981</v>
      </c>
      <c r="I78" s="11">
        <v>513229</v>
      </c>
      <c r="J78" s="11">
        <v>1404268</v>
      </c>
      <c r="K78" s="11">
        <v>195638</v>
      </c>
      <c r="L78" s="11">
        <v>505481</v>
      </c>
      <c r="M78" s="11">
        <v>659291</v>
      </c>
      <c r="N78" s="11">
        <v>509427</v>
      </c>
      <c r="O78" s="11">
        <v>1570598</v>
      </c>
      <c r="P78" s="11">
        <v>2.3391649723052979</v>
      </c>
      <c r="Q78" s="11">
        <v>2.1039941310882568</v>
      </c>
      <c r="R78" s="11">
        <v>3.569739818572998</v>
      </c>
      <c r="S78" s="11">
        <v>2020</v>
      </c>
    </row>
    <row r="79" spans="1:19" hidden="1" x14ac:dyDescent="0.25">
      <c r="A79" s="5" t="s">
        <v>14</v>
      </c>
      <c r="B79" s="11">
        <v>2633427</v>
      </c>
      <c r="C79" s="11">
        <v>2381596</v>
      </c>
      <c r="D79" s="11">
        <v>251831</v>
      </c>
      <c r="E79" s="11">
        <v>0</v>
      </c>
      <c r="F79" s="11">
        <v>0</v>
      </c>
      <c r="G79" s="11">
        <v>0</v>
      </c>
      <c r="H79" s="11">
        <v>802587</v>
      </c>
      <c r="I79" s="11">
        <v>1443248</v>
      </c>
      <c r="J79" s="11">
        <v>2082368</v>
      </c>
      <c r="K79" s="11">
        <v>376143</v>
      </c>
      <c r="L79" s="11">
        <v>244014</v>
      </c>
      <c r="M79" s="11">
        <v>734329</v>
      </c>
      <c r="N79" s="11">
        <v>571694</v>
      </c>
      <c r="O79" s="11">
        <v>2633427</v>
      </c>
      <c r="P79" s="11">
        <v>2.1579062938690186</v>
      </c>
      <c r="Q79" s="11">
        <v>1.9959855079650879</v>
      </c>
      <c r="R79" s="11">
        <v>3.6892123222351074</v>
      </c>
      <c r="S79" s="11">
        <v>2020</v>
      </c>
    </row>
    <row r="80" spans="1:19" hidden="1" x14ac:dyDescent="0.25">
      <c r="A80" s="5" t="s">
        <v>15</v>
      </c>
      <c r="B80" s="11">
        <v>8342500</v>
      </c>
      <c r="C80" s="11">
        <v>6940589</v>
      </c>
      <c r="D80" s="11">
        <v>1401911</v>
      </c>
      <c r="E80" s="11">
        <v>0</v>
      </c>
      <c r="F80" s="11">
        <v>0</v>
      </c>
      <c r="G80" s="11">
        <v>0</v>
      </c>
      <c r="H80" s="11">
        <v>1797015</v>
      </c>
      <c r="I80" s="11">
        <v>4317763</v>
      </c>
      <c r="J80" s="11">
        <v>6781040</v>
      </c>
      <c r="K80" s="11">
        <v>1073026</v>
      </c>
      <c r="L80" s="11">
        <v>1288611</v>
      </c>
      <c r="M80" s="11">
        <v>3322656</v>
      </c>
      <c r="N80" s="11">
        <v>3099240</v>
      </c>
      <c r="O80" s="11">
        <v>8342500</v>
      </c>
      <c r="P80" s="11">
        <v>2.227163553237915</v>
      </c>
      <c r="Q80" s="11">
        <v>1.9726908206939697</v>
      </c>
      <c r="R80" s="11">
        <v>3.4870080947875977</v>
      </c>
      <c r="S80" s="11">
        <v>2020</v>
      </c>
    </row>
    <row r="81" spans="1:19" hidden="1" x14ac:dyDescent="0.25">
      <c r="A81" s="5" t="s">
        <v>16</v>
      </c>
      <c r="B81" s="11">
        <v>2133721</v>
      </c>
      <c r="C81" s="11">
        <v>1769972</v>
      </c>
      <c r="D81" s="11">
        <v>363749</v>
      </c>
      <c r="E81" s="11">
        <v>0</v>
      </c>
      <c r="F81" s="11">
        <v>0</v>
      </c>
      <c r="G81" s="11">
        <v>0</v>
      </c>
      <c r="H81" s="11">
        <v>813207</v>
      </c>
      <c r="I81" s="11">
        <v>1060754</v>
      </c>
      <c r="J81" s="11">
        <v>1808058</v>
      </c>
      <c r="K81" s="11">
        <v>411812</v>
      </c>
      <c r="L81" s="11">
        <v>526707</v>
      </c>
      <c r="M81" s="11">
        <v>745333</v>
      </c>
      <c r="N81" s="11">
        <v>671564</v>
      </c>
      <c r="O81" s="11">
        <v>2133721</v>
      </c>
      <c r="P81" s="11">
        <v>2.5147950649261475</v>
      </c>
      <c r="Q81" s="11">
        <v>2.2790603637695313</v>
      </c>
      <c r="R81" s="11">
        <v>3.6618602275848389</v>
      </c>
      <c r="S81" s="11">
        <v>2020</v>
      </c>
    </row>
    <row r="82" spans="1:19" hidden="1" x14ac:dyDescent="0.25">
      <c r="A82" s="5" t="s">
        <v>17</v>
      </c>
      <c r="B82" s="11">
        <v>1006726</v>
      </c>
      <c r="C82" s="11">
        <v>839912</v>
      </c>
      <c r="D82" s="11">
        <v>166814</v>
      </c>
      <c r="E82" s="11">
        <v>0</v>
      </c>
      <c r="F82" s="11">
        <v>0</v>
      </c>
      <c r="G82" s="11">
        <v>0</v>
      </c>
      <c r="H82" s="11">
        <v>244741</v>
      </c>
      <c r="I82" s="11">
        <v>421038</v>
      </c>
      <c r="J82" s="11">
        <v>846962</v>
      </c>
      <c r="K82" s="11">
        <v>139550</v>
      </c>
      <c r="L82" s="11">
        <v>256088</v>
      </c>
      <c r="M82" s="11">
        <v>371249</v>
      </c>
      <c r="N82" s="11">
        <v>369681</v>
      </c>
      <c r="O82" s="11">
        <v>1006726</v>
      </c>
      <c r="P82" s="11">
        <v>2.2643976211547852</v>
      </c>
      <c r="Q82" s="11">
        <v>2.0099856853485107</v>
      </c>
      <c r="R82" s="11">
        <v>3.545367956161499</v>
      </c>
      <c r="S82" s="11">
        <v>2020</v>
      </c>
    </row>
    <row r="83" spans="1:19" hidden="1" x14ac:dyDescent="0.25">
      <c r="A83" s="5" t="s">
        <v>18</v>
      </c>
      <c r="B83" s="11">
        <v>376572</v>
      </c>
      <c r="C83" s="11">
        <v>329574</v>
      </c>
      <c r="D83" s="11">
        <v>46998</v>
      </c>
      <c r="E83" s="11">
        <v>0</v>
      </c>
      <c r="F83" s="11">
        <v>0</v>
      </c>
      <c r="G83" s="11">
        <v>0</v>
      </c>
      <c r="H83" s="11">
        <v>104850</v>
      </c>
      <c r="I83" s="11">
        <v>142204</v>
      </c>
      <c r="J83" s="11">
        <v>290158</v>
      </c>
      <c r="K83" s="11">
        <v>56879</v>
      </c>
      <c r="L83" s="11">
        <v>71292</v>
      </c>
      <c r="M83" s="11">
        <v>149795</v>
      </c>
      <c r="N83" s="11">
        <v>107606</v>
      </c>
      <c r="O83" s="11">
        <v>376572</v>
      </c>
      <c r="P83" s="11">
        <v>2.1647334098815918</v>
      </c>
      <c r="Q83" s="11">
        <v>1.9510003328323364</v>
      </c>
      <c r="R83" s="11">
        <v>3.663538932800293</v>
      </c>
      <c r="S83" s="11">
        <v>2020</v>
      </c>
    </row>
    <row r="84" spans="1:19" hidden="1" x14ac:dyDescent="0.25">
      <c r="A84" s="5" t="s">
        <v>19</v>
      </c>
      <c r="B84" s="11">
        <v>1424966</v>
      </c>
      <c r="C84" s="11">
        <v>1301106</v>
      </c>
      <c r="D84" s="11">
        <v>123860</v>
      </c>
      <c r="E84" s="11">
        <v>0</v>
      </c>
      <c r="F84" s="11">
        <v>0</v>
      </c>
      <c r="G84" s="11">
        <v>0</v>
      </c>
      <c r="H84" s="11">
        <v>410250</v>
      </c>
      <c r="I84" s="11">
        <v>659023</v>
      </c>
      <c r="J84" s="11">
        <v>970357</v>
      </c>
      <c r="K84" s="11">
        <v>146967</v>
      </c>
      <c r="L84" s="11">
        <v>68936</v>
      </c>
      <c r="M84" s="11">
        <v>535196</v>
      </c>
      <c r="N84" s="11">
        <v>360344</v>
      </c>
      <c r="O84" s="11">
        <v>1424966</v>
      </c>
      <c r="P84" s="11">
        <v>1.9584530591964722</v>
      </c>
      <c r="Q84" s="11">
        <v>1.8348450660705566</v>
      </c>
      <c r="R84" s="11">
        <v>3.256911039352417</v>
      </c>
      <c r="S84" s="11">
        <v>2020</v>
      </c>
    </row>
    <row r="85" spans="1:19" hidden="1" x14ac:dyDescent="0.25">
      <c r="A85" s="5" t="s">
        <v>20</v>
      </c>
      <c r="B85" s="11">
        <v>2569823</v>
      </c>
      <c r="C85" s="11">
        <v>1709359</v>
      </c>
      <c r="D85" s="11">
        <v>860464</v>
      </c>
      <c r="E85" s="11">
        <v>0</v>
      </c>
      <c r="F85" s="11">
        <v>0</v>
      </c>
      <c r="G85" s="11">
        <v>0</v>
      </c>
      <c r="H85" s="11">
        <v>918872</v>
      </c>
      <c r="I85" s="11">
        <v>1113058</v>
      </c>
      <c r="J85" s="11">
        <v>2296868</v>
      </c>
      <c r="K85" s="11">
        <v>760353</v>
      </c>
      <c r="L85" s="11">
        <v>1706697</v>
      </c>
      <c r="M85" s="11">
        <v>1096353</v>
      </c>
      <c r="N85" s="11">
        <v>1187229</v>
      </c>
      <c r="O85" s="11">
        <v>2569823</v>
      </c>
      <c r="P85" s="11">
        <v>3.0711069107055664</v>
      </c>
      <c r="Q85" s="11">
        <v>2.6547505855560303</v>
      </c>
      <c r="R85" s="11">
        <v>3.8982212543487549</v>
      </c>
      <c r="S85" s="11">
        <v>2020</v>
      </c>
    </row>
    <row r="86" spans="1:19" hidden="1" x14ac:dyDescent="0.25">
      <c r="A86" s="5" t="s">
        <v>21</v>
      </c>
      <c r="B86" s="11">
        <v>4136558</v>
      </c>
      <c r="C86" s="11">
        <v>3292236</v>
      </c>
      <c r="D86" s="11">
        <v>844322</v>
      </c>
      <c r="E86" s="11">
        <v>0</v>
      </c>
      <c r="F86" s="11">
        <v>0</v>
      </c>
      <c r="G86" s="11">
        <v>0</v>
      </c>
      <c r="H86" s="11">
        <v>1239760</v>
      </c>
      <c r="I86" s="11">
        <v>1610911</v>
      </c>
      <c r="J86" s="11">
        <v>3634308</v>
      </c>
      <c r="K86" s="11">
        <v>613601</v>
      </c>
      <c r="L86" s="11">
        <v>1441150</v>
      </c>
      <c r="M86" s="11">
        <v>1717065</v>
      </c>
      <c r="N86" s="11">
        <v>1665112</v>
      </c>
      <c r="O86" s="11">
        <v>4136558</v>
      </c>
      <c r="P86" s="11">
        <v>2.4795482158660889</v>
      </c>
      <c r="Q86" s="11">
        <v>2.1849687099456787</v>
      </c>
      <c r="R86" s="11">
        <v>3.6281917095184326</v>
      </c>
      <c r="S86" s="11">
        <v>2020</v>
      </c>
    </row>
    <row r="87" spans="1:19" hidden="1" x14ac:dyDescent="0.25">
      <c r="A87" s="5" t="s">
        <v>22</v>
      </c>
      <c r="B87" s="11">
        <v>750410</v>
      </c>
      <c r="C87" s="11">
        <v>680681</v>
      </c>
      <c r="D87" s="11">
        <v>69729</v>
      </c>
      <c r="E87" s="11">
        <v>0</v>
      </c>
      <c r="F87" s="11">
        <v>0</v>
      </c>
      <c r="G87" s="11">
        <v>0</v>
      </c>
      <c r="H87" s="11">
        <v>203874</v>
      </c>
      <c r="I87" s="11">
        <v>239786</v>
      </c>
      <c r="J87" s="11">
        <v>572787</v>
      </c>
      <c r="K87" s="11">
        <v>106198</v>
      </c>
      <c r="L87" s="11">
        <v>134995</v>
      </c>
      <c r="M87" s="11">
        <v>255952</v>
      </c>
      <c r="N87" s="11">
        <v>183422</v>
      </c>
      <c r="O87" s="11">
        <v>750410</v>
      </c>
      <c r="P87" s="11">
        <v>2.0170199871063232</v>
      </c>
      <c r="Q87" s="11">
        <v>1.8722485303878784</v>
      </c>
      <c r="R87" s="11">
        <v>3.4302513599395752</v>
      </c>
      <c r="S87" s="11">
        <v>2020</v>
      </c>
    </row>
    <row r="88" spans="1:19" hidden="1" x14ac:dyDescent="0.25">
      <c r="A88" s="5" t="s">
        <v>23</v>
      </c>
      <c r="B88" s="11">
        <v>892875</v>
      </c>
      <c r="C88" s="11">
        <v>693436</v>
      </c>
      <c r="D88" s="11">
        <v>199439</v>
      </c>
      <c r="E88" s="11">
        <v>0</v>
      </c>
      <c r="F88" s="11">
        <v>0</v>
      </c>
      <c r="G88" s="11">
        <v>0</v>
      </c>
      <c r="H88" s="11">
        <v>225610</v>
      </c>
      <c r="I88" s="11">
        <v>319027</v>
      </c>
      <c r="J88" s="11">
        <v>657275</v>
      </c>
      <c r="K88" s="11">
        <v>206086</v>
      </c>
      <c r="L88" s="11">
        <v>322622</v>
      </c>
      <c r="M88" s="11">
        <v>406567</v>
      </c>
      <c r="N88" s="11">
        <v>400470</v>
      </c>
      <c r="O88" s="11">
        <v>892875</v>
      </c>
      <c r="P88" s="11">
        <v>2.393601655960083</v>
      </c>
      <c r="Q88" s="11">
        <v>2.0401420593261719</v>
      </c>
      <c r="R88" s="11">
        <v>3.622556209564209</v>
      </c>
      <c r="S88" s="11">
        <v>2020</v>
      </c>
    </row>
    <row r="89" spans="1:19" hidden="1" x14ac:dyDescent="0.25">
      <c r="A89" s="5" t="s">
        <v>24</v>
      </c>
      <c r="B89" s="11">
        <v>1213957</v>
      </c>
      <c r="C89" s="11">
        <v>963352</v>
      </c>
      <c r="D89" s="11">
        <v>250605</v>
      </c>
      <c r="E89" s="11">
        <v>0</v>
      </c>
      <c r="F89" s="11">
        <v>0</v>
      </c>
      <c r="G89" s="11">
        <v>0</v>
      </c>
      <c r="H89" s="11">
        <v>349436</v>
      </c>
      <c r="I89" s="11">
        <v>334030</v>
      </c>
      <c r="J89" s="11">
        <v>1001294</v>
      </c>
      <c r="K89" s="11">
        <v>213272</v>
      </c>
      <c r="L89" s="11">
        <v>523701</v>
      </c>
      <c r="M89" s="11">
        <v>371413</v>
      </c>
      <c r="N89" s="11">
        <v>482552</v>
      </c>
      <c r="O89" s="11">
        <v>1213957</v>
      </c>
      <c r="P89" s="11">
        <v>2.3008606433868408</v>
      </c>
      <c r="Q89" s="11">
        <v>1.9804224967956543</v>
      </c>
      <c r="R89" s="11">
        <v>3.5326590538024902</v>
      </c>
      <c r="S89" s="11">
        <v>2020</v>
      </c>
    </row>
    <row r="90" spans="1:19" hidden="1" x14ac:dyDescent="0.25">
      <c r="A90" s="5" t="s">
        <v>25</v>
      </c>
      <c r="B90" s="11">
        <v>853851</v>
      </c>
      <c r="C90" s="11">
        <v>779915</v>
      </c>
      <c r="D90" s="11">
        <v>73936</v>
      </c>
      <c r="E90" s="11">
        <v>0</v>
      </c>
      <c r="F90" s="11">
        <v>0</v>
      </c>
      <c r="G90" s="11">
        <v>0</v>
      </c>
      <c r="H90" s="11">
        <v>225097</v>
      </c>
      <c r="I90" s="11">
        <v>277240</v>
      </c>
      <c r="J90" s="11">
        <v>592476</v>
      </c>
      <c r="K90" s="11">
        <v>142942</v>
      </c>
      <c r="L90" s="11">
        <v>180586</v>
      </c>
      <c r="M90" s="11">
        <v>363659</v>
      </c>
      <c r="N90" s="11">
        <v>178002</v>
      </c>
      <c r="O90" s="11">
        <v>853851</v>
      </c>
      <c r="P90" s="11">
        <v>2.0870151519775391</v>
      </c>
      <c r="Q90" s="11">
        <v>1.9403319358825684</v>
      </c>
      <c r="R90" s="11">
        <v>3.6343052387237549</v>
      </c>
      <c r="S90" s="11">
        <v>2020</v>
      </c>
    </row>
    <row r="91" spans="1:19" hidden="1" x14ac:dyDescent="0.25">
      <c r="A91" s="5" t="s">
        <v>26</v>
      </c>
      <c r="B91" s="11">
        <v>885029</v>
      </c>
      <c r="C91" s="11">
        <v>780099</v>
      </c>
      <c r="D91" s="11">
        <v>104930</v>
      </c>
      <c r="E91" s="11">
        <v>0</v>
      </c>
      <c r="F91" s="11">
        <v>0</v>
      </c>
      <c r="G91" s="11">
        <v>0</v>
      </c>
      <c r="H91" s="11">
        <v>242708</v>
      </c>
      <c r="I91" s="11">
        <v>320517</v>
      </c>
      <c r="J91" s="11">
        <v>569140</v>
      </c>
      <c r="K91" s="11">
        <v>172098</v>
      </c>
      <c r="L91" s="11">
        <v>181973</v>
      </c>
      <c r="M91" s="11">
        <v>405393</v>
      </c>
      <c r="N91" s="11">
        <v>252000</v>
      </c>
      <c r="O91" s="11">
        <v>885029</v>
      </c>
      <c r="P91" s="11">
        <v>2.1375899314880371</v>
      </c>
      <c r="Q91" s="11">
        <v>1.9230110645294189</v>
      </c>
      <c r="R91" s="11">
        <v>3.7328696250915527</v>
      </c>
      <c r="S91" s="11">
        <v>2020</v>
      </c>
    </row>
    <row r="92" spans="1:19" hidden="1" x14ac:dyDescent="0.25">
      <c r="A92" s="5" t="s">
        <v>27</v>
      </c>
      <c r="B92" s="11">
        <v>1316094</v>
      </c>
      <c r="C92" s="11">
        <v>985290</v>
      </c>
      <c r="D92" s="11">
        <v>330804</v>
      </c>
      <c r="E92" s="11">
        <v>0</v>
      </c>
      <c r="F92" s="11">
        <v>0</v>
      </c>
      <c r="G92" s="11">
        <v>0</v>
      </c>
      <c r="H92" s="11">
        <v>287004</v>
      </c>
      <c r="I92" s="11">
        <v>455387</v>
      </c>
      <c r="J92" s="11">
        <v>1053563</v>
      </c>
      <c r="K92" s="11">
        <v>185235</v>
      </c>
      <c r="L92" s="11">
        <v>730491</v>
      </c>
      <c r="M92" s="11">
        <v>768008</v>
      </c>
      <c r="N92" s="11">
        <v>532575</v>
      </c>
      <c r="O92" s="11">
        <v>1316094</v>
      </c>
      <c r="P92" s="11">
        <v>2.6439509391784668</v>
      </c>
      <c r="Q92" s="11">
        <v>2.3184046745300293</v>
      </c>
      <c r="R92" s="11">
        <v>3.6135809421539307</v>
      </c>
      <c r="S92" s="11">
        <v>2020</v>
      </c>
    </row>
    <row r="93" spans="1:19" hidden="1" x14ac:dyDescent="0.25">
      <c r="A93" s="5" t="s">
        <v>28</v>
      </c>
      <c r="B93" s="11">
        <v>1233943</v>
      </c>
      <c r="C93" s="11">
        <v>1098449</v>
      </c>
      <c r="D93" s="11">
        <v>135494</v>
      </c>
      <c r="E93" s="11">
        <v>0</v>
      </c>
      <c r="F93" s="11">
        <v>0</v>
      </c>
      <c r="G93" s="11">
        <v>0</v>
      </c>
      <c r="H93" s="11">
        <v>332178</v>
      </c>
      <c r="I93" s="11">
        <v>417553</v>
      </c>
      <c r="J93" s="11">
        <v>932382</v>
      </c>
      <c r="K93" s="11">
        <v>132169</v>
      </c>
      <c r="L93" s="11">
        <v>201250</v>
      </c>
      <c r="M93" s="11">
        <v>366353</v>
      </c>
      <c r="N93" s="11">
        <v>395126</v>
      </c>
      <c r="O93" s="11">
        <v>1233943</v>
      </c>
      <c r="P93" s="11">
        <v>1.9303039312362671</v>
      </c>
      <c r="Q93" s="11">
        <v>1.7580106258392334</v>
      </c>
      <c r="R93" s="11">
        <v>3.3270845413208008</v>
      </c>
      <c r="S93" s="11">
        <v>2020</v>
      </c>
    </row>
    <row r="94" spans="1:19" hidden="1" x14ac:dyDescent="0.25">
      <c r="A94" s="5" t="s">
        <v>29</v>
      </c>
      <c r="B94" s="11">
        <v>800410</v>
      </c>
      <c r="C94" s="11">
        <v>667517</v>
      </c>
      <c r="D94" s="11">
        <v>132893</v>
      </c>
      <c r="E94" s="11">
        <v>0</v>
      </c>
      <c r="F94" s="11">
        <v>0</v>
      </c>
      <c r="G94" s="11">
        <v>0</v>
      </c>
      <c r="H94" s="11">
        <v>166565</v>
      </c>
      <c r="I94" s="11">
        <v>290765</v>
      </c>
      <c r="J94" s="11">
        <v>691022</v>
      </c>
      <c r="K94" s="11">
        <v>98851</v>
      </c>
      <c r="L94" s="11">
        <v>89387</v>
      </c>
      <c r="M94" s="11">
        <v>362249</v>
      </c>
      <c r="N94" s="11">
        <v>356170</v>
      </c>
      <c r="O94" s="11">
        <v>800410</v>
      </c>
      <c r="P94" s="11">
        <v>2.1224610805511475</v>
      </c>
      <c r="Q94" s="11">
        <v>1.8744256496429443</v>
      </c>
      <c r="R94" s="11">
        <v>3.3683338165283203</v>
      </c>
      <c r="S94" s="11">
        <v>2020</v>
      </c>
    </row>
    <row r="95" spans="1:19" hidden="1" x14ac:dyDescent="0.25">
      <c r="A95" s="5" t="s">
        <v>30</v>
      </c>
      <c r="B95" s="11">
        <v>4749645</v>
      </c>
      <c r="C95" s="11">
        <v>3619893</v>
      </c>
      <c r="D95" s="11">
        <v>1129752</v>
      </c>
      <c r="E95" s="11">
        <v>0</v>
      </c>
      <c r="F95" s="11">
        <v>0</v>
      </c>
      <c r="G95" s="11">
        <v>0</v>
      </c>
      <c r="H95" s="11">
        <v>1712105</v>
      </c>
      <c r="I95" s="11">
        <v>1809906</v>
      </c>
      <c r="J95" s="11">
        <v>4070986</v>
      </c>
      <c r="K95" s="11">
        <v>986084</v>
      </c>
      <c r="L95" s="11">
        <v>2387548</v>
      </c>
      <c r="M95" s="11">
        <v>1603391</v>
      </c>
      <c r="N95" s="11">
        <v>1901474</v>
      </c>
      <c r="O95" s="11">
        <v>4749645</v>
      </c>
      <c r="P95" s="11">
        <v>2.6465177536010742</v>
      </c>
      <c r="Q95" s="11">
        <v>2.3068225383758545</v>
      </c>
      <c r="R95" s="11">
        <v>3.7349514961242676</v>
      </c>
      <c r="S95" s="11">
        <v>2020</v>
      </c>
    </row>
    <row r="96" spans="1:19" hidden="1" x14ac:dyDescent="0.25">
      <c r="A96" s="5" t="s">
        <v>31</v>
      </c>
      <c r="B96" s="11">
        <v>1156872</v>
      </c>
      <c r="C96" s="11">
        <v>893187</v>
      </c>
      <c r="D96" s="11">
        <v>263685</v>
      </c>
      <c r="E96" s="11">
        <v>0</v>
      </c>
      <c r="F96" s="11">
        <v>0</v>
      </c>
      <c r="G96" s="11">
        <v>0</v>
      </c>
      <c r="H96" s="11">
        <v>357830</v>
      </c>
      <c r="I96" s="11">
        <v>395296</v>
      </c>
      <c r="J96" s="11">
        <v>841936</v>
      </c>
      <c r="K96" s="11">
        <v>228827</v>
      </c>
      <c r="L96" s="11">
        <v>645395</v>
      </c>
      <c r="M96" s="11">
        <v>435060</v>
      </c>
      <c r="N96" s="11">
        <v>469241</v>
      </c>
      <c r="O96" s="11">
        <v>1156872</v>
      </c>
      <c r="P96" s="11">
        <v>2.510514497756958</v>
      </c>
      <c r="Q96" s="11">
        <v>2.1744024753570557</v>
      </c>
      <c r="R96" s="11">
        <v>3.6490356922149658</v>
      </c>
      <c r="S96" s="11">
        <v>2020</v>
      </c>
    </row>
    <row r="97" spans="1:19" hidden="1" x14ac:dyDescent="0.25">
      <c r="A97" s="5" t="s">
        <v>32</v>
      </c>
      <c r="B97" s="11">
        <v>745743</v>
      </c>
      <c r="C97" s="11">
        <v>681709</v>
      </c>
      <c r="D97" s="11">
        <v>64034</v>
      </c>
      <c r="E97" s="11">
        <v>0</v>
      </c>
      <c r="F97" s="11">
        <v>0</v>
      </c>
      <c r="G97" s="11">
        <v>0</v>
      </c>
      <c r="H97" s="11">
        <v>217326</v>
      </c>
      <c r="I97" s="11">
        <v>221415</v>
      </c>
      <c r="J97" s="11">
        <v>657355</v>
      </c>
      <c r="K97" s="11">
        <v>41413</v>
      </c>
      <c r="L97" s="11">
        <v>69978</v>
      </c>
      <c r="M97" s="11">
        <v>205937</v>
      </c>
      <c r="N97" s="11">
        <v>261399</v>
      </c>
      <c r="O97" s="11">
        <v>745743</v>
      </c>
      <c r="P97" s="11">
        <v>1.8953231573104858</v>
      </c>
      <c r="Q97" s="11">
        <v>1.7581607103347778</v>
      </c>
      <c r="R97" s="11">
        <v>3.3555610179901123</v>
      </c>
      <c r="S97" s="11">
        <v>2020</v>
      </c>
    </row>
    <row r="98" spans="1:19" hidden="1" x14ac:dyDescent="0.25">
      <c r="A98" s="5" t="s">
        <v>1</v>
      </c>
      <c r="B98" s="11">
        <v>351997</v>
      </c>
      <c r="C98" s="11">
        <v>325902</v>
      </c>
      <c r="D98" s="11">
        <v>26095</v>
      </c>
      <c r="E98" s="11">
        <v>0</v>
      </c>
      <c r="F98" s="11">
        <v>0</v>
      </c>
      <c r="G98" s="11">
        <v>0</v>
      </c>
      <c r="H98" s="11">
        <v>106321</v>
      </c>
      <c r="I98" s="11">
        <v>175866</v>
      </c>
      <c r="J98" s="11">
        <v>236374</v>
      </c>
      <c r="K98" s="11">
        <v>30990</v>
      </c>
      <c r="L98" s="11">
        <v>19084</v>
      </c>
      <c r="M98" s="11">
        <v>139012</v>
      </c>
      <c r="N98" s="11">
        <v>73046</v>
      </c>
      <c r="O98" s="11">
        <v>351997</v>
      </c>
      <c r="P98" s="11">
        <v>2.0103778839111328</v>
      </c>
      <c r="Q98" s="11">
        <v>1.8985676765441895</v>
      </c>
      <c r="R98" s="11">
        <v>3.406782865524292</v>
      </c>
      <c r="S98" s="11">
        <v>2022</v>
      </c>
    </row>
    <row r="99" spans="1:19" hidden="1" x14ac:dyDescent="0.25">
      <c r="A99" s="5" t="s">
        <v>2</v>
      </c>
      <c r="B99" s="11">
        <v>511037</v>
      </c>
      <c r="C99" s="11">
        <v>461125</v>
      </c>
      <c r="D99" s="11">
        <v>49912</v>
      </c>
      <c r="E99" s="11">
        <v>0</v>
      </c>
      <c r="F99" s="11">
        <v>0</v>
      </c>
      <c r="G99" s="11">
        <v>0</v>
      </c>
      <c r="H99" s="11">
        <v>174007</v>
      </c>
      <c r="I99" s="11">
        <v>297946</v>
      </c>
      <c r="J99" s="11">
        <v>379288</v>
      </c>
      <c r="K99" s="11">
        <v>108189</v>
      </c>
      <c r="L99" s="11">
        <v>47966</v>
      </c>
      <c r="M99" s="11">
        <v>147038</v>
      </c>
      <c r="N99" s="11">
        <v>98506</v>
      </c>
      <c r="O99" s="11">
        <v>511037</v>
      </c>
      <c r="P99" s="11">
        <v>2.259002685546875</v>
      </c>
      <c r="Q99" s="11">
        <v>2.1043295860290527</v>
      </c>
      <c r="R99" s="11">
        <v>3.6879909038543701</v>
      </c>
      <c r="S99" s="11">
        <v>2022</v>
      </c>
    </row>
    <row r="100" spans="1:19" hidden="1" x14ac:dyDescent="0.25">
      <c r="A100" s="5" t="s">
        <v>3</v>
      </c>
      <c r="B100" s="11">
        <v>112149</v>
      </c>
      <c r="C100" s="11">
        <v>105740</v>
      </c>
      <c r="D100" s="11">
        <v>6409</v>
      </c>
      <c r="E100" s="11">
        <v>0</v>
      </c>
      <c r="F100" s="11">
        <v>0</v>
      </c>
      <c r="G100" s="11">
        <v>0</v>
      </c>
      <c r="H100" s="11">
        <v>28056</v>
      </c>
      <c r="I100" s="11">
        <v>34216</v>
      </c>
      <c r="J100" s="11">
        <v>73350</v>
      </c>
      <c r="K100" s="11">
        <v>26400</v>
      </c>
      <c r="L100" s="11">
        <v>20000</v>
      </c>
      <c r="M100" s="11">
        <v>44521</v>
      </c>
      <c r="N100" s="11">
        <v>19655</v>
      </c>
      <c r="O100" s="11">
        <v>112149</v>
      </c>
      <c r="P100" s="11">
        <v>2.0200181007385254</v>
      </c>
      <c r="Q100" s="11">
        <v>1.9295252561569214</v>
      </c>
      <c r="R100" s="11">
        <v>3.513028621673584</v>
      </c>
      <c r="S100" s="11">
        <v>2022</v>
      </c>
    </row>
    <row r="101" spans="1:19" hidden="1" x14ac:dyDescent="0.25">
      <c r="A101" s="5" t="s">
        <v>4</v>
      </c>
      <c r="B101" s="11">
        <v>428968</v>
      </c>
      <c r="C101" s="11">
        <v>337309</v>
      </c>
      <c r="D101" s="11">
        <v>91659</v>
      </c>
      <c r="E101" s="11">
        <v>0</v>
      </c>
      <c r="F101" s="11">
        <v>0</v>
      </c>
      <c r="G101" s="11">
        <v>0</v>
      </c>
      <c r="H101" s="11">
        <v>118732</v>
      </c>
      <c r="I101" s="11">
        <v>212680</v>
      </c>
      <c r="J101" s="11">
        <v>346284</v>
      </c>
      <c r="K101" s="11">
        <v>111022</v>
      </c>
      <c r="L101" s="11">
        <v>231259</v>
      </c>
      <c r="M101" s="11">
        <v>146343</v>
      </c>
      <c r="N101" s="11">
        <v>145284</v>
      </c>
      <c r="O101" s="11">
        <v>428968</v>
      </c>
      <c r="P101" s="11">
        <v>2.7188973426818848</v>
      </c>
      <c r="Q101" s="11">
        <v>2.4198791980743408</v>
      </c>
      <c r="R101" s="11">
        <v>3.8192975521087646</v>
      </c>
      <c r="S101" s="11">
        <v>2022</v>
      </c>
    </row>
    <row r="102" spans="1:19" hidden="1" x14ac:dyDescent="0.25">
      <c r="A102" s="5" t="s">
        <v>5</v>
      </c>
      <c r="B102" s="11">
        <v>597128</v>
      </c>
      <c r="C102" s="11">
        <v>538336</v>
      </c>
      <c r="D102" s="11">
        <v>58792</v>
      </c>
      <c r="E102" s="11">
        <v>0</v>
      </c>
      <c r="F102" s="11">
        <v>0</v>
      </c>
      <c r="G102" s="11">
        <v>0</v>
      </c>
      <c r="H102" s="11">
        <v>181433</v>
      </c>
      <c r="I102" s="11">
        <v>303893</v>
      </c>
      <c r="J102" s="11">
        <v>377149</v>
      </c>
      <c r="K102" s="11">
        <v>63045</v>
      </c>
      <c r="L102" s="11">
        <v>56159</v>
      </c>
      <c r="M102" s="11">
        <v>232338</v>
      </c>
      <c r="N102" s="11">
        <v>149755</v>
      </c>
      <c r="O102" s="11">
        <v>597128</v>
      </c>
      <c r="P102" s="11">
        <v>2.0330934524536133</v>
      </c>
      <c r="Q102" s="11">
        <v>1.8726204633712769</v>
      </c>
      <c r="R102" s="11">
        <v>3.5024833679199219</v>
      </c>
      <c r="S102" s="11">
        <v>2022</v>
      </c>
    </row>
    <row r="103" spans="1:19" hidden="1" x14ac:dyDescent="0.25">
      <c r="A103" s="5" t="s">
        <v>6</v>
      </c>
      <c r="B103" s="11">
        <v>158409</v>
      </c>
      <c r="C103" s="11">
        <v>149068</v>
      </c>
      <c r="D103" s="11">
        <v>9341</v>
      </c>
      <c r="E103" s="11">
        <v>0</v>
      </c>
      <c r="F103" s="11">
        <v>0</v>
      </c>
      <c r="G103" s="11">
        <v>0</v>
      </c>
      <c r="H103" s="11">
        <v>48169</v>
      </c>
      <c r="I103" s="11">
        <v>66764</v>
      </c>
      <c r="J103" s="11">
        <v>116228</v>
      </c>
      <c r="K103" s="11">
        <v>18004</v>
      </c>
      <c r="L103" s="11">
        <v>15696</v>
      </c>
      <c r="M103" s="11">
        <v>52038</v>
      </c>
      <c r="N103" s="11">
        <v>30672</v>
      </c>
      <c r="O103" s="11">
        <v>158409</v>
      </c>
      <c r="P103" s="11">
        <v>2.0005114078521729</v>
      </c>
      <c r="Q103" s="11">
        <v>1.9021788835525513</v>
      </c>
      <c r="R103" s="11">
        <v>3.5697462558746338</v>
      </c>
      <c r="S103" s="11">
        <v>2022</v>
      </c>
    </row>
    <row r="104" spans="1:19" hidden="1" x14ac:dyDescent="0.25">
      <c r="A104" s="5" t="s">
        <v>7</v>
      </c>
      <c r="B104" s="11">
        <v>3838705</v>
      </c>
      <c r="C104" s="11">
        <v>2231195</v>
      </c>
      <c r="D104" s="11">
        <v>1607510</v>
      </c>
      <c r="E104" s="11">
        <v>0</v>
      </c>
      <c r="F104" s="11">
        <v>0</v>
      </c>
      <c r="G104" s="11">
        <v>0</v>
      </c>
      <c r="H104" s="11">
        <v>1387565</v>
      </c>
      <c r="I104" s="11">
        <v>2924438</v>
      </c>
      <c r="J104" s="11">
        <v>3476847</v>
      </c>
      <c r="K104" s="11">
        <v>1090463</v>
      </c>
      <c r="L104" s="11">
        <v>2319483</v>
      </c>
      <c r="M104" s="11">
        <v>1000990</v>
      </c>
      <c r="N104" s="11">
        <v>2067431</v>
      </c>
      <c r="O104" s="11">
        <v>3838705</v>
      </c>
      <c r="P104" s="11">
        <v>3.1780993938446045</v>
      </c>
      <c r="Q104" s="11">
        <v>2.6455092430114746</v>
      </c>
      <c r="R104" s="11">
        <v>3.9173250198364258</v>
      </c>
      <c r="S104" s="11">
        <v>2022</v>
      </c>
    </row>
    <row r="105" spans="1:19" hidden="1" x14ac:dyDescent="0.25">
      <c r="A105" s="5" t="s">
        <v>8</v>
      </c>
      <c r="B105" s="11">
        <v>669065</v>
      </c>
      <c r="C105" s="11">
        <v>589254</v>
      </c>
      <c r="D105" s="11">
        <v>79811</v>
      </c>
      <c r="E105" s="11">
        <v>0</v>
      </c>
      <c r="F105" s="11">
        <v>0</v>
      </c>
      <c r="G105" s="11">
        <v>0</v>
      </c>
      <c r="H105" s="11">
        <v>242692</v>
      </c>
      <c r="I105" s="11">
        <v>299849</v>
      </c>
      <c r="J105" s="11">
        <v>492314</v>
      </c>
      <c r="K105" s="11">
        <v>118112</v>
      </c>
      <c r="L105" s="11">
        <v>115035</v>
      </c>
      <c r="M105" s="11">
        <v>174467</v>
      </c>
      <c r="N105" s="11">
        <v>185229</v>
      </c>
      <c r="O105" s="11">
        <v>669065</v>
      </c>
      <c r="P105" s="11">
        <v>2.1559474468231201</v>
      </c>
      <c r="Q105" s="11">
        <v>1.9415396451950073</v>
      </c>
      <c r="R105" s="11">
        <v>3.7389457225799561</v>
      </c>
      <c r="S105" s="11">
        <v>2022</v>
      </c>
    </row>
    <row r="106" spans="1:19" hidden="1" x14ac:dyDescent="0.25">
      <c r="A106" s="5" t="s">
        <v>9</v>
      </c>
      <c r="B106" s="11">
        <v>2230068</v>
      </c>
      <c r="C106" s="11">
        <v>2070716</v>
      </c>
      <c r="D106" s="11">
        <v>159352</v>
      </c>
      <c r="E106" s="11">
        <v>0</v>
      </c>
      <c r="F106" s="11">
        <v>0</v>
      </c>
      <c r="G106" s="11">
        <v>0</v>
      </c>
      <c r="H106" s="11">
        <v>511486</v>
      </c>
      <c r="I106" s="11">
        <v>1252826</v>
      </c>
      <c r="J106" s="11">
        <v>1789637</v>
      </c>
      <c r="K106" s="11">
        <v>270579</v>
      </c>
      <c r="L106" s="11">
        <v>168063</v>
      </c>
      <c r="M106" s="11">
        <v>635007</v>
      </c>
      <c r="N106" s="11">
        <v>504623</v>
      </c>
      <c r="O106" s="11">
        <v>2230068</v>
      </c>
      <c r="P106" s="11">
        <v>2.0750927925109863</v>
      </c>
      <c r="Q106" s="11">
        <v>1.9607386589050293</v>
      </c>
      <c r="R106" s="11">
        <v>3.5610785484313965</v>
      </c>
      <c r="S106" s="11">
        <v>2022</v>
      </c>
    </row>
    <row r="107" spans="1:19" hidden="1" x14ac:dyDescent="0.25">
      <c r="A107" s="5" t="s">
        <v>10</v>
      </c>
      <c r="B107" s="11">
        <v>641104</v>
      </c>
      <c r="C107" s="11">
        <v>523351</v>
      </c>
      <c r="D107" s="11">
        <v>117753</v>
      </c>
      <c r="E107" s="11">
        <v>0</v>
      </c>
      <c r="F107" s="11">
        <v>0</v>
      </c>
      <c r="G107" s="11">
        <v>0</v>
      </c>
      <c r="H107" s="11">
        <v>185825</v>
      </c>
      <c r="I107" s="11">
        <v>314555</v>
      </c>
      <c r="J107" s="11">
        <v>500941</v>
      </c>
      <c r="K107" s="11">
        <v>117305</v>
      </c>
      <c r="L107" s="11">
        <v>134228</v>
      </c>
      <c r="M107" s="11">
        <v>243640</v>
      </c>
      <c r="N107" s="11">
        <v>229090</v>
      </c>
      <c r="O107" s="11">
        <v>641104</v>
      </c>
      <c r="P107" s="11">
        <v>2.3342452049255371</v>
      </c>
      <c r="Q107" s="11">
        <v>1.9996216297149658</v>
      </c>
      <c r="R107" s="11">
        <v>3.8214738368988037</v>
      </c>
      <c r="S107" s="11">
        <v>2022</v>
      </c>
    </row>
    <row r="108" spans="1:19" hidden="1" x14ac:dyDescent="0.25">
      <c r="A108" s="5" t="s">
        <v>11</v>
      </c>
      <c r="B108" s="11">
        <v>2073708</v>
      </c>
      <c r="C108" s="11">
        <v>1870307</v>
      </c>
      <c r="D108" s="11">
        <v>203401</v>
      </c>
      <c r="E108" s="11">
        <v>0</v>
      </c>
      <c r="F108" s="11">
        <v>0</v>
      </c>
      <c r="G108" s="11">
        <v>0</v>
      </c>
      <c r="H108" s="11">
        <v>696866</v>
      </c>
      <c r="I108" s="11">
        <v>1077899</v>
      </c>
      <c r="J108" s="11">
        <v>1660569</v>
      </c>
      <c r="K108" s="11">
        <v>269844</v>
      </c>
      <c r="L108" s="11">
        <v>345596</v>
      </c>
      <c r="M108" s="11">
        <v>627292</v>
      </c>
      <c r="N108" s="11">
        <v>468318</v>
      </c>
      <c r="O108" s="11">
        <v>2073708</v>
      </c>
      <c r="P108" s="11">
        <v>2.2558941841125488</v>
      </c>
      <c r="Q108" s="11">
        <v>2.1282565593719482</v>
      </c>
      <c r="R108" s="11">
        <v>3.4295456409454346</v>
      </c>
      <c r="S108" s="11">
        <v>2022</v>
      </c>
    </row>
    <row r="109" spans="1:19" hidden="1" x14ac:dyDescent="0.25">
      <c r="A109" s="5" t="s">
        <v>12</v>
      </c>
      <c r="B109" s="11">
        <v>2173314</v>
      </c>
      <c r="C109" s="11">
        <v>1372834</v>
      </c>
      <c r="D109" s="11">
        <v>800480</v>
      </c>
      <c r="E109" s="11">
        <v>0</v>
      </c>
      <c r="F109" s="11">
        <v>0</v>
      </c>
      <c r="G109" s="11">
        <v>0</v>
      </c>
      <c r="H109" s="11">
        <v>753005</v>
      </c>
      <c r="I109" s="11">
        <v>1356916</v>
      </c>
      <c r="J109" s="11">
        <v>1894252</v>
      </c>
      <c r="K109" s="11">
        <v>803924</v>
      </c>
      <c r="L109" s="11">
        <v>1470505</v>
      </c>
      <c r="M109" s="11">
        <v>873092</v>
      </c>
      <c r="N109" s="11">
        <v>966281</v>
      </c>
      <c r="O109" s="11">
        <v>2173314</v>
      </c>
      <c r="P109" s="11">
        <v>3.2906861305236816</v>
      </c>
      <c r="Q109" s="11">
        <v>2.846682071685791</v>
      </c>
      <c r="R109" s="11">
        <v>4.0521588325500488</v>
      </c>
      <c r="S109" s="11">
        <v>2022</v>
      </c>
    </row>
    <row r="110" spans="1:19" hidden="1" x14ac:dyDescent="0.25">
      <c r="A110" s="5" t="s">
        <v>13</v>
      </c>
      <c r="B110" s="11">
        <v>1294417</v>
      </c>
      <c r="C110" s="11">
        <v>1080399</v>
      </c>
      <c r="D110" s="11">
        <v>214018</v>
      </c>
      <c r="E110" s="11">
        <v>0</v>
      </c>
      <c r="F110" s="11">
        <v>0</v>
      </c>
      <c r="G110" s="11">
        <v>0</v>
      </c>
      <c r="H110" s="11">
        <v>380219</v>
      </c>
      <c r="I110" s="11">
        <v>858746</v>
      </c>
      <c r="J110" s="11">
        <v>1148817</v>
      </c>
      <c r="K110" s="11">
        <v>145815</v>
      </c>
      <c r="L110" s="11">
        <v>467858</v>
      </c>
      <c r="M110" s="11">
        <v>360272</v>
      </c>
      <c r="N110" s="11">
        <v>365982</v>
      </c>
      <c r="O110" s="11">
        <v>1294417</v>
      </c>
      <c r="P110" s="11">
        <v>2.5970973968505859</v>
      </c>
      <c r="Q110" s="11">
        <v>2.3568320274353027</v>
      </c>
      <c r="R110" s="11">
        <v>3.8099973201751709</v>
      </c>
      <c r="S110" s="11">
        <v>2022</v>
      </c>
    </row>
    <row r="111" spans="1:19" hidden="1" x14ac:dyDescent="0.25">
      <c r="A111" s="5" t="s">
        <v>14</v>
      </c>
      <c r="B111" s="11">
        <v>1856344</v>
      </c>
      <c r="C111" s="11">
        <v>1675800</v>
      </c>
      <c r="D111" s="11">
        <v>180544</v>
      </c>
      <c r="E111" s="11">
        <v>0</v>
      </c>
      <c r="F111" s="11">
        <v>0</v>
      </c>
      <c r="G111" s="11">
        <v>0</v>
      </c>
      <c r="H111" s="11">
        <v>700301</v>
      </c>
      <c r="I111" s="11">
        <v>1198202</v>
      </c>
      <c r="J111" s="11">
        <v>1385748</v>
      </c>
      <c r="K111" s="11">
        <v>233396</v>
      </c>
      <c r="L111" s="11">
        <v>132683</v>
      </c>
      <c r="M111" s="11">
        <v>583097</v>
      </c>
      <c r="N111" s="11">
        <v>357514</v>
      </c>
      <c r="O111" s="11">
        <v>1856344</v>
      </c>
      <c r="P111" s="11">
        <v>2.2805185317993164</v>
      </c>
      <c r="Q111" s="11">
        <v>2.1374137401580811</v>
      </c>
      <c r="R111" s="11">
        <v>3.6088099479675293</v>
      </c>
      <c r="S111" s="11">
        <v>2022</v>
      </c>
    </row>
    <row r="112" spans="1:19" hidden="1" x14ac:dyDescent="0.25">
      <c r="A112" s="5" t="s">
        <v>15</v>
      </c>
      <c r="B112" s="11">
        <v>7427247</v>
      </c>
      <c r="C112" s="11">
        <v>6394805</v>
      </c>
      <c r="D112" s="11">
        <v>1032442</v>
      </c>
      <c r="E112" s="11">
        <v>0</v>
      </c>
      <c r="F112" s="11">
        <v>0</v>
      </c>
      <c r="G112" s="11">
        <v>0</v>
      </c>
      <c r="H112" s="11">
        <v>1919847</v>
      </c>
      <c r="I112" s="11">
        <v>5080279</v>
      </c>
      <c r="J112" s="11">
        <v>6062556</v>
      </c>
      <c r="K112" s="11">
        <v>896894</v>
      </c>
      <c r="L112" s="11">
        <v>1045700</v>
      </c>
      <c r="M112" s="11">
        <v>2545367</v>
      </c>
      <c r="N112" s="11">
        <v>2026370</v>
      </c>
      <c r="O112" s="11">
        <v>7427247</v>
      </c>
      <c r="P112" s="11">
        <v>2.3630077838897705</v>
      </c>
      <c r="Q112" s="11">
        <v>2.1651935577392578</v>
      </c>
      <c r="R112" s="11">
        <v>3.5882432460784912</v>
      </c>
      <c r="S112" s="11">
        <v>2022</v>
      </c>
    </row>
    <row r="113" spans="1:19" hidden="1" x14ac:dyDescent="0.25">
      <c r="A113" s="5" t="s">
        <v>16</v>
      </c>
      <c r="B113" s="11">
        <v>2062952</v>
      </c>
      <c r="C113" s="11">
        <v>1690949</v>
      </c>
      <c r="D113" s="11">
        <v>372003</v>
      </c>
      <c r="E113" s="11">
        <v>0</v>
      </c>
      <c r="F113" s="11">
        <v>0</v>
      </c>
      <c r="G113" s="11">
        <v>0</v>
      </c>
      <c r="H113" s="11">
        <v>772946</v>
      </c>
      <c r="I113" s="11">
        <v>1412747</v>
      </c>
      <c r="J113" s="11">
        <v>1776371</v>
      </c>
      <c r="K113" s="11">
        <v>385771</v>
      </c>
      <c r="L113" s="11">
        <v>637817</v>
      </c>
      <c r="M113" s="11">
        <v>689388</v>
      </c>
      <c r="N113" s="11">
        <v>609760</v>
      </c>
      <c r="O113" s="11">
        <v>2062952</v>
      </c>
      <c r="P113" s="11">
        <v>2.7509317398071289</v>
      </c>
      <c r="Q113" s="11">
        <v>2.5205833911895752</v>
      </c>
      <c r="R113" s="11">
        <v>3.7979855537414551</v>
      </c>
      <c r="S113" s="11">
        <v>2022</v>
      </c>
    </row>
    <row r="114" spans="1:19" hidden="1" x14ac:dyDescent="0.25">
      <c r="A114" s="5" t="s">
        <v>17</v>
      </c>
      <c r="B114" s="11">
        <v>825126</v>
      </c>
      <c r="C114" s="11">
        <v>707646</v>
      </c>
      <c r="D114" s="11">
        <v>117480</v>
      </c>
      <c r="E114" s="11">
        <v>0</v>
      </c>
      <c r="F114" s="11">
        <v>0</v>
      </c>
      <c r="G114" s="11">
        <v>0</v>
      </c>
      <c r="H114" s="11">
        <v>214836</v>
      </c>
      <c r="I114" s="11">
        <v>548363</v>
      </c>
      <c r="J114" s="11">
        <v>685379</v>
      </c>
      <c r="K114" s="11">
        <v>140285</v>
      </c>
      <c r="L114" s="11">
        <v>214182</v>
      </c>
      <c r="M114" s="11">
        <v>230642</v>
      </c>
      <c r="N114" s="11">
        <v>216035</v>
      </c>
      <c r="O114" s="11">
        <v>825126</v>
      </c>
      <c r="P114" s="11">
        <v>2.4646987915039063</v>
      </c>
      <c r="Q114" s="11">
        <v>2.2832038402557373</v>
      </c>
      <c r="R114" s="11">
        <v>3.5579416751861572</v>
      </c>
      <c r="S114" s="11">
        <v>2022</v>
      </c>
    </row>
    <row r="115" spans="1:19" hidden="1" x14ac:dyDescent="0.25">
      <c r="A115" s="5" t="s">
        <v>18</v>
      </c>
      <c r="B115" s="11">
        <v>369911</v>
      </c>
      <c r="C115" s="11">
        <v>288779</v>
      </c>
      <c r="D115" s="11">
        <v>81132</v>
      </c>
      <c r="E115" s="11">
        <v>0</v>
      </c>
      <c r="F115" s="11">
        <v>0</v>
      </c>
      <c r="G115" s="11">
        <v>0</v>
      </c>
      <c r="H115" s="11">
        <v>116563</v>
      </c>
      <c r="I115" s="11">
        <v>187708</v>
      </c>
      <c r="J115" s="11">
        <v>309166</v>
      </c>
      <c r="K115" s="11">
        <v>101200</v>
      </c>
      <c r="L115" s="11">
        <v>107378</v>
      </c>
      <c r="M115" s="11">
        <v>130102</v>
      </c>
      <c r="N115" s="11">
        <v>122588</v>
      </c>
      <c r="O115" s="11">
        <v>369911</v>
      </c>
      <c r="P115" s="11">
        <v>2.5739083290100098</v>
      </c>
      <c r="Q115" s="11">
        <v>2.2336561679840088</v>
      </c>
      <c r="R115" s="11">
        <v>3.7849924564361572</v>
      </c>
      <c r="S115" s="11">
        <v>2022</v>
      </c>
    </row>
    <row r="116" spans="1:19" hidden="1" x14ac:dyDescent="0.25">
      <c r="A116" s="5" t="s">
        <v>19</v>
      </c>
      <c r="B116" s="11">
        <v>971706</v>
      </c>
      <c r="C116" s="11">
        <v>906779</v>
      </c>
      <c r="D116" s="11">
        <v>64927</v>
      </c>
      <c r="E116" s="11">
        <v>0</v>
      </c>
      <c r="F116" s="11">
        <v>0</v>
      </c>
      <c r="G116" s="11">
        <v>0</v>
      </c>
      <c r="H116" s="11">
        <v>287328</v>
      </c>
      <c r="I116" s="11">
        <v>534363</v>
      </c>
      <c r="J116" s="11">
        <v>635873</v>
      </c>
      <c r="K116" s="11">
        <v>81801</v>
      </c>
      <c r="L116" s="11">
        <v>109901</v>
      </c>
      <c r="M116" s="11">
        <v>315435</v>
      </c>
      <c r="N116" s="11">
        <v>204593</v>
      </c>
      <c r="O116" s="11">
        <v>971706</v>
      </c>
      <c r="P116" s="11">
        <v>2.0219089984893799</v>
      </c>
      <c r="Q116" s="11">
        <v>1.9181840419769287</v>
      </c>
      <c r="R116" s="11">
        <v>3.4705438613891602</v>
      </c>
      <c r="S116" s="11">
        <v>2022</v>
      </c>
    </row>
    <row r="117" spans="1:19" hidden="1" x14ac:dyDescent="0.25">
      <c r="A117" s="5" t="s">
        <v>20</v>
      </c>
      <c r="B117" s="11">
        <v>2483644</v>
      </c>
      <c r="C117" s="11">
        <v>1623790</v>
      </c>
      <c r="D117" s="11">
        <v>859854</v>
      </c>
      <c r="E117" s="11">
        <v>0</v>
      </c>
      <c r="F117" s="11">
        <v>0</v>
      </c>
      <c r="G117" s="11">
        <v>0</v>
      </c>
      <c r="H117" s="11">
        <v>871094</v>
      </c>
      <c r="I117" s="11">
        <v>1946802</v>
      </c>
      <c r="J117" s="11">
        <v>2230417</v>
      </c>
      <c r="K117" s="11">
        <v>684006</v>
      </c>
      <c r="L117" s="11">
        <v>1657472</v>
      </c>
      <c r="M117" s="11">
        <v>900703</v>
      </c>
      <c r="N117" s="11">
        <v>1051480</v>
      </c>
      <c r="O117" s="11">
        <v>2483644</v>
      </c>
      <c r="P117" s="11">
        <v>3.3380362987518311</v>
      </c>
      <c r="Q117" s="11">
        <v>2.9625480175018311</v>
      </c>
      <c r="R117" s="11">
        <v>4.0471267700195313</v>
      </c>
      <c r="S117" s="11">
        <v>2022</v>
      </c>
    </row>
    <row r="118" spans="1:19" hidden="1" x14ac:dyDescent="0.25">
      <c r="A118" s="5" t="s">
        <v>21</v>
      </c>
      <c r="B118" s="11">
        <v>3626905</v>
      </c>
      <c r="C118" s="11">
        <v>2861360</v>
      </c>
      <c r="D118" s="11">
        <v>765545</v>
      </c>
      <c r="E118" s="11">
        <v>0</v>
      </c>
      <c r="F118" s="11">
        <v>0</v>
      </c>
      <c r="G118" s="11">
        <v>0</v>
      </c>
      <c r="H118" s="11">
        <v>1033925</v>
      </c>
      <c r="I118" s="11">
        <v>2261972</v>
      </c>
      <c r="J118" s="11">
        <v>3208456</v>
      </c>
      <c r="K118" s="11">
        <v>616834</v>
      </c>
      <c r="L118" s="11">
        <v>1396238</v>
      </c>
      <c r="M118" s="11">
        <v>1113440</v>
      </c>
      <c r="N118" s="11">
        <v>1234716</v>
      </c>
      <c r="O118" s="11">
        <v>3626905</v>
      </c>
      <c r="P118" s="11">
        <v>2.6553947925567627</v>
      </c>
      <c r="Q118" s="11">
        <v>2.362246036529541</v>
      </c>
      <c r="R118" s="11">
        <v>3.7510910034179688</v>
      </c>
      <c r="S118" s="11">
        <v>2022</v>
      </c>
    </row>
    <row r="119" spans="1:19" hidden="1" x14ac:dyDescent="0.25">
      <c r="A119" s="5" t="s">
        <v>22</v>
      </c>
      <c r="B119" s="11">
        <v>536797</v>
      </c>
      <c r="C119" s="11">
        <v>494282</v>
      </c>
      <c r="D119" s="11">
        <v>42515</v>
      </c>
      <c r="E119" s="11">
        <v>0</v>
      </c>
      <c r="F119" s="11">
        <v>0</v>
      </c>
      <c r="G119" s="11">
        <v>0</v>
      </c>
      <c r="H119" s="11">
        <v>172441</v>
      </c>
      <c r="I119" s="11">
        <v>296725</v>
      </c>
      <c r="J119" s="11">
        <v>425841</v>
      </c>
      <c r="K119" s="11">
        <v>60386</v>
      </c>
      <c r="L119" s="11">
        <v>83199</v>
      </c>
      <c r="M119" s="11">
        <v>129724</v>
      </c>
      <c r="N119" s="11">
        <v>104060</v>
      </c>
      <c r="O119" s="11">
        <v>536797</v>
      </c>
      <c r="P119" s="11">
        <v>2.1764578819274902</v>
      </c>
      <c r="Q119" s="11">
        <v>2.0651936531066895</v>
      </c>
      <c r="R119" s="11">
        <v>3.470022439956665</v>
      </c>
      <c r="S119" s="11">
        <v>2022</v>
      </c>
    </row>
    <row r="120" spans="1:19" hidden="1" x14ac:dyDescent="0.25">
      <c r="A120" s="5" t="s">
        <v>23</v>
      </c>
      <c r="B120" s="11">
        <v>516935</v>
      </c>
      <c r="C120" s="11">
        <v>437352</v>
      </c>
      <c r="D120" s="11">
        <v>79583</v>
      </c>
      <c r="E120" s="11">
        <v>0</v>
      </c>
      <c r="F120" s="11">
        <v>0</v>
      </c>
      <c r="G120" s="11">
        <v>0</v>
      </c>
      <c r="H120" s="11">
        <v>137412</v>
      </c>
      <c r="I120" s="11">
        <v>270758</v>
      </c>
      <c r="J120" s="11">
        <v>371886</v>
      </c>
      <c r="K120" s="11">
        <v>154105</v>
      </c>
      <c r="L120" s="11">
        <v>226159</v>
      </c>
      <c r="M120" s="11">
        <v>153776</v>
      </c>
      <c r="N120" s="11">
        <v>127135</v>
      </c>
      <c r="O120" s="11">
        <v>516935</v>
      </c>
      <c r="P120" s="11">
        <v>2.5420913696289063</v>
      </c>
      <c r="Q120" s="11">
        <v>2.3179018497467041</v>
      </c>
      <c r="R120" s="11">
        <v>3.7741351127624512</v>
      </c>
      <c r="S120" s="11">
        <v>2022</v>
      </c>
    </row>
    <row r="121" spans="1:19" hidden="1" x14ac:dyDescent="0.25">
      <c r="A121" s="5" t="s">
        <v>24</v>
      </c>
      <c r="B121" s="11">
        <v>1020360</v>
      </c>
      <c r="C121" s="11">
        <v>807437</v>
      </c>
      <c r="D121" s="11">
        <v>212923</v>
      </c>
      <c r="E121" s="11">
        <v>0</v>
      </c>
      <c r="F121" s="11">
        <v>0</v>
      </c>
      <c r="G121" s="11">
        <v>0</v>
      </c>
      <c r="H121" s="11">
        <v>333996</v>
      </c>
      <c r="I121" s="11">
        <v>597694</v>
      </c>
      <c r="J121" s="11">
        <v>835696</v>
      </c>
      <c r="K121" s="11">
        <v>196252</v>
      </c>
      <c r="L121" s="11">
        <v>459354</v>
      </c>
      <c r="M121" s="11">
        <v>268786</v>
      </c>
      <c r="N121" s="11">
        <v>353815</v>
      </c>
      <c r="O121" s="11">
        <v>1020360</v>
      </c>
      <c r="P121" s="11">
        <v>2.6380670070648193</v>
      </c>
      <c r="Q121" s="11">
        <v>2.3293766975402832</v>
      </c>
      <c r="R121" s="11">
        <v>3.8086678981781006</v>
      </c>
      <c r="S121" s="11">
        <v>2022</v>
      </c>
    </row>
    <row r="122" spans="1:19" hidden="1" x14ac:dyDescent="0.25">
      <c r="A122" s="5" t="s">
        <v>25</v>
      </c>
      <c r="B122" s="11">
        <v>668192</v>
      </c>
      <c r="C122" s="11">
        <v>612363</v>
      </c>
      <c r="D122" s="11">
        <v>55829</v>
      </c>
      <c r="E122" s="11">
        <v>0</v>
      </c>
      <c r="F122" s="11">
        <v>0</v>
      </c>
      <c r="G122" s="11">
        <v>0</v>
      </c>
      <c r="H122" s="11">
        <v>196869</v>
      </c>
      <c r="I122" s="11">
        <v>311032</v>
      </c>
      <c r="J122" s="11">
        <v>485829</v>
      </c>
      <c r="K122" s="11">
        <v>137873</v>
      </c>
      <c r="L122" s="11">
        <v>156432</v>
      </c>
      <c r="M122" s="11">
        <v>284799</v>
      </c>
      <c r="N122" s="11">
        <v>121855</v>
      </c>
      <c r="O122" s="11">
        <v>668192</v>
      </c>
      <c r="P122" s="11">
        <v>2.353865385055542</v>
      </c>
      <c r="Q122" s="11">
        <v>2.2253189086914063</v>
      </c>
      <c r="R122" s="11">
        <v>3.7638323307037354</v>
      </c>
      <c r="S122" s="11">
        <v>2022</v>
      </c>
    </row>
    <row r="123" spans="1:19" hidden="1" x14ac:dyDescent="0.25">
      <c r="A123" s="5" t="s">
        <v>26</v>
      </c>
      <c r="B123" s="11">
        <v>650382</v>
      </c>
      <c r="C123" s="11">
        <v>599199</v>
      </c>
      <c r="D123" s="11">
        <v>51183</v>
      </c>
      <c r="E123" s="11">
        <v>0</v>
      </c>
      <c r="F123" s="11">
        <v>0</v>
      </c>
      <c r="G123" s="11">
        <v>0</v>
      </c>
      <c r="H123" s="11">
        <v>161747</v>
      </c>
      <c r="I123" s="11">
        <v>281677</v>
      </c>
      <c r="J123" s="11">
        <v>403477</v>
      </c>
      <c r="K123" s="11">
        <v>139607</v>
      </c>
      <c r="L123" s="11">
        <v>137843</v>
      </c>
      <c r="M123" s="11">
        <v>313494</v>
      </c>
      <c r="N123" s="11">
        <v>138448</v>
      </c>
      <c r="O123" s="11">
        <v>650382</v>
      </c>
      <c r="P123" s="11">
        <v>2.2107698917388916</v>
      </c>
      <c r="Q123" s="11">
        <v>2.0864787101745605</v>
      </c>
      <c r="R123" s="11">
        <v>3.6658461093902588</v>
      </c>
      <c r="S123" s="11">
        <v>2022</v>
      </c>
    </row>
    <row r="124" spans="1:19" hidden="1" x14ac:dyDescent="0.25">
      <c r="A124" s="5" t="s">
        <v>27</v>
      </c>
      <c r="B124" s="11">
        <v>1135021</v>
      </c>
      <c r="C124" s="11">
        <v>862547</v>
      </c>
      <c r="D124" s="11">
        <v>272474</v>
      </c>
      <c r="E124" s="11">
        <v>0</v>
      </c>
      <c r="F124" s="11">
        <v>0</v>
      </c>
      <c r="G124" s="11">
        <v>0</v>
      </c>
      <c r="H124" s="11">
        <v>257665</v>
      </c>
      <c r="I124" s="11">
        <v>694106</v>
      </c>
      <c r="J124" s="11">
        <v>917647</v>
      </c>
      <c r="K124" s="11">
        <v>223736</v>
      </c>
      <c r="L124" s="11">
        <v>675736</v>
      </c>
      <c r="M124" s="11">
        <v>618469</v>
      </c>
      <c r="N124" s="11">
        <v>379891</v>
      </c>
      <c r="O124" s="11">
        <v>1135021</v>
      </c>
      <c r="P124" s="11">
        <v>2.9844019412994385</v>
      </c>
      <c r="Q124" s="11">
        <v>2.6830503940582275</v>
      </c>
      <c r="R124" s="11">
        <v>3.9383647441864014</v>
      </c>
      <c r="S124" s="11">
        <v>2022</v>
      </c>
    </row>
    <row r="125" spans="1:19" hidden="1" x14ac:dyDescent="0.25">
      <c r="A125" s="5" t="s">
        <v>28</v>
      </c>
      <c r="B125" s="11">
        <v>962570</v>
      </c>
      <c r="C125" s="11">
        <v>859942</v>
      </c>
      <c r="D125" s="11">
        <v>102628</v>
      </c>
      <c r="E125" s="11">
        <v>0</v>
      </c>
      <c r="F125" s="11">
        <v>0</v>
      </c>
      <c r="G125" s="11">
        <v>0</v>
      </c>
      <c r="H125" s="11">
        <v>299248</v>
      </c>
      <c r="I125" s="11">
        <v>498826</v>
      </c>
      <c r="J125" s="11">
        <v>747482</v>
      </c>
      <c r="K125" s="11">
        <v>145029</v>
      </c>
      <c r="L125" s="11">
        <v>150456</v>
      </c>
      <c r="M125" s="11">
        <v>256283</v>
      </c>
      <c r="N125" s="11">
        <v>254989</v>
      </c>
      <c r="O125" s="11">
        <v>962570</v>
      </c>
      <c r="P125" s="11">
        <v>2.1788794994354248</v>
      </c>
      <c r="Q125" s="11">
        <v>2.0152230262756348</v>
      </c>
      <c r="R125" s="11">
        <v>3.5501909255981445</v>
      </c>
      <c r="S125" s="11">
        <v>2022</v>
      </c>
    </row>
    <row r="126" spans="1:19" hidden="1" x14ac:dyDescent="0.25">
      <c r="A126" s="5" t="s">
        <v>29</v>
      </c>
      <c r="B126" s="11">
        <v>719821</v>
      </c>
      <c r="C126" s="11">
        <v>627258</v>
      </c>
      <c r="D126" s="11">
        <v>92563</v>
      </c>
      <c r="E126" s="11">
        <v>0</v>
      </c>
      <c r="F126" s="11">
        <v>0</v>
      </c>
      <c r="G126" s="11">
        <v>0</v>
      </c>
      <c r="H126" s="11">
        <v>159945</v>
      </c>
      <c r="I126" s="11">
        <v>450810</v>
      </c>
      <c r="J126" s="11">
        <v>626935</v>
      </c>
      <c r="K126" s="11">
        <v>95152</v>
      </c>
      <c r="L126" s="11">
        <v>97077</v>
      </c>
      <c r="M126" s="11">
        <v>247575</v>
      </c>
      <c r="N126" s="11">
        <v>212113</v>
      </c>
      <c r="O126" s="11">
        <v>719821</v>
      </c>
      <c r="P126" s="11">
        <v>2.3304321765899658</v>
      </c>
      <c r="Q126" s="11">
        <v>2.1382429599761963</v>
      </c>
      <c r="R126" s="11">
        <v>3.6328122615814209</v>
      </c>
      <c r="S126" s="11">
        <v>2022</v>
      </c>
    </row>
    <row r="127" spans="1:19" hidden="1" x14ac:dyDescent="0.25">
      <c r="A127" s="5" t="s">
        <v>30</v>
      </c>
      <c r="B127" s="11">
        <v>4244660</v>
      </c>
      <c r="C127" s="11">
        <v>3166423</v>
      </c>
      <c r="D127" s="11">
        <v>1078237</v>
      </c>
      <c r="E127" s="11">
        <v>0</v>
      </c>
      <c r="F127" s="11">
        <v>0</v>
      </c>
      <c r="G127" s="11">
        <v>0</v>
      </c>
      <c r="H127" s="11">
        <v>1443449</v>
      </c>
      <c r="I127" s="11">
        <v>2814105</v>
      </c>
      <c r="J127" s="11">
        <v>3530492</v>
      </c>
      <c r="K127" s="11">
        <v>856331</v>
      </c>
      <c r="L127" s="11">
        <v>2195057</v>
      </c>
      <c r="M127" s="11">
        <v>1337384</v>
      </c>
      <c r="N127" s="11">
        <v>1492729</v>
      </c>
      <c r="O127" s="11">
        <v>4244660</v>
      </c>
      <c r="P127" s="11">
        <v>2.8687381744384766</v>
      </c>
      <c r="Q127" s="11">
        <v>2.4898571968078613</v>
      </c>
      <c r="R127" s="11">
        <v>3.9813854694366455</v>
      </c>
      <c r="S127" s="11">
        <v>2022</v>
      </c>
    </row>
    <row r="128" spans="1:19" hidden="1" x14ac:dyDescent="0.25">
      <c r="A128" s="5" t="s">
        <v>31</v>
      </c>
      <c r="B128" s="11">
        <v>920188</v>
      </c>
      <c r="C128" s="11">
        <v>787188</v>
      </c>
      <c r="D128" s="11">
        <v>133000</v>
      </c>
      <c r="E128" s="11">
        <v>0</v>
      </c>
      <c r="F128" s="11">
        <v>0</v>
      </c>
      <c r="G128" s="11">
        <v>0</v>
      </c>
      <c r="H128" s="11">
        <v>283604</v>
      </c>
      <c r="I128" s="11">
        <v>479034</v>
      </c>
      <c r="J128" s="11">
        <v>639381</v>
      </c>
      <c r="K128" s="11">
        <v>211995</v>
      </c>
      <c r="L128" s="11">
        <v>521366</v>
      </c>
      <c r="M128" s="11">
        <v>232504</v>
      </c>
      <c r="N128" s="11">
        <v>222310</v>
      </c>
      <c r="O128" s="11">
        <v>920188</v>
      </c>
      <c r="P128" s="11">
        <v>2.573261022567749</v>
      </c>
      <c r="Q128" s="11">
        <v>2.395554780960083</v>
      </c>
      <c r="R128" s="11">
        <v>3.6250526905059814</v>
      </c>
      <c r="S128" s="11">
        <v>2022</v>
      </c>
    </row>
    <row r="129" spans="1:19" hidden="1" x14ac:dyDescent="0.25">
      <c r="A129" s="5" t="s">
        <v>32</v>
      </c>
      <c r="B129" s="11">
        <v>725680</v>
      </c>
      <c r="C129" s="11">
        <v>641562</v>
      </c>
      <c r="D129" s="11">
        <v>84118</v>
      </c>
      <c r="E129" s="11">
        <v>0</v>
      </c>
      <c r="F129" s="11">
        <v>0</v>
      </c>
      <c r="G129" s="11">
        <v>0</v>
      </c>
      <c r="H129" s="11">
        <v>212841</v>
      </c>
      <c r="I129" s="11">
        <v>376389</v>
      </c>
      <c r="J129" s="11">
        <v>620727</v>
      </c>
      <c r="K129" s="11">
        <v>53455</v>
      </c>
      <c r="L129" s="11">
        <v>71854</v>
      </c>
      <c r="M129" s="11">
        <v>191958</v>
      </c>
      <c r="N129" s="11">
        <v>242129</v>
      </c>
      <c r="O129" s="11">
        <v>725680</v>
      </c>
      <c r="P129" s="11">
        <v>2.1045420169830322</v>
      </c>
      <c r="Q129" s="11">
        <v>1.9302686452865601</v>
      </c>
      <c r="R129" s="11">
        <v>3.4337122440338135</v>
      </c>
      <c r="S129" s="11">
        <v>2022</v>
      </c>
    </row>
    <row r="130" spans="1:19" x14ac:dyDescent="0.25">
      <c r="A130" s="5" t="s">
        <v>1</v>
      </c>
      <c r="B130" s="11">
        <v>255437</v>
      </c>
      <c r="C130" s="11">
        <v>246770</v>
      </c>
      <c r="D130" s="11">
        <v>8667</v>
      </c>
      <c r="E130" s="11">
        <v>0</v>
      </c>
      <c r="F130" s="11">
        <v>0</v>
      </c>
      <c r="G130" s="11">
        <v>0</v>
      </c>
      <c r="H130" s="11">
        <v>76426</v>
      </c>
      <c r="I130" s="11">
        <v>140861</v>
      </c>
      <c r="J130" s="11">
        <v>181537</v>
      </c>
      <c r="K130" s="11">
        <v>23298</v>
      </c>
      <c r="L130" s="11">
        <v>9687</v>
      </c>
      <c r="M130" s="11">
        <v>57362</v>
      </c>
      <c r="N130" s="11">
        <v>38623</v>
      </c>
      <c r="O130" s="11">
        <v>255437</v>
      </c>
      <c r="P130" s="11">
        <v>1.9150358438491821</v>
      </c>
      <c r="Q130" s="11">
        <v>1.8619240522384644</v>
      </c>
      <c r="R130" s="11">
        <v>3.4272527694702148</v>
      </c>
      <c r="S130" s="11">
        <v>2024</v>
      </c>
    </row>
    <row r="131" spans="1:19" hidden="1" x14ac:dyDescent="0.25">
      <c r="A131" s="5" t="s">
        <v>2</v>
      </c>
      <c r="B131" s="11">
        <v>373406</v>
      </c>
      <c r="C131" s="11">
        <v>359969</v>
      </c>
      <c r="D131" s="11">
        <v>13437</v>
      </c>
      <c r="E131" s="11">
        <v>0</v>
      </c>
      <c r="F131" s="11">
        <v>0</v>
      </c>
      <c r="G131" s="11">
        <v>0</v>
      </c>
      <c r="H131" s="11">
        <v>110326</v>
      </c>
      <c r="I131" s="11">
        <v>208931</v>
      </c>
      <c r="J131" s="11">
        <v>281571</v>
      </c>
      <c r="K131" s="11">
        <v>61685</v>
      </c>
      <c r="L131" s="11">
        <v>38851</v>
      </c>
      <c r="M131" s="11">
        <v>78636</v>
      </c>
      <c r="N131" s="11">
        <v>42116</v>
      </c>
      <c r="O131" s="11">
        <v>373406</v>
      </c>
      <c r="P131" s="11">
        <v>2.0888791084289551</v>
      </c>
      <c r="Q131" s="11">
        <v>2.0474512577056885</v>
      </c>
      <c r="R131" s="11">
        <v>3.1987049579620361</v>
      </c>
      <c r="S131" s="11">
        <v>2024</v>
      </c>
    </row>
    <row r="132" spans="1:19" hidden="1" x14ac:dyDescent="0.25">
      <c r="A132" s="5" t="s">
        <v>3</v>
      </c>
      <c r="B132" s="11">
        <v>89268</v>
      </c>
      <c r="C132" s="11">
        <v>78564</v>
      </c>
      <c r="D132" s="11">
        <v>10704</v>
      </c>
      <c r="E132" s="11">
        <v>0</v>
      </c>
      <c r="F132" s="11">
        <v>0</v>
      </c>
      <c r="G132" s="11">
        <v>0</v>
      </c>
      <c r="H132" s="11">
        <v>25946</v>
      </c>
      <c r="I132" s="11">
        <v>44850</v>
      </c>
      <c r="J132" s="11">
        <v>69017</v>
      </c>
      <c r="K132" s="11">
        <v>22769</v>
      </c>
      <c r="L132" s="11">
        <v>20337</v>
      </c>
      <c r="M132" s="11">
        <v>20611</v>
      </c>
      <c r="N132" s="11">
        <v>20964</v>
      </c>
      <c r="O132" s="11">
        <v>89268</v>
      </c>
      <c r="P132" s="11">
        <v>2.2799882888793945</v>
      </c>
      <c r="Q132" s="11">
        <v>2.0872409343719482</v>
      </c>
      <c r="R132" s="11">
        <v>3.6946935653686523</v>
      </c>
      <c r="S132" s="11">
        <v>2024</v>
      </c>
    </row>
    <row r="133" spans="1:19" hidden="1" x14ac:dyDescent="0.25">
      <c r="A133" s="5" t="s">
        <v>4</v>
      </c>
      <c r="B133" s="11">
        <v>347450</v>
      </c>
      <c r="C133" s="11">
        <v>292174</v>
      </c>
      <c r="D133" s="11">
        <v>55276</v>
      </c>
      <c r="E133" s="11">
        <v>0</v>
      </c>
      <c r="F133" s="11">
        <v>0</v>
      </c>
      <c r="G133" s="11">
        <v>0</v>
      </c>
      <c r="H133" s="11">
        <v>102027</v>
      </c>
      <c r="I133" s="11">
        <v>148389</v>
      </c>
      <c r="J133" s="11">
        <v>282218</v>
      </c>
      <c r="K133" s="11">
        <v>89322</v>
      </c>
      <c r="L133" s="11">
        <v>163419</v>
      </c>
      <c r="M133" s="11">
        <v>93193</v>
      </c>
      <c r="N133" s="11">
        <v>102140</v>
      </c>
      <c r="O133" s="11">
        <v>347450</v>
      </c>
      <c r="P133" s="11">
        <v>2.5286171436309814</v>
      </c>
      <c r="Q133" s="11">
        <v>2.3165853023529053</v>
      </c>
      <c r="R133" s="11">
        <v>3.6493594646453857</v>
      </c>
      <c r="S133" s="11">
        <v>2024</v>
      </c>
    </row>
    <row r="134" spans="1:19" hidden="1" x14ac:dyDescent="0.25">
      <c r="A134" s="5" t="s">
        <v>5</v>
      </c>
      <c r="B134" s="11">
        <v>421807</v>
      </c>
      <c r="C134" s="11">
        <v>396235</v>
      </c>
      <c r="D134" s="11">
        <v>25572</v>
      </c>
      <c r="E134" s="11">
        <v>0</v>
      </c>
      <c r="F134" s="11">
        <v>0</v>
      </c>
      <c r="G134" s="11">
        <v>0</v>
      </c>
      <c r="H134" s="11">
        <v>136090</v>
      </c>
      <c r="I134" s="11">
        <v>261951</v>
      </c>
      <c r="J134" s="11">
        <v>294849</v>
      </c>
      <c r="K134" s="11">
        <v>28301</v>
      </c>
      <c r="L134" s="11">
        <v>22752</v>
      </c>
      <c r="M134" s="11">
        <v>119863</v>
      </c>
      <c r="N134" s="11">
        <v>75655</v>
      </c>
      <c r="O134" s="11">
        <v>421807</v>
      </c>
      <c r="P134" s="11">
        <v>2.0478701591491699</v>
      </c>
      <c r="Q134" s="11">
        <v>1.9562355279922485</v>
      </c>
      <c r="R134" s="11">
        <v>3.467738151550293</v>
      </c>
      <c r="S134" s="11">
        <v>2024</v>
      </c>
    </row>
    <row r="135" spans="1:19" hidden="1" x14ac:dyDescent="0.25">
      <c r="A135" s="5" t="s">
        <v>6</v>
      </c>
      <c r="B135" s="11">
        <v>108771</v>
      </c>
      <c r="C135" s="11">
        <v>101855</v>
      </c>
      <c r="D135" s="11">
        <v>6916</v>
      </c>
      <c r="E135" s="11">
        <v>0</v>
      </c>
      <c r="F135" s="11">
        <v>0</v>
      </c>
      <c r="G135" s="11">
        <v>0</v>
      </c>
      <c r="H135" s="11">
        <v>32063</v>
      </c>
      <c r="I135" s="11">
        <v>53388</v>
      </c>
      <c r="J135" s="11">
        <v>90193</v>
      </c>
      <c r="K135" s="11">
        <v>17150</v>
      </c>
      <c r="L135" s="11">
        <v>14645</v>
      </c>
      <c r="M135" s="11">
        <v>22850</v>
      </c>
      <c r="N135" s="11">
        <v>20319</v>
      </c>
      <c r="O135" s="11">
        <v>108771</v>
      </c>
      <c r="P135" s="11">
        <v>2.1171910762786865</v>
      </c>
      <c r="Q135" s="11">
        <v>2.0221982002258301</v>
      </c>
      <c r="R135" s="11">
        <v>3.5161943435668945</v>
      </c>
      <c r="S135" s="11">
        <v>2024</v>
      </c>
    </row>
    <row r="136" spans="1:19" hidden="1" x14ac:dyDescent="0.25">
      <c r="A136" s="5" t="s">
        <v>7</v>
      </c>
      <c r="B136" s="11">
        <v>3865978</v>
      </c>
      <c r="C136" s="11">
        <v>2276253</v>
      </c>
      <c r="D136" s="11">
        <v>1589725</v>
      </c>
      <c r="E136" s="11">
        <v>0</v>
      </c>
      <c r="F136" s="11">
        <v>0</v>
      </c>
      <c r="G136" s="11">
        <v>0</v>
      </c>
      <c r="H136" s="11">
        <v>1590792</v>
      </c>
      <c r="I136" s="11">
        <v>2917997</v>
      </c>
      <c r="J136" s="11">
        <v>3583855</v>
      </c>
      <c r="K136" s="11">
        <v>990462</v>
      </c>
      <c r="L136" s="11">
        <v>2357380</v>
      </c>
      <c r="M136" s="11">
        <v>1018892</v>
      </c>
      <c r="N136" s="11">
        <v>2026236</v>
      </c>
      <c r="O136" s="11">
        <v>3865978</v>
      </c>
      <c r="P136" s="11">
        <v>3.2228269577026367</v>
      </c>
      <c r="Q136" s="11">
        <v>2.6754753589630127</v>
      </c>
      <c r="R136" s="11">
        <v>4.006554126739502</v>
      </c>
      <c r="S136" s="11">
        <v>2024</v>
      </c>
    </row>
    <row r="137" spans="1:19" hidden="1" x14ac:dyDescent="0.25">
      <c r="A137" s="5" t="s">
        <v>8</v>
      </c>
      <c r="B137" s="11">
        <v>587293</v>
      </c>
      <c r="C137" s="11">
        <v>500368</v>
      </c>
      <c r="D137" s="11">
        <v>86925</v>
      </c>
      <c r="E137" s="11">
        <v>0</v>
      </c>
      <c r="F137" s="11">
        <v>0</v>
      </c>
      <c r="G137" s="11">
        <v>0</v>
      </c>
      <c r="H137" s="11">
        <v>213556</v>
      </c>
      <c r="I137" s="11">
        <v>291233</v>
      </c>
      <c r="J137" s="11">
        <v>454875</v>
      </c>
      <c r="K137" s="11">
        <v>115673</v>
      </c>
      <c r="L137" s="11">
        <v>95551</v>
      </c>
      <c r="M137" s="11">
        <v>170683</v>
      </c>
      <c r="N137" s="11">
        <v>168883</v>
      </c>
      <c r="O137" s="11">
        <v>587293</v>
      </c>
      <c r="P137" s="11">
        <v>2.284329891204834</v>
      </c>
      <c r="Q137" s="11">
        <v>1.9947538375854492</v>
      </c>
      <c r="R137" s="11">
        <v>3.9512224197387695</v>
      </c>
      <c r="S137" s="11">
        <v>2024</v>
      </c>
    </row>
    <row r="138" spans="1:19" hidden="1" x14ac:dyDescent="0.25">
      <c r="A138" s="5" t="s">
        <v>9</v>
      </c>
      <c r="B138" s="11">
        <v>1843513</v>
      </c>
      <c r="C138" s="11">
        <v>1673966</v>
      </c>
      <c r="D138" s="11">
        <v>169547</v>
      </c>
      <c r="E138" s="11">
        <v>0</v>
      </c>
      <c r="F138" s="11">
        <v>0</v>
      </c>
      <c r="G138" s="11">
        <v>0</v>
      </c>
      <c r="H138" s="11">
        <v>394681</v>
      </c>
      <c r="I138" s="11">
        <v>874769</v>
      </c>
      <c r="J138" s="11">
        <v>1551511</v>
      </c>
      <c r="K138" s="11">
        <v>232972</v>
      </c>
      <c r="L138" s="11">
        <v>78116</v>
      </c>
      <c r="M138" s="11">
        <v>504493</v>
      </c>
      <c r="N138" s="11">
        <v>389298</v>
      </c>
      <c r="O138" s="11">
        <v>1843513</v>
      </c>
      <c r="P138" s="11">
        <v>1.9726153612136841</v>
      </c>
      <c r="Q138" s="11">
        <v>1.8274654150009155</v>
      </c>
      <c r="R138" s="11">
        <v>3.4057044982910156</v>
      </c>
      <c r="S138" s="11">
        <v>2024</v>
      </c>
    </row>
    <row r="139" spans="1:19" hidden="1" x14ac:dyDescent="0.25">
      <c r="A139" s="5" t="s">
        <v>10</v>
      </c>
      <c r="B139" s="11">
        <v>528986</v>
      </c>
      <c r="C139" s="11">
        <v>446665</v>
      </c>
      <c r="D139" s="11">
        <v>82321</v>
      </c>
      <c r="E139" s="11">
        <v>0</v>
      </c>
      <c r="F139" s="11">
        <v>0</v>
      </c>
      <c r="G139" s="11">
        <v>0</v>
      </c>
      <c r="H139" s="11">
        <v>154160</v>
      </c>
      <c r="I139" s="11">
        <v>296754</v>
      </c>
      <c r="J139" s="11">
        <v>420578</v>
      </c>
      <c r="K139" s="11">
        <v>94186</v>
      </c>
      <c r="L139" s="11">
        <v>80682</v>
      </c>
      <c r="M139" s="11">
        <v>160494</v>
      </c>
      <c r="N139" s="11">
        <v>170227</v>
      </c>
      <c r="O139" s="11">
        <v>528986</v>
      </c>
      <c r="P139" s="11">
        <v>2.2814478874206543</v>
      </c>
      <c r="Q139" s="11">
        <v>2.0147404670715332</v>
      </c>
      <c r="R139" s="11">
        <v>3.7285747528076172</v>
      </c>
      <c r="S139" s="11">
        <v>2024</v>
      </c>
    </row>
    <row r="140" spans="1:19" hidden="1" x14ac:dyDescent="0.25">
      <c r="A140" s="5" t="s">
        <v>11</v>
      </c>
      <c r="B140" s="11">
        <v>1642852</v>
      </c>
      <c r="C140" s="11">
        <v>1533751</v>
      </c>
      <c r="D140" s="11">
        <v>109101</v>
      </c>
      <c r="E140" s="11">
        <v>0</v>
      </c>
      <c r="F140" s="11">
        <v>0</v>
      </c>
      <c r="G140" s="11">
        <v>0</v>
      </c>
      <c r="H140" s="11">
        <v>524424</v>
      </c>
      <c r="I140" s="11">
        <v>878163</v>
      </c>
      <c r="J140" s="11">
        <v>1255986</v>
      </c>
      <c r="K140" s="11">
        <v>172447</v>
      </c>
      <c r="L140" s="11">
        <v>144403</v>
      </c>
      <c r="M140" s="11">
        <v>567225</v>
      </c>
      <c r="N140" s="11">
        <v>290963</v>
      </c>
      <c r="O140" s="11">
        <v>1642852</v>
      </c>
      <c r="P140" s="11">
        <v>2.1564011573791504</v>
      </c>
      <c r="Q140" s="11">
        <v>2.0630135536193848</v>
      </c>
      <c r="R140" s="11">
        <v>3.4692533016204834</v>
      </c>
      <c r="S140" s="11">
        <v>2024</v>
      </c>
    </row>
    <row r="141" spans="1:19" hidden="1" x14ac:dyDescent="0.25">
      <c r="A141" s="5" t="s">
        <v>12</v>
      </c>
      <c r="B141" s="11">
        <v>2092625</v>
      </c>
      <c r="C141" s="11">
        <v>1323627</v>
      </c>
      <c r="D141" s="11">
        <v>768998</v>
      </c>
      <c r="E141" s="11">
        <v>0</v>
      </c>
      <c r="F141" s="11">
        <v>0</v>
      </c>
      <c r="G141" s="11">
        <v>0</v>
      </c>
      <c r="H141" s="11">
        <v>730309</v>
      </c>
      <c r="I141" s="11">
        <v>952046</v>
      </c>
      <c r="J141" s="11">
        <v>1886624</v>
      </c>
      <c r="K141" s="11">
        <v>791780</v>
      </c>
      <c r="L141" s="11">
        <v>1310018</v>
      </c>
      <c r="M141" s="11">
        <v>748572</v>
      </c>
      <c r="N141" s="11">
        <v>1032463</v>
      </c>
      <c r="O141" s="11">
        <v>2092625</v>
      </c>
      <c r="P141" s="11">
        <v>3.0676059722900391</v>
      </c>
      <c r="Q141" s="11">
        <v>2.5440611839294434</v>
      </c>
      <c r="R141" s="11">
        <v>3.9687502384185791</v>
      </c>
      <c r="S141" s="11">
        <v>2024</v>
      </c>
    </row>
    <row r="142" spans="1:19" hidden="1" x14ac:dyDescent="0.25">
      <c r="A142" s="5" t="s">
        <v>13</v>
      </c>
      <c r="B142" s="11">
        <v>1140491</v>
      </c>
      <c r="C142" s="11">
        <v>957905</v>
      </c>
      <c r="D142" s="11">
        <v>182586</v>
      </c>
      <c r="E142" s="11">
        <v>0</v>
      </c>
      <c r="F142" s="11">
        <v>0</v>
      </c>
      <c r="G142" s="11">
        <v>0</v>
      </c>
      <c r="H142" s="11">
        <v>315681</v>
      </c>
      <c r="I142" s="11">
        <v>696940</v>
      </c>
      <c r="J142" s="11">
        <v>1029714</v>
      </c>
      <c r="K142" s="11">
        <v>133960</v>
      </c>
      <c r="L142" s="11">
        <v>391611</v>
      </c>
      <c r="M142" s="11">
        <v>282118</v>
      </c>
      <c r="N142" s="11">
        <v>315444</v>
      </c>
      <c r="O142" s="11">
        <v>1140491</v>
      </c>
      <c r="P142" s="11">
        <v>2.4989447593688965</v>
      </c>
      <c r="Q142" s="11">
        <v>2.2917449474334717</v>
      </c>
      <c r="R142" s="11">
        <v>3.5859813690185547</v>
      </c>
      <c r="S142" s="11">
        <v>2024</v>
      </c>
    </row>
    <row r="143" spans="1:19" hidden="1" x14ac:dyDescent="0.25">
      <c r="A143" s="5" t="s">
        <v>14</v>
      </c>
      <c r="B143" s="11">
        <v>1626417</v>
      </c>
      <c r="C143" s="11">
        <v>1512254</v>
      </c>
      <c r="D143" s="11">
        <v>114163</v>
      </c>
      <c r="E143" s="11">
        <v>0</v>
      </c>
      <c r="F143" s="11">
        <v>0</v>
      </c>
      <c r="G143" s="11">
        <v>0</v>
      </c>
      <c r="H143" s="11">
        <v>540227</v>
      </c>
      <c r="I143" s="11">
        <v>1045201</v>
      </c>
      <c r="J143" s="11">
        <v>1288416</v>
      </c>
      <c r="K143" s="11">
        <v>154691</v>
      </c>
      <c r="L143" s="11">
        <v>105001</v>
      </c>
      <c r="M143" s="11">
        <v>265973</v>
      </c>
      <c r="N143" s="11">
        <v>293908</v>
      </c>
      <c r="O143" s="11">
        <v>1626417</v>
      </c>
      <c r="P143" s="11">
        <v>2.0901827812194824</v>
      </c>
      <c r="Q143" s="11">
        <v>1.9943528175354004</v>
      </c>
      <c r="R143" s="11">
        <v>3.359591007232666</v>
      </c>
      <c r="S143" s="11">
        <v>2024</v>
      </c>
    </row>
    <row r="144" spans="1:19" hidden="1" x14ac:dyDescent="0.25">
      <c r="A144" s="5" t="s">
        <v>15</v>
      </c>
      <c r="B144" s="11">
        <v>5530396</v>
      </c>
      <c r="C144" s="11">
        <v>4873259</v>
      </c>
      <c r="D144" s="11">
        <v>657137</v>
      </c>
      <c r="E144" s="11">
        <v>0</v>
      </c>
      <c r="F144" s="11">
        <v>0</v>
      </c>
      <c r="G144" s="11">
        <v>0</v>
      </c>
      <c r="H144" s="11">
        <v>1290284</v>
      </c>
      <c r="I144" s="11">
        <v>3864953</v>
      </c>
      <c r="J144" s="11">
        <v>4633377</v>
      </c>
      <c r="K144" s="11">
        <v>588935</v>
      </c>
      <c r="L144" s="11">
        <v>834214</v>
      </c>
      <c r="M144" s="11">
        <v>1567731</v>
      </c>
      <c r="N144" s="11">
        <v>1223854</v>
      </c>
      <c r="O144" s="11">
        <v>5530396</v>
      </c>
      <c r="P144" s="11">
        <v>2.3107738494873047</v>
      </c>
      <c r="Q144" s="11">
        <v>2.1463072299957275</v>
      </c>
      <c r="R144" s="11">
        <v>3.5304403305053711</v>
      </c>
      <c r="S144" s="11">
        <v>2024</v>
      </c>
    </row>
    <row r="145" spans="1:19" hidden="1" x14ac:dyDescent="0.25">
      <c r="A145" s="5" t="s">
        <v>16</v>
      </c>
      <c r="B145" s="11">
        <v>1694055</v>
      </c>
      <c r="C145" s="11">
        <v>1425032</v>
      </c>
      <c r="D145" s="11">
        <v>269023</v>
      </c>
      <c r="E145" s="11">
        <v>0</v>
      </c>
      <c r="F145" s="11">
        <v>0</v>
      </c>
      <c r="G145" s="11">
        <v>0</v>
      </c>
      <c r="H145" s="11">
        <v>587930</v>
      </c>
      <c r="I145" s="11">
        <v>1059150</v>
      </c>
      <c r="J145" s="11">
        <v>1449068</v>
      </c>
      <c r="K145" s="11">
        <v>364166</v>
      </c>
      <c r="L145" s="11">
        <v>457086</v>
      </c>
      <c r="M145" s="11">
        <v>543332</v>
      </c>
      <c r="N145" s="11">
        <v>451626</v>
      </c>
      <c r="O145" s="11">
        <v>1694055</v>
      </c>
      <c r="P145" s="11">
        <v>2.6331684589385986</v>
      </c>
      <c r="Q145" s="11">
        <v>2.375373363494873</v>
      </c>
      <c r="R145" s="11">
        <v>3.9987249374389648</v>
      </c>
      <c r="S145" s="11">
        <v>2024</v>
      </c>
    </row>
    <row r="146" spans="1:19" hidden="1" x14ac:dyDescent="0.25">
      <c r="A146" s="5" t="s">
        <v>17</v>
      </c>
      <c r="B146" s="11">
        <v>697233</v>
      </c>
      <c r="C146" s="11">
        <v>600832</v>
      </c>
      <c r="D146" s="11">
        <v>96401</v>
      </c>
      <c r="E146" s="11">
        <v>0</v>
      </c>
      <c r="F146" s="11">
        <v>0</v>
      </c>
      <c r="G146" s="11">
        <v>0</v>
      </c>
      <c r="H146" s="11">
        <v>192237</v>
      </c>
      <c r="I146" s="11">
        <v>448857</v>
      </c>
      <c r="J146" s="11">
        <v>584044</v>
      </c>
      <c r="K146" s="11">
        <v>124513</v>
      </c>
      <c r="L146" s="11">
        <v>157749</v>
      </c>
      <c r="M146" s="11">
        <v>208312</v>
      </c>
      <c r="N146" s="11">
        <v>167315</v>
      </c>
      <c r="O146" s="11">
        <v>697233</v>
      </c>
      <c r="P146" s="11">
        <v>2.4607441425323486</v>
      </c>
      <c r="Q146" s="11">
        <v>2.28143310546875</v>
      </c>
      <c r="R146" s="11">
        <v>3.5783238410949707</v>
      </c>
      <c r="S146" s="11">
        <v>2024</v>
      </c>
    </row>
    <row r="147" spans="1:19" hidden="1" x14ac:dyDescent="0.25">
      <c r="A147" s="5" t="s">
        <v>18</v>
      </c>
      <c r="B147" s="11">
        <v>292077</v>
      </c>
      <c r="C147" s="11">
        <v>245881</v>
      </c>
      <c r="D147" s="11">
        <v>46196</v>
      </c>
      <c r="E147" s="11">
        <v>0</v>
      </c>
      <c r="F147" s="11">
        <v>0</v>
      </c>
      <c r="G147" s="11">
        <v>0</v>
      </c>
      <c r="H147" s="11">
        <v>90186</v>
      </c>
      <c r="I147" s="11">
        <v>116503</v>
      </c>
      <c r="J147" s="11">
        <v>248061</v>
      </c>
      <c r="K147" s="11">
        <v>52911</v>
      </c>
      <c r="L147" s="11">
        <v>74329</v>
      </c>
      <c r="M147" s="11">
        <v>86782</v>
      </c>
      <c r="N147" s="11">
        <v>84619</v>
      </c>
      <c r="O147" s="11">
        <v>292077</v>
      </c>
      <c r="P147" s="11">
        <v>2.2897112369537354</v>
      </c>
      <c r="Q147" s="11">
        <v>1.9624371528625488</v>
      </c>
      <c r="R147" s="11">
        <v>4.0316476821899414</v>
      </c>
      <c r="S147" s="11">
        <v>2024</v>
      </c>
    </row>
    <row r="148" spans="1:19" hidden="1" x14ac:dyDescent="0.25">
      <c r="A148" s="5" t="s">
        <v>19</v>
      </c>
      <c r="B148" s="11">
        <v>648457</v>
      </c>
      <c r="C148" s="11">
        <v>618883</v>
      </c>
      <c r="D148" s="11">
        <v>29574</v>
      </c>
      <c r="E148" s="11">
        <v>0</v>
      </c>
      <c r="F148" s="11">
        <v>0</v>
      </c>
      <c r="G148" s="11">
        <v>0</v>
      </c>
      <c r="H148" s="11">
        <v>204433</v>
      </c>
      <c r="I148" s="11">
        <v>240183</v>
      </c>
      <c r="J148" s="11">
        <v>452108</v>
      </c>
      <c r="K148" s="11">
        <v>59044</v>
      </c>
      <c r="L148" s="11">
        <v>60333</v>
      </c>
      <c r="M148" s="11">
        <v>181071</v>
      </c>
      <c r="N148" s="11">
        <v>107476</v>
      </c>
      <c r="O148" s="11">
        <v>648457</v>
      </c>
      <c r="P148" s="11">
        <v>1.8461856842041016</v>
      </c>
      <c r="Q148" s="11">
        <v>1.7777107954025269</v>
      </c>
      <c r="R148" s="11">
        <v>3.279130220413208</v>
      </c>
      <c r="S148" s="11">
        <v>2024</v>
      </c>
    </row>
    <row r="149" spans="1:19" hidden="1" x14ac:dyDescent="0.25">
      <c r="A149" s="5" t="s">
        <v>20</v>
      </c>
      <c r="B149" s="11">
        <v>2203484</v>
      </c>
      <c r="C149" s="11">
        <v>1508919</v>
      </c>
      <c r="D149" s="11">
        <v>694565</v>
      </c>
      <c r="E149" s="11">
        <v>0</v>
      </c>
      <c r="F149" s="11">
        <v>0</v>
      </c>
      <c r="G149" s="11">
        <v>0</v>
      </c>
      <c r="H149" s="11">
        <v>841640</v>
      </c>
      <c r="I149" s="11">
        <v>1133029</v>
      </c>
      <c r="J149" s="11">
        <v>2053405</v>
      </c>
      <c r="K149" s="11">
        <v>636553</v>
      </c>
      <c r="L149" s="11">
        <v>1415289</v>
      </c>
      <c r="M149" s="11">
        <v>747921</v>
      </c>
      <c r="N149" s="11">
        <v>949966</v>
      </c>
      <c r="O149" s="11">
        <v>2203484</v>
      </c>
      <c r="P149" s="11">
        <v>3.0986552238464355</v>
      </c>
      <c r="Q149" s="11">
        <v>2.7098910808563232</v>
      </c>
      <c r="R149" s="11">
        <v>3.9432320594787598</v>
      </c>
      <c r="S149" s="11">
        <v>2024</v>
      </c>
    </row>
    <row r="150" spans="1:19" hidden="1" x14ac:dyDescent="0.25">
      <c r="A150" s="5" t="s">
        <v>21</v>
      </c>
      <c r="B150" s="11">
        <v>2865015</v>
      </c>
      <c r="C150" s="11">
        <v>2383801</v>
      </c>
      <c r="D150" s="11">
        <v>481214</v>
      </c>
      <c r="E150" s="11">
        <v>0</v>
      </c>
      <c r="F150" s="11">
        <v>0</v>
      </c>
      <c r="G150" s="11">
        <v>0</v>
      </c>
      <c r="H150" s="11">
        <v>882831</v>
      </c>
      <c r="I150" s="11">
        <v>1749105</v>
      </c>
      <c r="J150" s="11">
        <v>2671289</v>
      </c>
      <c r="K150" s="11">
        <v>539147</v>
      </c>
      <c r="L150" s="11">
        <v>770821</v>
      </c>
      <c r="M150" s="11">
        <v>722713</v>
      </c>
      <c r="N150" s="11">
        <v>867068</v>
      </c>
      <c r="O150" s="11">
        <v>2865015</v>
      </c>
      <c r="P150" s="11">
        <v>2.5605123043060303</v>
      </c>
      <c r="Q150" s="11">
        <v>2.3164727687835693</v>
      </c>
      <c r="R150" s="11">
        <v>3.7694165706634521</v>
      </c>
      <c r="S150" s="11">
        <v>2024</v>
      </c>
    </row>
    <row r="151" spans="1:19" hidden="1" x14ac:dyDescent="0.25">
      <c r="A151" s="5" t="s">
        <v>22</v>
      </c>
      <c r="B151" s="11">
        <v>414001</v>
      </c>
      <c r="C151" s="11">
        <v>385742</v>
      </c>
      <c r="D151" s="11">
        <v>28259</v>
      </c>
      <c r="E151" s="11">
        <v>0</v>
      </c>
      <c r="F151" s="11">
        <v>0</v>
      </c>
      <c r="G151" s="11">
        <v>0</v>
      </c>
      <c r="H151" s="11">
        <v>120074</v>
      </c>
      <c r="I151" s="11">
        <v>196646</v>
      </c>
      <c r="J151" s="11">
        <v>321204</v>
      </c>
      <c r="K151" s="11">
        <v>67224</v>
      </c>
      <c r="L151" s="11">
        <v>63977</v>
      </c>
      <c r="M151" s="11">
        <v>103911</v>
      </c>
      <c r="N151" s="11">
        <v>79952</v>
      </c>
      <c r="O151" s="11">
        <v>414001</v>
      </c>
      <c r="P151" s="11">
        <v>2.1087775230407715</v>
      </c>
      <c r="Q151" s="11">
        <v>2.0051252841949463</v>
      </c>
      <c r="R151" s="11">
        <v>3.5236561298370361</v>
      </c>
      <c r="S151" s="11">
        <v>2024</v>
      </c>
    </row>
    <row r="152" spans="1:19" hidden="1" x14ac:dyDescent="0.25">
      <c r="A152" s="5" t="s">
        <v>23</v>
      </c>
      <c r="B152" s="11">
        <v>339835</v>
      </c>
      <c r="C152" s="11">
        <v>289804</v>
      </c>
      <c r="D152" s="11">
        <v>50031</v>
      </c>
      <c r="E152" s="11">
        <v>0</v>
      </c>
      <c r="F152" s="11">
        <v>0</v>
      </c>
      <c r="G152" s="11">
        <v>0</v>
      </c>
      <c r="H152" s="11">
        <v>95320</v>
      </c>
      <c r="I152" s="11">
        <v>199290</v>
      </c>
      <c r="J152" s="11">
        <v>270264</v>
      </c>
      <c r="K152" s="11">
        <v>94373</v>
      </c>
      <c r="L152" s="11">
        <v>121644</v>
      </c>
      <c r="M152" s="11">
        <v>88211</v>
      </c>
      <c r="N152" s="11">
        <v>80310</v>
      </c>
      <c r="O152" s="11">
        <v>339835</v>
      </c>
      <c r="P152" s="11">
        <v>2.5574233531951904</v>
      </c>
      <c r="Q152" s="11">
        <v>2.368217945098877</v>
      </c>
      <c r="R152" s="11">
        <v>3.6533949375152588</v>
      </c>
      <c r="S152" s="11">
        <v>2024</v>
      </c>
    </row>
    <row r="153" spans="1:19" hidden="1" x14ac:dyDescent="0.25">
      <c r="A153" s="5" t="s">
        <v>24</v>
      </c>
      <c r="B153" s="11">
        <v>874848</v>
      </c>
      <c r="C153" s="11">
        <v>729128</v>
      </c>
      <c r="D153" s="11">
        <v>145720</v>
      </c>
      <c r="E153" s="11">
        <v>0</v>
      </c>
      <c r="F153" s="11">
        <v>0</v>
      </c>
      <c r="G153" s="11">
        <v>0</v>
      </c>
      <c r="H153" s="11">
        <v>244209</v>
      </c>
      <c r="I153" s="11">
        <v>464054</v>
      </c>
      <c r="J153" s="11">
        <v>763792</v>
      </c>
      <c r="K153" s="11">
        <v>137849</v>
      </c>
      <c r="L153" s="11">
        <v>359777</v>
      </c>
      <c r="M153" s="11">
        <v>188486</v>
      </c>
      <c r="N153" s="11">
        <v>273836</v>
      </c>
      <c r="O153" s="11">
        <v>874848</v>
      </c>
      <c r="P153" s="11">
        <v>2.4669051170349121</v>
      </c>
      <c r="Q153" s="11">
        <v>2.2069692611694336</v>
      </c>
      <c r="R153" s="11">
        <v>3.7675268650054932</v>
      </c>
      <c r="S153" s="11">
        <v>2024</v>
      </c>
    </row>
    <row r="154" spans="1:19" hidden="1" x14ac:dyDescent="0.25">
      <c r="A154" s="5" t="s">
        <v>25</v>
      </c>
      <c r="B154" s="11">
        <v>533081</v>
      </c>
      <c r="C154" s="11">
        <v>487432</v>
      </c>
      <c r="D154" s="11">
        <v>45649</v>
      </c>
      <c r="E154" s="11">
        <v>0</v>
      </c>
      <c r="F154" s="11">
        <v>0</v>
      </c>
      <c r="G154" s="11">
        <v>0</v>
      </c>
      <c r="H154" s="11">
        <v>158665</v>
      </c>
      <c r="I154" s="11">
        <v>261581</v>
      </c>
      <c r="J154" s="11">
        <v>408776</v>
      </c>
      <c r="K154" s="11">
        <v>89822</v>
      </c>
      <c r="L154" s="11">
        <v>80739</v>
      </c>
      <c r="M154" s="11">
        <v>178761</v>
      </c>
      <c r="N154" s="11">
        <v>111110</v>
      </c>
      <c r="O154" s="11">
        <v>533081</v>
      </c>
      <c r="P154" s="11">
        <v>2.2104408740997314</v>
      </c>
      <c r="Q154" s="11">
        <v>2.0805506706237793</v>
      </c>
      <c r="R154" s="11">
        <v>3.5973844528198242</v>
      </c>
      <c r="S154" s="11">
        <v>2024</v>
      </c>
    </row>
    <row r="155" spans="1:19" hidden="1" x14ac:dyDescent="0.25">
      <c r="A155" s="5" t="s">
        <v>26</v>
      </c>
      <c r="B155" s="11">
        <v>431668</v>
      </c>
      <c r="C155" s="11">
        <v>386490</v>
      </c>
      <c r="D155" s="11">
        <v>45178</v>
      </c>
      <c r="E155" s="11">
        <v>0</v>
      </c>
      <c r="F155" s="11">
        <v>0</v>
      </c>
      <c r="G155" s="11">
        <v>0</v>
      </c>
      <c r="H155" s="11">
        <v>122031</v>
      </c>
      <c r="I155" s="11">
        <v>234827</v>
      </c>
      <c r="J155" s="11">
        <v>298079</v>
      </c>
      <c r="K155" s="11">
        <v>91383</v>
      </c>
      <c r="L155" s="11">
        <v>69950</v>
      </c>
      <c r="M155" s="11">
        <v>175446</v>
      </c>
      <c r="N155" s="11">
        <v>92368</v>
      </c>
      <c r="O155" s="11">
        <v>431668</v>
      </c>
      <c r="P155" s="11">
        <v>2.2974045276641846</v>
      </c>
      <c r="Q155" s="11">
        <v>2.1473181247711182</v>
      </c>
      <c r="R155" s="11">
        <v>3.581367015838623</v>
      </c>
      <c r="S155" s="11">
        <v>2024</v>
      </c>
    </row>
    <row r="156" spans="1:19" hidden="1" x14ac:dyDescent="0.25">
      <c r="A156" s="5" t="s">
        <v>27</v>
      </c>
      <c r="B156" s="11">
        <v>881517</v>
      </c>
      <c r="C156" s="11">
        <v>717348</v>
      </c>
      <c r="D156" s="11">
        <v>164169</v>
      </c>
      <c r="E156" s="11">
        <v>0</v>
      </c>
      <c r="F156" s="11">
        <v>0</v>
      </c>
      <c r="G156" s="11">
        <v>0</v>
      </c>
      <c r="H156" s="11">
        <v>226432</v>
      </c>
      <c r="I156" s="11">
        <v>458865</v>
      </c>
      <c r="J156" s="11">
        <v>725494</v>
      </c>
      <c r="K156" s="11">
        <v>137374</v>
      </c>
      <c r="L156" s="11">
        <v>469826</v>
      </c>
      <c r="M156" s="11">
        <v>444017</v>
      </c>
      <c r="N156" s="11">
        <v>235580</v>
      </c>
      <c r="O156" s="11">
        <v>881517</v>
      </c>
      <c r="P156" s="11">
        <v>2.792921781539917</v>
      </c>
      <c r="Q156" s="11">
        <v>2.5591750144958496</v>
      </c>
      <c r="R156" s="11">
        <v>3.8142950534820557</v>
      </c>
      <c r="S156" s="11">
        <v>2024</v>
      </c>
    </row>
    <row r="157" spans="1:19" hidden="1" x14ac:dyDescent="0.25">
      <c r="A157" s="5" t="s">
        <v>28</v>
      </c>
      <c r="B157" s="11">
        <v>720445</v>
      </c>
      <c r="C157" s="11">
        <v>668081</v>
      </c>
      <c r="D157" s="11">
        <v>52364</v>
      </c>
      <c r="E157" s="11">
        <v>0</v>
      </c>
      <c r="F157" s="11">
        <v>0</v>
      </c>
      <c r="G157" s="11">
        <v>0</v>
      </c>
      <c r="H157" s="11">
        <v>204143</v>
      </c>
      <c r="I157" s="11">
        <v>334493</v>
      </c>
      <c r="J157" s="11">
        <v>561214</v>
      </c>
      <c r="K157" s="11">
        <v>83939</v>
      </c>
      <c r="L157" s="11">
        <v>80580</v>
      </c>
      <c r="M157" s="11">
        <v>170634</v>
      </c>
      <c r="N157" s="11">
        <v>157776</v>
      </c>
      <c r="O157" s="11">
        <v>720445</v>
      </c>
      <c r="P157" s="11">
        <v>1.9918286800384521</v>
      </c>
      <c r="Q157" s="11">
        <v>1.8741829395294189</v>
      </c>
      <c r="R157" s="11">
        <v>3.4928004741668701</v>
      </c>
      <c r="S157" s="11">
        <v>2024</v>
      </c>
    </row>
    <row r="158" spans="1:19" hidden="1" x14ac:dyDescent="0.25">
      <c r="A158" s="5" t="s">
        <v>29</v>
      </c>
      <c r="B158" s="11">
        <v>598684</v>
      </c>
      <c r="C158" s="11">
        <v>534796</v>
      </c>
      <c r="D158" s="11">
        <v>63888</v>
      </c>
      <c r="E158" s="11">
        <v>0</v>
      </c>
      <c r="F158" s="11">
        <v>0</v>
      </c>
      <c r="G158" s="11">
        <v>0</v>
      </c>
      <c r="H158" s="11">
        <v>120681</v>
      </c>
      <c r="I158" s="11">
        <v>354261</v>
      </c>
      <c r="J158" s="11">
        <v>524409</v>
      </c>
      <c r="K158" s="11">
        <v>63137</v>
      </c>
      <c r="L158" s="11">
        <v>58623</v>
      </c>
      <c r="M158" s="11">
        <v>197157</v>
      </c>
      <c r="N158" s="11">
        <v>162643</v>
      </c>
      <c r="O158" s="11">
        <v>598684</v>
      </c>
      <c r="P158" s="11">
        <v>2.2019429206848145</v>
      </c>
      <c r="Q158" s="11">
        <v>2.049774169921875</v>
      </c>
      <c r="R158" s="11">
        <v>3.4757230281829834</v>
      </c>
      <c r="S158" s="11">
        <v>2024</v>
      </c>
    </row>
    <row r="159" spans="1:19" hidden="1" x14ac:dyDescent="0.25">
      <c r="A159" s="5" t="s">
        <v>30</v>
      </c>
      <c r="B159" s="11">
        <v>3601908</v>
      </c>
      <c r="C159" s="11">
        <v>2887963</v>
      </c>
      <c r="D159" s="11">
        <v>713945</v>
      </c>
      <c r="E159" s="11">
        <v>0</v>
      </c>
      <c r="F159" s="11">
        <v>0</v>
      </c>
      <c r="G159" s="11">
        <v>0</v>
      </c>
      <c r="H159" s="11">
        <v>1349528</v>
      </c>
      <c r="I159" s="11">
        <v>2066624</v>
      </c>
      <c r="J159" s="11">
        <v>3105360</v>
      </c>
      <c r="K159" s="11">
        <v>737131</v>
      </c>
      <c r="L159" s="11">
        <v>1609067</v>
      </c>
      <c r="M159" s="11">
        <v>775267</v>
      </c>
      <c r="N159" s="11">
        <v>1142880</v>
      </c>
      <c r="O159" s="11">
        <v>3601908</v>
      </c>
      <c r="P159" s="11">
        <v>2.6771857738494873</v>
      </c>
      <c r="Q159" s="11">
        <v>2.4036028385162354</v>
      </c>
      <c r="R159" s="11">
        <v>3.7838501930236816</v>
      </c>
      <c r="S159" s="11">
        <v>2024</v>
      </c>
    </row>
    <row r="160" spans="1:19" hidden="1" x14ac:dyDescent="0.25">
      <c r="A160" s="5" t="s">
        <v>31</v>
      </c>
      <c r="B160" s="11">
        <v>633644</v>
      </c>
      <c r="C160" s="11">
        <v>548346</v>
      </c>
      <c r="D160" s="11">
        <v>85298</v>
      </c>
      <c r="E160" s="11">
        <v>0</v>
      </c>
      <c r="F160" s="11">
        <v>0</v>
      </c>
      <c r="G160" s="11">
        <v>0</v>
      </c>
      <c r="H160" s="11">
        <v>204493</v>
      </c>
      <c r="I160" s="11">
        <v>279593</v>
      </c>
      <c r="J160" s="11">
        <v>479941</v>
      </c>
      <c r="K160" s="11">
        <v>146890</v>
      </c>
      <c r="L160" s="11">
        <v>366634</v>
      </c>
      <c r="M160" s="11">
        <v>181354</v>
      </c>
      <c r="N160" s="11">
        <v>144269</v>
      </c>
      <c r="O160" s="11">
        <v>633644</v>
      </c>
      <c r="P160" s="11">
        <v>2.6180393695831299</v>
      </c>
      <c r="Q160" s="11">
        <v>2.4379715919494629</v>
      </c>
      <c r="R160" s="11">
        <v>3.7756218910217285</v>
      </c>
      <c r="S160" s="11">
        <v>2024</v>
      </c>
    </row>
    <row r="161" spans="1:19" hidden="1" x14ac:dyDescent="0.25">
      <c r="A161" s="5" t="s">
        <v>32</v>
      </c>
      <c r="B161" s="11">
        <v>605329</v>
      </c>
      <c r="C161" s="11">
        <v>546775</v>
      </c>
      <c r="D161" s="11">
        <v>58554</v>
      </c>
      <c r="E161" s="11">
        <v>0</v>
      </c>
      <c r="F161" s="11">
        <v>0</v>
      </c>
      <c r="G161" s="11">
        <v>0</v>
      </c>
      <c r="H161" s="11">
        <v>163103</v>
      </c>
      <c r="I161" s="11">
        <v>334541</v>
      </c>
      <c r="J161" s="11">
        <v>521139</v>
      </c>
      <c r="K161" s="11">
        <v>27078</v>
      </c>
      <c r="L161" s="11">
        <v>52485</v>
      </c>
      <c r="M161" s="11">
        <v>124273</v>
      </c>
      <c r="N161" s="11">
        <v>196071</v>
      </c>
      <c r="O161" s="11">
        <v>605329</v>
      </c>
      <c r="P161" s="11">
        <v>2.0197594165802002</v>
      </c>
      <c r="Q161" s="11">
        <v>1.8781418800354004</v>
      </c>
      <c r="R161" s="11">
        <v>3.3421797752380371</v>
      </c>
      <c r="S161" s="11">
        <v>2024</v>
      </c>
    </row>
  </sheetData>
  <autoFilter ref="A1:S161" xr:uid="{65BFF288-8196-4E2D-805D-4703C57AE257}">
    <filterColumn colId="0">
      <filters>
        <filter val="Aguascalientes"/>
      </filters>
    </filterColumn>
    <filterColumn colId="18">
      <filters>
        <filter val="2024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A81-9533-42F4-86BF-96F721B4F84A}">
  <dimension ref="A1:P161"/>
  <sheetViews>
    <sheetView workbookViewId="0">
      <selection sqref="A1:A1048576"/>
    </sheetView>
  </sheetViews>
  <sheetFormatPr defaultRowHeight="15" x14ac:dyDescent="0.25"/>
  <cols>
    <col min="1" max="1" width="23.28515625" style="8" customWidth="1"/>
    <col min="2" max="2" width="19" style="10" customWidth="1"/>
    <col min="3" max="3" width="16.42578125" style="10" customWidth="1"/>
    <col min="4" max="16384" width="9.140625" style="10"/>
  </cols>
  <sheetData>
    <row r="1" spans="1:16" x14ac:dyDescent="0.25">
      <c r="A1" s="8" t="s">
        <v>46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</row>
    <row r="2" spans="1:16" x14ac:dyDescent="0.25">
      <c r="A2" s="5" t="s">
        <v>1</v>
      </c>
      <c r="B2" s="11">
        <v>1</v>
      </c>
      <c r="C2" s="11">
        <v>0.92342543601989746</v>
      </c>
      <c r="D2" s="11">
        <v>7.6574541628360748E-2</v>
      </c>
      <c r="E2" s="11">
        <v>0</v>
      </c>
      <c r="F2" s="11">
        <v>0</v>
      </c>
      <c r="G2" s="11">
        <v>0</v>
      </c>
      <c r="H2" s="11">
        <v>0.2989983856678009</v>
      </c>
      <c r="I2" s="11">
        <v>0.18833708763122559</v>
      </c>
      <c r="J2" s="11">
        <v>0.73633646965026855</v>
      </c>
      <c r="K2" s="11">
        <v>0.12713566422462463</v>
      </c>
      <c r="L2" s="11">
        <v>4.5846663415431976E-2</v>
      </c>
      <c r="M2" s="11">
        <v>0.35624310374259949</v>
      </c>
      <c r="N2" s="11">
        <v>0.25213173031806946</v>
      </c>
      <c r="O2" s="11">
        <v>1</v>
      </c>
      <c r="P2" s="11">
        <v>2016</v>
      </c>
    </row>
    <row r="3" spans="1:16" x14ac:dyDescent="0.25">
      <c r="A3" s="5" t="s">
        <v>2</v>
      </c>
      <c r="B3" s="11">
        <v>1</v>
      </c>
      <c r="C3" s="11">
        <v>0.95748609304428101</v>
      </c>
      <c r="D3" s="11">
        <v>4.2513906955718994E-2</v>
      </c>
      <c r="E3" s="11">
        <v>0</v>
      </c>
      <c r="F3" s="11">
        <v>0</v>
      </c>
      <c r="G3" s="11">
        <v>0</v>
      </c>
      <c r="H3" s="11">
        <v>0.27846920490264893</v>
      </c>
      <c r="I3" s="11">
        <v>0.25700420141220093</v>
      </c>
      <c r="J3" s="11">
        <v>0.67256760597229004</v>
      </c>
      <c r="K3" s="11">
        <v>0.17508324980735779</v>
      </c>
      <c r="L3" s="11">
        <v>0.13179202377796173</v>
      </c>
      <c r="M3" s="11">
        <v>0.33600252866744995</v>
      </c>
      <c r="N3" s="11">
        <v>0.17892353236675262</v>
      </c>
      <c r="O3" s="11">
        <v>1</v>
      </c>
      <c r="P3" s="11">
        <v>2016</v>
      </c>
    </row>
    <row r="4" spans="1:16" x14ac:dyDescent="0.25">
      <c r="A4" s="5" t="s">
        <v>3</v>
      </c>
      <c r="B4" s="11">
        <v>1</v>
      </c>
      <c r="C4" s="11">
        <v>0.93500125408172607</v>
      </c>
      <c r="D4" s="11">
        <v>6.4998731017112732E-2</v>
      </c>
      <c r="E4" s="11">
        <v>0</v>
      </c>
      <c r="F4" s="11">
        <v>0</v>
      </c>
      <c r="G4" s="11">
        <v>0</v>
      </c>
      <c r="H4" s="11">
        <v>0.2468620240688324</v>
      </c>
      <c r="I4" s="11">
        <v>0.2055509090423584</v>
      </c>
      <c r="J4" s="11">
        <v>0.67348730564117432</v>
      </c>
      <c r="K4" s="11">
        <v>0.22463294863700867</v>
      </c>
      <c r="L4" s="11">
        <v>0.22112882137298584</v>
      </c>
      <c r="M4" s="11">
        <v>0.43409952521324158</v>
      </c>
      <c r="N4" s="11">
        <v>0.19475410878658295</v>
      </c>
      <c r="O4" s="11">
        <v>1</v>
      </c>
      <c r="P4" s="11">
        <v>2016</v>
      </c>
    </row>
    <row r="5" spans="1:16" x14ac:dyDescent="0.25">
      <c r="A5" s="5" t="s">
        <v>4</v>
      </c>
      <c r="B5" s="11">
        <v>1</v>
      </c>
      <c r="C5" s="11">
        <v>0.85659217834472656</v>
      </c>
      <c r="D5" s="11">
        <v>0.14340782165527344</v>
      </c>
      <c r="E5" s="11">
        <v>0</v>
      </c>
      <c r="F5" s="11">
        <v>0</v>
      </c>
      <c r="G5" s="11">
        <v>0</v>
      </c>
      <c r="H5" s="11">
        <v>0.24710573256015778</v>
      </c>
      <c r="I5" s="11">
        <v>0.12824678421020508</v>
      </c>
      <c r="J5" s="11">
        <v>0.84342110157012939</v>
      </c>
      <c r="K5" s="11">
        <v>0.29331687092781067</v>
      </c>
      <c r="L5" s="11">
        <v>0.45354872941970825</v>
      </c>
      <c r="M5" s="11">
        <v>0.41297540068626404</v>
      </c>
      <c r="N5" s="11">
        <v>0.30522090196609497</v>
      </c>
      <c r="O5" s="11">
        <v>1</v>
      </c>
      <c r="P5" s="11">
        <v>2016</v>
      </c>
    </row>
    <row r="6" spans="1:16" x14ac:dyDescent="0.25">
      <c r="A6" s="5" t="s">
        <v>5</v>
      </c>
      <c r="B6" s="11">
        <v>1</v>
      </c>
      <c r="C6" s="11">
        <v>0.92884635925292969</v>
      </c>
      <c r="D6" s="11">
        <v>7.11536705493927E-2</v>
      </c>
      <c r="E6" s="11">
        <v>0</v>
      </c>
      <c r="F6" s="11">
        <v>0</v>
      </c>
      <c r="G6" s="11">
        <v>0</v>
      </c>
      <c r="H6" s="11">
        <v>0.28999751806259155</v>
      </c>
      <c r="I6" s="11">
        <v>0.26440989971160889</v>
      </c>
      <c r="J6" s="11">
        <v>0.6172986626625061</v>
      </c>
      <c r="K6" s="11">
        <v>0.14230608940124512</v>
      </c>
      <c r="L6" s="11">
        <v>0.10929626226425171</v>
      </c>
      <c r="M6" s="11">
        <v>0.38273012638092041</v>
      </c>
      <c r="N6" s="11">
        <v>0.27548694610595703</v>
      </c>
      <c r="O6" s="11">
        <v>1</v>
      </c>
      <c r="P6" s="11">
        <v>2016</v>
      </c>
    </row>
    <row r="7" spans="1:16" x14ac:dyDescent="0.25">
      <c r="A7" s="5" t="s">
        <v>6</v>
      </c>
      <c r="B7" s="11">
        <v>1</v>
      </c>
      <c r="C7" s="11">
        <v>0.93385517597198486</v>
      </c>
      <c r="D7" s="11">
        <v>6.6144831478595734E-2</v>
      </c>
      <c r="E7" s="11">
        <v>0</v>
      </c>
      <c r="F7" s="11">
        <v>0</v>
      </c>
      <c r="G7" s="11">
        <v>0</v>
      </c>
      <c r="H7" s="11">
        <v>0.26764705777168274</v>
      </c>
      <c r="I7" s="11">
        <v>0.15599192678928375</v>
      </c>
      <c r="J7" s="11">
        <v>0.75387090444564819</v>
      </c>
      <c r="K7" s="11">
        <v>0.25150859355926514</v>
      </c>
      <c r="L7" s="11">
        <v>0.1552843302488327</v>
      </c>
      <c r="M7" s="11">
        <v>0.41934067010879517</v>
      </c>
      <c r="N7" s="11">
        <v>0.1804281622171402</v>
      </c>
      <c r="O7" s="11">
        <v>1</v>
      </c>
      <c r="P7" s="11">
        <v>2016</v>
      </c>
    </row>
    <row r="8" spans="1:16" x14ac:dyDescent="0.25">
      <c r="A8" s="5" t="s">
        <v>7</v>
      </c>
      <c r="B8" s="11">
        <v>1</v>
      </c>
      <c r="C8" s="11">
        <v>0.61963421106338501</v>
      </c>
      <c r="D8" s="11">
        <v>0.3803657591342926</v>
      </c>
      <c r="E8" s="11">
        <v>0</v>
      </c>
      <c r="F8" s="11">
        <v>0</v>
      </c>
      <c r="G8" s="11">
        <v>0</v>
      </c>
      <c r="H8" s="11">
        <v>0.35258829593658447</v>
      </c>
      <c r="I8" s="11">
        <v>0.15780068933963776</v>
      </c>
      <c r="J8" s="11">
        <v>0.93879443407058716</v>
      </c>
      <c r="K8" s="11">
        <v>0.29715201258659363</v>
      </c>
      <c r="L8" s="11">
        <v>0.61027342081069946</v>
      </c>
      <c r="M8" s="11">
        <v>0.26989057660102844</v>
      </c>
      <c r="N8" s="11">
        <v>0.62916028499603271</v>
      </c>
      <c r="O8" s="11">
        <v>1</v>
      </c>
      <c r="P8" s="11">
        <v>2016</v>
      </c>
    </row>
    <row r="9" spans="1:16" x14ac:dyDescent="0.25">
      <c r="A9" s="5" t="s">
        <v>8</v>
      </c>
      <c r="B9" s="11">
        <v>1</v>
      </c>
      <c r="C9" s="11">
        <v>0.89225864410400391</v>
      </c>
      <c r="D9" s="11">
        <v>0.10774137824773788</v>
      </c>
      <c r="E9" s="11">
        <v>0</v>
      </c>
      <c r="F9" s="11">
        <v>0</v>
      </c>
      <c r="G9" s="11">
        <v>0</v>
      </c>
      <c r="H9" s="11">
        <v>0.32422596216201782</v>
      </c>
      <c r="I9" s="11">
        <v>0.20118263363838196</v>
      </c>
      <c r="J9" s="11">
        <v>0.71081823110580444</v>
      </c>
      <c r="K9" s="11">
        <v>0.16663572192192078</v>
      </c>
      <c r="L9" s="11">
        <v>0.12024978548288345</v>
      </c>
      <c r="M9" s="11">
        <v>0.40298303961753845</v>
      </c>
      <c r="N9" s="11">
        <v>0.28209191560745239</v>
      </c>
      <c r="O9" s="11">
        <v>1</v>
      </c>
      <c r="P9" s="11">
        <v>2016</v>
      </c>
    </row>
    <row r="10" spans="1:16" x14ac:dyDescent="0.25">
      <c r="A10" s="5" t="s">
        <v>9</v>
      </c>
      <c r="B10" s="11">
        <v>1</v>
      </c>
      <c r="C10" s="11">
        <v>0.93598031997680664</v>
      </c>
      <c r="D10" s="11">
        <v>6.4019694924354553E-2</v>
      </c>
      <c r="E10" s="11">
        <v>0</v>
      </c>
      <c r="F10" s="11">
        <v>0</v>
      </c>
      <c r="G10" s="11">
        <v>0</v>
      </c>
      <c r="H10" s="11">
        <v>0.18120314180850983</v>
      </c>
      <c r="I10" s="11">
        <v>0.29699462652206421</v>
      </c>
      <c r="J10" s="11">
        <v>0.84255814552307129</v>
      </c>
      <c r="K10" s="11">
        <v>0.16913752257823944</v>
      </c>
      <c r="L10" s="11">
        <v>3.7812311202287674E-2</v>
      </c>
      <c r="M10" s="11">
        <v>0.31802520155906677</v>
      </c>
      <c r="N10" s="11">
        <v>0.19697442650794983</v>
      </c>
      <c r="O10" s="11">
        <v>1</v>
      </c>
      <c r="P10" s="11">
        <v>2016</v>
      </c>
    </row>
    <row r="11" spans="1:16" x14ac:dyDescent="0.25">
      <c r="A11" s="5" t="s">
        <v>10</v>
      </c>
      <c r="B11" s="11">
        <v>1</v>
      </c>
      <c r="C11" s="11">
        <v>0.92701399326324463</v>
      </c>
      <c r="D11" s="11">
        <v>7.2986014187335968E-2</v>
      </c>
      <c r="E11" s="11">
        <v>0</v>
      </c>
      <c r="F11" s="11">
        <v>0</v>
      </c>
      <c r="G11" s="11">
        <v>0</v>
      </c>
      <c r="H11" s="11">
        <v>0.24986866116523743</v>
      </c>
      <c r="I11" s="11">
        <v>0.19450393319129944</v>
      </c>
      <c r="J11" s="11">
        <v>0.7552483081817627</v>
      </c>
      <c r="K11" s="11">
        <v>0.14232826232910156</v>
      </c>
      <c r="L11" s="11">
        <v>0.13367199897766113</v>
      </c>
      <c r="M11" s="11">
        <v>0.33585825562477112</v>
      </c>
      <c r="N11" s="11">
        <v>0.28273788094520569</v>
      </c>
      <c r="O11" s="11">
        <v>1</v>
      </c>
      <c r="P11" s="11">
        <v>2016</v>
      </c>
    </row>
    <row r="12" spans="1:16" x14ac:dyDescent="0.25">
      <c r="A12" s="5" t="s">
        <v>11</v>
      </c>
      <c r="B12" s="11">
        <v>1</v>
      </c>
      <c r="C12" s="11">
        <v>0.90669941902160645</v>
      </c>
      <c r="D12" s="11">
        <v>9.3300588428974152E-2</v>
      </c>
      <c r="E12" s="11">
        <v>0</v>
      </c>
      <c r="F12" s="11">
        <v>0</v>
      </c>
      <c r="G12" s="11">
        <v>0</v>
      </c>
      <c r="H12" s="11">
        <v>0.32056716084480286</v>
      </c>
      <c r="I12" s="11">
        <v>0.16346916556358337</v>
      </c>
      <c r="J12" s="11">
        <v>0.79731392860412598</v>
      </c>
      <c r="K12" s="11">
        <v>0.12742163240909576</v>
      </c>
      <c r="L12" s="11">
        <v>0.23027259111404419</v>
      </c>
      <c r="M12" s="11">
        <v>0.3335895836353302</v>
      </c>
      <c r="N12" s="11">
        <v>0.25152426958084106</v>
      </c>
      <c r="O12" s="11">
        <v>1</v>
      </c>
      <c r="P12" s="11">
        <v>2016</v>
      </c>
    </row>
    <row r="13" spans="1:16" x14ac:dyDescent="0.25">
      <c r="A13" s="5" t="s">
        <v>12</v>
      </c>
      <c r="B13" s="11">
        <v>1</v>
      </c>
      <c r="C13" s="11">
        <v>0.65253978967666626</v>
      </c>
      <c r="D13" s="11">
        <v>0.34746021032333374</v>
      </c>
      <c r="E13" s="11">
        <v>0</v>
      </c>
      <c r="F13" s="11">
        <v>0</v>
      </c>
      <c r="G13" s="11">
        <v>0</v>
      </c>
      <c r="H13" s="11">
        <v>0.3125055730342865</v>
      </c>
      <c r="I13" s="11">
        <v>0.14275375008583069</v>
      </c>
      <c r="J13" s="11">
        <v>0.91460084915161133</v>
      </c>
      <c r="K13" s="11">
        <v>0.41257420182228088</v>
      </c>
      <c r="L13" s="11">
        <v>0.61679238080978394</v>
      </c>
      <c r="M13" s="11">
        <v>0.36018779873847961</v>
      </c>
      <c r="N13" s="11">
        <v>0.50108850002288818</v>
      </c>
      <c r="O13" s="11">
        <v>1</v>
      </c>
      <c r="P13" s="11">
        <v>2016</v>
      </c>
    </row>
    <row r="14" spans="1:16" x14ac:dyDescent="0.25">
      <c r="A14" s="5" t="s">
        <v>13</v>
      </c>
      <c r="B14" s="11">
        <v>1</v>
      </c>
      <c r="C14" s="11">
        <v>0.83283370733261108</v>
      </c>
      <c r="D14" s="11">
        <v>0.16716626286506653</v>
      </c>
      <c r="E14" s="11">
        <v>0</v>
      </c>
      <c r="F14" s="11">
        <v>0</v>
      </c>
      <c r="G14" s="11">
        <v>0</v>
      </c>
      <c r="H14" s="11">
        <v>0.26019027829170227</v>
      </c>
      <c r="I14" s="11">
        <v>0.15615908801555634</v>
      </c>
      <c r="J14" s="11">
        <v>0.91517430543899536</v>
      </c>
      <c r="K14" s="11">
        <v>0.16587594151496887</v>
      </c>
      <c r="L14" s="11">
        <v>0.39817550778388977</v>
      </c>
      <c r="M14" s="11">
        <v>0.37940368056297302</v>
      </c>
      <c r="N14" s="11">
        <v>0.32783371210098267</v>
      </c>
      <c r="O14" s="11">
        <v>1</v>
      </c>
      <c r="P14" s="11">
        <v>2016</v>
      </c>
    </row>
    <row r="15" spans="1:16" x14ac:dyDescent="0.25">
      <c r="A15" s="5" t="s">
        <v>14</v>
      </c>
      <c r="B15" s="11">
        <v>1</v>
      </c>
      <c r="C15" s="11">
        <v>0.95164787769317627</v>
      </c>
      <c r="D15" s="11">
        <v>4.8352118581533432E-2</v>
      </c>
      <c r="E15" s="11">
        <v>0</v>
      </c>
      <c r="F15" s="11">
        <v>0</v>
      </c>
      <c r="G15" s="11">
        <v>0</v>
      </c>
      <c r="H15" s="11">
        <v>0.30156895518302917</v>
      </c>
      <c r="I15" s="11">
        <v>0.23659956455230713</v>
      </c>
      <c r="J15" s="11">
        <v>0.79820805788040161</v>
      </c>
      <c r="K15" s="11">
        <v>0.13804858922958374</v>
      </c>
      <c r="L15" s="11">
        <v>8.2030534744262695E-2</v>
      </c>
      <c r="M15" s="11">
        <v>0.32034865021705627</v>
      </c>
      <c r="N15" s="11">
        <v>0.17168867588043213</v>
      </c>
      <c r="O15" s="11">
        <v>1</v>
      </c>
      <c r="P15" s="11">
        <v>2016</v>
      </c>
    </row>
    <row r="16" spans="1:16" x14ac:dyDescent="0.25">
      <c r="A16" s="5" t="s">
        <v>15</v>
      </c>
      <c r="B16" s="11">
        <v>1</v>
      </c>
      <c r="C16" s="11">
        <v>0.87830597162246704</v>
      </c>
      <c r="D16" s="11">
        <v>0.12169402837753296</v>
      </c>
      <c r="E16" s="11">
        <v>0</v>
      </c>
      <c r="F16" s="11">
        <v>0</v>
      </c>
      <c r="G16" s="11">
        <v>0</v>
      </c>
      <c r="H16" s="11">
        <v>0.22868843376636505</v>
      </c>
      <c r="I16" s="11">
        <v>0.20434468984603882</v>
      </c>
      <c r="J16" s="11">
        <v>0.81493836641311646</v>
      </c>
      <c r="K16" s="11">
        <v>0.23645283281803131</v>
      </c>
      <c r="L16" s="11">
        <v>0.19303342700004578</v>
      </c>
      <c r="M16" s="11">
        <v>0.3993251621723175</v>
      </c>
      <c r="N16" s="11">
        <v>0.27321609854698181</v>
      </c>
      <c r="O16" s="11">
        <v>1</v>
      </c>
      <c r="P16" s="11">
        <v>2016</v>
      </c>
    </row>
    <row r="17" spans="1:16" x14ac:dyDescent="0.25">
      <c r="A17" s="5" t="s">
        <v>16</v>
      </c>
      <c r="B17" s="11">
        <v>1</v>
      </c>
      <c r="C17" s="11">
        <v>0.84659832715988159</v>
      </c>
      <c r="D17" s="11">
        <v>0.1534016877412796</v>
      </c>
      <c r="E17" s="11">
        <v>0</v>
      </c>
      <c r="F17" s="11">
        <v>0</v>
      </c>
      <c r="G17" s="11">
        <v>0</v>
      </c>
      <c r="H17" s="11">
        <v>0.36327078938484192</v>
      </c>
      <c r="I17" s="11">
        <v>0.25663235783576965</v>
      </c>
      <c r="J17" s="11">
        <v>0.88686919212341309</v>
      </c>
      <c r="K17" s="11">
        <v>0.21356546878814697</v>
      </c>
      <c r="L17" s="11">
        <v>0.3330746591091156</v>
      </c>
      <c r="M17" s="11">
        <v>0.36706677079200745</v>
      </c>
      <c r="N17" s="11">
        <v>0.30477714538574219</v>
      </c>
      <c r="O17" s="11">
        <v>1</v>
      </c>
      <c r="P17" s="11">
        <v>2016</v>
      </c>
    </row>
    <row r="18" spans="1:16" x14ac:dyDescent="0.25">
      <c r="A18" s="5" t="s">
        <v>17</v>
      </c>
      <c r="B18" s="11">
        <v>1</v>
      </c>
      <c r="C18" s="11">
        <v>0.89080667495727539</v>
      </c>
      <c r="D18" s="11">
        <v>0.10919331014156342</v>
      </c>
      <c r="E18" s="11">
        <v>0</v>
      </c>
      <c r="F18" s="11">
        <v>0</v>
      </c>
      <c r="G18" s="11">
        <v>0</v>
      </c>
      <c r="H18" s="11">
        <v>0.25242748856544495</v>
      </c>
      <c r="I18" s="11">
        <v>0.17409691214561462</v>
      </c>
      <c r="J18" s="11">
        <v>0.87385278940200806</v>
      </c>
      <c r="K18" s="11">
        <v>0.18882288038730621</v>
      </c>
      <c r="L18" s="11">
        <v>0.26999962329864502</v>
      </c>
      <c r="M18" s="11">
        <v>0.32685777544975281</v>
      </c>
      <c r="N18" s="11">
        <v>0.24799729883670807</v>
      </c>
      <c r="O18" s="11">
        <v>1</v>
      </c>
      <c r="P18" s="11">
        <v>2016</v>
      </c>
    </row>
    <row r="19" spans="1:16" x14ac:dyDescent="0.25">
      <c r="A19" s="5" t="s">
        <v>18</v>
      </c>
      <c r="B19" s="11">
        <v>1</v>
      </c>
      <c r="C19" s="11">
        <v>0.79659318923950195</v>
      </c>
      <c r="D19" s="11">
        <v>0.20340681076049805</v>
      </c>
      <c r="E19" s="11">
        <v>0</v>
      </c>
      <c r="F19" s="11">
        <v>0</v>
      </c>
      <c r="G19" s="11">
        <v>0</v>
      </c>
      <c r="H19" s="11">
        <v>0.2784980833530426</v>
      </c>
      <c r="I19" s="11">
        <v>0.19516752660274506</v>
      </c>
      <c r="J19" s="11">
        <v>0.86652266979217529</v>
      </c>
      <c r="K19" s="11">
        <v>0.20693984627723694</v>
      </c>
      <c r="L19" s="11">
        <v>0.33722633123397827</v>
      </c>
      <c r="M19" s="11">
        <v>0.36560386419296265</v>
      </c>
      <c r="N19" s="11">
        <v>0.37771615386009216</v>
      </c>
      <c r="O19" s="11">
        <v>1</v>
      </c>
      <c r="P19" s="11">
        <v>2016</v>
      </c>
    </row>
    <row r="20" spans="1:16" x14ac:dyDescent="0.25">
      <c r="A20" s="5" t="s">
        <v>19</v>
      </c>
      <c r="B20" s="11">
        <v>1</v>
      </c>
      <c r="C20" s="11">
        <v>0.93297386169433594</v>
      </c>
      <c r="D20" s="11">
        <v>6.7026145756244659E-2</v>
      </c>
      <c r="E20" s="11">
        <v>0</v>
      </c>
      <c r="F20" s="11">
        <v>0</v>
      </c>
      <c r="G20" s="11">
        <v>0</v>
      </c>
      <c r="H20" s="11">
        <v>0.27414712309837341</v>
      </c>
      <c r="I20" s="11">
        <v>0.25467070937156677</v>
      </c>
      <c r="J20" s="11">
        <v>0.74677330255508423</v>
      </c>
      <c r="K20" s="11">
        <v>0.15060365200042725</v>
      </c>
      <c r="L20" s="11">
        <v>7.7848613262176514E-2</v>
      </c>
      <c r="M20" s="11">
        <v>0.34112417697906494</v>
      </c>
      <c r="N20" s="11">
        <v>0.1873689740896225</v>
      </c>
      <c r="O20" s="11">
        <v>1</v>
      </c>
      <c r="P20" s="11">
        <v>2016</v>
      </c>
    </row>
    <row r="21" spans="1:16" x14ac:dyDescent="0.25">
      <c r="A21" s="5" t="s">
        <v>20</v>
      </c>
      <c r="B21" s="11">
        <v>1</v>
      </c>
      <c r="C21" s="11">
        <v>0.64317178726196289</v>
      </c>
      <c r="D21" s="11">
        <v>0.3568282425403595</v>
      </c>
      <c r="E21" s="11">
        <v>0</v>
      </c>
      <c r="F21" s="11">
        <v>0</v>
      </c>
      <c r="G21" s="11">
        <v>0</v>
      </c>
      <c r="H21" s="11">
        <v>0.33443737030029297</v>
      </c>
      <c r="I21" s="11">
        <v>0.15897157788276672</v>
      </c>
      <c r="J21" s="11">
        <v>0.93346154689788818</v>
      </c>
      <c r="K21" s="11">
        <v>0.31895574927330017</v>
      </c>
      <c r="L21" s="11">
        <v>0.73749363422393799</v>
      </c>
      <c r="M21" s="11">
        <v>0.43286636471748352</v>
      </c>
      <c r="N21" s="11">
        <v>0.48132780194282532</v>
      </c>
      <c r="O21" s="11">
        <v>1</v>
      </c>
      <c r="P21" s="11">
        <v>2016</v>
      </c>
    </row>
    <row r="22" spans="1:16" x14ac:dyDescent="0.25">
      <c r="A22" s="5" t="s">
        <v>21</v>
      </c>
      <c r="B22" s="11">
        <v>1</v>
      </c>
      <c r="C22" s="11">
        <v>0.86309331655502319</v>
      </c>
      <c r="D22" s="11">
        <v>0.13690668344497681</v>
      </c>
      <c r="E22" s="11">
        <v>0</v>
      </c>
      <c r="F22" s="11">
        <v>0</v>
      </c>
      <c r="G22" s="11">
        <v>0</v>
      </c>
      <c r="H22" s="11">
        <v>0.28118273615837097</v>
      </c>
      <c r="I22" s="11">
        <v>0.19546081125736237</v>
      </c>
      <c r="J22" s="11">
        <v>0.89418107271194458</v>
      </c>
      <c r="K22" s="11">
        <v>0.21147945523262024</v>
      </c>
      <c r="L22" s="11">
        <v>0.36496537923812866</v>
      </c>
      <c r="M22" s="11">
        <v>0.31566902995109558</v>
      </c>
      <c r="N22" s="11">
        <v>0.29817375540733337</v>
      </c>
      <c r="O22" s="11">
        <v>1</v>
      </c>
      <c r="P22" s="11">
        <v>2016</v>
      </c>
    </row>
    <row r="23" spans="1:16" x14ac:dyDescent="0.25">
      <c r="A23" s="5" t="s">
        <v>22</v>
      </c>
      <c r="B23" s="11">
        <v>1</v>
      </c>
      <c r="C23" s="11">
        <v>0.91555356979370117</v>
      </c>
      <c r="D23" s="11">
        <v>8.4446407854557037E-2</v>
      </c>
      <c r="E23" s="11">
        <v>0</v>
      </c>
      <c r="F23" s="11">
        <v>0</v>
      </c>
      <c r="G23" s="11">
        <v>0</v>
      </c>
      <c r="H23" s="11">
        <v>0.27215230464935303</v>
      </c>
      <c r="I23" s="11">
        <v>0.15331938862800598</v>
      </c>
      <c r="J23" s="11">
        <v>0.78289830684661865</v>
      </c>
      <c r="K23" s="11">
        <v>0.21452593803405762</v>
      </c>
      <c r="L23" s="11">
        <v>0.24215821921825409</v>
      </c>
      <c r="M23" s="11">
        <v>0.28297716379165649</v>
      </c>
      <c r="N23" s="11">
        <v>0.21317946910858154</v>
      </c>
      <c r="O23" s="11">
        <v>1</v>
      </c>
      <c r="P23" s="11">
        <v>2016</v>
      </c>
    </row>
    <row r="24" spans="1:16" x14ac:dyDescent="0.25">
      <c r="A24" s="5" t="s">
        <v>23</v>
      </c>
      <c r="B24" s="11">
        <v>1</v>
      </c>
      <c r="C24" s="11">
        <v>0.84111571311950684</v>
      </c>
      <c r="D24" s="11">
        <v>0.15888428688049316</v>
      </c>
      <c r="E24" s="11">
        <v>0</v>
      </c>
      <c r="F24" s="11">
        <v>0</v>
      </c>
      <c r="G24" s="11">
        <v>0</v>
      </c>
      <c r="H24" s="11">
        <v>0.27033811807632446</v>
      </c>
      <c r="I24" s="11">
        <v>0.21826349198818207</v>
      </c>
      <c r="J24" s="11">
        <v>0.7626914381980896</v>
      </c>
      <c r="K24" s="11">
        <v>0.32273063063621521</v>
      </c>
      <c r="L24" s="11">
        <v>0.41341966390609741</v>
      </c>
      <c r="M24" s="11">
        <v>0.31233057379722595</v>
      </c>
      <c r="N24" s="11">
        <v>0.29349559545516968</v>
      </c>
      <c r="O24" s="11">
        <v>1</v>
      </c>
      <c r="P24" s="11">
        <v>2016</v>
      </c>
    </row>
    <row r="25" spans="1:16" x14ac:dyDescent="0.25">
      <c r="A25" s="5" t="s">
        <v>24</v>
      </c>
      <c r="B25" s="11">
        <v>1</v>
      </c>
      <c r="C25" s="11">
        <v>0.85476469993591309</v>
      </c>
      <c r="D25" s="11">
        <v>0.14523531496524811</v>
      </c>
      <c r="E25" s="11">
        <v>0</v>
      </c>
      <c r="F25" s="11">
        <v>0</v>
      </c>
      <c r="G25" s="11">
        <v>0</v>
      </c>
      <c r="H25" s="11">
        <v>0.27447941899299622</v>
      </c>
      <c r="I25" s="11">
        <v>0.11528167128562927</v>
      </c>
      <c r="J25" s="11">
        <v>0.88326346874237061</v>
      </c>
      <c r="K25" s="11">
        <v>0.18484592437744141</v>
      </c>
      <c r="L25" s="11">
        <v>0.405406653881073</v>
      </c>
      <c r="M25" s="11">
        <v>0.32643339037895203</v>
      </c>
      <c r="N25" s="11">
        <v>0.32272398471832275</v>
      </c>
      <c r="O25" s="11">
        <v>1</v>
      </c>
      <c r="P25" s="11">
        <v>2016</v>
      </c>
    </row>
    <row r="26" spans="1:16" x14ac:dyDescent="0.25">
      <c r="A26" s="5" t="s">
        <v>25</v>
      </c>
      <c r="B26" s="11">
        <v>1</v>
      </c>
      <c r="C26" s="11">
        <v>0.91600984334945679</v>
      </c>
      <c r="D26" s="11">
        <v>8.3990149199962616E-2</v>
      </c>
      <c r="E26" s="11">
        <v>0</v>
      </c>
      <c r="F26" s="11">
        <v>0</v>
      </c>
      <c r="G26" s="11">
        <v>0</v>
      </c>
      <c r="H26" s="11">
        <v>0.27108657360076904</v>
      </c>
      <c r="I26" s="11">
        <v>0.1735120564699173</v>
      </c>
      <c r="J26" s="11">
        <v>0.71994203329086304</v>
      </c>
      <c r="K26" s="11">
        <v>0.26066610217094421</v>
      </c>
      <c r="L26" s="11">
        <v>0.24032303690910339</v>
      </c>
      <c r="M26" s="11">
        <v>0.44422018527984619</v>
      </c>
      <c r="N26" s="11">
        <v>0.21996437013149261</v>
      </c>
      <c r="O26" s="11">
        <v>1</v>
      </c>
      <c r="P26" s="11">
        <v>2016</v>
      </c>
    </row>
    <row r="27" spans="1:16" x14ac:dyDescent="0.25">
      <c r="A27" s="5" t="s">
        <v>26</v>
      </c>
      <c r="B27" s="11">
        <v>1</v>
      </c>
      <c r="C27" s="11">
        <v>0.92194545269012451</v>
      </c>
      <c r="D27" s="11">
        <v>7.8054569661617279E-2</v>
      </c>
      <c r="E27" s="11">
        <v>0</v>
      </c>
      <c r="F27" s="11">
        <v>0</v>
      </c>
      <c r="G27" s="11">
        <v>0</v>
      </c>
      <c r="H27" s="11">
        <v>0.24384060502052307</v>
      </c>
      <c r="I27" s="11">
        <v>0.21490883827209473</v>
      </c>
      <c r="J27" s="11">
        <v>0.69732582569122314</v>
      </c>
      <c r="K27" s="11">
        <v>0.21137635409832001</v>
      </c>
      <c r="L27" s="11">
        <v>0.20316687226295471</v>
      </c>
      <c r="M27" s="11">
        <v>0.4897332489490509</v>
      </c>
      <c r="N27" s="11">
        <v>0.19663834571838379</v>
      </c>
      <c r="O27" s="11">
        <v>1</v>
      </c>
      <c r="P27" s="11">
        <v>2016</v>
      </c>
    </row>
    <row r="28" spans="1:16" x14ac:dyDescent="0.25">
      <c r="A28" s="5" t="s">
        <v>27</v>
      </c>
      <c r="B28" s="11">
        <v>1</v>
      </c>
      <c r="C28" s="11">
        <v>0.7864997386932373</v>
      </c>
      <c r="D28" s="11">
        <v>0.2135002613067627</v>
      </c>
      <c r="E28" s="11">
        <v>0</v>
      </c>
      <c r="F28" s="11">
        <v>0</v>
      </c>
      <c r="G28" s="11">
        <v>0</v>
      </c>
      <c r="H28" s="11">
        <v>0.22636277973651886</v>
      </c>
      <c r="I28" s="11">
        <v>0.13304723799228668</v>
      </c>
      <c r="J28" s="11">
        <v>0.81089276075363159</v>
      </c>
      <c r="K28" s="11">
        <v>0.17386890947818756</v>
      </c>
      <c r="L28" s="11">
        <v>0.617531418800354</v>
      </c>
      <c r="M28" s="11">
        <v>0.61541670560836792</v>
      </c>
      <c r="N28" s="11">
        <v>0.33929973840713501</v>
      </c>
      <c r="O28" s="11">
        <v>1</v>
      </c>
      <c r="P28" s="11">
        <v>2016</v>
      </c>
    </row>
    <row r="29" spans="1:16" x14ac:dyDescent="0.25">
      <c r="A29" s="5" t="s">
        <v>28</v>
      </c>
      <c r="B29" s="11">
        <v>1</v>
      </c>
      <c r="C29" s="11">
        <v>0.91514629125595093</v>
      </c>
      <c r="D29" s="11">
        <v>8.4853723645210266E-2</v>
      </c>
      <c r="E29" s="11">
        <v>0</v>
      </c>
      <c r="F29" s="11">
        <v>0</v>
      </c>
      <c r="G29" s="11">
        <v>0</v>
      </c>
      <c r="H29" s="11">
        <v>0.2803795337677002</v>
      </c>
      <c r="I29" s="11">
        <v>0.18272963166236877</v>
      </c>
      <c r="J29" s="11">
        <v>0.74322623014450073</v>
      </c>
      <c r="K29" s="11">
        <v>0.14811469614505768</v>
      </c>
      <c r="L29" s="11">
        <v>0.21605691313743591</v>
      </c>
      <c r="M29" s="11">
        <v>0.3564421534538269</v>
      </c>
      <c r="N29" s="11">
        <v>0.28693163394927979</v>
      </c>
      <c r="O29" s="11">
        <v>1</v>
      </c>
      <c r="P29" s="11">
        <v>2016</v>
      </c>
    </row>
    <row r="30" spans="1:16" x14ac:dyDescent="0.25">
      <c r="A30" s="5" t="s">
        <v>29</v>
      </c>
      <c r="B30" s="11">
        <v>1</v>
      </c>
      <c r="C30" s="11">
        <v>0.89529109001159668</v>
      </c>
      <c r="D30" s="11">
        <v>0.10470893234014511</v>
      </c>
      <c r="E30" s="11">
        <v>0</v>
      </c>
      <c r="F30" s="11">
        <v>0</v>
      </c>
      <c r="G30" s="11">
        <v>0</v>
      </c>
      <c r="H30" s="11">
        <v>0.18826042115688324</v>
      </c>
      <c r="I30" s="11">
        <v>0.14026987552642822</v>
      </c>
      <c r="J30" s="11">
        <v>0.8743051290512085</v>
      </c>
      <c r="K30" s="11">
        <v>0.15020118653774261</v>
      </c>
      <c r="L30" s="11">
        <v>0.1503726989030838</v>
      </c>
      <c r="M30" s="11">
        <v>0.34480926394462585</v>
      </c>
      <c r="N30" s="11">
        <v>0.3058699369430542</v>
      </c>
      <c r="O30" s="11">
        <v>1</v>
      </c>
      <c r="P30" s="11">
        <v>2016</v>
      </c>
    </row>
    <row r="31" spans="1:16" x14ac:dyDescent="0.25">
      <c r="A31" s="5" t="s">
        <v>30</v>
      </c>
      <c r="B31" s="11">
        <v>1</v>
      </c>
      <c r="C31" s="11">
        <v>0.7559821605682373</v>
      </c>
      <c r="D31" s="11">
        <v>0.24401786923408508</v>
      </c>
      <c r="E31" s="11">
        <v>0</v>
      </c>
      <c r="F31" s="11">
        <v>0</v>
      </c>
      <c r="G31" s="11">
        <v>0</v>
      </c>
      <c r="H31" s="11">
        <v>0.34241357445716858</v>
      </c>
      <c r="I31" s="11">
        <v>0.22163285315036774</v>
      </c>
      <c r="J31" s="11">
        <v>0.88360941410064697</v>
      </c>
      <c r="K31" s="11">
        <v>0.25395169854164124</v>
      </c>
      <c r="L31" s="11">
        <v>0.52349096536636353</v>
      </c>
      <c r="M31" s="11">
        <v>0.31800612807273865</v>
      </c>
      <c r="N31" s="11">
        <v>0.40460136532783508</v>
      </c>
      <c r="O31" s="11">
        <v>1</v>
      </c>
      <c r="P31" s="11">
        <v>2016</v>
      </c>
    </row>
    <row r="32" spans="1:16" x14ac:dyDescent="0.25">
      <c r="A32" s="5" t="s">
        <v>31</v>
      </c>
      <c r="B32" s="11">
        <v>1</v>
      </c>
      <c r="C32" s="11">
        <v>0.85716503858566284</v>
      </c>
      <c r="D32" s="11">
        <v>0.14283493161201477</v>
      </c>
      <c r="E32" s="11">
        <v>0</v>
      </c>
      <c r="F32" s="11">
        <v>0</v>
      </c>
      <c r="G32" s="11">
        <v>0</v>
      </c>
      <c r="H32" s="11">
        <v>0.324136883020401</v>
      </c>
      <c r="I32" s="11">
        <v>0.17148631811141968</v>
      </c>
      <c r="J32" s="11">
        <v>0.75547242164611816</v>
      </c>
      <c r="K32" s="11">
        <v>0.26023280620574951</v>
      </c>
      <c r="L32" s="11">
        <v>0.5598442554473877</v>
      </c>
      <c r="M32" s="11">
        <v>0.33866497874259949</v>
      </c>
      <c r="N32" s="11">
        <v>0.25228279829025269</v>
      </c>
      <c r="O32" s="11">
        <v>1</v>
      </c>
      <c r="P32" s="11">
        <v>2016</v>
      </c>
    </row>
    <row r="33" spans="1:16" x14ac:dyDescent="0.25">
      <c r="A33" s="5" t="s">
        <v>32</v>
      </c>
      <c r="B33" s="11">
        <v>1</v>
      </c>
      <c r="C33" s="11">
        <v>0.92485994100570679</v>
      </c>
      <c r="D33" s="11">
        <v>7.5140029191970825E-2</v>
      </c>
      <c r="E33" s="11">
        <v>0</v>
      </c>
      <c r="F33" s="11">
        <v>0</v>
      </c>
      <c r="G33" s="11">
        <v>0</v>
      </c>
      <c r="H33" s="11">
        <v>0.25887882709503174</v>
      </c>
      <c r="I33" s="11">
        <v>0.13274292647838593</v>
      </c>
      <c r="J33" s="11">
        <v>0.88136446475982666</v>
      </c>
      <c r="K33" s="11">
        <v>7.1776539087295532E-2</v>
      </c>
      <c r="L33" s="11">
        <v>0.1655782014131546</v>
      </c>
      <c r="M33" s="11">
        <v>0.23422239720821381</v>
      </c>
      <c r="N33" s="11">
        <v>0.36814230680465698</v>
      </c>
      <c r="O33" s="11">
        <v>1</v>
      </c>
      <c r="P33" s="11">
        <v>2016</v>
      </c>
    </row>
    <row r="34" spans="1:16" x14ac:dyDescent="0.25">
      <c r="A34" s="5" t="s">
        <v>1</v>
      </c>
      <c r="B34" s="11">
        <v>1</v>
      </c>
      <c r="C34" s="11">
        <v>0.96237403154373169</v>
      </c>
      <c r="D34" s="11">
        <v>3.7625990808010101E-2</v>
      </c>
      <c r="E34" s="11">
        <v>0</v>
      </c>
      <c r="F34" s="11">
        <v>0</v>
      </c>
      <c r="G34" s="11">
        <v>0</v>
      </c>
      <c r="H34" s="11">
        <v>0.29917886853218079</v>
      </c>
      <c r="I34" s="11">
        <v>0.19319312274456024</v>
      </c>
      <c r="J34" s="11">
        <v>0.71794223785400391</v>
      </c>
      <c r="K34" s="11">
        <v>0.10928913205862045</v>
      </c>
      <c r="L34" s="11">
        <v>3.8546063005924225E-2</v>
      </c>
      <c r="M34" s="11">
        <v>0.29463392496109009</v>
      </c>
      <c r="N34" s="11">
        <v>0.21932373940944672</v>
      </c>
      <c r="O34" s="11">
        <v>1</v>
      </c>
      <c r="P34" s="11">
        <v>2018</v>
      </c>
    </row>
    <row r="35" spans="1:16" x14ac:dyDescent="0.25">
      <c r="A35" s="5" t="s">
        <v>2</v>
      </c>
      <c r="B35" s="11">
        <v>1</v>
      </c>
      <c r="C35" s="11">
        <v>0.94273734092712402</v>
      </c>
      <c r="D35" s="11">
        <v>5.7262644171714783E-2</v>
      </c>
      <c r="E35" s="11">
        <v>0</v>
      </c>
      <c r="F35" s="11">
        <v>0</v>
      </c>
      <c r="G35" s="11">
        <v>0</v>
      </c>
      <c r="H35" s="11">
        <v>0.32546210289001465</v>
      </c>
      <c r="I35" s="11">
        <v>0.23357109725475311</v>
      </c>
      <c r="J35" s="11">
        <v>0.64793384075164795</v>
      </c>
      <c r="K35" s="11">
        <v>0.22797614336013794</v>
      </c>
      <c r="L35" s="11">
        <v>0.18067291378974915</v>
      </c>
      <c r="M35" s="11">
        <v>0.30603751540184021</v>
      </c>
      <c r="N35" s="11">
        <v>0.15073813498020172</v>
      </c>
      <c r="O35" s="11">
        <v>1</v>
      </c>
      <c r="P35" s="11">
        <v>2018</v>
      </c>
    </row>
    <row r="36" spans="1:16" x14ac:dyDescent="0.25">
      <c r="A36" s="5" t="s">
        <v>3</v>
      </c>
      <c r="B36" s="11">
        <v>1</v>
      </c>
      <c r="C36" s="11">
        <v>0.93713438510894775</v>
      </c>
      <c r="D36" s="11">
        <v>6.286562979221344E-2</v>
      </c>
      <c r="E36" s="11">
        <v>0</v>
      </c>
      <c r="F36" s="11">
        <v>0</v>
      </c>
      <c r="G36" s="11">
        <v>0</v>
      </c>
      <c r="H36" s="11">
        <v>0.23531991243362427</v>
      </c>
      <c r="I36" s="11">
        <v>0.17954231798648834</v>
      </c>
      <c r="J36" s="11">
        <v>0.67641919851303101</v>
      </c>
      <c r="K36" s="11">
        <v>0.27204754948616028</v>
      </c>
      <c r="L36" s="11">
        <v>0.23113217949867249</v>
      </c>
      <c r="M36" s="11">
        <v>0.43098363280296326</v>
      </c>
      <c r="N36" s="11">
        <v>0.16613730788230896</v>
      </c>
      <c r="O36" s="11">
        <v>1</v>
      </c>
      <c r="P36" s="11">
        <v>2018</v>
      </c>
    </row>
    <row r="37" spans="1:16" x14ac:dyDescent="0.25">
      <c r="A37" s="5" t="s">
        <v>4</v>
      </c>
      <c r="B37" s="11">
        <v>1</v>
      </c>
      <c r="C37" s="11">
        <v>0.8064885139465332</v>
      </c>
      <c r="D37" s="11">
        <v>0.1935114711523056</v>
      </c>
      <c r="E37" s="11">
        <v>0</v>
      </c>
      <c r="F37" s="11">
        <v>0</v>
      </c>
      <c r="G37" s="11">
        <v>0</v>
      </c>
      <c r="H37" s="11">
        <v>0.26186192035675049</v>
      </c>
      <c r="I37" s="11">
        <v>0.12970781326293945</v>
      </c>
      <c r="J37" s="11">
        <v>0.81176179647445679</v>
      </c>
      <c r="K37" s="11">
        <v>0.26144880056381226</v>
      </c>
      <c r="L37" s="11">
        <v>0.56002163887023926</v>
      </c>
      <c r="M37" s="11">
        <v>0.43060395121574402</v>
      </c>
      <c r="N37" s="11">
        <v>0.33432051539421082</v>
      </c>
      <c r="O37" s="11">
        <v>1</v>
      </c>
      <c r="P37" s="11">
        <v>2018</v>
      </c>
    </row>
    <row r="38" spans="1:16" x14ac:dyDescent="0.25">
      <c r="A38" s="5" t="s">
        <v>5</v>
      </c>
      <c r="B38" s="11">
        <v>1</v>
      </c>
      <c r="C38" s="11">
        <v>0.9400174617767334</v>
      </c>
      <c r="D38" s="11">
        <v>5.9982519596815109E-2</v>
      </c>
      <c r="E38" s="11">
        <v>0</v>
      </c>
      <c r="F38" s="11">
        <v>0</v>
      </c>
      <c r="G38" s="11">
        <v>0</v>
      </c>
      <c r="H38" s="11">
        <v>0.29937535524368286</v>
      </c>
      <c r="I38" s="11">
        <v>0.27190706133842468</v>
      </c>
      <c r="J38" s="11">
        <v>0.58341389894485474</v>
      </c>
      <c r="K38" s="11">
        <v>0.11633678525686264</v>
      </c>
      <c r="L38" s="11">
        <v>8.6985580623149872E-2</v>
      </c>
      <c r="M38" s="11">
        <v>0.45333266258239746</v>
      </c>
      <c r="N38" s="11">
        <v>0.21813099086284637</v>
      </c>
      <c r="O38" s="11">
        <v>1</v>
      </c>
      <c r="P38" s="11">
        <v>2018</v>
      </c>
    </row>
    <row r="39" spans="1:16" x14ac:dyDescent="0.25">
      <c r="A39" s="5" t="s">
        <v>6</v>
      </c>
      <c r="B39" s="11">
        <v>1</v>
      </c>
      <c r="C39" s="11">
        <v>0.93697279691696167</v>
      </c>
      <c r="D39" s="11">
        <v>6.3027195632457733E-2</v>
      </c>
      <c r="E39" s="11">
        <v>0</v>
      </c>
      <c r="F39" s="11">
        <v>0</v>
      </c>
      <c r="G39" s="11">
        <v>0</v>
      </c>
      <c r="H39" s="11">
        <v>0.2998034656047821</v>
      </c>
      <c r="I39" s="11">
        <v>0.13926221430301666</v>
      </c>
      <c r="J39" s="11">
        <v>0.73157137632369995</v>
      </c>
      <c r="K39" s="11">
        <v>0.18041439354419708</v>
      </c>
      <c r="L39" s="11">
        <v>0.20357698202133179</v>
      </c>
      <c r="M39" s="11">
        <v>0.41685852408409119</v>
      </c>
      <c r="N39" s="11">
        <v>0.22180768847465515</v>
      </c>
      <c r="O39" s="11">
        <v>1</v>
      </c>
      <c r="P39" s="11">
        <v>2018</v>
      </c>
    </row>
    <row r="40" spans="1:16" x14ac:dyDescent="0.25">
      <c r="A40" s="5" t="s">
        <v>7</v>
      </c>
      <c r="B40" s="11">
        <v>1</v>
      </c>
      <c r="C40" s="11">
        <v>0.60808247327804565</v>
      </c>
      <c r="D40" s="11">
        <v>0.39191752672195435</v>
      </c>
      <c r="E40" s="11">
        <v>0</v>
      </c>
      <c r="F40" s="11">
        <v>0</v>
      </c>
      <c r="G40" s="11">
        <v>0</v>
      </c>
      <c r="H40" s="11">
        <v>0.36364924907684326</v>
      </c>
      <c r="I40" s="11">
        <v>0.17822450399398804</v>
      </c>
      <c r="J40" s="11">
        <v>0.94307315349578857</v>
      </c>
      <c r="K40" s="11">
        <v>0.28950431942939758</v>
      </c>
      <c r="L40" s="11">
        <v>0.6718754768371582</v>
      </c>
      <c r="M40" s="11">
        <v>0.29830968379974365</v>
      </c>
      <c r="N40" s="11">
        <v>0.62368148565292358</v>
      </c>
      <c r="O40" s="11">
        <v>1</v>
      </c>
      <c r="P40" s="11">
        <v>2018</v>
      </c>
    </row>
    <row r="41" spans="1:16" x14ac:dyDescent="0.25">
      <c r="A41" s="5" t="s">
        <v>8</v>
      </c>
      <c r="B41" s="11">
        <v>1</v>
      </c>
      <c r="C41" s="11">
        <v>0.90489327907562256</v>
      </c>
      <c r="D41" s="11">
        <v>9.5106735825538635E-2</v>
      </c>
      <c r="E41" s="11">
        <v>0</v>
      </c>
      <c r="F41" s="11">
        <v>0</v>
      </c>
      <c r="G41" s="11">
        <v>0</v>
      </c>
      <c r="H41" s="11">
        <v>0.32169857621192932</v>
      </c>
      <c r="I41" s="11">
        <v>0.16130445897579193</v>
      </c>
      <c r="J41" s="11">
        <v>0.67647254467010498</v>
      </c>
      <c r="K41" s="11">
        <v>0.17691703140735626</v>
      </c>
      <c r="L41" s="11">
        <v>0.126170814037323</v>
      </c>
      <c r="M41" s="11">
        <v>0.43067976832389832</v>
      </c>
      <c r="N41" s="11">
        <v>0.25904947519302368</v>
      </c>
      <c r="O41" s="11">
        <v>1</v>
      </c>
      <c r="P41" s="11">
        <v>2018</v>
      </c>
    </row>
    <row r="42" spans="1:16" x14ac:dyDescent="0.25">
      <c r="A42" s="5" t="s">
        <v>9</v>
      </c>
      <c r="B42" s="11">
        <v>1</v>
      </c>
      <c r="C42" s="11">
        <v>0.9448205828666687</v>
      </c>
      <c r="D42" s="11">
        <v>5.5179435759782791E-2</v>
      </c>
      <c r="E42" s="11">
        <v>0</v>
      </c>
      <c r="F42" s="11">
        <v>0</v>
      </c>
      <c r="G42" s="11">
        <v>0</v>
      </c>
      <c r="H42" s="11">
        <v>0.20446109771728516</v>
      </c>
      <c r="I42" s="11">
        <v>0.32419505715370178</v>
      </c>
      <c r="J42" s="11">
        <v>0.8202286958694458</v>
      </c>
      <c r="K42" s="11">
        <v>0.10870678722858429</v>
      </c>
      <c r="L42" s="11">
        <v>4.5694030821323395E-2</v>
      </c>
      <c r="M42" s="11">
        <v>0.33024021983146667</v>
      </c>
      <c r="N42" s="11">
        <v>0.18930570781230927</v>
      </c>
      <c r="O42" s="11">
        <v>1</v>
      </c>
      <c r="P42" s="11">
        <v>2018</v>
      </c>
    </row>
    <row r="43" spans="1:16" x14ac:dyDescent="0.25">
      <c r="A43" s="5" t="s">
        <v>10</v>
      </c>
      <c r="B43" s="11">
        <v>1</v>
      </c>
      <c r="C43" s="11">
        <v>0.94456475973129272</v>
      </c>
      <c r="D43" s="11">
        <v>5.5435247719287872E-2</v>
      </c>
      <c r="E43" s="11">
        <v>0</v>
      </c>
      <c r="F43" s="11">
        <v>0</v>
      </c>
      <c r="G43" s="11">
        <v>0</v>
      </c>
      <c r="H43" s="11">
        <v>0.25487110018730164</v>
      </c>
      <c r="I43" s="11">
        <v>0.18195720016956329</v>
      </c>
      <c r="J43" s="11">
        <v>0.73131906986236572</v>
      </c>
      <c r="K43" s="11">
        <v>9.7854010760784149E-2</v>
      </c>
      <c r="L43" s="11">
        <v>9.1950513422489166E-2</v>
      </c>
      <c r="M43" s="11">
        <v>0.35039538145065308</v>
      </c>
      <c r="N43" s="11">
        <v>0.28171184659004211</v>
      </c>
      <c r="O43" s="11">
        <v>1</v>
      </c>
      <c r="P43" s="11">
        <v>2018</v>
      </c>
    </row>
    <row r="44" spans="1:16" x14ac:dyDescent="0.25">
      <c r="A44" s="5" t="s">
        <v>11</v>
      </c>
      <c r="B44" s="11">
        <v>1</v>
      </c>
      <c r="C44" s="11">
        <v>0.91396987438201904</v>
      </c>
      <c r="D44" s="11">
        <v>8.6030133068561554E-2</v>
      </c>
      <c r="E44" s="11">
        <v>0</v>
      </c>
      <c r="F44" s="11">
        <v>0</v>
      </c>
      <c r="G44" s="11">
        <v>0</v>
      </c>
      <c r="H44" s="11">
        <v>0.32289853692054749</v>
      </c>
      <c r="I44" s="11">
        <v>0.16256843507289886</v>
      </c>
      <c r="J44" s="11">
        <v>0.80987638235092163</v>
      </c>
      <c r="K44" s="11">
        <v>0.1516840010881424</v>
      </c>
      <c r="L44" s="11">
        <v>0.19001644849777222</v>
      </c>
      <c r="M44" s="11">
        <v>0.35113713145256042</v>
      </c>
      <c r="N44" s="11">
        <v>0.24055449664592743</v>
      </c>
      <c r="O44" s="11">
        <v>1</v>
      </c>
      <c r="P44" s="11">
        <v>2018</v>
      </c>
    </row>
    <row r="45" spans="1:16" x14ac:dyDescent="0.25">
      <c r="A45" s="5" t="s">
        <v>12</v>
      </c>
      <c r="B45" s="11">
        <v>1</v>
      </c>
      <c r="C45" s="11">
        <v>0.6033673882484436</v>
      </c>
      <c r="D45" s="11">
        <v>0.39663258194923401</v>
      </c>
      <c r="E45" s="11">
        <v>0</v>
      </c>
      <c r="F45" s="11">
        <v>0</v>
      </c>
      <c r="G45" s="11">
        <v>0</v>
      </c>
      <c r="H45" s="11">
        <v>0.31798389554023743</v>
      </c>
      <c r="I45" s="11">
        <v>0.14340208470821381</v>
      </c>
      <c r="J45" s="11">
        <v>0.90857982635498047</v>
      </c>
      <c r="K45" s="11">
        <v>0.37922877073287964</v>
      </c>
      <c r="L45" s="11">
        <v>0.72730511426925659</v>
      </c>
      <c r="M45" s="11">
        <v>0.4670870304107666</v>
      </c>
      <c r="N45" s="11">
        <v>0.52789509296417236</v>
      </c>
      <c r="O45" s="11">
        <v>1</v>
      </c>
      <c r="P45" s="11">
        <v>2018</v>
      </c>
    </row>
    <row r="46" spans="1:16" x14ac:dyDescent="0.25">
      <c r="A46" s="5" t="s">
        <v>13</v>
      </c>
      <c r="B46" s="11">
        <v>1</v>
      </c>
      <c r="C46" s="11">
        <v>0.85904771089553833</v>
      </c>
      <c r="D46" s="11">
        <v>0.14095227420330048</v>
      </c>
      <c r="E46" s="11">
        <v>0</v>
      </c>
      <c r="F46" s="11">
        <v>0</v>
      </c>
      <c r="G46" s="11">
        <v>0</v>
      </c>
      <c r="H46" s="11">
        <v>0.26229268312454224</v>
      </c>
      <c r="I46" s="11">
        <v>0.15287257730960846</v>
      </c>
      <c r="J46" s="11">
        <v>0.89491474628448486</v>
      </c>
      <c r="K46" s="11">
        <v>0.15525980293750763</v>
      </c>
      <c r="L46" s="11">
        <v>0.35689249634742737</v>
      </c>
      <c r="M46" s="11">
        <v>0.3773723840713501</v>
      </c>
      <c r="N46" s="11">
        <v>0.28482630848884583</v>
      </c>
      <c r="O46" s="11">
        <v>1</v>
      </c>
      <c r="P46" s="11">
        <v>2018</v>
      </c>
    </row>
    <row r="47" spans="1:16" x14ac:dyDescent="0.25">
      <c r="A47" s="5" t="s">
        <v>14</v>
      </c>
      <c r="B47" s="11">
        <v>1</v>
      </c>
      <c r="C47" s="11">
        <v>0.91727679967880249</v>
      </c>
      <c r="D47" s="11">
        <v>8.2723215222358704E-2</v>
      </c>
      <c r="E47" s="11">
        <v>0</v>
      </c>
      <c r="F47" s="11">
        <v>0</v>
      </c>
      <c r="G47" s="11">
        <v>0</v>
      </c>
      <c r="H47" s="11">
        <v>0.351540207862854</v>
      </c>
      <c r="I47" s="11">
        <v>0.28445726633071899</v>
      </c>
      <c r="J47" s="11">
        <v>0.76777774095535278</v>
      </c>
      <c r="K47" s="11">
        <v>0.17260245978832245</v>
      </c>
      <c r="L47" s="11">
        <v>0.17013238370418549</v>
      </c>
      <c r="M47" s="11">
        <v>0.3406699001789093</v>
      </c>
      <c r="N47" s="11">
        <v>0.18176569044589996</v>
      </c>
      <c r="O47" s="11">
        <v>1</v>
      </c>
      <c r="P47" s="11">
        <v>2018</v>
      </c>
    </row>
    <row r="48" spans="1:16" x14ac:dyDescent="0.25">
      <c r="A48" s="5" t="s">
        <v>15</v>
      </c>
      <c r="B48" s="11">
        <v>1</v>
      </c>
      <c r="C48" s="11">
        <v>0.88863933086395264</v>
      </c>
      <c r="D48" s="11">
        <v>0.11136069148778915</v>
      </c>
      <c r="E48" s="11">
        <v>0</v>
      </c>
      <c r="F48" s="11">
        <v>0</v>
      </c>
      <c r="G48" s="11">
        <v>0</v>
      </c>
      <c r="H48" s="11">
        <v>0.22745440900325775</v>
      </c>
      <c r="I48" s="11">
        <v>0.24946999549865723</v>
      </c>
      <c r="J48" s="11">
        <v>0.83105510473251343</v>
      </c>
      <c r="K48" s="11">
        <v>0.18346148729324341</v>
      </c>
      <c r="L48" s="11">
        <v>0.17432029545307159</v>
      </c>
      <c r="M48" s="11">
        <v>0.39481720328330994</v>
      </c>
      <c r="N48" s="11">
        <v>0.2440645843744278</v>
      </c>
      <c r="O48" s="11">
        <v>1</v>
      </c>
      <c r="P48" s="11">
        <v>2018</v>
      </c>
    </row>
    <row r="49" spans="1:16" x14ac:dyDescent="0.25">
      <c r="A49" s="5" t="s">
        <v>16</v>
      </c>
      <c r="B49" s="11">
        <v>1</v>
      </c>
      <c r="C49" s="11">
        <v>0.88496911525726318</v>
      </c>
      <c r="D49" s="11">
        <v>0.11503088474273682</v>
      </c>
      <c r="E49" s="11">
        <v>0</v>
      </c>
      <c r="F49" s="11">
        <v>0</v>
      </c>
      <c r="G49" s="11">
        <v>0</v>
      </c>
      <c r="H49" s="11">
        <v>0.35182639956474304</v>
      </c>
      <c r="I49" s="11">
        <v>0.22861739993095398</v>
      </c>
      <c r="J49" s="11">
        <v>0.87397706508636475</v>
      </c>
      <c r="K49" s="11">
        <v>0.21249710023403168</v>
      </c>
      <c r="L49" s="11">
        <v>0.26814207434654236</v>
      </c>
      <c r="M49" s="11">
        <v>0.33040094375610352</v>
      </c>
      <c r="N49" s="11">
        <v>0.26352334022521973</v>
      </c>
      <c r="O49" s="11">
        <v>1</v>
      </c>
      <c r="P49" s="11">
        <v>2018</v>
      </c>
    </row>
    <row r="50" spans="1:16" x14ac:dyDescent="0.25">
      <c r="A50" s="5" t="s">
        <v>17</v>
      </c>
      <c r="B50" s="11">
        <v>1</v>
      </c>
      <c r="C50" s="11">
        <v>0.87291377782821655</v>
      </c>
      <c r="D50" s="11">
        <v>0.12708622217178345</v>
      </c>
      <c r="E50" s="11">
        <v>0</v>
      </c>
      <c r="F50" s="11">
        <v>0</v>
      </c>
      <c r="G50" s="11">
        <v>0</v>
      </c>
      <c r="H50" s="11">
        <v>0.27823168039321899</v>
      </c>
      <c r="I50" s="11">
        <v>0.193728968501091</v>
      </c>
      <c r="J50" s="11">
        <v>0.85608541965484619</v>
      </c>
      <c r="K50" s="11">
        <v>0.18408218026161194</v>
      </c>
      <c r="L50" s="11">
        <v>0.27847620844841003</v>
      </c>
      <c r="M50" s="11">
        <v>0.37349569797515869</v>
      </c>
      <c r="N50" s="11">
        <v>0.28645852208137512</v>
      </c>
      <c r="O50" s="11">
        <v>1</v>
      </c>
      <c r="P50" s="11">
        <v>2018</v>
      </c>
    </row>
    <row r="51" spans="1:16" x14ac:dyDescent="0.25">
      <c r="A51" s="5" t="s">
        <v>18</v>
      </c>
      <c r="B51" s="11">
        <v>1</v>
      </c>
      <c r="C51" s="11">
        <v>0.84389537572860718</v>
      </c>
      <c r="D51" s="11">
        <v>0.15610459446907043</v>
      </c>
      <c r="E51" s="11">
        <v>0</v>
      </c>
      <c r="F51" s="11">
        <v>0</v>
      </c>
      <c r="G51" s="11">
        <v>0</v>
      </c>
      <c r="H51" s="11">
        <v>0.29410901665687561</v>
      </c>
      <c r="I51" s="11">
        <v>0.16912361979484558</v>
      </c>
      <c r="J51" s="11">
        <v>0.81600171327590942</v>
      </c>
      <c r="K51" s="11">
        <v>0.25714123249053955</v>
      </c>
      <c r="L51" s="11">
        <v>0.32109090685844421</v>
      </c>
      <c r="M51" s="11">
        <v>0.38301777839660645</v>
      </c>
      <c r="N51" s="11">
        <v>0.30466994643211365</v>
      </c>
      <c r="O51" s="11">
        <v>1</v>
      </c>
      <c r="P51" s="11">
        <v>2018</v>
      </c>
    </row>
    <row r="52" spans="1:16" x14ac:dyDescent="0.25">
      <c r="A52" s="5" t="s">
        <v>19</v>
      </c>
      <c r="B52" s="11">
        <v>1</v>
      </c>
      <c r="C52" s="11">
        <v>0.96210849285125732</v>
      </c>
      <c r="D52" s="11">
        <v>3.789149597287178E-2</v>
      </c>
      <c r="E52" s="11">
        <v>0</v>
      </c>
      <c r="F52" s="11">
        <v>0</v>
      </c>
      <c r="G52" s="11">
        <v>0</v>
      </c>
      <c r="H52" s="11">
        <v>0.3101276159286499</v>
      </c>
      <c r="I52" s="11">
        <v>0.24070456624031067</v>
      </c>
      <c r="J52" s="11">
        <v>0.63153493404388428</v>
      </c>
      <c r="K52" s="11">
        <v>9.0163417160511017E-2</v>
      </c>
      <c r="L52" s="11">
        <v>5.6419998407363892E-2</v>
      </c>
      <c r="M52" s="11">
        <v>0.33276951313018799</v>
      </c>
      <c r="N52" s="11">
        <v>0.17924575507640839</v>
      </c>
      <c r="O52" s="11">
        <v>1</v>
      </c>
      <c r="P52" s="11">
        <v>2018</v>
      </c>
    </row>
    <row r="53" spans="1:16" x14ac:dyDescent="0.25">
      <c r="A53" s="5" t="s">
        <v>20</v>
      </c>
      <c r="B53" s="11">
        <v>1</v>
      </c>
      <c r="C53" s="11">
        <v>0.66285628080368042</v>
      </c>
      <c r="D53" s="11">
        <v>0.33714371919631958</v>
      </c>
      <c r="E53" s="11">
        <v>0</v>
      </c>
      <c r="F53" s="11">
        <v>0</v>
      </c>
      <c r="G53" s="11">
        <v>0</v>
      </c>
      <c r="H53" s="11">
        <v>0.36373093724250793</v>
      </c>
      <c r="I53" s="11">
        <v>0.16183292865753174</v>
      </c>
      <c r="J53" s="11">
        <v>0.93507832288742065</v>
      </c>
      <c r="K53" s="11">
        <v>0.33568215370178223</v>
      </c>
      <c r="L53" s="11">
        <v>0.71283656358718872</v>
      </c>
      <c r="M53" s="11">
        <v>0.39954414963722229</v>
      </c>
      <c r="N53" s="11">
        <v>0.47047355771064758</v>
      </c>
      <c r="O53" s="11">
        <v>1</v>
      </c>
      <c r="P53" s="11">
        <v>2018</v>
      </c>
    </row>
    <row r="54" spans="1:16" x14ac:dyDescent="0.25">
      <c r="A54" s="5" t="s">
        <v>21</v>
      </c>
      <c r="B54" s="11">
        <v>1</v>
      </c>
      <c r="C54" s="11">
        <v>0.86026090383529663</v>
      </c>
      <c r="D54" s="11">
        <v>0.13973906636238098</v>
      </c>
      <c r="E54" s="11">
        <v>0</v>
      </c>
      <c r="F54" s="11">
        <v>0</v>
      </c>
      <c r="G54" s="11">
        <v>0</v>
      </c>
      <c r="H54" s="11">
        <v>0.27620711922645569</v>
      </c>
      <c r="I54" s="11">
        <v>0.24863323569297791</v>
      </c>
      <c r="J54" s="11">
        <v>0.90994936227798462</v>
      </c>
      <c r="K54" s="11">
        <v>0.17023710906505585</v>
      </c>
      <c r="L54" s="11">
        <v>0.35234358906745911</v>
      </c>
      <c r="M54" s="11">
        <v>0.32496508955955505</v>
      </c>
      <c r="N54" s="11">
        <v>0.29468375444412231</v>
      </c>
      <c r="O54" s="11">
        <v>1</v>
      </c>
      <c r="P54" s="11">
        <v>2018</v>
      </c>
    </row>
    <row r="55" spans="1:16" x14ac:dyDescent="0.25">
      <c r="A55" s="5" t="s">
        <v>22</v>
      </c>
      <c r="B55" s="11">
        <v>1</v>
      </c>
      <c r="C55" s="11">
        <v>0.936737060546875</v>
      </c>
      <c r="D55" s="11">
        <v>6.3262954354286194E-2</v>
      </c>
      <c r="E55" s="11">
        <v>0</v>
      </c>
      <c r="F55" s="11">
        <v>0</v>
      </c>
      <c r="G55" s="11">
        <v>0</v>
      </c>
      <c r="H55" s="11">
        <v>0.29668954014778137</v>
      </c>
      <c r="I55" s="11">
        <v>0.14780049026012421</v>
      </c>
      <c r="J55" s="11">
        <v>0.82394367456436157</v>
      </c>
      <c r="K55" s="11">
        <v>0.18138490617275238</v>
      </c>
      <c r="L55" s="11">
        <v>0.24156089127063751</v>
      </c>
      <c r="M55" s="11">
        <v>0.27880135178565979</v>
      </c>
      <c r="N55" s="11">
        <v>0.1766187995672226</v>
      </c>
      <c r="O55" s="11">
        <v>1</v>
      </c>
      <c r="P55" s="11">
        <v>2018</v>
      </c>
    </row>
    <row r="56" spans="1:16" x14ac:dyDescent="0.25">
      <c r="A56" s="5" t="s">
        <v>23</v>
      </c>
      <c r="B56" s="11">
        <v>1</v>
      </c>
      <c r="C56" s="11">
        <v>0.87370306253433228</v>
      </c>
      <c r="D56" s="11">
        <v>0.12629696726799011</v>
      </c>
      <c r="E56" s="11">
        <v>0</v>
      </c>
      <c r="F56" s="11">
        <v>0</v>
      </c>
      <c r="G56" s="11">
        <v>0</v>
      </c>
      <c r="H56" s="11">
        <v>0.28477537631988525</v>
      </c>
      <c r="I56" s="11">
        <v>0.19636107981204987</v>
      </c>
      <c r="J56" s="11">
        <v>0.74646162986755371</v>
      </c>
      <c r="K56" s="11">
        <v>0.36800634860992432</v>
      </c>
      <c r="L56" s="11">
        <v>0.47026470303535461</v>
      </c>
      <c r="M56" s="11">
        <v>0.3302975594997406</v>
      </c>
      <c r="N56" s="11">
        <v>0.23391981422901154</v>
      </c>
      <c r="O56" s="11">
        <v>1</v>
      </c>
      <c r="P56" s="11">
        <v>2018</v>
      </c>
    </row>
    <row r="57" spans="1:16" x14ac:dyDescent="0.25">
      <c r="A57" s="5" t="s">
        <v>24</v>
      </c>
      <c r="B57" s="11">
        <v>1</v>
      </c>
      <c r="C57" s="11">
        <v>0.84006547927856445</v>
      </c>
      <c r="D57" s="11">
        <v>0.15993452072143555</v>
      </c>
      <c r="E57" s="11">
        <v>0</v>
      </c>
      <c r="F57" s="11">
        <v>0</v>
      </c>
      <c r="G57" s="11">
        <v>0</v>
      </c>
      <c r="H57" s="11">
        <v>0.29596343636512756</v>
      </c>
      <c r="I57" s="11">
        <v>9.9221371114253998E-2</v>
      </c>
      <c r="J57" s="11">
        <v>0.80739098787307739</v>
      </c>
      <c r="K57" s="11">
        <v>0.1748177707195282</v>
      </c>
      <c r="L57" s="11">
        <v>0.46095934510231018</v>
      </c>
      <c r="M57" s="11">
        <v>0.29774889349937439</v>
      </c>
      <c r="N57" s="11">
        <v>0.34001800417900085</v>
      </c>
      <c r="O57" s="11">
        <v>1</v>
      </c>
      <c r="P57" s="11">
        <v>2018</v>
      </c>
    </row>
    <row r="58" spans="1:16" x14ac:dyDescent="0.25">
      <c r="A58" s="5" t="s">
        <v>25</v>
      </c>
      <c r="B58" s="11">
        <v>1</v>
      </c>
      <c r="C58" s="11">
        <v>0.92927265167236328</v>
      </c>
      <c r="D58" s="11">
        <v>7.0727340877056122E-2</v>
      </c>
      <c r="E58" s="11">
        <v>0</v>
      </c>
      <c r="F58" s="11">
        <v>0</v>
      </c>
      <c r="G58" s="11">
        <v>0</v>
      </c>
      <c r="H58" s="11">
        <v>0.29212960600852966</v>
      </c>
      <c r="I58" s="11">
        <v>0.18082822859287262</v>
      </c>
      <c r="J58" s="11">
        <v>0.70230120420455933</v>
      </c>
      <c r="K58" s="11">
        <v>0.19021981954574585</v>
      </c>
      <c r="L58" s="11">
        <v>0.30316781997680664</v>
      </c>
      <c r="M58" s="11">
        <v>0.48125994205474854</v>
      </c>
      <c r="N58" s="11">
        <v>0.15787568688392639</v>
      </c>
      <c r="O58" s="11">
        <v>1</v>
      </c>
      <c r="P58" s="11">
        <v>2018</v>
      </c>
    </row>
    <row r="59" spans="1:16" x14ac:dyDescent="0.25">
      <c r="A59" s="5" t="s">
        <v>26</v>
      </c>
      <c r="B59" s="11">
        <v>1</v>
      </c>
      <c r="C59" s="11">
        <v>0.91646051406860352</v>
      </c>
      <c r="D59" s="11">
        <v>8.3539456129074097E-2</v>
      </c>
      <c r="E59" s="11">
        <v>0</v>
      </c>
      <c r="F59" s="11">
        <v>0</v>
      </c>
      <c r="G59" s="11">
        <v>0</v>
      </c>
      <c r="H59" s="11">
        <v>0.26876205205917358</v>
      </c>
      <c r="I59" s="11">
        <v>0.18116167187690735</v>
      </c>
      <c r="J59" s="11">
        <v>0.67436569929122925</v>
      </c>
      <c r="K59" s="11">
        <v>0.21713000535964966</v>
      </c>
      <c r="L59" s="11">
        <v>0.21272808313369751</v>
      </c>
      <c r="M59" s="11">
        <v>0.48411604762077332</v>
      </c>
      <c r="N59" s="11">
        <v>0.19090065360069275</v>
      </c>
      <c r="O59" s="11">
        <v>1</v>
      </c>
      <c r="P59" s="11">
        <v>2018</v>
      </c>
    </row>
    <row r="60" spans="1:16" x14ac:dyDescent="0.25">
      <c r="A60" s="5" t="s">
        <v>27</v>
      </c>
      <c r="B60" s="11">
        <v>1</v>
      </c>
      <c r="C60" s="11">
        <v>0.78586345911026001</v>
      </c>
      <c r="D60" s="11">
        <v>0.21413655579090118</v>
      </c>
      <c r="E60" s="11">
        <v>0</v>
      </c>
      <c r="F60" s="11">
        <v>0</v>
      </c>
      <c r="G60" s="11">
        <v>0</v>
      </c>
      <c r="H60" s="11">
        <v>0.23938441276550293</v>
      </c>
      <c r="I60" s="11">
        <v>0.13876500725746155</v>
      </c>
      <c r="J60" s="11">
        <v>0.81869089603424072</v>
      </c>
      <c r="K60" s="11">
        <v>0.17532339692115784</v>
      </c>
      <c r="L60" s="11">
        <v>0.59015125036239624</v>
      </c>
      <c r="M60" s="11">
        <v>0.63589590787887573</v>
      </c>
      <c r="N60" s="11">
        <v>0.34187829494476318</v>
      </c>
      <c r="O60" s="11">
        <v>1</v>
      </c>
      <c r="P60" s="11">
        <v>2018</v>
      </c>
    </row>
    <row r="61" spans="1:16" x14ac:dyDescent="0.25">
      <c r="A61" s="5" t="s">
        <v>28</v>
      </c>
      <c r="B61" s="11">
        <v>1</v>
      </c>
      <c r="C61" s="11">
        <v>0.91337090730667114</v>
      </c>
      <c r="D61" s="11">
        <v>8.6629115045070648E-2</v>
      </c>
      <c r="E61" s="11">
        <v>0</v>
      </c>
      <c r="F61" s="11">
        <v>0</v>
      </c>
      <c r="G61" s="11">
        <v>0</v>
      </c>
      <c r="H61" s="11">
        <v>0.2845160961151123</v>
      </c>
      <c r="I61" s="11">
        <v>0.1553095281124115</v>
      </c>
      <c r="J61" s="11">
        <v>0.69779407978057861</v>
      </c>
      <c r="K61" s="11">
        <v>0.17304916679859161</v>
      </c>
      <c r="L61" s="11">
        <v>0.16991488635540009</v>
      </c>
      <c r="M61" s="11">
        <v>0.34784466028213501</v>
      </c>
      <c r="N61" s="11">
        <v>0.29604524374008179</v>
      </c>
      <c r="O61" s="11">
        <v>1</v>
      </c>
      <c r="P61" s="11">
        <v>2018</v>
      </c>
    </row>
    <row r="62" spans="1:16" x14ac:dyDescent="0.25">
      <c r="A62" s="5" t="s">
        <v>29</v>
      </c>
      <c r="B62" s="11">
        <v>1</v>
      </c>
      <c r="C62" s="11">
        <v>0.93581688404083252</v>
      </c>
      <c r="D62" s="11">
        <v>6.4183130860328674E-2</v>
      </c>
      <c r="E62" s="11">
        <v>0</v>
      </c>
      <c r="F62" s="11">
        <v>0</v>
      </c>
      <c r="G62" s="11">
        <v>0</v>
      </c>
      <c r="H62" s="11">
        <v>0.22016690671443939</v>
      </c>
      <c r="I62" s="11">
        <v>0.16670677065849304</v>
      </c>
      <c r="J62" s="11">
        <v>0.87509775161743164</v>
      </c>
      <c r="K62" s="11">
        <v>0.14158013463020325</v>
      </c>
      <c r="L62" s="11">
        <v>0.15580777823925018</v>
      </c>
      <c r="M62" s="11">
        <v>0.36093029379844666</v>
      </c>
      <c r="N62" s="11">
        <v>0.23239704966545105</v>
      </c>
      <c r="O62" s="11">
        <v>1</v>
      </c>
      <c r="P62" s="11">
        <v>2018</v>
      </c>
    </row>
    <row r="63" spans="1:16" x14ac:dyDescent="0.25">
      <c r="A63" s="5" t="s">
        <v>30</v>
      </c>
      <c r="B63" s="11">
        <v>1</v>
      </c>
      <c r="C63" s="11">
        <v>0.73177087306976318</v>
      </c>
      <c r="D63" s="11">
        <v>0.26822912693023682</v>
      </c>
      <c r="E63" s="11">
        <v>0</v>
      </c>
      <c r="F63" s="11">
        <v>0</v>
      </c>
      <c r="G63" s="11">
        <v>0</v>
      </c>
      <c r="H63" s="11">
        <v>0.34501299262046814</v>
      </c>
      <c r="I63" s="11">
        <v>0.19664974510669708</v>
      </c>
      <c r="J63" s="11">
        <v>0.86073750257492065</v>
      </c>
      <c r="K63" s="11">
        <v>0.2484121173620224</v>
      </c>
      <c r="L63" s="11">
        <v>0.56554555892944336</v>
      </c>
      <c r="M63" s="11">
        <v>0.3626558780670166</v>
      </c>
      <c r="N63" s="11">
        <v>0.42265057563781738</v>
      </c>
      <c r="O63" s="11">
        <v>1</v>
      </c>
      <c r="P63" s="11">
        <v>2018</v>
      </c>
    </row>
    <row r="64" spans="1:16" x14ac:dyDescent="0.25">
      <c r="A64" s="5" t="s">
        <v>31</v>
      </c>
      <c r="B64" s="11">
        <v>1</v>
      </c>
      <c r="C64" s="11">
        <v>0.85126566886901855</v>
      </c>
      <c r="D64" s="11">
        <v>0.14873434603214264</v>
      </c>
      <c r="E64" s="11">
        <v>0</v>
      </c>
      <c r="F64" s="11">
        <v>0</v>
      </c>
      <c r="G64" s="11">
        <v>0</v>
      </c>
      <c r="H64" s="11">
        <v>0.31749776005744934</v>
      </c>
      <c r="I64" s="11">
        <v>0.15200869739055634</v>
      </c>
      <c r="J64" s="11">
        <v>0.73698502779006958</v>
      </c>
      <c r="K64" s="11">
        <v>0.22814708948135376</v>
      </c>
      <c r="L64" s="11">
        <v>0.63165968656539917</v>
      </c>
      <c r="M64" s="11">
        <v>0.35044881701469421</v>
      </c>
      <c r="N64" s="11">
        <v>0.24593175947666168</v>
      </c>
      <c r="O64" s="11">
        <v>1</v>
      </c>
      <c r="P64" s="11">
        <v>2018</v>
      </c>
    </row>
    <row r="65" spans="1:16" x14ac:dyDescent="0.25">
      <c r="A65" s="5" t="s">
        <v>32</v>
      </c>
      <c r="B65" s="11">
        <v>1</v>
      </c>
      <c r="C65" s="11">
        <v>0.92699062824249268</v>
      </c>
      <c r="D65" s="11">
        <v>7.3009394109249115E-2</v>
      </c>
      <c r="E65" s="11">
        <v>0</v>
      </c>
      <c r="F65" s="11">
        <v>0</v>
      </c>
      <c r="G65" s="11">
        <v>0</v>
      </c>
      <c r="H65" s="11">
        <v>0.27693828940391541</v>
      </c>
      <c r="I65" s="11">
        <v>0.14359591901302338</v>
      </c>
      <c r="J65" s="11">
        <v>0.87241744995117188</v>
      </c>
      <c r="K65" s="11">
        <v>8.4589406847953796E-2</v>
      </c>
      <c r="L65" s="11">
        <v>0.15951748192310333</v>
      </c>
      <c r="M65" s="11">
        <v>0.24585206806659698</v>
      </c>
      <c r="N65" s="11">
        <v>0.2817186713218689</v>
      </c>
      <c r="O65" s="11">
        <v>1</v>
      </c>
      <c r="P65" s="11">
        <v>2018</v>
      </c>
    </row>
    <row r="66" spans="1:16" x14ac:dyDescent="0.25">
      <c r="A66" s="5" t="s">
        <v>1</v>
      </c>
      <c r="B66" s="11">
        <v>1</v>
      </c>
      <c r="C66" s="11">
        <v>0.91251599788665771</v>
      </c>
      <c r="D66" s="11">
        <v>8.7484017014503479E-2</v>
      </c>
      <c r="E66" s="11">
        <v>0</v>
      </c>
      <c r="F66" s="11">
        <v>0</v>
      </c>
      <c r="G66" s="11">
        <v>0</v>
      </c>
      <c r="H66" s="11">
        <v>0.29214978218078613</v>
      </c>
      <c r="I66" s="11">
        <v>0.37080571055412292</v>
      </c>
      <c r="J66" s="11">
        <v>0.70182943344116211</v>
      </c>
      <c r="K66" s="11">
        <v>9.7114220261573792E-2</v>
      </c>
      <c r="L66" s="11">
        <v>3.9232105016708374E-2</v>
      </c>
      <c r="M66" s="11">
        <v>0.42472273111343384</v>
      </c>
      <c r="N66" s="11">
        <v>0.27584302425384521</v>
      </c>
      <c r="O66" s="11">
        <v>1</v>
      </c>
      <c r="P66" s="11">
        <v>2020</v>
      </c>
    </row>
    <row r="67" spans="1:16" x14ac:dyDescent="0.25">
      <c r="A67" s="5" t="s">
        <v>2</v>
      </c>
      <c r="B67" s="11">
        <v>1</v>
      </c>
      <c r="C67" s="11">
        <v>0.93189150094985962</v>
      </c>
      <c r="D67" s="11">
        <v>6.8108491599559784E-2</v>
      </c>
      <c r="E67" s="11">
        <v>0</v>
      </c>
      <c r="F67" s="11">
        <v>0</v>
      </c>
      <c r="G67" s="11">
        <v>0</v>
      </c>
      <c r="H67" s="11">
        <v>0.28101915121078491</v>
      </c>
      <c r="I67" s="11">
        <v>0.38900315761566162</v>
      </c>
      <c r="J67" s="11">
        <v>0.69848185777664185</v>
      </c>
      <c r="K67" s="11">
        <v>0.16695550084114075</v>
      </c>
      <c r="L67" s="11">
        <v>0.10094751417636871</v>
      </c>
      <c r="M67" s="11">
        <v>0.30379241704940796</v>
      </c>
      <c r="N67" s="11">
        <v>0.20315603911876678</v>
      </c>
      <c r="O67" s="11">
        <v>1</v>
      </c>
      <c r="P67" s="11">
        <v>2020</v>
      </c>
    </row>
    <row r="68" spans="1:16" x14ac:dyDescent="0.25">
      <c r="A68" s="5" t="s">
        <v>3</v>
      </c>
      <c r="B68" s="11">
        <v>1</v>
      </c>
      <c r="C68" s="11">
        <v>0.89509111642837524</v>
      </c>
      <c r="D68" s="11">
        <v>0.10490887612104416</v>
      </c>
      <c r="E68" s="11">
        <v>0</v>
      </c>
      <c r="F68" s="11">
        <v>0</v>
      </c>
      <c r="G68" s="11">
        <v>0</v>
      </c>
      <c r="H68" s="11">
        <v>0.22319990396499634</v>
      </c>
      <c r="I68" s="11">
        <v>0.31060010194778442</v>
      </c>
      <c r="J68" s="11">
        <v>0.64345306158065796</v>
      </c>
      <c r="K68" s="11">
        <v>0.22779637575149536</v>
      </c>
      <c r="L68" s="11">
        <v>0.16480629146099091</v>
      </c>
      <c r="M68" s="11">
        <v>0.47060850262641907</v>
      </c>
      <c r="N68" s="11">
        <v>0.2874521017074585</v>
      </c>
      <c r="O68" s="11">
        <v>1</v>
      </c>
      <c r="P68" s="11">
        <v>2020</v>
      </c>
    </row>
    <row r="69" spans="1:16" x14ac:dyDescent="0.25">
      <c r="A69" s="5" t="s">
        <v>4</v>
      </c>
      <c r="B69" s="11">
        <v>1</v>
      </c>
      <c r="C69" s="11">
        <v>0.76171344518661499</v>
      </c>
      <c r="D69" s="11">
        <v>0.23828653991222382</v>
      </c>
      <c r="E69" s="11">
        <v>0</v>
      </c>
      <c r="F69" s="11">
        <v>0</v>
      </c>
      <c r="G69" s="11">
        <v>0</v>
      </c>
      <c r="H69" s="11">
        <v>0.2565552294254303</v>
      </c>
      <c r="I69" s="11">
        <v>0.27909314632415771</v>
      </c>
      <c r="J69" s="11">
        <v>0.81896209716796875</v>
      </c>
      <c r="K69" s="11">
        <v>0.21918390691280365</v>
      </c>
      <c r="L69" s="11">
        <v>0.52300995588302612</v>
      </c>
      <c r="M69" s="11">
        <v>0.40168654918670654</v>
      </c>
      <c r="N69" s="11">
        <v>0.43124324083328247</v>
      </c>
      <c r="O69" s="11">
        <v>1</v>
      </c>
      <c r="P69" s="11">
        <v>2020</v>
      </c>
    </row>
    <row r="70" spans="1:16" x14ac:dyDescent="0.25">
      <c r="A70" s="5" t="s">
        <v>5</v>
      </c>
      <c r="B70" s="11">
        <v>1</v>
      </c>
      <c r="C70" s="11">
        <v>0.90028625726699829</v>
      </c>
      <c r="D70" s="11">
        <v>9.9713720381259918E-2</v>
      </c>
      <c r="E70" s="11">
        <v>0</v>
      </c>
      <c r="F70" s="11">
        <v>0</v>
      </c>
      <c r="G70" s="11">
        <v>0</v>
      </c>
      <c r="H70" s="11">
        <v>0.28914910554885864</v>
      </c>
      <c r="I70" s="11">
        <v>0.48439133167266846</v>
      </c>
      <c r="J70" s="11">
        <v>0.64172655344009399</v>
      </c>
      <c r="K70" s="11">
        <v>7.8451506793498993E-2</v>
      </c>
      <c r="L70" s="11">
        <v>7.088758796453476E-2</v>
      </c>
      <c r="M70" s="11">
        <v>0.38460373878479004</v>
      </c>
      <c r="N70" s="11">
        <v>0.27316057682037354</v>
      </c>
      <c r="O70" s="11">
        <v>1</v>
      </c>
      <c r="P70" s="11">
        <v>2020</v>
      </c>
    </row>
    <row r="71" spans="1:16" x14ac:dyDescent="0.25">
      <c r="A71" s="5" t="s">
        <v>6</v>
      </c>
      <c r="B71" s="11">
        <v>1</v>
      </c>
      <c r="C71" s="11">
        <v>0.93036293983459473</v>
      </c>
      <c r="D71" s="11">
        <v>6.9637075066566467E-2</v>
      </c>
      <c r="E71" s="11">
        <v>0</v>
      </c>
      <c r="F71" s="11">
        <v>0</v>
      </c>
      <c r="G71" s="11">
        <v>0</v>
      </c>
      <c r="H71" s="11">
        <v>0.27930831909179688</v>
      </c>
      <c r="I71" s="11">
        <v>0.2967073917388916</v>
      </c>
      <c r="J71" s="11">
        <v>0.76331967115402222</v>
      </c>
      <c r="K71" s="11">
        <v>0.16035604476928711</v>
      </c>
      <c r="L71" s="11">
        <v>0.15306690335273743</v>
      </c>
      <c r="M71" s="11">
        <v>0.34477797150611877</v>
      </c>
      <c r="N71" s="11">
        <v>0.21583309769630432</v>
      </c>
      <c r="O71" s="11">
        <v>1</v>
      </c>
      <c r="P71" s="11">
        <v>2020</v>
      </c>
    </row>
    <row r="72" spans="1:16" x14ac:dyDescent="0.25">
      <c r="A72" s="5" t="s">
        <v>7</v>
      </c>
      <c r="B72" s="11">
        <v>1</v>
      </c>
      <c r="C72" s="11">
        <v>0.61519014835357666</v>
      </c>
      <c r="D72" s="11">
        <v>0.38480985164642334</v>
      </c>
      <c r="E72" s="11">
        <v>0</v>
      </c>
      <c r="F72" s="11">
        <v>0</v>
      </c>
      <c r="G72" s="11">
        <v>0</v>
      </c>
      <c r="H72" s="11">
        <v>0.37201383709907532</v>
      </c>
      <c r="I72" s="11">
        <v>0.41742676496505737</v>
      </c>
      <c r="J72" s="11">
        <v>0.91429424285888672</v>
      </c>
      <c r="K72" s="11">
        <v>0.24545960128307343</v>
      </c>
      <c r="L72" s="11">
        <v>0.64218354225158691</v>
      </c>
      <c r="M72" s="11">
        <v>0.28900840878486633</v>
      </c>
      <c r="N72" s="11">
        <v>0.57747817039489746</v>
      </c>
      <c r="O72" s="11">
        <v>1</v>
      </c>
      <c r="P72" s="11">
        <v>2020</v>
      </c>
    </row>
    <row r="73" spans="1:16" x14ac:dyDescent="0.25">
      <c r="A73" s="5" t="s">
        <v>8</v>
      </c>
      <c r="B73" s="11">
        <v>1</v>
      </c>
      <c r="C73" s="11">
        <v>0.88401907682418823</v>
      </c>
      <c r="D73" s="11">
        <v>0.11598095297813416</v>
      </c>
      <c r="E73" s="11">
        <v>0</v>
      </c>
      <c r="F73" s="11">
        <v>0</v>
      </c>
      <c r="G73" s="11">
        <v>0</v>
      </c>
      <c r="H73" s="11">
        <v>0.32758346199989319</v>
      </c>
      <c r="I73" s="11">
        <v>0.34269025921821594</v>
      </c>
      <c r="J73" s="11">
        <v>0.72057062387466431</v>
      </c>
      <c r="K73" s="11">
        <v>0.16330982744693756</v>
      </c>
      <c r="L73" s="11">
        <v>0.12743836641311646</v>
      </c>
      <c r="M73" s="11">
        <v>0.33436676859855652</v>
      </c>
      <c r="N73" s="11">
        <v>0.30276727676391602</v>
      </c>
      <c r="O73" s="11">
        <v>1</v>
      </c>
      <c r="P73" s="11">
        <v>2020</v>
      </c>
    </row>
    <row r="74" spans="1:16" x14ac:dyDescent="0.25">
      <c r="A74" s="5" t="s">
        <v>9</v>
      </c>
      <c r="B74" s="11">
        <v>1</v>
      </c>
      <c r="C74" s="11">
        <v>0.86694729328155518</v>
      </c>
      <c r="D74" s="11">
        <v>0.13305270671844482</v>
      </c>
      <c r="E74" s="11">
        <v>0</v>
      </c>
      <c r="F74" s="11">
        <v>0</v>
      </c>
      <c r="G74" s="11">
        <v>0</v>
      </c>
      <c r="H74" s="11">
        <v>0.18976013362407684</v>
      </c>
      <c r="I74" s="11">
        <v>0.49103805422782898</v>
      </c>
      <c r="J74" s="11">
        <v>0.77592897415161133</v>
      </c>
      <c r="K74" s="11">
        <v>0.11970250308513641</v>
      </c>
      <c r="L74" s="11">
        <v>5.8749038726091385E-2</v>
      </c>
      <c r="M74" s="11">
        <v>0.39654594659805298</v>
      </c>
      <c r="N74" s="11">
        <v>0.3270229697227478</v>
      </c>
      <c r="O74" s="11">
        <v>1</v>
      </c>
      <c r="P74" s="11">
        <v>2020</v>
      </c>
    </row>
    <row r="75" spans="1:16" x14ac:dyDescent="0.25">
      <c r="A75" s="5" t="s">
        <v>10</v>
      </c>
      <c r="B75" s="11">
        <v>1</v>
      </c>
      <c r="C75" s="11">
        <v>0.88875097036361694</v>
      </c>
      <c r="D75" s="11">
        <v>0.11124899983406067</v>
      </c>
      <c r="E75" s="11">
        <v>0</v>
      </c>
      <c r="F75" s="11">
        <v>0</v>
      </c>
      <c r="G75" s="11">
        <v>0</v>
      </c>
      <c r="H75" s="11">
        <v>0.25604894757270813</v>
      </c>
      <c r="I75" s="11">
        <v>0.36046671867370605</v>
      </c>
      <c r="J75" s="11">
        <v>0.78151154518127441</v>
      </c>
      <c r="K75" s="11">
        <v>0.11895368248224258</v>
      </c>
      <c r="L75" s="11">
        <v>0.10218171030282974</v>
      </c>
      <c r="M75" s="11">
        <v>0.32543998956680298</v>
      </c>
      <c r="N75" s="11">
        <v>0.31682690978050232</v>
      </c>
      <c r="O75" s="11">
        <v>1</v>
      </c>
      <c r="P75" s="11">
        <v>2020</v>
      </c>
    </row>
    <row r="76" spans="1:16" x14ac:dyDescent="0.25">
      <c r="A76" s="5" t="s">
        <v>11</v>
      </c>
      <c r="B76" s="11">
        <v>1</v>
      </c>
      <c r="C76" s="11">
        <v>0.89389097690582275</v>
      </c>
      <c r="D76" s="11">
        <v>0.10610900819301605</v>
      </c>
      <c r="E76" s="11">
        <v>0</v>
      </c>
      <c r="F76" s="11">
        <v>0</v>
      </c>
      <c r="G76" s="11">
        <v>0</v>
      </c>
      <c r="H76" s="11">
        <v>0.3255695104598999</v>
      </c>
      <c r="I76" s="11">
        <v>0.34791103005409241</v>
      </c>
      <c r="J76" s="11">
        <v>0.76580506563186646</v>
      </c>
      <c r="K76" s="11">
        <v>0.10436990857124329</v>
      </c>
      <c r="L76" s="11">
        <v>0.14680770039558411</v>
      </c>
      <c r="M76" s="11">
        <v>0.40700879693031311</v>
      </c>
      <c r="N76" s="11">
        <v>0.25989991426467896</v>
      </c>
      <c r="O76" s="11">
        <v>1</v>
      </c>
      <c r="P76" s="11">
        <v>2020</v>
      </c>
    </row>
    <row r="77" spans="1:16" x14ac:dyDescent="0.25">
      <c r="A77" s="5" t="s">
        <v>12</v>
      </c>
      <c r="B77" s="11">
        <v>1</v>
      </c>
      <c r="C77" s="11">
        <v>0.61593025922775269</v>
      </c>
      <c r="D77" s="11">
        <v>0.38406974077224731</v>
      </c>
      <c r="E77" s="11">
        <v>0</v>
      </c>
      <c r="F77" s="11">
        <v>0</v>
      </c>
      <c r="G77" s="11">
        <v>0</v>
      </c>
      <c r="H77" s="11">
        <v>0.31608319282531738</v>
      </c>
      <c r="I77" s="11">
        <v>0.38539507985115051</v>
      </c>
      <c r="J77" s="11">
        <v>0.88720536231994629</v>
      </c>
      <c r="K77" s="11">
        <v>0.34366500377655029</v>
      </c>
      <c r="L77" s="11">
        <v>0.67530596256256104</v>
      </c>
      <c r="M77" s="11">
        <v>0.43170455098152161</v>
      </c>
      <c r="N77" s="11">
        <v>0.51178532838821411</v>
      </c>
      <c r="O77" s="11">
        <v>1</v>
      </c>
      <c r="P77" s="11">
        <v>2020</v>
      </c>
    </row>
    <row r="78" spans="1:16" x14ac:dyDescent="0.25">
      <c r="A78" s="5" t="s">
        <v>13</v>
      </c>
      <c r="B78" s="11">
        <v>1</v>
      </c>
      <c r="C78" s="11">
        <v>0.83955538272857666</v>
      </c>
      <c r="D78" s="11">
        <v>0.16044461727142334</v>
      </c>
      <c r="E78" s="11">
        <v>0</v>
      </c>
      <c r="F78" s="11">
        <v>0</v>
      </c>
      <c r="G78" s="11">
        <v>0</v>
      </c>
      <c r="H78" s="11">
        <v>0.25212118029594421</v>
      </c>
      <c r="I78" s="11">
        <v>0.32677298784255981</v>
      </c>
      <c r="J78" s="11">
        <v>0.89409768581390381</v>
      </c>
      <c r="K78" s="11">
        <v>0.12456274777650833</v>
      </c>
      <c r="L78" s="11">
        <v>0.321839839220047</v>
      </c>
      <c r="M78" s="11">
        <v>0.41977068781852722</v>
      </c>
      <c r="N78" s="11">
        <v>0.32435226440429688</v>
      </c>
      <c r="O78" s="11">
        <v>1</v>
      </c>
      <c r="P78" s="11">
        <v>2020</v>
      </c>
    </row>
    <row r="79" spans="1:16" x14ac:dyDescent="0.25">
      <c r="A79" s="5" t="s">
        <v>14</v>
      </c>
      <c r="B79" s="11">
        <v>1</v>
      </c>
      <c r="C79" s="11">
        <v>0.90437138080596924</v>
      </c>
      <c r="D79" s="11">
        <v>9.5628626644611359E-2</v>
      </c>
      <c r="E79" s="11">
        <v>0</v>
      </c>
      <c r="F79" s="11">
        <v>0</v>
      </c>
      <c r="G79" s="11">
        <v>0</v>
      </c>
      <c r="H79" s="11">
        <v>0.30476903915405273</v>
      </c>
      <c r="I79" s="11">
        <v>0.54804939031600952</v>
      </c>
      <c r="J79" s="11">
        <v>0.79074454307556152</v>
      </c>
      <c r="K79" s="11">
        <v>0.14283403754234314</v>
      </c>
      <c r="L79" s="11">
        <v>9.2660248279571533E-2</v>
      </c>
      <c r="M79" s="11">
        <v>0.27884918451309204</v>
      </c>
      <c r="N79" s="11">
        <v>0.21709126234054565</v>
      </c>
      <c r="O79" s="11">
        <v>1</v>
      </c>
      <c r="P79" s="11">
        <v>2020</v>
      </c>
    </row>
    <row r="80" spans="1:16" x14ac:dyDescent="0.25">
      <c r="A80" s="5" t="s">
        <v>15</v>
      </c>
      <c r="B80" s="11">
        <v>1</v>
      </c>
      <c r="C80" s="11">
        <v>0.83195555210113525</v>
      </c>
      <c r="D80" s="11">
        <v>0.16804447770118713</v>
      </c>
      <c r="E80" s="11">
        <v>0</v>
      </c>
      <c r="F80" s="11">
        <v>0</v>
      </c>
      <c r="G80" s="11">
        <v>0</v>
      </c>
      <c r="H80" s="11">
        <v>0.21540485322475433</v>
      </c>
      <c r="I80" s="11">
        <v>0.51756227016448975</v>
      </c>
      <c r="J80" s="11">
        <v>0.81283068656921387</v>
      </c>
      <c r="K80" s="11">
        <v>0.12862163782119751</v>
      </c>
      <c r="L80" s="11">
        <v>0.15446341037750244</v>
      </c>
      <c r="M80" s="11">
        <v>0.39828062057495117</v>
      </c>
      <c r="N80" s="11">
        <v>0.371500164270401</v>
      </c>
      <c r="O80" s="11">
        <v>1</v>
      </c>
      <c r="P80" s="11">
        <v>2020</v>
      </c>
    </row>
    <row r="81" spans="1:16" x14ac:dyDescent="0.25">
      <c r="A81" s="5" t="s">
        <v>16</v>
      </c>
      <c r="B81" s="11">
        <v>1</v>
      </c>
      <c r="C81" s="11">
        <v>0.82952362298965454</v>
      </c>
      <c r="D81" s="11">
        <v>0.17047636210918427</v>
      </c>
      <c r="E81" s="11">
        <v>0</v>
      </c>
      <c r="F81" s="11">
        <v>0</v>
      </c>
      <c r="G81" s="11">
        <v>0</v>
      </c>
      <c r="H81" s="11">
        <v>0.38112151622772217</v>
      </c>
      <c r="I81" s="11">
        <v>0.49713811278343201</v>
      </c>
      <c r="J81" s="11">
        <v>0.84737318754196167</v>
      </c>
      <c r="K81" s="11">
        <v>0.19300180673599243</v>
      </c>
      <c r="L81" s="11">
        <v>0.24684904515743256</v>
      </c>
      <c r="M81" s="11">
        <v>0.34931138157844543</v>
      </c>
      <c r="N81" s="11">
        <v>0.31473842263221741</v>
      </c>
      <c r="O81" s="11">
        <v>1</v>
      </c>
      <c r="P81" s="11">
        <v>2020</v>
      </c>
    </row>
    <row r="82" spans="1:16" x14ac:dyDescent="0.25">
      <c r="A82" s="5" t="s">
        <v>17</v>
      </c>
      <c r="B82" s="11">
        <v>1</v>
      </c>
      <c r="C82" s="11">
        <v>0.83430051803588867</v>
      </c>
      <c r="D82" s="11">
        <v>0.16569951176643372</v>
      </c>
      <c r="E82" s="11">
        <v>0</v>
      </c>
      <c r="F82" s="11">
        <v>0</v>
      </c>
      <c r="G82" s="11">
        <v>0</v>
      </c>
      <c r="H82" s="11">
        <v>0.24310587346553802</v>
      </c>
      <c r="I82" s="11">
        <v>0.41822502017021179</v>
      </c>
      <c r="J82" s="11">
        <v>0.84130340814590454</v>
      </c>
      <c r="K82" s="11">
        <v>0.13861766457557678</v>
      </c>
      <c r="L82" s="11">
        <v>0.25437706708908081</v>
      </c>
      <c r="M82" s="11">
        <v>0.36876866221427917</v>
      </c>
      <c r="N82" s="11">
        <v>0.36721113324165344</v>
      </c>
      <c r="O82" s="11">
        <v>1</v>
      </c>
      <c r="P82" s="11">
        <v>2020</v>
      </c>
    </row>
    <row r="83" spans="1:16" x14ac:dyDescent="0.25">
      <c r="A83" s="5" t="s">
        <v>18</v>
      </c>
      <c r="B83" s="11">
        <v>1</v>
      </c>
      <c r="C83" s="11">
        <v>0.8751952052116394</v>
      </c>
      <c r="D83" s="11">
        <v>0.12480481714010239</v>
      </c>
      <c r="E83" s="11">
        <v>0</v>
      </c>
      <c r="F83" s="11">
        <v>0</v>
      </c>
      <c r="G83" s="11">
        <v>0</v>
      </c>
      <c r="H83" s="11">
        <v>0.27843281626701355</v>
      </c>
      <c r="I83" s="11">
        <v>0.37762764096260071</v>
      </c>
      <c r="J83" s="11">
        <v>0.77052462100982666</v>
      </c>
      <c r="K83" s="11">
        <v>0.15104416012763977</v>
      </c>
      <c r="L83" s="11">
        <v>0.18931837379932404</v>
      </c>
      <c r="M83" s="11">
        <v>0.39778581261634827</v>
      </c>
      <c r="N83" s="11">
        <v>0.28575146198272705</v>
      </c>
      <c r="O83" s="11">
        <v>1</v>
      </c>
      <c r="P83" s="11">
        <v>2020</v>
      </c>
    </row>
    <row r="84" spans="1:16" x14ac:dyDescent="0.25">
      <c r="A84" s="5" t="s">
        <v>19</v>
      </c>
      <c r="B84" s="11">
        <v>1</v>
      </c>
      <c r="C84" s="11">
        <v>0.91307860612869263</v>
      </c>
      <c r="D84" s="11">
        <v>8.6921371519565582E-2</v>
      </c>
      <c r="E84" s="11">
        <v>0</v>
      </c>
      <c r="F84" s="11">
        <v>0</v>
      </c>
      <c r="G84" s="11">
        <v>0</v>
      </c>
      <c r="H84" s="11">
        <v>0.2879016101360321</v>
      </c>
      <c r="I84" s="11">
        <v>0.46248331665992737</v>
      </c>
      <c r="J84" s="11">
        <v>0.6809685230255127</v>
      </c>
      <c r="K84" s="11">
        <v>0.10313719511032104</v>
      </c>
      <c r="L84" s="11">
        <v>4.8377294093370438E-2</v>
      </c>
      <c r="M84" s="11">
        <v>0.37558510899543762</v>
      </c>
      <c r="N84" s="11">
        <v>0.25287902355194092</v>
      </c>
      <c r="O84" s="11">
        <v>1</v>
      </c>
      <c r="P84" s="11">
        <v>2020</v>
      </c>
    </row>
    <row r="85" spans="1:16" x14ac:dyDescent="0.25">
      <c r="A85" s="5" t="s">
        <v>20</v>
      </c>
      <c r="B85" s="11">
        <v>1</v>
      </c>
      <c r="C85" s="11">
        <v>0.66516602039337158</v>
      </c>
      <c r="D85" s="11">
        <v>0.33483394980430603</v>
      </c>
      <c r="E85" s="11">
        <v>0</v>
      </c>
      <c r="F85" s="11">
        <v>0</v>
      </c>
      <c r="G85" s="11">
        <v>0</v>
      </c>
      <c r="H85" s="11">
        <v>0.3575623631477356</v>
      </c>
      <c r="I85" s="11">
        <v>0.43312633037567139</v>
      </c>
      <c r="J85" s="11">
        <v>0.89378452301025391</v>
      </c>
      <c r="K85" s="11">
        <v>0.29587757587432861</v>
      </c>
      <c r="L85" s="11">
        <v>0.66413015127182007</v>
      </c>
      <c r="M85" s="11">
        <v>0.42662587761878967</v>
      </c>
      <c r="N85" s="11">
        <v>0.46198862791061401</v>
      </c>
      <c r="O85" s="11">
        <v>1</v>
      </c>
      <c r="P85" s="11">
        <v>2020</v>
      </c>
    </row>
    <row r="86" spans="1:16" x14ac:dyDescent="0.25">
      <c r="A86" s="5" t="s">
        <v>21</v>
      </c>
      <c r="B86" s="11">
        <v>1</v>
      </c>
      <c r="C86" s="11">
        <v>0.79588776826858521</v>
      </c>
      <c r="D86" s="11">
        <v>0.2041122168302536</v>
      </c>
      <c r="E86" s="11">
        <v>0</v>
      </c>
      <c r="F86" s="11">
        <v>0</v>
      </c>
      <c r="G86" s="11">
        <v>0</v>
      </c>
      <c r="H86" s="11">
        <v>0.29970812797546387</v>
      </c>
      <c r="I86" s="11">
        <v>0.38943269848823547</v>
      </c>
      <c r="J86" s="11">
        <v>0.8785826563835144</v>
      </c>
      <c r="K86" s="11">
        <v>0.14833612740039825</v>
      </c>
      <c r="L86" s="11">
        <v>0.34839352965354919</v>
      </c>
      <c r="M86" s="11">
        <v>0.41509512066841125</v>
      </c>
      <c r="N86" s="11">
        <v>0.40253564715385437</v>
      </c>
      <c r="O86" s="11">
        <v>1</v>
      </c>
      <c r="P86" s="11">
        <v>2020</v>
      </c>
    </row>
    <row r="87" spans="1:16" x14ac:dyDescent="0.25">
      <c r="A87" s="5" t="s">
        <v>22</v>
      </c>
      <c r="B87" s="11">
        <v>1</v>
      </c>
      <c r="C87" s="11">
        <v>0.90707880258560181</v>
      </c>
      <c r="D87" s="11">
        <v>9.292120486497879E-2</v>
      </c>
      <c r="E87" s="11">
        <v>0</v>
      </c>
      <c r="F87" s="11">
        <v>0</v>
      </c>
      <c r="G87" s="11">
        <v>0</v>
      </c>
      <c r="H87" s="11">
        <v>0.27168348431587219</v>
      </c>
      <c r="I87" s="11">
        <v>0.31953999400138855</v>
      </c>
      <c r="J87" s="11">
        <v>0.76329874992370605</v>
      </c>
      <c r="K87" s="11">
        <v>0.14151996374130249</v>
      </c>
      <c r="L87" s="11">
        <v>0.17989498376846313</v>
      </c>
      <c r="M87" s="11">
        <v>0.3410828709602356</v>
      </c>
      <c r="N87" s="11">
        <v>0.24442905187606812</v>
      </c>
      <c r="O87" s="11">
        <v>1</v>
      </c>
      <c r="P87" s="11">
        <v>2020</v>
      </c>
    </row>
    <row r="88" spans="1:16" x14ac:dyDescent="0.25">
      <c r="A88" s="5" t="s">
        <v>23</v>
      </c>
      <c r="B88" s="11">
        <v>1</v>
      </c>
      <c r="C88" s="11">
        <v>0.77663278579711914</v>
      </c>
      <c r="D88" s="11">
        <v>0.22336721420288086</v>
      </c>
      <c r="E88" s="11">
        <v>0</v>
      </c>
      <c r="F88" s="11">
        <v>0</v>
      </c>
      <c r="G88" s="11">
        <v>0</v>
      </c>
      <c r="H88" s="11">
        <v>0.25267815589904785</v>
      </c>
      <c r="I88" s="11">
        <v>0.35730308294296265</v>
      </c>
      <c r="J88" s="11">
        <v>0.73613327741622925</v>
      </c>
      <c r="K88" s="11">
        <v>0.2308117002248764</v>
      </c>
      <c r="L88" s="11">
        <v>0.36132940649986267</v>
      </c>
      <c r="M88" s="11">
        <v>0.45534592866897583</v>
      </c>
      <c r="N88" s="11">
        <v>0.44851744174957275</v>
      </c>
      <c r="O88" s="11">
        <v>1</v>
      </c>
      <c r="P88" s="11">
        <v>2020</v>
      </c>
    </row>
    <row r="89" spans="1:16" x14ac:dyDescent="0.25">
      <c r="A89" s="5" t="s">
        <v>24</v>
      </c>
      <c r="B89" s="11">
        <v>1</v>
      </c>
      <c r="C89" s="11">
        <v>0.79356354475021362</v>
      </c>
      <c r="D89" s="11">
        <v>0.20643647015094757</v>
      </c>
      <c r="E89" s="11">
        <v>0</v>
      </c>
      <c r="F89" s="11">
        <v>0</v>
      </c>
      <c r="G89" s="11">
        <v>0</v>
      </c>
      <c r="H89" s="11">
        <v>0.28784874081611633</v>
      </c>
      <c r="I89" s="11">
        <v>0.27515801787376404</v>
      </c>
      <c r="J89" s="11">
        <v>0.82481831312179565</v>
      </c>
      <c r="K89" s="11">
        <v>0.17568331956863403</v>
      </c>
      <c r="L89" s="11">
        <v>0.43139997124671936</v>
      </c>
      <c r="M89" s="11">
        <v>0.30595234036445618</v>
      </c>
      <c r="N89" s="11">
        <v>0.39750337600708008</v>
      </c>
      <c r="O89" s="11">
        <v>1</v>
      </c>
      <c r="P89" s="11">
        <v>2020</v>
      </c>
    </row>
    <row r="90" spans="1:16" x14ac:dyDescent="0.25">
      <c r="A90" s="5" t="s">
        <v>25</v>
      </c>
      <c r="B90" s="11">
        <v>1</v>
      </c>
      <c r="C90" s="11">
        <v>0.91340875625610352</v>
      </c>
      <c r="D90" s="11">
        <v>8.6591221392154694E-2</v>
      </c>
      <c r="E90" s="11">
        <v>0</v>
      </c>
      <c r="F90" s="11">
        <v>0</v>
      </c>
      <c r="G90" s="11">
        <v>0</v>
      </c>
      <c r="H90" s="11">
        <v>0.2636256217956543</v>
      </c>
      <c r="I90" s="11">
        <v>0.32469365000724792</v>
      </c>
      <c r="J90" s="11">
        <v>0.69388687610626221</v>
      </c>
      <c r="K90" s="11">
        <v>0.16740860044956207</v>
      </c>
      <c r="L90" s="11">
        <v>0.21149592101573944</v>
      </c>
      <c r="M90" s="11">
        <v>0.42590451240539551</v>
      </c>
      <c r="N90" s="11">
        <v>0.20846962928771973</v>
      </c>
      <c r="O90" s="11">
        <v>1</v>
      </c>
      <c r="P90" s="11">
        <v>2020</v>
      </c>
    </row>
    <row r="91" spans="1:16" x14ac:dyDescent="0.25">
      <c r="A91" s="5" t="s">
        <v>26</v>
      </c>
      <c r="B91" s="11">
        <v>1</v>
      </c>
      <c r="C91" s="11">
        <v>0.88143891096115112</v>
      </c>
      <c r="D91" s="11">
        <v>0.11856108903884888</v>
      </c>
      <c r="E91" s="11">
        <v>0</v>
      </c>
      <c r="F91" s="11">
        <v>0</v>
      </c>
      <c r="G91" s="11">
        <v>0</v>
      </c>
      <c r="H91" s="11">
        <v>0.27423733472824097</v>
      </c>
      <c r="I91" s="11">
        <v>0.36215424537658691</v>
      </c>
      <c r="J91" s="11">
        <v>0.64307498931884766</v>
      </c>
      <c r="K91" s="11">
        <v>0.19445464015007019</v>
      </c>
      <c r="L91" s="11">
        <v>0.20561246573925018</v>
      </c>
      <c r="M91" s="11">
        <v>0.45805618166923523</v>
      </c>
      <c r="N91" s="11">
        <v>0.28473642468452454</v>
      </c>
      <c r="O91" s="11">
        <v>1</v>
      </c>
      <c r="P91" s="11">
        <v>2020</v>
      </c>
    </row>
    <row r="92" spans="1:16" x14ac:dyDescent="0.25">
      <c r="A92" s="5" t="s">
        <v>27</v>
      </c>
      <c r="B92" s="11">
        <v>1</v>
      </c>
      <c r="C92" s="11">
        <v>0.74864715337753296</v>
      </c>
      <c r="D92" s="11">
        <v>0.25135287642478943</v>
      </c>
      <c r="E92" s="11">
        <v>0</v>
      </c>
      <c r="F92" s="11">
        <v>0</v>
      </c>
      <c r="G92" s="11">
        <v>0</v>
      </c>
      <c r="H92" s="11">
        <v>0.2180725634098053</v>
      </c>
      <c r="I92" s="11">
        <v>0.34601405262947083</v>
      </c>
      <c r="J92" s="11">
        <v>0.80052262544631958</v>
      </c>
      <c r="K92" s="11">
        <v>0.14074602723121643</v>
      </c>
      <c r="L92" s="11">
        <v>0.55504471063613892</v>
      </c>
      <c r="M92" s="11">
        <v>0.58355104923248291</v>
      </c>
      <c r="N92" s="11">
        <v>0.40466335415840149</v>
      </c>
      <c r="O92" s="11">
        <v>1</v>
      </c>
      <c r="P92" s="11">
        <v>2020</v>
      </c>
    </row>
    <row r="93" spans="1:16" x14ac:dyDescent="0.25">
      <c r="A93" s="5" t="s">
        <v>28</v>
      </c>
      <c r="B93" s="11">
        <v>1</v>
      </c>
      <c r="C93" s="11">
        <v>0.89019429683685303</v>
      </c>
      <c r="D93" s="11">
        <v>0.10980571806430817</v>
      </c>
      <c r="E93" s="11">
        <v>0</v>
      </c>
      <c r="F93" s="11">
        <v>0</v>
      </c>
      <c r="G93" s="11">
        <v>0</v>
      </c>
      <c r="H93" s="11">
        <v>0.26920044422149658</v>
      </c>
      <c r="I93" s="11">
        <v>0.33838921785354614</v>
      </c>
      <c r="J93" s="11">
        <v>0.75561189651489258</v>
      </c>
      <c r="K93" s="11">
        <v>0.10711110383272171</v>
      </c>
      <c r="L93" s="11">
        <v>0.16309505701065063</v>
      </c>
      <c r="M93" s="11">
        <v>0.29689621925354004</v>
      </c>
      <c r="N93" s="11">
        <v>0.32021415233612061</v>
      </c>
      <c r="O93" s="11">
        <v>1</v>
      </c>
      <c r="P93" s="11">
        <v>2020</v>
      </c>
    </row>
    <row r="94" spans="1:16" x14ac:dyDescent="0.25">
      <c r="A94" s="5" t="s">
        <v>29</v>
      </c>
      <c r="B94" s="11">
        <v>1</v>
      </c>
      <c r="C94" s="11">
        <v>0.83396881818771362</v>
      </c>
      <c r="D94" s="11">
        <v>0.16603115200996399</v>
      </c>
      <c r="E94" s="11">
        <v>0</v>
      </c>
      <c r="F94" s="11">
        <v>0</v>
      </c>
      <c r="G94" s="11">
        <v>0</v>
      </c>
      <c r="H94" s="11">
        <v>0.2080996036529541</v>
      </c>
      <c r="I94" s="11">
        <v>0.36327007412910461</v>
      </c>
      <c r="J94" s="11">
        <v>0.8633350133895874</v>
      </c>
      <c r="K94" s="11">
        <v>0.12350045889616013</v>
      </c>
      <c r="L94" s="11">
        <v>0.11167651414871216</v>
      </c>
      <c r="M94" s="11">
        <v>0.45257928967475891</v>
      </c>
      <c r="N94" s="11">
        <v>0.44498443603515625</v>
      </c>
      <c r="O94" s="11">
        <v>1</v>
      </c>
      <c r="P94" s="11">
        <v>2020</v>
      </c>
    </row>
    <row r="95" spans="1:16" x14ac:dyDescent="0.25">
      <c r="A95" s="5" t="s">
        <v>30</v>
      </c>
      <c r="B95" s="11">
        <v>1</v>
      </c>
      <c r="C95" s="11">
        <v>0.76213967800140381</v>
      </c>
      <c r="D95" s="11">
        <v>0.237860307097435</v>
      </c>
      <c r="E95" s="11">
        <v>0</v>
      </c>
      <c r="F95" s="11">
        <v>0</v>
      </c>
      <c r="G95" s="11">
        <v>0</v>
      </c>
      <c r="H95" s="11">
        <v>0.36047008633613586</v>
      </c>
      <c r="I95" s="11">
        <v>0.38106131553649902</v>
      </c>
      <c r="J95" s="11">
        <v>0.85711371898651123</v>
      </c>
      <c r="K95" s="11">
        <v>0.20761214196681976</v>
      </c>
      <c r="L95" s="11">
        <v>0.50267922878265381</v>
      </c>
      <c r="M95" s="11">
        <v>0.33758121728897095</v>
      </c>
      <c r="N95" s="11">
        <v>0.40034022927284241</v>
      </c>
      <c r="O95" s="11">
        <v>1</v>
      </c>
      <c r="P95" s="11">
        <v>2020</v>
      </c>
    </row>
    <row r="96" spans="1:16" x14ac:dyDescent="0.25">
      <c r="A96" s="5" t="s">
        <v>31</v>
      </c>
      <c r="B96" s="11">
        <v>1</v>
      </c>
      <c r="C96" s="11">
        <v>0.77207070589065552</v>
      </c>
      <c r="D96" s="11">
        <v>0.22792927920818329</v>
      </c>
      <c r="E96" s="11">
        <v>0</v>
      </c>
      <c r="F96" s="11">
        <v>0</v>
      </c>
      <c r="G96" s="11">
        <v>0</v>
      </c>
      <c r="H96" s="11">
        <v>0.30930820107460022</v>
      </c>
      <c r="I96" s="11">
        <v>0.34169381856918335</v>
      </c>
      <c r="J96" s="11">
        <v>0.72776937484741211</v>
      </c>
      <c r="K96" s="11">
        <v>0.19779802858829498</v>
      </c>
      <c r="L96" s="11">
        <v>0.55787932872772217</v>
      </c>
      <c r="M96" s="11">
        <v>0.37606579065322876</v>
      </c>
      <c r="N96" s="11">
        <v>0.40561184287071228</v>
      </c>
      <c r="O96" s="11">
        <v>1</v>
      </c>
      <c r="P96" s="11">
        <v>2020</v>
      </c>
    </row>
    <row r="97" spans="1:16" x14ac:dyDescent="0.25">
      <c r="A97" s="5" t="s">
        <v>32</v>
      </c>
      <c r="B97" s="11">
        <v>1</v>
      </c>
      <c r="C97" s="11">
        <v>0.91413396596908569</v>
      </c>
      <c r="D97" s="11">
        <v>8.5866041481494904E-2</v>
      </c>
      <c r="E97" s="11">
        <v>0</v>
      </c>
      <c r="F97" s="11">
        <v>0</v>
      </c>
      <c r="G97" s="11">
        <v>0</v>
      </c>
      <c r="H97" s="11">
        <v>0.29142209887504578</v>
      </c>
      <c r="I97" s="11">
        <v>0.29690521955490112</v>
      </c>
      <c r="J97" s="11">
        <v>0.88147658109664917</v>
      </c>
      <c r="K97" s="11">
        <v>5.5532537400722504E-2</v>
      </c>
      <c r="L97" s="11">
        <v>9.383661299943924E-2</v>
      </c>
      <c r="M97" s="11">
        <v>0.27615010738372803</v>
      </c>
      <c r="N97" s="11">
        <v>0.35052156448364258</v>
      </c>
      <c r="O97" s="11">
        <v>1</v>
      </c>
      <c r="P97" s="11">
        <v>2020</v>
      </c>
    </row>
    <row r="98" spans="1:16" x14ac:dyDescent="0.25">
      <c r="A98" s="5" t="s">
        <v>1</v>
      </c>
      <c r="B98" s="11">
        <v>1</v>
      </c>
      <c r="C98" s="11">
        <v>0.92586582899093628</v>
      </c>
      <c r="D98" s="11">
        <v>7.4134156107902527E-2</v>
      </c>
      <c r="E98" s="11">
        <v>0</v>
      </c>
      <c r="F98" s="11">
        <v>0</v>
      </c>
      <c r="G98" s="11">
        <v>0</v>
      </c>
      <c r="H98" s="11">
        <v>0.30205085873603821</v>
      </c>
      <c r="I98" s="11">
        <v>0.49962356686592102</v>
      </c>
      <c r="J98" s="11">
        <v>0.67152279615402222</v>
      </c>
      <c r="K98" s="11">
        <v>8.804052323102951E-2</v>
      </c>
      <c r="L98" s="11">
        <v>5.4216369986534119E-2</v>
      </c>
      <c r="M98" s="11">
        <v>0.39492380619049072</v>
      </c>
      <c r="N98" s="11">
        <v>0.2075188159942627</v>
      </c>
      <c r="O98" s="11">
        <v>1</v>
      </c>
      <c r="P98" s="11">
        <v>2022</v>
      </c>
    </row>
    <row r="99" spans="1:16" x14ac:dyDescent="0.25">
      <c r="A99" s="5" t="s">
        <v>2</v>
      </c>
      <c r="B99" s="11">
        <v>1</v>
      </c>
      <c r="C99" s="11">
        <v>0.90233194828033447</v>
      </c>
      <c r="D99" s="11">
        <v>9.7668074071407318E-2</v>
      </c>
      <c r="E99" s="11">
        <v>0</v>
      </c>
      <c r="F99" s="11">
        <v>0</v>
      </c>
      <c r="G99" s="11">
        <v>0</v>
      </c>
      <c r="H99" s="11">
        <v>0.34049785137176514</v>
      </c>
      <c r="I99" s="11">
        <v>0.5830223560333252</v>
      </c>
      <c r="J99" s="11">
        <v>0.74219286441802979</v>
      </c>
      <c r="K99" s="11">
        <v>0.21170482039451599</v>
      </c>
      <c r="L99" s="11">
        <v>9.3860134482383728E-2</v>
      </c>
      <c r="M99" s="11">
        <v>0.28772476315498352</v>
      </c>
      <c r="N99" s="11">
        <v>0.19275708496570587</v>
      </c>
      <c r="O99" s="11">
        <v>1</v>
      </c>
      <c r="P99" s="11">
        <v>2022</v>
      </c>
    </row>
    <row r="100" spans="1:16" x14ac:dyDescent="0.25">
      <c r="A100" s="5" t="s">
        <v>3</v>
      </c>
      <c r="B100" s="11">
        <v>1</v>
      </c>
      <c r="C100" s="11">
        <v>0.94285279512405396</v>
      </c>
      <c r="D100" s="11">
        <v>5.7147189974784851E-2</v>
      </c>
      <c r="E100" s="11">
        <v>0</v>
      </c>
      <c r="F100" s="11">
        <v>0</v>
      </c>
      <c r="G100" s="11">
        <v>0</v>
      </c>
      <c r="H100" s="11">
        <v>0.25016719102859497</v>
      </c>
      <c r="I100" s="11">
        <v>0.30509412288665771</v>
      </c>
      <c r="J100" s="11">
        <v>0.6540406346321106</v>
      </c>
      <c r="K100" s="11">
        <v>0.23540112376213074</v>
      </c>
      <c r="L100" s="11">
        <v>0.17833417654037476</v>
      </c>
      <c r="M100" s="11">
        <v>0.39698079228401184</v>
      </c>
      <c r="N100" s="11">
        <v>0.17525792121887207</v>
      </c>
      <c r="O100" s="11">
        <v>1</v>
      </c>
      <c r="P100" s="11">
        <v>2022</v>
      </c>
    </row>
    <row r="101" spans="1:16" x14ac:dyDescent="0.25">
      <c r="A101" s="5" t="s">
        <v>4</v>
      </c>
      <c r="B101" s="11">
        <v>1</v>
      </c>
      <c r="C101" s="11">
        <v>0.78632670640945435</v>
      </c>
      <c r="D101" s="11">
        <v>0.21367327868938446</v>
      </c>
      <c r="E101" s="11">
        <v>0</v>
      </c>
      <c r="F101" s="11">
        <v>0</v>
      </c>
      <c r="G101" s="11">
        <v>0</v>
      </c>
      <c r="H101" s="11">
        <v>0.2767852246761322</v>
      </c>
      <c r="I101" s="11">
        <v>0.49579456448554993</v>
      </c>
      <c r="J101" s="11">
        <v>0.80724900960922241</v>
      </c>
      <c r="K101" s="11">
        <v>0.2588118314743042</v>
      </c>
      <c r="L101" s="11">
        <v>0.53910547494888306</v>
      </c>
      <c r="M101" s="11">
        <v>0.34115132689476013</v>
      </c>
      <c r="N101" s="11">
        <v>0.33868259191513062</v>
      </c>
      <c r="O101" s="11">
        <v>1</v>
      </c>
      <c r="P101" s="11">
        <v>2022</v>
      </c>
    </row>
    <row r="102" spans="1:16" x14ac:dyDescent="0.25">
      <c r="A102" s="5" t="s">
        <v>5</v>
      </c>
      <c r="B102" s="11">
        <v>1</v>
      </c>
      <c r="C102" s="11">
        <v>0.901542067527771</v>
      </c>
      <c r="D102" s="11">
        <v>9.8457954823970795E-2</v>
      </c>
      <c r="E102" s="11">
        <v>0</v>
      </c>
      <c r="F102" s="11">
        <v>0</v>
      </c>
      <c r="G102" s="11">
        <v>0</v>
      </c>
      <c r="H102" s="11">
        <v>0.30384272336959839</v>
      </c>
      <c r="I102" s="11">
        <v>0.50892436504364014</v>
      </c>
      <c r="J102" s="11">
        <v>0.63160496950149536</v>
      </c>
      <c r="K102" s="11">
        <v>0.10558037459850311</v>
      </c>
      <c r="L102" s="11">
        <v>9.404851496219635E-2</v>
      </c>
      <c r="M102" s="11">
        <v>0.38909244537353516</v>
      </c>
      <c r="N102" s="11">
        <v>0.25079211592674255</v>
      </c>
      <c r="O102" s="11">
        <v>1</v>
      </c>
      <c r="P102" s="11">
        <v>2022</v>
      </c>
    </row>
    <row r="103" spans="1:16" x14ac:dyDescent="0.25">
      <c r="A103" s="5" t="s">
        <v>6</v>
      </c>
      <c r="B103" s="11">
        <v>1</v>
      </c>
      <c r="C103" s="11">
        <v>0.94103240966796875</v>
      </c>
      <c r="D103" s="11">
        <v>5.8967608958482742E-2</v>
      </c>
      <c r="E103" s="11">
        <v>0</v>
      </c>
      <c r="F103" s="11">
        <v>0</v>
      </c>
      <c r="G103" s="11">
        <v>0</v>
      </c>
      <c r="H103" s="11">
        <v>0.30407994985580444</v>
      </c>
      <c r="I103" s="11">
        <v>0.42146596312522888</v>
      </c>
      <c r="J103" s="11">
        <v>0.73372095823287964</v>
      </c>
      <c r="K103" s="11">
        <v>0.11365515738725662</v>
      </c>
      <c r="L103" s="11">
        <v>9.9085278809070587E-2</v>
      </c>
      <c r="M103" s="11">
        <v>0.3285040557384491</v>
      </c>
      <c r="N103" s="11">
        <v>0.19362536072731018</v>
      </c>
      <c r="O103" s="11">
        <v>1</v>
      </c>
      <c r="P103" s="11">
        <v>2022</v>
      </c>
    </row>
    <row r="104" spans="1:16" x14ac:dyDescent="0.25">
      <c r="A104" s="5" t="s">
        <v>7</v>
      </c>
      <c r="B104" s="11">
        <v>1</v>
      </c>
      <c r="C104" s="11">
        <v>0.58123636245727539</v>
      </c>
      <c r="D104" s="11">
        <v>0.41876360774040222</v>
      </c>
      <c r="E104" s="11">
        <v>0</v>
      </c>
      <c r="F104" s="11">
        <v>0</v>
      </c>
      <c r="G104" s="11">
        <v>0</v>
      </c>
      <c r="H104" s="11">
        <v>0.36146694421768188</v>
      </c>
      <c r="I104" s="11">
        <v>0.76182931661605835</v>
      </c>
      <c r="J104" s="11">
        <v>0.9057343602180481</v>
      </c>
      <c r="K104" s="11">
        <v>0.28407055139541626</v>
      </c>
      <c r="L104" s="11">
        <v>0.60423582792282104</v>
      </c>
      <c r="M104" s="11">
        <v>0.26076242327690125</v>
      </c>
      <c r="N104" s="11">
        <v>0.53857511281967163</v>
      </c>
      <c r="O104" s="11">
        <v>1</v>
      </c>
      <c r="P104" s="11">
        <v>2022</v>
      </c>
    </row>
    <row r="105" spans="1:16" x14ac:dyDescent="0.25">
      <c r="A105" s="5" t="s">
        <v>8</v>
      </c>
      <c r="B105" s="11">
        <v>1</v>
      </c>
      <c r="C105" s="11">
        <v>0.88071262836456299</v>
      </c>
      <c r="D105" s="11">
        <v>0.11928736418485641</v>
      </c>
      <c r="E105" s="11">
        <v>0</v>
      </c>
      <c r="F105" s="11">
        <v>0</v>
      </c>
      <c r="G105" s="11">
        <v>0</v>
      </c>
      <c r="H105" s="11">
        <v>0.36273306608200073</v>
      </c>
      <c r="I105" s="11">
        <v>0.44816124439239502</v>
      </c>
      <c r="J105" s="11">
        <v>0.7358238697052002</v>
      </c>
      <c r="K105" s="11">
        <v>0.17653292417526245</v>
      </c>
      <c r="L105" s="11">
        <v>0.17193396389484406</v>
      </c>
      <c r="M105" s="11">
        <v>0.26076239347457886</v>
      </c>
      <c r="N105" s="11">
        <v>0.27684754133224487</v>
      </c>
      <c r="O105" s="11">
        <v>1</v>
      </c>
      <c r="P105" s="11">
        <v>2022</v>
      </c>
    </row>
    <row r="106" spans="1:16" x14ac:dyDescent="0.25">
      <c r="A106" s="5" t="s">
        <v>9</v>
      </c>
      <c r="B106" s="11">
        <v>1</v>
      </c>
      <c r="C106" s="11">
        <v>0.92854386568069458</v>
      </c>
      <c r="D106" s="11">
        <v>7.1456119418144226E-2</v>
      </c>
      <c r="E106" s="11">
        <v>0</v>
      </c>
      <c r="F106" s="11">
        <v>0</v>
      </c>
      <c r="G106" s="11">
        <v>0</v>
      </c>
      <c r="H106" s="11">
        <v>0.22935892641544342</v>
      </c>
      <c r="I106" s="11">
        <v>0.56178826093673706</v>
      </c>
      <c r="J106" s="11">
        <v>0.80250334739685059</v>
      </c>
      <c r="K106" s="11">
        <v>0.12133217602968216</v>
      </c>
      <c r="L106" s="11">
        <v>7.5362272560596466E-2</v>
      </c>
      <c r="M106" s="11">
        <v>0.28474780917167664</v>
      </c>
      <c r="N106" s="11">
        <v>0.22628143429756165</v>
      </c>
      <c r="O106" s="11">
        <v>1</v>
      </c>
      <c r="P106" s="11">
        <v>2022</v>
      </c>
    </row>
    <row r="107" spans="1:16" x14ac:dyDescent="0.25">
      <c r="A107" s="5" t="s">
        <v>10</v>
      </c>
      <c r="B107" s="11">
        <v>1</v>
      </c>
      <c r="C107" s="11">
        <v>0.81632775068283081</v>
      </c>
      <c r="D107" s="11">
        <v>0.183672234416008</v>
      </c>
      <c r="E107" s="11">
        <v>0</v>
      </c>
      <c r="F107" s="11">
        <v>0</v>
      </c>
      <c r="G107" s="11">
        <v>0</v>
      </c>
      <c r="H107" s="11">
        <v>0.28985157608985901</v>
      </c>
      <c r="I107" s="11">
        <v>0.49064582586288452</v>
      </c>
      <c r="J107" s="11">
        <v>0.78137242794036865</v>
      </c>
      <c r="K107" s="11">
        <v>0.18297342956066132</v>
      </c>
      <c r="L107" s="11">
        <v>0.20937009155750275</v>
      </c>
      <c r="M107" s="11">
        <v>0.38003194332122803</v>
      </c>
      <c r="N107" s="11">
        <v>0.35733672976493835</v>
      </c>
      <c r="O107" s="11">
        <v>1</v>
      </c>
      <c r="P107" s="11">
        <v>2022</v>
      </c>
    </row>
    <row r="108" spans="1:16" x14ac:dyDescent="0.25">
      <c r="A108" s="5" t="s">
        <v>11</v>
      </c>
      <c r="B108" s="11">
        <v>1</v>
      </c>
      <c r="C108" s="11">
        <v>0.90191435813903809</v>
      </c>
      <c r="D108" s="11">
        <v>9.8085649311542511E-2</v>
      </c>
      <c r="E108" s="11">
        <v>0</v>
      </c>
      <c r="F108" s="11">
        <v>0</v>
      </c>
      <c r="G108" s="11">
        <v>0</v>
      </c>
      <c r="H108" s="11">
        <v>0.33604827523231506</v>
      </c>
      <c r="I108" s="11">
        <v>0.51979303359985352</v>
      </c>
      <c r="J108" s="11">
        <v>0.80077284574508667</v>
      </c>
      <c r="K108" s="11">
        <v>0.13012632727622986</v>
      </c>
      <c r="L108" s="11">
        <v>0.16665606200695038</v>
      </c>
      <c r="M108" s="11">
        <v>0.3024977445602417</v>
      </c>
      <c r="N108" s="11">
        <v>0.22583603858947754</v>
      </c>
      <c r="O108" s="11">
        <v>1</v>
      </c>
      <c r="P108" s="11">
        <v>2022</v>
      </c>
    </row>
    <row r="109" spans="1:16" x14ac:dyDescent="0.25">
      <c r="A109" s="5" t="s">
        <v>12</v>
      </c>
      <c r="B109" s="11">
        <v>1</v>
      </c>
      <c r="C109" s="11">
        <v>0.63167768716812134</v>
      </c>
      <c r="D109" s="11">
        <v>0.36832228302955627</v>
      </c>
      <c r="E109" s="11">
        <v>0</v>
      </c>
      <c r="F109" s="11">
        <v>0</v>
      </c>
      <c r="G109" s="11">
        <v>0</v>
      </c>
      <c r="H109" s="11">
        <v>0.34647777676582336</v>
      </c>
      <c r="I109" s="11">
        <v>0.62435340881347656</v>
      </c>
      <c r="J109" s="11">
        <v>0.87159609794616699</v>
      </c>
      <c r="K109" s="11">
        <v>0.3699069619178772</v>
      </c>
      <c r="L109" s="11">
        <v>0.67661875486373901</v>
      </c>
      <c r="M109" s="11">
        <v>0.40173301100730896</v>
      </c>
      <c r="N109" s="11">
        <v>0.44461178779602051</v>
      </c>
      <c r="O109" s="11">
        <v>1</v>
      </c>
      <c r="P109" s="11">
        <v>2022</v>
      </c>
    </row>
    <row r="110" spans="1:16" x14ac:dyDescent="0.25">
      <c r="A110" s="5" t="s">
        <v>13</v>
      </c>
      <c r="B110" s="11">
        <v>1</v>
      </c>
      <c r="C110" s="11">
        <v>0.83466070890426636</v>
      </c>
      <c r="D110" s="11">
        <v>0.16533930599689484</v>
      </c>
      <c r="E110" s="11">
        <v>0</v>
      </c>
      <c r="F110" s="11">
        <v>0</v>
      </c>
      <c r="G110" s="11">
        <v>0</v>
      </c>
      <c r="H110" s="11">
        <v>0.29373764991760254</v>
      </c>
      <c r="I110" s="11">
        <v>0.66342300176620483</v>
      </c>
      <c r="J110" s="11">
        <v>0.88751691579818726</v>
      </c>
      <c r="K110" s="11">
        <v>0.11264917254447937</v>
      </c>
      <c r="L110" s="11">
        <v>0.36144304275512695</v>
      </c>
      <c r="M110" s="11">
        <v>0.27832761406898499</v>
      </c>
      <c r="N110" s="11">
        <v>0.28273886442184448</v>
      </c>
      <c r="O110" s="11">
        <v>1</v>
      </c>
      <c r="P110" s="11">
        <v>2022</v>
      </c>
    </row>
    <row r="111" spans="1:16" x14ac:dyDescent="0.25">
      <c r="A111" s="5" t="s">
        <v>14</v>
      </c>
      <c r="B111" s="11">
        <v>1</v>
      </c>
      <c r="C111" s="11">
        <v>0.90274214744567871</v>
      </c>
      <c r="D111" s="11">
        <v>9.7257837653160095E-2</v>
      </c>
      <c r="E111" s="11">
        <v>0</v>
      </c>
      <c r="F111" s="11">
        <v>0</v>
      </c>
      <c r="G111" s="11">
        <v>0</v>
      </c>
      <c r="H111" s="11">
        <v>0.37724742293357849</v>
      </c>
      <c r="I111" s="11">
        <v>0.64546334743499756</v>
      </c>
      <c r="J111" s="11">
        <v>0.74649310111999512</v>
      </c>
      <c r="K111" s="11">
        <v>0.12572884559631348</v>
      </c>
      <c r="L111" s="11">
        <v>7.147543877363205E-2</v>
      </c>
      <c r="M111" s="11">
        <v>0.31411042809486389</v>
      </c>
      <c r="N111" s="11">
        <v>0.1925903856754303</v>
      </c>
      <c r="O111" s="11">
        <v>1</v>
      </c>
      <c r="P111" s="11">
        <v>2022</v>
      </c>
    </row>
    <row r="112" spans="1:16" x14ac:dyDescent="0.25">
      <c r="A112" s="5" t="s">
        <v>15</v>
      </c>
      <c r="B112" s="11">
        <v>1</v>
      </c>
      <c r="C112" s="11">
        <v>0.86099261045455933</v>
      </c>
      <c r="D112" s="11">
        <v>0.13900735974311829</v>
      </c>
      <c r="E112" s="11">
        <v>0</v>
      </c>
      <c r="F112" s="11">
        <v>0</v>
      </c>
      <c r="G112" s="11">
        <v>0</v>
      </c>
      <c r="H112" s="11">
        <v>0.25848701596260071</v>
      </c>
      <c r="I112" s="11">
        <v>0.68400567770004272</v>
      </c>
      <c r="J112" s="11">
        <v>0.81625884771347046</v>
      </c>
      <c r="K112" s="11">
        <v>0.12075725942850113</v>
      </c>
      <c r="L112" s="11">
        <v>0.14079241454601288</v>
      </c>
      <c r="M112" s="11">
        <v>0.34270665049552917</v>
      </c>
      <c r="N112" s="11">
        <v>0.27282920479774475</v>
      </c>
      <c r="O112" s="11">
        <v>1</v>
      </c>
      <c r="P112" s="11">
        <v>2022</v>
      </c>
    </row>
    <row r="113" spans="1:16" x14ac:dyDescent="0.25">
      <c r="A113" s="5" t="s">
        <v>16</v>
      </c>
      <c r="B113" s="11">
        <v>1</v>
      </c>
      <c r="C113" s="11">
        <v>0.81967443227767944</v>
      </c>
      <c r="D113" s="11">
        <v>0.18032556772232056</v>
      </c>
      <c r="E113" s="11">
        <v>0</v>
      </c>
      <c r="F113" s="11">
        <v>0</v>
      </c>
      <c r="G113" s="11">
        <v>0</v>
      </c>
      <c r="H113" s="11">
        <v>0.37467959523200989</v>
      </c>
      <c r="I113" s="11">
        <v>0.68481814861297607</v>
      </c>
      <c r="J113" s="11">
        <v>0.86108207702636719</v>
      </c>
      <c r="K113" s="11">
        <v>0.18699949979782104</v>
      </c>
      <c r="L113" s="11">
        <v>0.30917686223983765</v>
      </c>
      <c r="M113" s="11">
        <v>0.33417549729347229</v>
      </c>
      <c r="N113" s="11">
        <v>0.29557642340660095</v>
      </c>
      <c r="O113" s="11">
        <v>1</v>
      </c>
      <c r="P113" s="11">
        <v>2022</v>
      </c>
    </row>
    <row r="114" spans="1:16" x14ac:dyDescent="0.25">
      <c r="A114" s="5" t="s">
        <v>17</v>
      </c>
      <c r="B114" s="11">
        <v>1</v>
      </c>
      <c r="C114" s="11">
        <v>0.85762172937393188</v>
      </c>
      <c r="D114" s="11">
        <v>0.14237825572490692</v>
      </c>
      <c r="E114" s="11">
        <v>0</v>
      </c>
      <c r="F114" s="11">
        <v>0</v>
      </c>
      <c r="G114" s="11">
        <v>0</v>
      </c>
      <c r="H114" s="11">
        <v>0.26036751270294189</v>
      </c>
      <c r="I114" s="11">
        <v>0.66458094120025635</v>
      </c>
      <c r="J114" s="11">
        <v>0.83063554763793945</v>
      </c>
      <c r="K114" s="11">
        <v>0.17001645267009735</v>
      </c>
      <c r="L114" s="11">
        <v>0.25957489013671875</v>
      </c>
      <c r="M114" s="11">
        <v>0.27952337265014648</v>
      </c>
      <c r="N114" s="11">
        <v>0.26182061433792114</v>
      </c>
      <c r="O114" s="11">
        <v>1</v>
      </c>
      <c r="P114" s="11">
        <v>2022</v>
      </c>
    </row>
    <row r="115" spans="1:16" x14ac:dyDescent="0.25">
      <c r="A115" s="5" t="s">
        <v>18</v>
      </c>
      <c r="B115" s="11">
        <v>1</v>
      </c>
      <c r="C115" s="11">
        <v>0.78067159652709961</v>
      </c>
      <c r="D115" s="11">
        <v>0.21932843327522278</v>
      </c>
      <c r="E115" s="11">
        <v>0</v>
      </c>
      <c r="F115" s="11">
        <v>0</v>
      </c>
      <c r="G115" s="11">
        <v>0</v>
      </c>
      <c r="H115" s="11">
        <v>0.31511092185974121</v>
      </c>
      <c r="I115" s="11">
        <v>0.50744098424911499</v>
      </c>
      <c r="J115" s="11">
        <v>0.83578485250473022</v>
      </c>
      <c r="K115" s="11">
        <v>0.27357932925224304</v>
      </c>
      <c r="L115" s="11">
        <v>0.29028064012527466</v>
      </c>
      <c r="M115" s="11">
        <v>0.35171163082122803</v>
      </c>
      <c r="N115" s="11">
        <v>0.33139863610267639</v>
      </c>
      <c r="O115" s="11">
        <v>1</v>
      </c>
      <c r="P115" s="11">
        <v>2022</v>
      </c>
    </row>
    <row r="116" spans="1:16" x14ac:dyDescent="0.25">
      <c r="A116" s="5" t="s">
        <v>19</v>
      </c>
      <c r="B116" s="11">
        <v>1</v>
      </c>
      <c r="C116" s="11">
        <v>0.9331824779510498</v>
      </c>
      <c r="D116" s="11">
        <v>6.6817536950111389E-2</v>
      </c>
      <c r="E116" s="11">
        <v>0</v>
      </c>
      <c r="F116" s="11">
        <v>0</v>
      </c>
      <c r="G116" s="11">
        <v>0</v>
      </c>
      <c r="H116" s="11">
        <v>0.29569438099861145</v>
      </c>
      <c r="I116" s="11">
        <v>0.54992252588272095</v>
      </c>
      <c r="J116" s="11">
        <v>0.65438824892044067</v>
      </c>
      <c r="K116" s="11">
        <v>8.4182873368263245E-2</v>
      </c>
      <c r="L116" s="11">
        <v>0.11310108006000519</v>
      </c>
      <c r="M116" s="11">
        <v>0.32461979985237122</v>
      </c>
      <c r="N116" s="11">
        <v>0.21055030822753906</v>
      </c>
      <c r="O116" s="11">
        <v>1</v>
      </c>
      <c r="P116" s="11">
        <v>2022</v>
      </c>
    </row>
    <row r="117" spans="1:16" x14ac:dyDescent="0.25">
      <c r="A117" s="5" t="s">
        <v>20</v>
      </c>
      <c r="B117" s="11">
        <v>1</v>
      </c>
      <c r="C117" s="11">
        <v>0.65379339456558228</v>
      </c>
      <c r="D117" s="11">
        <v>0.34620663523674011</v>
      </c>
      <c r="E117" s="11">
        <v>0</v>
      </c>
      <c r="F117" s="11">
        <v>0</v>
      </c>
      <c r="G117" s="11">
        <v>0</v>
      </c>
      <c r="H117" s="11">
        <v>0.3507322371006012</v>
      </c>
      <c r="I117" s="11">
        <v>0.78384906053543091</v>
      </c>
      <c r="J117" s="11">
        <v>0.89804214239120483</v>
      </c>
      <c r="K117" s="11">
        <v>0.27540421485900879</v>
      </c>
      <c r="L117" s="11">
        <v>0.66735488176345825</v>
      </c>
      <c r="M117" s="11">
        <v>0.36265382170677185</v>
      </c>
      <c r="N117" s="11">
        <v>0.42336180806159973</v>
      </c>
      <c r="O117" s="11">
        <v>1</v>
      </c>
      <c r="P117" s="11">
        <v>2022</v>
      </c>
    </row>
    <row r="118" spans="1:16" x14ac:dyDescent="0.25">
      <c r="A118" s="5" t="s">
        <v>21</v>
      </c>
      <c r="B118" s="11">
        <v>1</v>
      </c>
      <c r="C118" s="11">
        <v>0.78892612457275391</v>
      </c>
      <c r="D118" s="11">
        <v>0.21107390522956848</v>
      </c>
      <c r="E118" s="11">
        <v>0</v>
      </c>
      <c r="F118" s="11">
        <v>0</v>
      </c>
      <c r="G118" s="11">
        <v>0</v>
      </c>
      <c r="H118" s="11">
        <v>0.28507086634635925</v>
      </c>
      <c r="I118" s="11">
        <v>0.62366455793380737</v>
      </c>
      <c r="J118" s="11">
        <v>0.88462644815444946</v>
      </c>
      <c r="K118" s="11">
        <v>0.17007172107696533</v>
      </c>
      <c r="L118" s="11">
        <v>0.38496679067611694</v>
      </c>
      <c r="M118" s="11">
        <v>0.30699452757835388</v>
      </c>
      <c r="N118" s="11">
        <v>0.34043240547180176</v>
      </c>
      <c r="O118" s="11">
        <v>1</v>
      </c>
      <c r="P118" s="11">
        <v>2022</v>
      </c>
    </row>
    <row r="119" spans="1:16" x14ac:dyDescent="0.25">
      <c r="A119" s="5" t="s">
        <v>22</v>
      </c>
      <c r="B119" s="11">
        <v>1</v>
      </c>
      <c r="C119" s="11">
        <v>0.92079871892929077</v>
      </c>
      <c r="D119" s="11">
        <v>7.9201258718967438E-2</v>
      </c>
      <c r="E119" s="11">
        <v>0</v>
      </c>
      <c r="F119" s="11">
        <v>0</v>
      </c>
      <c r="G119" s="11">
        <v>0</v>
      </c>
      <c r="H119" s="11">
        <v>0.32124060392379761</v>
      </c>
      <c r="I119" s="11">
        <v>0.55276948213577271</v>
      </c>
      <c r="J119" s="11">
        <v>0.79329991340637207</v>
      </c>
      <c r="K119" s="11">
        <v>0.11249317973852158</v>
      </c>
      <c r="L119" s="11">
        <v>0.15499155223369598</v>
      </c>
      <c r="M119" s="11">
        <v>0.24166305363178253</v>
      </c>
      <c r="N119" s="11">
        <v>0.19385354220867157</v>
      </c>
      <c r="O119" s="11">
        <v>1</v>
      </c>
      <c r="P119" s="11">
        <v>2022</v>
      </c>
    </row>
    <row r="120" spans="1:16" x14ac:dyDescent="0.25">
      <c r="A120" s="5" t="s">
        <v>23</v>
      </c>
      <c r="B120" s="11">
        <v>1</v>
      </c>
      <c r="C120" s="11">
        <v>0.84604835510253906</v>
      </c>
      <c r="D120" s="11">
        <v>0.15395165979862213</v>
      </c>
      <c r="E120" s="11">
        <v>0</v>
      </c>
      <c r="F120" s="11">
        <v>0</v>
      </c>
      <c r="G120" s="11">
        <v>0</v>
      </c>
      <c r="H120" s="11">
        <v>0.26582065224647522</v>
      </c>
      <c r="I120" s="11">
        <v>0.52377569675445557</v>
      </c>
      <c r="J120" s="11">
        <v>0.71940571069717407</v>
      </c>
      <c r="K120" s="11">
        <v>0.29811292886734009</v>
      </c>
      <c r="L120" s="11">
        <v>0.43749988079071045</v>
      </c>
      <c r="M120" s="11">
        <v>0.29747647047042847</v>
      </c>
      <c r="N120" s="11">
        <v>0.24594001471996307</v>
      </c>
      <c r="O120" s="11">
        <v>1</v>
      </c>
      <c r="P120" s="11">
        <v>2022</v>
      </c>
    </row>
    <row r="121" spans="1:16" x14ac:dyDescent="0.25">
      <c r="A121" s="5" t="s">
        <v>24</v>
      </c>
      <c r="B121" s="11">
        <v>1</v>
      </c>
      <c r="C121" s="11">
        <v>0.79132562875747681</v>
      </c>
      <c r="D121" s="11">
        <v>0.20867438614368439</v>
      </c>
      <c r="E121" s="11">
        <v>0</v>
      </c>
      <c r="F121" s="11">
        <v>0</v>
      </c>
      <c r="G121" s="11">
        <v>0</v>
      </c>
      <c r="H121" s="11">
        <v>0.32733154296875</v>
      </c>
      <c r="I121" s="11">
        <v>0.58576774597167969</v>
      </c>
      <c r="J121" s="11">
        <v>0.81902074813842773</v>
      </c>
      <c r="K121" s="11">
        <v>0.19233603775501251</v>
      </c>
      <c r="L121" s="11">
        <v>0.45018815994262695</v>
      </c>
      <c r="M121" s="11">
        <v>0.26342272758483887</v>
      </c>
      <c r="N121" s="11">
        <v>0.34675505757331848</v>
      </c>
      <c r="O121" s="11">
        <v>1</v>
      </c>
      <c r="P121" s="11">
        <v>2022</v>
      </c>
    </row>
    <row r="122" spans="1:16" x14ac:dyDescent="0.25">
      <c r="A122" s="5" t="s">
        <v>25</v>
      </c>
      <c r="B122" s="11">
        <v>1</v>
      </c>
      <c r="C122" s="11">
        <v>0.91644763946533203</v>
      </c>
      <c r="D122" s="11">
        <v>8.3552330732345581E-2</v>
      </c>
      <c r="E122" s="11">
        <v>0</v>
      </c>
      <c r="F122" s="11">
        <v>0</v>
      </c>
      <c r="G122" s="11">
        <v>0</v>
      </c>
      <c r="H122" s="11">
        <v>0.29462939500808716</v>
      </c>
      <c r="I122" s="11">
        <v>0.46548298001289368</v>
      </c>
      <c r="J122" s="11">
        <v>0.72707992792129517</v>
      </c>
      <c r="K122" s="11">
        <v>0.20633740723133087</v>
      </c>
      <c r="L122" s="11">
        <v>0.23411235213279724</v>
      </c>
      <c r="M122" s="11">
        <v>0.42622330784797668</v>
      </c>
      <c r="N122" s="11">
        <v>0.18236525356769562</v>
      </c>
      <c r="O122" s="11">
        <v>1</v>
      </c>
      <c r="P122" s="11">
        <v>2022</v>
      </c>
    </row>
    <row r="123" spans="1:16" x14ac:dyDescent="0.25">
      <c r="A123" s="5" t="s">
        <v>26</v>
      </c>
      <c r="B123" s="11">
        <v>1</v>
      </c>
      <c r="C123" s="11">
        <v>0.9213031530380249</v>
      </c>
      <c r="D123" s="11">
        <v>7.8696824610233307E-2</v>
      </c>
      <c r="E123" s="11">
        <v>0</v>
      </c>
      <c r="F123" s="11">
        <v>0</v>
      </c>
      <c r="G123" s="11">
        <v>0</v>
      </c>
      <c r="H123" s="11">
        <v>0.24869538843631744</v>
      </c>
      <c r="I123" s="11">
        <v>0.43309471011161804</v>
      </c>
      <c r="J123" s="11">
        <v>0.62036925554275513</v>
      </c>
      <c r="K123" s="11">
        <v>0.21465384960174561</v>
      </c>
      <c r="L123" s="11">
        <v>0.21194159984588623</v>
      </c>
      <c r="M123" s="11">
        <v>0.48201519250869751</v>
      </c>
      <c r="N123" s="11">
        <v>0.21287181973457336</v>
      </c>
      <c r="O123" s="11">
        <v>1</v>
      </c>
      <c r="P123" s="11">
        <v>2022</v>
      </c>
    </row>
    <row r="124" spans="1:16" x14ac:dyDescent="0.25">
      <c r="A124" s="5" t="s">
        <v>27</v>
      </c>
      <c r="B124" s="11">
        <v>1</v>
      </c>
      <c r="C124" s="11">
        <v>0.75993925333023071</v>
      </c>
      <c r="D124" s="11">
        <v>0.24006076157093048</v>
      </c>
      <c r="E124" s="11">
        <v>0</v>
      </c>
      <c r="F124" s="11">
        <v>0</v>
      </c>
      <c r="G124" s="11">
        <v>0</v>
      </c>
      <c r="H124" s="11">
        <v>0.22701342403888702</v>
      </c>
      <c r="I124" s="11">
        <v>0.61153584718704224</v>
      </c>
      <c r="J124" s="11">
        <v>0.80848461389541626</v>
      </c>
      <c r="K124" s="11">
        <v>0.19712057709693909</v>
      </c>
      <c r="L124" s="11">
        <v>0.59535109996795654</v>
      </c>
      <c r="M124" s="11">
        <v>0.54489654302597046</v>
      </c>
      <c r="N124" s="11">
        <v>0.33469954133033752</v>
      </c>
      <c r="O124" s="11">
        <v>1</v>
      </c>
      <c r="P124" s="11">
        <v>2022</v>
      </c>
    </row>
    <row r="125" spans="1:16" x14ac:dyDescent="0.25">
      <c r="A125" s="5" t="s">
        <v>28</v>
      </c>
      <c r="B125" s="11">
        <v>1</v>
      </c>
      <c r="C125" s="11">
        <v>0.89338123798370361</v>
      </c>
      <c r="D125" s="11">
        <v>0.1066187396645546</v>
      </c>
      <c r="E125" s="11">
        <v>0</v>
      </c>
      <c r="F125" s="11">
        <v>0</v>
      </c>
      <c r="G125" s="11">
        <v>0</v>
      </c>
      <c r="H125" s="11">
        <v>0.31088441610336304</v>
      </c>
      <c r="I125" s="11">
        <v>0.5182231068611145</v>
      </c>
      <c r="J125" s="11">
        <v>0.77654820680618286</v>
      </c>
      <c r="K125" s="11">
        <v>0.15066851675510406</v>
      </c>
      <c r="L125" s="11">
        <v>0.15630654990673065</v>
      </c>
      <c r="M125" s="11">
        <v>0.26624870300292969</v>
      </c>
      <c r="N125" s="11">
        <v>0.26490437984466553</v>
      </c>
      <c r="O125" s="11">
        <v>1</v>
      </c>
      <c r="P125" s="11">
        <v>2022</v>
      </c>
    </row>
    <row r="126" spans="1:16" x14ac:dyDescent="0.25">
      <c r="A126" s="5" t="s">
        <v>29</v>
      </c>
      <c r="B126" s="11">
        <v>1</v>
      </c>
      <c r="C126" s="11">
        <v>0.87140828371047974</v>
      </c>
      <c r="D126" s="11">
        <v>0.12859168648719788</v>
      </c>
      <c r="E126" s="11">
        <v>0</v>
      </c>
      <c r="F126" s="11">
        <v>0</v>
      </c>
      <c r="G126" s="11">
        <v>0</v>
      </c>
      <c r="H126" s="11">
        <v>0.22220107913017273</v>
      </c>
      <c r="I126" s="11">
        <v>0.62628072500228882</v>
      </c>
      <c r="J126" s="11">
        <v>0.8709595799446106</v>
      </c>
      <c r="K126" s="11">
        <v>0.13218842446804047</v>
      </c>
      <c r="L126" s="11">
        <v>0.13486269116401672</v>
      </c>
      <c r="M126" s="11">
        <v>0.34393966197967529</v>
      </c>
      <c r="N126" s="11">
        <v>0.29467463493347168</v>
      </c>
      <c r="O126" s="11">
        <v>1</v>
      </c>
      <c r="P126" s="11">
        <v>2022</v>
      </c>
    </row>
    <row r="127" spans="1:16" x14ac:dyDescent="0.25">
      <c r="A127" s="5" t="s">
        <v>30</v>
      </c>
      <c r="B127" s="11">
        <v>1</v>
      </c>
      <c r="C127" s="11">
        <v>0.74597799777984619</v>
      </c>
      <c r="D127" s="11">
        <v>0.25402200222015381</v>
      </c>
      <c r="E127" s="11">
        <v>0</v>
      </c>
      <c r="F127" s="11">
        <v>0</v>
      </c>
      <c r="G127" s="11">
        <v>0</v>
      </c>
      <c r="H127" s="11">
        <v>0.34006235003471375</v>
      </c>
      <c r="I127" s="11">
        <v>0.66297537088394165</v>
      </c>
      <c r="J127" s="11">
        <v>0.8317490816116333</v>
      </c>
      <c r="K127" s="11">
        <v>0.20174312591552734</v>
      </c>
      <c r="L127" s="11">
        <v>0.51713377237319946</v>
      </c>
      <c r="M127" s="11">
        <v>0.31507447361946106</v>
      </c>
      <c r="N127" s="11">
        <v>0.35167223215103149</v>
      </c>
      <c r="O127" s="11">
        <v>1</v>
      </c>
      <c r="P127" s="11">
        <v>2022</v>
      </c>
    </row>
    <row r="128" spans="1:16" x14ac:dyDescent="0.25">
      <c r="A128" s="5" t="s">
        <v>31</v>
      </c>
      <c r="B128" s="11">
        <v>1</v>
      </c>
      <c r="C128" s="11">
        <v>0.85546433925628662</v>
      </c>
      <c r="D128" s="11">
        <v>0.14453567564487457</v>
      </c>
      <c r="E128" s="11">
        <v>0</v>
      </c>
      <c r="F128" s="11">
        <v>0</v>
      </c>
      <c r="G128" s="11">
        <v>0</v>
      </c>
      <c r="H128" s="11">
        <v>0.30820223689079285</v>
      </c>
      <c r="I128" s="11">
        <v>0.52058273553848267</v>
      </c>
      <c r="J128" s="11">
        <v>0.69483733177185059</v>
      </c>
      <c r="K128" s="11">
        <v>0.23038226366043091</v>
      </c>
      <c r="L128" s="11">
        <v>0.56658637523651123</v>
      </c>
      <c r="M128" s="11">
        <v>0.25267010927200317</v>
      </c>
      <c r="N128" s="11">
        <v>0.2415919303894043</v>
      </c>
      <c r="O128" s="11">
        <v>1</v>
      </c>
      <c r="P128" s="11">
        <v>2022</v>
      </c>
    </row>
    <row r="129" spans="1:16" x14ac:dyDescent="0.25">
      <c r="A129" s="5" t="s">
        <v>32</v>
      </c>
      <c r="B129" s="11">
        <v>1</v>
      </c>
      <c r="C129" s="11">
        <v>0.88408386707305908</v>
      </c>
      <c r="D129" s="11">
        <v>0.11591610312461853</v>
      </c>
      <c r="E129" s="11">
        <v>0</v>
      </c>
      <c r="F129" s="11">
        <v>0</v>
      </c>
      <c r="G129" s="11">
        <v>0</v>
      </c>
      <c r="H129" s="11">
        <v>0.29329869151115417</v>
      </c>
      <c r="I129" s="11">
        <v>0.51867073774337769</v>
      </c>
      <c r="J129" s="11">
        <v>0.85537290573120117</v>
      </c>
      <c r="K129" s="11">
        <v>7.3661945760250092E-2</v>
      </c>
      <c r="L129" s="11">
        <v>9.9016092717647552E-2</v>
      </c>
      <c r="M129" s="11">
        <v>0.26452153921127319</v>
      </c>
      <c r="N129" s="11">
        <v>0.33365809917449951</v>
      </c>
      <c r="O129" s="11">
        <v>1</v>
      </c>
      <c r="P129" s="11">
        <v>2022</v>
      </c>
    </row>
    <row r="130" spans="1:16" x14ac:dyDescent="0.25">
      <c r="A130" s="5" t="s">
        <v>1</v>
      </c>
      <c r="B130" s="11">
        <v>1</v>
      </c>
      <c r="C130" s="11">
        <v>0.96606993675231934</v>
      </c>
      <c r="D130" s="11">
        <v>3.3930089324712753E-2</v>
      </c>
      <c r="E130" s="11">
        <v>0</v>
      </c>
      <c r="F130" s="11">
        <v>0</v>
      </c>
      <c r="G130" s="11">
        <v>0</v>
      </c>
      <c r="H130" s="11">
        <v>0.29919704794883728</v>
      </c>
      <c r="I130" s="11">
        <v>0.55145102739334106</v>
      </c>
      <c r="J130" s="11">
        <v>0.71069186925888062</v>
      </c>
      <c r="K130" s="11">
        <v>9.1208398342132568E-2</v>
      </c>
      <c r="L130" s="11">
        <v>3.7923246622085571E-2</v>
      </c>
      <c r="M130" s="11">
        <v>0.22456417977809906</v>
      </c>
      <c r="N130" s="11">
        <v>0.15120361745357513</v>
      </c>
      <c r="O130" s="11">
        <v>1</v>
      </c>
      <c r="P130" s="11">
        <v>2024</v>
      </c>
    </row>
    <row r="131" spans="1:16" x14ac:dyDescent="0.25">
      <c r="A131" s="5" t="s">
        <v>2</v>
      </c>
      <c r="B131" s="11">
        <v>1</v>
      </c>
      <c r="C131" s="11">
        <v>0.96401506662368774</v>
      </c>
      <c r="D131" s="11">
        <v>3.5984959453344345E-2</v>
      </c>
      <c r="E131" s="11">
        <v>0</v>
      </c>
      <c r="F131" s="11">
        <v>0</v>
      </c>
      <c r="G131" s="11">
        <v>0</v>
      </c>
      <c r="H131" s="11">
        <v>0.29545855522155762</v>
      </c>
      <c r="I131" s="11">
        <v>0.5595276951789856</v>
      </c>
      <c r="J131" s="11">
        <v>0.75406128168106079</v>
      </c>
      <c r="K131" s="11">
        <v>0.1651955246925354</v>
      </c>
      <c r="L131" s="11">
        <v>0.10404492914676666</v>
      </c>
      <c r="M131" s="11">
        <v>0.2105911523103714</v>
      </c>
      <c r="N131" s="11">
        <v>0.11278875917196274</v>
      </c>
      <c r="O131" s="11">
        <v>1</v>
      </c>
      <c r="P131" s="11">
        <v>2024</v>
      </c>
    </row>
    <row r="132" spans="1:16" x14ac:dyDescent="0.25">
      <c r="A132" s="5" t="s">
        <v>3</v>
      </c>
      <c r="B132" s="11">
        <v>1</v>
      </c>
      <c r="C132" s="11">
        <v>0.88009142875671387</v>
      </c>
      <c r="D132" s="11">
        <v>0.11990858614444733</v>
      </c>
      <c r="E132" s="11">
        <v>0</v>
      </c>
      <c r="F132" s="11">
        <v>0</v>
      </c>
      <c r="G132" s="11">
        <v>0</v>
      </c>
      <c r="H132" s="11">
        <v>0.29065287113189697</v>
      </c>
      <c r="I132" s="11">
        <v>0.50241965055465698</v>
      </c>
      <c r="J132" s="11">
        <v>0.77314376831054688</v>
      </c>
      <c r="K132" s="11">
        <v>0.25506341457366943</v>
      </c>
      <c r="L132" s="11">
        <v>0.22781960666179657</v>
      </c>
      <c r="M132" s="11">
        <v>0.23088900744915009</v>
      </c>
      <c r="N132" s="11">
        <v>0.23484338819980621</v>
      </c>
      <c r="O132" s="11">
        <v>1</v>
      </c>
      <c r="P132" s="11">
        <v>2024</v>
      </c>
    </row>
    <row r="133" spans="1:16" x14ac:dyDescent="0.25">
      <c r="A133" s="5" t="s">
        <v>4</v>
      </c>
      <c r="B133" s="11">
        <v>1</v>
      </c>
      <c r="C133" s="11">
        <v>0.84090948104858398</v>
      </c>
      <c r="D133" s="11">
        <v>0.15909051895141602</v>
      </c>
      <c r="E133" s="11">
        <v>0</v>
      </c>
      <c r="F133" s="11">
        <v>0</v>
      </c>
      <c r="G133" s="11">
        <v>0</v>
      </c>
      <c r="H133" s="11">
        <v>0.29364514350891113</v>
      </c>
      <c r="I133" s="11">
        <v>0.42708015441894531</v>
      </c>
      <c r="J133" s="11">
        <v>0.81225502490997314</v>
      </c>
      <c r="K133" s="11">
        <v>0.25707870721817017</v>
      </c>
      <c r="L133" s="11">
        <v>0.47033816576004028</v>
      </c>
      <c r="M133" s="11">
        <v>0.26821988821029663</v>
      </c>
      <c r="N133" s="11">
        <v>0.29397034645080566</v>
      </c>
      <c r="O133" s="11">
        <v>1</v>
      </c>
      <c r="P133" s="11">
        <v>2024</v>
      </c>
    </row>
    <row r="134" spans="1:16" x14ac:dyDescent="0.25">
      <c r="A134" s="5" t="s">
        <v>5</v>
      </c>
      <c r="B134" s="11">
        <v>1</v>
      </c>
      <c r="C134" s="11">
        <v>0.93937510251998901</v>
      </c>
      <c r="D134" s="11">
        <v>6.0624882578849792E-2</v>
      </c>
      <c r="E134" s="11">
        <v>0</v>
      </c>
      <c r="F134" s="11">
        <v>0</v>
      </c>
      <c r="G134" s="11">
        <v>0</v>
      </c>
      <c r="H134" s="11">
        <v>0.3226357102394104</v>
      </c>
      <c r="I134" s="11">
        <v>0.62102097272872925</v>
      </c>
      <c r="J134" s="11">
        <v>0.69901400804519653</v>
      </c>
      <c r="K134" s="11">
        <v>6.7094668745994568E-2</v>
      </c>
      <c r="L134" s="11">
        <v>5.3939361125230789E-2</v>
      </c>
      <c r="M134" s="11">
        <v>0.28416550159454346</v>
      </c>
      <c r="N134" s="11">
        <v>0.17935928702354431</v>
      </c>
      <c r="O134" s="11">
        <v>1</v>
      </c>
      <c r="P134" s="11">
        <v>2024</v>
      </c>
    </row>
    <row r="135" spans="1:16" x14ac:dyDescent="0.25">
      <c r="A135" s="5" t="s">
        <v>6</v>
      </c>
      <c r="B135" s="11">
        <v>1</v>
      </c>
      <c r="C135" s="11">
        <v>0.9364168643951416</v>
      </c>
      <c r="D135" s="11">
        <v>6.3583120703697205E-2</v>
      </c>
      <c r="E135" s="11">
        <v>0</v>
      </c>
      <c r="F135" s="11">
        <v>0</v>
      </c>
      <c r="G135" s="11">
        <v>0</v>
      </c>
      <c r="H135" s="11">
        <v>0.29477524757385254</v>
      </c>
      <c r="I135" s="11">
        <v>0.49082934856414795</v>
      </c>
      <c r="J135" s="11">
        <v>0.82920080423355103</v>
      </c>
      <c r="K135" s="11">
        <v>0.15767070651054382</v>
      </c>
      <c r="L135" s="11">
        <v>0.13464066386222839</v>
      </c>
      <c r="M135" s="11">
        <v>0.21007438004016876</v>
      </c>
      <c r="N135" s="11">
        <v>0.18680530786514282</v>
      </c>
      <c r="O135" s="11">
        <v>1</v>
      </c>
      <c r="P135" s="11">
        <v>2024</v>
      </c>
    </row>
    <row r="136" spans="1:16" x14ac:dyDescent="0.25">
      <c r="A136" s="5" t="s">
        <v>7</v>
      </c>
      <c r="B136" s="11">
        <v>1</v>
      </c>
      <c r="C136" s="11">
        <v>0.58879101276397705</v>
      </c>
      <c r="D136" s="11">
        <v>0.41120901703834534</v>
      </c>
      <c r="E136" s="11">
        <v>0</v>
      </c>
      <c r="F136" s="11">
        <v>0</v>
      </c>
      <c r="G136" s="11">
        <v>0</v>
      </c>
      <c r="H136" s="11">
        <v>0.41148501634597778</v>
      </c>
      <c r="I136" s="11">
        <v>0.75478881597518921</v>
      </c>
      <c r="J136" s="11">
        <v>0.92702418565750122</v>
      </c>
      <c r="K136" s="11">
        <v>0.25619959831237793</v>
      </c>
      <c r="L136" s="11">
        <v>0.6097758412361145</v>
      </c>
      <c r="M136" s="11">
        <v>0.26355350017547607</v>
      </c>
      <c r="N136" s="11">
        <v>0.52411991357803345</v>
      </c>
      <c r="O136" s="11">
        <v>1</v>
      </c>
      <c r="P136" s="11">
        <v>2024</v>
      </c>
    </row>
    <row r="137" spans="1:16" x14ac:dyDescent="0.25">
      <c r="A137" s="5" t="s">
        <v>8</v>
      </c>
      <c r="B137" s="11">
        <v>1</v>
      </c>
      <c r="C137" s="11">
        <v>0.85199040174484253</v>
      </c>
      <c r="D137" s="11">
        <v>0.14800959825515747</v>
      </c>
      <c r="E137" s="11">
        <v>0</v>
      </c>
      <c r="F137" s="11">
        <v>0</v>
      </c>
      <c r="G137" s="11">
        <v>0</v>
      </c>
      <c r="H137" s="11">
        <v>0.36362770199775696</v>
      </c>
      <c r="I137" s="11">
        <v>0.49589046835899353</v>
      </c>
      <c r="J137" s="11">
        <v>0.77452820539474487</v>
      </c>
      <c r="K137" s="11">
        <v>0.19695961475372314</v>
      </c>
      <c r="L137" s="11">
        <v>0.16269733011722565</v>
      </c>
      <c r="M137" s="11">
        <v>0.2906266450881958</v>
      </c>
      <c r="N137" s="11">
        <v>0.28756174445152283</v>
      </c>
      <c r="O137" s="11">
        <v>1</v>
      </c>
      <c r="P137" s="11">
        <v>2024</v>
      </c>
    </row>
    <row r="138" spans="1:16" x14ac:dyDescent="0.25">
      <c r="A138" s="5" t="s">
        <v>9</v>
      </c>
      <c r="B138" s="11">
        <v>1</v>
      </c>
      <c r="C138" s="11">
        <v>0.90803050994873047</v>
      </c>
      <c r="D138" s="11">
        <v>9.1969519853591919E-2</v>
      </c>
      <c r="E138" s="11">
        <v>0</v>
      </c>
      <c r="F138" s="11">
        <v>0</v>
      </c>
      <c r="G138" s="11">
        <v>0</v>
      </c>
      <c r="H138" s="11">
        <v>0.21409179270267487</v>
      </c>
      <c r="I138" s="11">
        <v>0.47451198101043701</v>
      </c>
      <c r="J138" s="11">
        <v>0.84160566329956055</v>
      </c>
      <c r="K138" s="11">
        <v>0.12637394666671753</v>
      </c>
      <c r="L138" s="11">
        <v>4.2373448610305786E-2</v>
      </c>
      <c r="M138" s="11">
        <v>0.27365848422050476</v>
      </c>
      <c r="N138" s="11">
        <v>0.21117182075977325</v>
      </c>
      <c r="O138" s="11">
        <v>1</v>
      </c>
      <c r="P138" s="11">
        <v>2024</v>
      </c>
    </row>
    <row r="139" spans="1:16" x14ac:dyDescent="0.25">
      <c r="A139" s="5" t="s">
        <v>10</v>
      </c>
      <c r="B139" s="11">
        <v>1</v>
      </c>
      <c r="C139" s="11">
        <v>0.84437960386276245</v>
      </c>
      <c r="D139" s="11">
        <v>0.15562038123607635</v>
      </c>
      <c r="E139" s="11">
        <v>0</v>
      </c>
      <c r="F139" s="11">
        <v>0</v>
      </c>
      <c r="G139" s="11">
        <v>0</v>
      </c>
      <c r="H139" s="11">
        <v>0.29142549633979797</v>
      </c>
      <c r="I139" s="11">
        <v>0.56098651885986328</v>
      </c>
      <c r="J139" s="11">
        <v>0.79506450891494751</v>
      </c>
      <c r="K139" s="11">
        <v>0.17805008590221405</v>
      </c>
      <c r="L139" s="11">
        <v>0.15252199769020081</v>
      </c>
      <c r="M139" s="11">
        <v>0.30339932441711426</v>
      </c>
      <c r="N139" s="11">
        <v>0.32179868221282959</v>
      </c>
      <c r="O139" s="11">
        <v>1</v>
      </c>
      <c r="P139" s="11">
        <v>2024</v>
      </c>
    </row>
    <row r="140" spans="1:16" x14ac:dyDescent="0.25">
      <c r="A140" s="5" t="s">
        <v>11</v>
      </c>
      <c r="B140" s="11">
        <v>1</v>
      </c>
      <c r="C140" s="11">
        <v>0.93359047174453735</v>
      </c>
      <c r="D140" s="11">
        <v>6.6409513354301453E-2</v>
      </c>
      <c r="E140" s="11">
        <v>0</v>
      </c>
      <c r="F140" s="11">
        <v>0</v>
      </c>
      <c r="G140" s="11">
        <v>0</v>
      </c>
      <c r="H140" s="11">
        <v>0.31921559572219849</v>
      </c>
      <c r="I140" s="11">
        <v>0.53453564643859863</v>
      </c>
      <c r="J140" s="11">
        <v>0.76451563835144043</v>
      </c>
      <c r="K140" s="11">
        <v>0.10496807098388672</v>
      </c>
      <c r="L140" s="11">
        <v>8.7897755205631256E-2</v>
      </c>
      <c r="M140" s="11">
        <v>0.34526845812797546</v>
      </c>
      <c r="N140" s="11">
        <v>0.17710846662521362</v>
      </c>
      <c r="O140" s="11">
        <v>1</v>
      </c>
      <c r="P140" s="11">
        <v>2024</v>
      </c>
    </row>
    <row r="141" spans="1:16" x14ac:dyDescent="0.25">
      <c r="A141" s="5" t="s">
        <v>12</v>
      </c>
      <c r="B141" s="11">
        <v>1</v>
      </c>
      <c r="C141" s="11">
        <v>0.63251990079879761</v>
      </c>
      <c r="D141" s="11">
        <v>0.36748006939888</v>
      </c>
      <c r="E141" s="11">
        <v>0</v>
      </c>
      <c r="F141" s="11">
        <v>0</v>
      </c>
      <c r="G141" s="11">
        <v>0</v>
      </c>
      <c r="H141" s="11">
        <v>0.34899181127548218</v>
      </c>
      <c r="I141" s="11">
        <v>0.45495298504829407</v>
      </c>
      <c r="J141" s="11">
        <v>0.90155857801437378</v>
      </c>
      <c r="K141" s="11">
        <v>0.37836688756942749</v>
      </c>
      <c r="L141" s="11">
        <v>0.62601661682128906</v>
      </c>
      <c r="M141" s="11">
        <v>0.35771912336349487</v>
      </c>
      <c r="N141" s="11">
        <v>0.49338176846504211</v>
      </c>
      <c r="O141" s="11">
        <v>1</v>
      </c>
      <c r="P141" s="11">
        <v>2024</v>
      </c>
    </row>
    <row r="142" spans="1:16" x14ac:dyDescent="0.25">
      <c r="A142" s="5" t="s">
        <v>13</v>
      </c>
      <c r="B142" s="11">
        <v>1</v>
      </c>
      <c r="C142" s="11">
        <v>0.83990579843521118</v>
      </c>
      <c r="D142" s="11">
        <v>0.16009420156478882</v>
      </c>
      <c r="E142" s="11">
        <v>0</v>
      </c>
      <c r="F142" s="11">
        <v>0</v>
      </c>
      <c r="G142" s="11">
        <v>0</v>
      </c>
      <c r="H142" s="11">
        <v>0.2767939567565918</v>
      </c>
      <c r="I142" s="11">
        <v>0.61108767986297607</v>
      </c>
      <c r="J142" s="11">
        <v>0.90286904573440552</v>
      </c>
      <c r="K142" s="11">
        <v>0.11745817959308624</v>
      </c>
      <c r="L142" s="11">
        <v>0.34337052702903748</v>
      </c>
      <c r="M142" s="11">
        <v>0.24736538529396057</v>
      </c>
      <c r="N142" s="11">
        <v>0.2765861451625824</v>
      </c>
      <c r="O142" s="11">
        <v>1</v>
      </c>
      <c r="P142" s="11">
        <v>2024</v>
      </c>
    </row>
    <row r="143" spans="1:16" x14ac:dyDescent="0.25">
      <c r="A143" s="5" t="s">
        <v>14</v>
      </c>
      <c r="B143" s="11">
        <v>1</v>
      </c>
      <c r="C143" s="11">
        <v>0.92980706691741943</v>
      </c>
      <c r="D143" s="11">
        <v>7.019294798374176E-2</v>
      </c>
      <c r="E143" s="11">
        <v>0</v>
      </c>
      <c r="F143" s="11">
        <v>0</v>
      </c>
      <c r="G143" s="11">
        <v>0</v>
      </c>
      <c r="H143" s="11">
        <v>0.33215773105621338</v>
      </c>
      <c r="I143" s="11">
        <v>0.64264023303985596</v>
      </c>
      <c r="J143" s="11">
        <v>0.79218059778213501</v>
      </c>
      <c r="K143" s="11">
        <v>9.5111526548862457E-2</v>
      </c>
      <c r="L143" s="11">
        <v>6.4559705555438995E-2</v>
      </c>
      <c r="M143" s="11">
        <v>0.16353309154510498</v>
      </c>
      <c r="N143" s="11">
        <v>0.18070888519287109</v>
      </c>
      <c r="O143" s="11">
        <v>1</v>
      </c>
      <c r="P143" s="11">
        <v>2024</v>
      </c>
    </row>
    <row r="144" spans="1:16" x14ac:dyDescent="0.25">
      <c r="A144" s="5" t="s">
        <v>15</v>
      </c>
      <c r="B144" s="11">
        <v>1</v>
      </c>
      <c r="C144" s="11">
        <v>0.88117724657058716</v>
      </c>
      <c r="D144" s="11">
        <v>0.11882277578115463</v>
      </c>
      <c r="E144" s="11">
        <v>0</v>
      </c>
      <c r="F144" s="11">
        <v>0</v>
      </c>
      <c r="G144" s="11">
        <v>0</v>
      </c>
      <c r="H144" s="11">
        <v>0.23330770432949066</v>
      </c>
      <c r="I144" s="11">
        <v>0.69885647296905518</v>
      </c>
      <c r="J144" s="11">
        <v>0.83780205249786377</v>
      </c>
      <c r="K144" s="11">
        <v>0.10649056732654572</v>
      </c>
      <c r="L144" s="11">
        <v>0.15084163844585419</v>
      </c>
      <c r="M144" s="11">
        <v>0.2834753692150116</v>
      </c>
      <c r="N144" s="11">
        <v>0.22129590809345245</v>
      </c>
      <c r="O144" s="11">
        <v>1</v>
      </c>
      <c r="P144" s="11">
        <v>2024</v>
      </c>
    </row>
    <row r="145" spans="1:16" x14ac:dyDescent="0.25">
      <c r="A145" s="5" t="s">
        <v>16</v>
      </c>
      <c r="B145" s="11">
        <v>1</v>
      </c>
      <c r="C145" s="11">
        <v>0.84119582176208496</v>
      </c>
      <c r="D145" s="11">
        <v>0.15880417823791504</v>
      </c>
      <c r="E145" s="11">
        <v>0</v>
      </c>
      <c r="F145" s="11">
        <v>0</v>
      </c>
      <c r="G145" s="11">
        <v>0</v>
      </c>
      <c r="H145" s="11">
        <v>0.34705483913421631</v>
      </c>
      <c r="I145" s="11">
        <v>0.62521582841873169</v>
      </c>
      <c r="J145" s="11">
        <v>0.85538429021835327</v>
      </c>
      <c r="K145" s="11">
        <v>0.2149670422077179</v>
      </c>
      <c r="L145" s="11">
        <v>0.26981768012046814</v>
      </c>
      <c r="M145" s="11">
        <v>0.32072865962982178</v>
      </c>
      <c r="N145" s="11">
        <v>0.26659464836120605</v>
      </c>
      <c r="O145" s="11">
        <v>1</v>
      </c>
      <c r="P145" s="11">
        <v>2024</v>
      </c>
    </row>
    <row r="146" spans="1:16" x14ac:dyDescent="0.25">
      <c r="A146" s="5" t="s">
        <v>17</v>
      </c>
      <c r="B146" s="11">
        <v>1</v>
      </c>
      <c r="C146" s="11">
        <v>0.86173772811889648</v>
      </c>
      <c r="D146" s="11">
        <v>0.13826224207878113</v>
      </c>
      <c r="E146" s="11">
        <v>0</v>
      </c>
      <c r="F146" s="11">
        <v>0</v>
      </c>
      <c r="G146" s="11">
        <v>0</v>
      </c>
      <c r="H146" s="11">
        <v>0.27571415901184082</v>
      </c>
      <c r="I146" s="11">
        <v>0.6437690258026123</v>
      </c>
      <c r="J146" s="11">
        <v>0.83765971660614014</v>
      </c>
      <c r="K146" s="11">
        <v>0.17858162522315979</v>
      </c>
      <c r="L146" s="11">
        <v>0.2262500524520874</v>
      </c>
      <c r="M146" s="11">
        <v>0.29876956343650818</v>
      </c>
      <c r="N146" s="11">
        <v>0.23996999859809875</v>
      </c>
      <c r="O146" s="11">
        <v>1</v>
      </c>
      <c r="P146" s="11">
        <v>2024</v>
      </c>
    </row>
    <row r="147" spans="1:16" x14ac:dyDescent="0.25">
      <c r="A147" s="5" t="s">
        <v>18</v>
      </c>
      <c r="B147" s="11">
        <v>1</v>
      </c>
      <c r="C147" s="11">
        <v>0.84183621406555176</v>
      </c>
      <c r="D147" s="11">
        <v>0.15816377103328705</v>
      </c>
      <c r="E147" s="11">
        <v>0</v>
      </c>
      <c r="F147" s="11">
        <v>0</v>
      </c>
      <c r="G147" s="11">
        <v>0</v>
      </c>
      <c r="H147" s="11">
        <v>0.30877473950386047</v>
      </c>
      <c r="I147" s="11">
        <v>0.39887768030166626</v>
      </c>
      <c r="J147" s="11">
        <v>0.84930002689361572</v>
      </c>
      <c r="K147" s="11">
        <v>0.1811542809009552</v>
      </c>
      <c r="L147" s="11">
        <v>0.25448426604270935</v>
      </c>
      <c r="M147" s="11">
        <v>0.29712027311325073</v>
      </c>
      <c r="N147" s="11">
        <v>0.28971469402313232</v>
      </c>
      <c r="O147" s="11">
        <v>1</v>
      </c>
      <c r="P147" s="11">
        <v>2024</v>
      </c>
    </row>
    <row r="148" spans="1:16" x14ac:dyDescent="0.25">
      <c r="A148" s="5" t="s">
        <v>19</v>
      </c>
      <c r="B148" s="11">
        <v>1</v>
      </c>
      <c r="C148" s="11">
        <v>0.95439326763153076</v>
      </c>
      <c r="D148" s="11">
        <v>4.5606724917888641E-2</v>
      </c>
      <c r="E148" s="11">
        <v>0</v>
      </c>
      <c r="F148" s="11">
        <v>0</v>
      </c>
      <c r="G148" s="11">
        <v>0</v>
      </c>
      <c r="H148" s="11">
        <v>0.31526067852973938</v>
      </c>
      <c r="I148" s="11">
        <v>0.37039154767990112</v>
      </c>
      <c r="J148" s="11">
        <v>0.69720584154129028</v>
      </c>
      <c r="K148" s="11">
        <v>9.10530686378479E-2</v>
      </c>
      <c r="L148" s="11">
        <v>9.3040861189365387E-2</v>
      </c>
      <c r="M148" s="11">
        <v>0.27923363447189331</v>
      </c>
      <c r="N148" s="11">
        <v>0.16574113070964813</v>
      </c>
      <c r="O148" s="11">
        <v>1</v>
      </c>
      <c r="P148" s="11">
        <v>2024</v>
      </c>
    </row>
    <row r="149" spans="1:16" x14ac:dyDescent="0.25">
      <c r="A149" s="5" t="s">
        <v>20</v>
      </c>
      <c r="B149" s="11">
        <v>1</v>
      </c>
      <c r="C149" s="11">
        <v>0.6847878098487854</v>
      </c>
      <c r="D149" s="11">
        <v>0.3152121901512146</v>
      </c>
      <c r="E149" s="11">
        <v>0</v>
      </c>
      <c r="F149" s="11">
        <v>0</v>
      </c>
      <c r="G149" s="11">
        <v>0</v>
      </c>
      <c r="H149" s="11">
        <v>0.38195875287055969</v>
      </c>
      <c r="I149" s="11">
        <v>0.514198899269104</v>
      </c>
      <c r="J149" s="11">
        <v>0.93189013004302979</v>
      </c>
      <c r="K149" s="11">
        <v>0.28888478875160217</v>
      </c>
      <c r="L149" s="11">
        <v>0.64229601621627808</v>
      </c>
      <c r="M149" s="11">
        <v>0.33942657709121704</v>
      </c>
      <c r="N149" s="11">
        <v>0.43111997842788696</v>
      </c>
      <c r="O149" s="11">
        <v>1</v>
      </c>
      <c r="P149" s="11">
        <v>2024</v>
      </c>
    </row>
    <row r="150" spans="1:16" x14ac:dyDescent="0.25">
      <c r="A150" s="5" t="s">
        <v>21</v>
      </c>
      <c r="B150" s="11">
        <v>1</v>
      </c>
      <c r="C150" s="11">
        <v>0.83203786611557007</v>
      </c>
      <c r="D150" s="11">
        <v>0.16796211898326874</v>
      </c>
      <c r="E150" s="11">
        <v>0</v>
      </c>
      <c r="F150" s="11">
        <v>0</v>
      </c>
      <c r="G150" s="11">
        <v>0</v>
      </c>
      <c r="H150" s="11">
        <v>0.30814182758331299</v>
      </c>
      <c r="I150" s="11">
        <v>0.61050468683242798</v>
      </c>
      <c r="J150" s="11">
        <v>0.93238222599029541</v>
      </c>
      <c r="K150" s="11">
        <v>0.18818296492099762</v>
      </c>
      <c r="L150" s="11">
        <v>0.26904606819152832</v>
      </c>
      <c r="M150" s="11">
        <v>0.25225451588630676</v>
      </c>
      <c r="N150" s="11">
        <v>0.30263996124267578</v>
      </c>
      <c r="O150" s="11">
        <v>1</v>
      </c>
      <c r="P150" s="11">
        <v>2024</v>
      </c>
    </row>
    <row r="151" spans="1:16" x14ac:dyDescent="0.25">
      <c r="A151" s="5" t="s">
        <v>22</v>
      </c>
      <c r="B151" s="11">
        <v>1</v>
      </c>
      <c r="C151" s="11">
        <v>0.93174171447753906</v>
      </c>
      <c r="D151" s="11">
        <v>6.8258285522460938E-2</v>
      </c>
      <c r="E151" s="11">
        <v>0</v>
      </c>
      <c r="F151" s="11">
        <v>0</v>
      </c>
      <c r="G151" s="11">
        <v>0</v>
      </c>
      <c r="H151" s="11">
        <v>0.29003310203552246</v>
      </c>
      <c r="I151" s="11">
        <v>0.47498920559883118</v>
      </c>
      <c r="J151" s="11">
        <v>0.77585321664810181</v>
      </c>
      <c r="K151" s="11">
        <v>0.16237641870975494</v>
      </c>
      <c r="L151" s="11">
        <v>0.15453344583511353</v>
      </c>
      <c r="M151" s="11">
        <v>0.25099214911460876</v>
      </c>
      <c r="N151" s="11">
        <v>0.19312030076980591</v>
      </c>
      <c r="O151" s="11">
        <v>1</v>
      </c>
      <c r="P151" s="11">
        <v>2024</v>
      </c>
    </row>
    <row r="152" spans="1:16" x14ac:dyDescent="0.25">
      <c r="A152" s="5" t="s">
        <v>23</v>
      </c>
      <c r="B152" s="11">
        <v>1</v>
      </c>
      <c r="C152" s="11">
        <v>0.85277855396270752</v>
      </c>
      <c r="D152" s="11">
        <v>0.14722144603729248</v>
      </c>
      <c r="E152" s="11">
        <v>0</v>
      </c>
      <c r="F152" s="11">
        <v>0</v>
      </c>
      <c r="G152" s="11">
        <v>0</v>
      </c>
      <c r="H152" s="11">
        <v>0.28048905730247498</v>
      </c>
      <c r="I152" s="11">
        <v>0.58643162250518799</v>
      </c>
      <c r="J152" s="11">
        <v>0.79528003931045532</v>
      </c>
      <c r="K152" s="11">
        <v>0.27770242094993591</v>
      </c>
      <c r="L152" s="11">
        <v>0.35795018076896667</v>
      </c>
      <c r="M152" s="11">
        <v>0.25957009196281433</v>
      </c>
      <c r="N152" s="11">
        <v>0.23632057011127472</v>
      </c>
      <c r="O152" s="11">
        <v>1</v>
      </c>
      <c r="P152" s="11">
        <v>2024</v>
      </c>
    </row>
    <row r="153" spans="1:16" x14ac:dyDescent="0.25">
      <c r="A153" s="5" t="s">
        <v>24</v>
      </c>
      <c r="B153" s="11">
        <v>1</v>
      </c>
      <c r="C153" s="11">
        <v>0.83343392610549927</v>
      </c>
      <c r="D153" s="11">
        <v>0.16656607389450073</v>
      </c>
      <c r="E153" s="11">
        <v>0</v>
      </c>
      <c r="F153" s="11">
        <v>0</v>
      </c>
      <c r="G153" s="11">
        <v>0</v>
      </c>
      <c r="H153" s="11">
        <v>0.27914449572563171</v>
      </c>
      <c r="I153" s="11">
        <v>0.53043955564498901</v>
      </c>
      <c r="J153" s="11">
        <v>0.87305682897567749</v>
      </c>
      <c r="K153" s="11">
        <v>0.15756908059120178</v>
      </c>
      <c r="L153" s="11">
        <v>0.41124516725540161</v>
      </c>
      <c r="M153" s="11">
        <v>0.21545000374317169</v>
      </c>
      <c r="N153" s="11">
        <v>0.31300979852676392</v>
      </c>
      <c r="O153" s="11">
        <v>1</v>
      </c>
      <c r="P153" s="11">
        <v>2024</v>
      </c>
    </row>
    <row r="154" spans="1:16" x14ac:dyDescent="0.25">
      <c r="A154" s="5" t="s">
        <v>25</v>
      </c>
      <c r="B154" s="11">
        <v>1</v>
      </c>
      <c r="C154" s="11">
        <v>0.91436761617660522</v>
      </c>
      <c r="D154" s="11">
        <v>8.5632391273975372E-2</v>
      </c>
      <c r="E154" s="11">
        <v>0</v>
      </c>
      <c r="F154" s="11">
        <v>0</v>
      </c>
      <c r="G154" s="11">
        <v>0</v>
      </c>
      <c r="H154" s="11">
        <v>0.2976377010345459</v>
      </c>
      <c r="I154" s="11">
        <v>0.49069654941558838</v>
      </c>
      <c r="J154" s="11">
        <v>0.76681780815124512</v>
      </c>
      <c r="K154" s="11">
        <v>0.16849596798419952</v>
      </c>
      <c r="L154" s="11">
        <v>0.151457279920578</v>
      </c>
      <c r="M154" s="11">
        <v>0.33533552289009094</v>
      </c>
      <c r="N154" s="11">
        <v>0.20842985808849335</v>
      </c>
      <c r="O154" s="11">
        <v>1</v>
      </c>
      <c r="P154" s="11">
        <v>2024</v>
      </c>
    </row>
    <row r="155" spans="1:16" x14ac:dyDescent="0.25">
      <c r="A155" s="5" t="s">
        <v>26</v>
      </c>
      <c r="B155" s="11">
        <v>1</v>
      </c>
      <c r="C155" s="11">
        <v>0.89534085988998413</v>
      </c>
      <c r="D155" s="11">
        <v>0.10465913265943527</v>
      </c>
      <c r="E155" s="11">
        <v>0</v>
      </c>
      <c r="F155" s="11">
        <v>0</v>
      </c>
      <c r="G155" s="11">
        <v>0</v>
      </c>
      <c r="H155" s="11">
        <v>0.2826964259147644</v>
      </c>
      <c r="I155" s="11">
        <v>0.5439990758895874</v>
      </c>
      <c r="J155" s="11">
        <v>0.69052839279174805</v>
      </c>
      <c r="K155" s="11">
        <v>0.21169741451740265</v>
      </c>
      <c r="L155" s="11">
        <v>0.16204583644866943</v>
      </c>
      <c r="M155" s="11">
        <v>0.40643736720085144</v>
      </c>
      <c r="N155" s="11">
        <v>0.21397925913333893</v>
      </c>
      <c r="O155" s="11">
        <v>1</v>
      </c>
      <c r="P155" s="11">
        <v>2024</v>
      </c>
    </row>
    <row r="156" spans="1:16" x14ac:dyDescent="0.25">
      <c r="A156" s="5" t="s">
        <v>27</v>
      </c>
      <c r="B156" s="11">
        <v>1</v>
      </c>
      <c r="C156" s="11">
        <v>0.81376534700393677</v>
      </c>
      <c r="D156" s="11">
        <v>0.18623463809490204</v>
      </c>
      <c r="E156" s="11">
        <v>0</v>
      </c>
      <c r="F156" s="11">
        <v>0</v>
      </c>
      <c r="G156" s="11">
        <v>0</v>
      </c>
      <c r="H156" s="11">
        <v>0.25686627626419067</v>
      </c>
      <c r="I156" s="11">
        <v>0.52054017782211304</v>
      </c>
      <c r="J156" s="11">
        <v>0.823006272315979</v>
      </c>
      <c r="K156" s="11">
        <v>0.15583817660808563</v>
      </c>
      <c r="L156" s="11">
        <v>0.53297442197799683</v>
      </c>
      <c r="M156" s="11">
        <v>0.50369644165039063</v>
      </c>
      <c r="N156" s="11">
        <v>0.26724386215209961</v>
      </c>
      <c r="O156" s="11">
        <v>1</v>
      </c>
      <c r="P156" s="11">
        <v>2024</v>
      </c>
    </row>
    <row r="157" spans="1:16" x14ac:dyDescent="0.25">
      <c r="A157" s="5" t="s">
        <v>28</v>
      </c>
      <c r="B157" s="11">
        <v>1</v>
      </c>
      <c r="C157" s="11">
        <v>0.92731714248657227</v>
      </c>
      <c r="D157" s="11">
        <v>7.2682857513427734E-2</v>
      </c>
      <c r="E157" s="11">
        <v>0</v>
      </c>
      <c r="F157" s="11">
        <v>0</v>
      </c>
      <c r="G157" s="11">
        <v>0</v>
      </c>
      <c r="H157" s="11">
        <v>0.28335681557655334</v>
      </c>
      <c r="I157" s="11">
        <v>0.46428665518760681</v>
      </c>
      <c r="J157" s="11">
        <v>0.77898246049880981</v>
      </c>
      <c r="K157" s="11">
        <v>0.11650993674993515</v>
      </c>
      <c r="L157" s="11">
        <v>0.11184754222631454</v>
      </c>
      <c r="M157" s="11">
        <v>0.23684528470039368</v>
      </c>
      <c r="N157" s="11">
        <v>0.21899798512458801</v>
      </c>
      <c r="O157" s="11">
        <v>1</v>
      </c>
      <c r="P157" s="11">
        <v>2024</v>
      </c>
    </row>
    <row r="158" spans="1:16" x14ac:dyDescent="0.25">
      <c r="A158" s="5" t="s">
        <v>29</v>
      </c>
      <c r="B158" s="11">
        <v>1</v>
      </c>
      <c r="C158" s="11">
        <v>0.89328593015670776</v>
      </c>
      <c r="D158" s="11">
        <v>0.10671406239271164</v>
      </c>
      <c r="E158" s="11">
        <v>0</v>
      </c>
      <c r="F158" s="11">
        <v>0</v>
      </c>
      <c r="G158" s="11">
        <v>0</v>
      </c>
      <c r="H158" s="11">
        <v>0.20157712697982788</v>
      </c>
      <c r="I158" s="11">
        <v>0.59173285961151123</v>
      </c>
      <c r="J158" s="11">
        <v>0.87593621015548706</v>
      </c>
      <c r="K158" s="11">
        <v>0.10545963793992996</v>
      </c>
      <c r="L158" s="11">
        <v>9.7919769585132599E-2</v>
      </c>
      <c r="M158" s="11">
        <v>0.32931730151176453</v>
      </c>
      <c r="N158" s="11">
        <v>0.27166751027107239</v>
      </c>
      <c r="O158" s="11">
        <v>1</v>
      </c>
      <c r="P158" s="11">
        <v>2024</v>
      </c>
    </row>
    <row r="159" spans="1:16" x14ac:dyDescent="0.25">
      <c r="A159" s="5" t="s">
        <v>30</v>
      </c>
      <c r="B159" s="11">
        <v>1</v>
      </c>
      <c r="C159" s="11">
        <v>0.80178701877593994</v>
      </c>
      <c r="D159" s="11">
        <v>0.19821299612522125</v>
      </c>
      <c r="E159" s="11">
        <v>0</v>
      </c>
      <c r="F159" s="11">
        <v>0</v>
      </c>
      <c r="G159" s="11">
        <v>0</v>
      </c>
      <c r="H159" s="11">
        <v>0.37467032670974731</v>
      </c>
      <c r="I159" s="11">
        <v>0.57375812530517578</v>
      </c>
      <c r="J159" s="11">
        <v>0.86214303970336914</v>
      </c>
      <c r="K159" s="11">
        <v>0.2046501487493515</v>
      </c>
      <c r="L159" s="11">
        <v>0.44672629237174988</v>
      </c>
      <c r="M159" s="11">
        <v>0.21523787081241608</v>
      </c>
      <c r="N159" s="11">
        <v>0.31729850172996521</v>
      </c>
      <c r="O159" s="11">
        <v>1</v>
      </c>
      <c r="P159" s="11">
        <v>2024</v>
      </c>
    </row>
    <row r="160" spans="1:16" x14ac:dyDescent="0.25">
      <c r="A160" s="5" t="s">
        <v>31</v>
      </c>
      <c r="B160" s="11">
        <v>1</v>
      </c>
      <c r="C160" s="11">
        <v>0.86538499593734741</v>
      </c>
      <c r="D160" s="11">
        <v>0.13461501896381378</v>
      </c>
      <c r="E160" s="11">
        <v>0</v>
      </c>
      <c r="F160" s="11">
        <v>0</v>
      </c>
      <c r="G160" s="11">
        <v>0</v>
      </c>
      <c r="H160" s="11">
        <v>0.32272538542747498</v>
      </c>
      <c r="I160" s="11">
        <v>0.44124618172645569</v>
      </c>
      <c r="J160" s="11">
        <v>0.75743001699447632</v>
      </c>
      <c r="K160" s="11">
        <v>0.23181787133216858</v>
      </c>
      <c r="L160" s="11">
        <v>0.57861196994781494</v>
      </c>
      <c r="M160" s="11">
        <v>0.28620803356170654</v>
      </c>
      <c r="N160" s="11">
        <v>0.2276814728975296</v>
      </c>
      <c r="O160" s="11">
        <v>1</v>
      </c>
      <c r="P160" s="11">
        <v>2024</v>
      </c>
    </row>
    <row r="161" spans="1:16" x14ac:dyDescent="0.25">
      <c r="A161" s="5" t="s">
        <v>32</v>
      </c>
      <c r="B161" s="11">
        <v>1</v>
      </c>
      <c r="C161" s="11">
        <v>0.90326911211013794</v>
      </c>
      <c r="D161" s="11">
        <v>9.673086553812027E-2</v>
      </c>
      <c r="E161" s="11">
        <v>0</v>
      </c>
      <c r="F161" s="11">
        <v>0</v>
      </c>
      <c r="G161" s="11">
        <v>0</v>
      </c>
      <c r="H161" s="11">
        <v>0.26944521069526672</v>
      </c>
      <c r="I161" s="11">
        <v>0.55265980958938599</v>
      </c>
      <c r="J161" s="11">
        <v>0.86091858148574829</v>
      </c>
      <c r="K161" s="11">
        <v>4.4732697308063507E-2</v>
      </c>
      <c r="L161" s="11">
        <v>8.6704917252063751E-2</v>
      </c>
      <c r="M161" s="11">
        <v>0.20529827475547791</v>
      </c>
      <c r="N161" s="11">
        <v>0.32390815019607544</v>
      </c>
      <c r="O161" s="11">
        <v>1</v>
      </c>
      <c r="P161" s="11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9A5-E531-482C-B9A2-853507526026}">
  <dimension ref="A1:S161"/>
  <sheetViews>
    <sheetView workbookViewId="0">
      <selection sqref="A1:A1048576"/>
    </sheetView>
  </sheetViews>
  <sheetFormatPr defaultRowHeight="15" x14ac:dyDescent="0.25"/>
  <cols>
    <col min="1" max="1" width="23.28515625" style="8" customWidth="1"/>
    <col min="20" max="16384" width="9.140625" style="8"/>
  </cols>
  <sheetData>
    <row r="1" spans="1:19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62</v>
      </c>
      <c r="Q1" t="s">
        <v>63</v>
      </c>
      <c r="R1" t="s">
        <v>64</v>
      </c>
      <c r="S1" t="s">
        <v>61</v>
      </c>
    </row>
    <row r="2" spans="1:19" x14ac:dyDescent="0.25">
      <c r="A2" s="5" t="s">
        <v>1</v>
      </c>
      <c r="B2" s="12">
        <v>77377</v>
      </c>
      <c r="C2" s="12">
        <v>70765</v>
      </c>
      <c r="D2" s="12">
        <v>6612</v>
      </c>
      <c r="E2" s="12">
        <v>0</v>
      </c>
      <c r="F2" s="12">
        <v>0</v>
      </c>
      <c r="G2" s="12">
        <v>0</v>
      </c>
      <c r="H2" s="12">
        <v>23286</v>
      </c>
      <c r="I2" s="12">
        <v>10313</v>
      </c>
      <c r="J2" s="12">
        <v>58576</v>
      </c>
      <c r="K2" s="12">
        <v>11020</v>
      </c>
      <c r="L2" s="12">
        <v>10872</v>
      </c>
      <c r="M2" s="12">
        <v>28714</v>
      </c>
      <c r="N2" s="12">
        <v>18262</v>
      </c>
      <c r="O2" s="12">
        <v>77377</v>
      </c>
      <c r="P2" s="12">
        <v>1.8452640771865845</v>
      </c>
      <c r="Q2" s="12">
        <v>1.7020560503005981</v>
      </c>
      <c r="R2" s="12">
        <v>3.3779492378234863</v>
      </c>
      <c r="S2" s="12">
        <v>2016</v>
      </c>
    </row>
    <row r="3" spans="1:19" x14ac:dyDescent="0.25">
      <c r="A3" s="5" t="s">
        <v>2</v>
      </c>
      <c r="B3" s="12">
        <v>67881</v>
      </c>
      <c r="C3" s="12">
        <v>61854</v>
      </c>
      <c r="D3" s="12">
        <v>6027</v>
      </c>
      <c r="E3" s="12">
        <v>0</v>
      </c>
      <c r="F3" s="12">
        <v>0</v>
      </c>
      <c r="G3" s="12">
        <v>0</v>
      </c>
      <c r="H3" s="12">
        <v>20621</v>
      </c>
      <c r="I3" s="12">
        <v>14249</v>
      </c>
      <c r="J3" s="12">
        <v>48948</v>
      </c>
      <c r="K3" s="12">
        <v>17959</v>
      </c>
      <c r="L3" s="12">
        <v>40131</v>
      </c>
      <c r="M3" s="12">
        <v>22146</v>
      </c>
      <c r="N3" s="12">
        <v>10585</v>
      </c>
      <c r="O3" s="12">
        <v>67881</v>
      </c>
      <c r="P3" s="12">
        <v>2.4167881011962891</v>
      </c>
      <c r="Q3" s="12">
        <v>2.2888414859771729</v>
      </c>
      <c r="R3" s="12">
        <v>3.7298822402954102</v>
      </c>
      <c r="S3" s="12">
        <v>2016</v>
      </c>
    </row>
    <row r="4" spans="1:19" x14ac:dyDescent="0.25">
      <c r="A4" s="5" t="s">
        <v>3</v>
      </c>
      <c r="B4" s="12">
        <v>22929</v>
      </c>
      <c r="C4" s="12">
        <v>19352</v>
      </c>
      <c r="D4" s="12">
        <v>3577</v>
      </c>
      <c r="E4" s="12">
        <v>0</v>
      </c>
      <c r="F4" s="12">
        <v>0</v>
      </c>
      <c r="G4" s="12">
        <v>0</v>
      </c>
      <c r="H4" s="12">
        <v>7754</v>
      </c>
      <c r="I4" s="12">
        <v>3202</v>
      </c>
      <c r="J4" s="12">
        <v>14549</v>
      </c>
      <c r="K4" s="12">
        <v>9354</v>
      </c>
      <c r="L4" s="12">
        <v>11266</v>
      </c>
      <c r="M4" s="12">
        <v>7376</v>
      </c>
      <c r="N4" s="12">
        <v>6042</v>
      </c>
      <c r="O4" s="12">
        <v>22929</v>
      </c>
      <c r="P4" s="12">
        <v>2.3333332538604736</v>
      </c>
      <c r="Q4" s="12">
        <v>2.0454216003417969</v>
      </c>
      <c r="R4" s="12">
        <v>3.89096999168396</v>
      </c>
      <c r="S4" s="12">
        <v>2016</v>
      </c>
    </row>
    <row r="5" spans="1:19" x14ac:dyDescent="0.25">
      <c r="A5" s="5" t="s">
        <v>4</v>
      </c>
      <c r="B5" s="12">
        <v>127746</v>
      </c>
      <c r="C5" s="12">
        <v>101233</v>
      </c>
      <c r="D5" s="12">
        <v>26513</v>
      </c>
      <c r="E5" s="12">
        <v>0</v>
      </c>
      <c r="F5" s="12">
        <v>0</v>
      </c>
      <c r="G5" s="12">
        <v>0</v>
      </c>
      <c r="H5" s="12">
        <v>37477</v>
      </c>
      <c r="I5" s="12">
        <v>7944</v>
      </c>
      <c r="J5" s="12">
        <v>119529</v>
      </c>
      <c r="K5" s="12">
        <v>40421</v>
      </c>
      <c r="L5" s="12">
        <v>97043</v>
      </c>
      <c r="M5" s="12">
        <v>56007</v>
      </c>
      <c r="N5" s="12">
        <v>45761</v>
      </c>
      <c r="O5" s="12">
        <v>127746</v>
      </c>
      <c r="P5" s="12">
        <v>2.8057317733764648</v>
      </c>
      <c r="Q5" s="12">
        <v>2.5889086723327637</v>
      </c>
      <c r="R5" s="12">
        <v>3.6336135864257813</v>
      </c>
      <c r="S5" s="12">
        <v>2016</v>
      </c>
    </row>
    <row r="6" spans="1:19" x14ac:dyDescent="0.25">
      <c r="A6" s="5" t="s">
        <v>5</v>
      </c>
      <c r="B6" s="12">
        <v>112129</v>
      </c>
      <c r="C6" s="12">
        <v>105124</v>
      </c>
      <c r="D6" s="12">
        <v>7005</v>
      </c>
      <c r="E6" s="12">
        <v>0</v>
      </c>
      <c r="F6" s="12">
        <v>0</v>
      </c>
      <c r="G6" s="12">
        <v>0</v>
      </c>
      <c r="H6" s="12">
        <v>37812</v>
      </c>
      <c r="I6" s="12">
        <v>19124</v>
      </c>
      <c r="J6" s="12">
        <v>70296</v>
      </c>
      <c r="K6" s="12">
        <v>12681</v>
      </c>
      <c r="L6" s="12">
        <v>37467</v>
      </c>
      <c r="M6" s="12">
        <v>32539</v>
      </c>
      <c r="N6" s="12">
        <v>27865</v>
      </c>
      <c r="O6" s="12">
        <v>112129</v>
      </c>
      <c r="P6" s="12">
        <v>1.8721204996109009</v>
      </c>
      <c r="Q6" s="12">
        <v>1.7736291885375977</v>
      </c>
      <c r="R6" s="12">
        <v>3.3501784801483154</v>
      </c>
      <c r="S6" s="12">
        <v>2016</v>
      </c>
    </row>
    <row r="7" spans="1:19" x14ac:dyDescent="0.25">
      <c r="A7" s="5" t="s">
        <v>6</v>
      </c>
      <c r="B7" s="12">
        <v>26809</v>
      </c>
      <c r="C7" s="12">
        <v>24528</v>
      </c>
      <c r="D7" s="12">
        <v>2281</v>
      </c>
      <c r="E7" s="12">
        <v>0</v>
      </c>
      <c r="F7" s="12">
        <v>0</v>
      </c>
      <c r="G7" s="12">
        <v>0</v>
      </c>
      <c r="H7" s="12">
        <v>8284</v>
      </c>
      <c r="I7" s="12">
        <v>2562</v>
      </c>
      <c r="J7" s="12">
        <v>22272</v>
      </c>
      <c r="K7" s="12">
        <v>5995</v>
      </c>
      <c r="L7" s="12">
        <v>12435</v>
      </c>
      <c r="M7" s="12">
        <v>8203</v>
      </c>
      <c r="N7" s="12">
        <v>5017</v>
      </c>
      <c r="O7" s="12">
        <v>26809</v>
      </c>
      <c r="P7" s="12">
        <v>2.2287664413452148</v>
      </c>
      <c r="Q7" s="12">
        <v>2.102902889251709</v>
      </c>
      <c r="R7" s="12">
        <v>3.5822007656097412</v>
      </c>
      <c r="S7" s="12">
        <v>2016</v>
      </c>
    </row>
    <row r="8" spans="1:19" x14ac:dyDescent="0.25">
      <c r="A8" s="5" t="s">
        <v>7</v>
      </c>
      <c r="B8" s="12">
        <v>2378516</v>
      </c>
      <c r="C8" s="12">
        <v>1261144</v>
      </c>
      <c r="D8" s="12">
        <v>1117372</v>
      </c>
      <c r="E8" s="12">
        <v>0</v>
      </c>
      <c r="F8" s="12">
        <v>0</v>
      </c>
      <c r="G8" s="12">
        <v>0</v>
      </c>
      <c r="H8" s="12">
        <v>952871</v>
      </c>
      <c r="I8" s="12">
        <v>308804</v>
      </c>
      <c r="J8" s="12">
        <v>2307139</v>
      </c>
      <c r="K8" s="12">
        <v>849086</v>
      </c>
      <c r="L8" s="12">
        <v>1745420</v>
      </c>
      <c r="M8" s="12">
        <v>622319</v>
      </c>
      <c r="N8" s="12">
        <v>1701250</v>
      </c>
      <c r="O8" s="12">
        <v>2378516</v>
      </c>
      <c r="P8" s="12">
        <v>2.8528876304626465</v>
      </c>
      <c r="Q8" s="12">
        <v>2.2120075225830078</v>
      </c>
      <c r="R8" s="12">
        <v>3.5762298107147217</v>
      </c>
      <c r="S8" s="12">
        <v>2016</v>
      </c>
    </row>
    <row r="9" spans="1:19" x14ac:dyDescent="0.25">
      <c r="A9" s="5" t="s">
        <v>8</v>
      </c>
      <c r="B9" s="12">
        <v>223703</v>
      </c>
      <c r="C9" s="12">
        <v>171648</v>
      </c>
      <c r="D9" s="12">
        <v>52055</v>
      </c>
      <c r="E9" s="12">
        <v>0</v>
      </c>
      <c r="F9" s="12">
        <v>0</v>
      </c>
      <c r="G9" s="12">
        <v>0</v>
      </c>
      <c r="H9" s="12">
        <v>92593</v>
      </c>
      <c r="I9" s="12">
        <v>34709</v>
      </c>
      <c r="J9" s="12">
        <v>205082</v>
      </c>
      <c r="K9" s="12">
        <v>60752</v>
      </c>
      <c r="L9" s="12">
        <v>92439</v>
      </c>
      <c r="M9" s="12">
        <v>82822</v>
      </c>
      <c r="N9" s="12">
        <v>78378</v>
      </c>
      <c r="O9" s="12">
        <v>223703</v>
      </c>
      <c r="P9" s="12">
        <v>2.5408554077148438</v>
      </c>
      <c r="Q9" s="12">
        <v>2.1130859851837158</v>
      </c>
      <c r="R9" s="12">
        <v>3.9513976573944092</v>
      </c>
      <c r="S9" s="12">
        <v>2016</v>
      </c>
    </row>
    <row r="10" spans="1:19" x14ac:dyDescent="0.25">
      <c r="A10" s="5" t="s">
        <v>9</v>
      </c>
      <c r="B10" s="12">
        <v>20440</v>
      </c>
      <c r="C10" s="12">
        <v>12670</v>
      </c>
      <c r="D10" s="12">
        <v>7770</v>
      </c>
      <c r="E10" s="12">
        <v>0</v>
      </c>
      <c r="F10" s="12">
        <v>0</v>
      </c>
      <c r="G10" s="12">
        <v>0</v>
      </c>
      <c r="H10" s="12">
        <v>2170</v>
      </c>
      <c r="I10" s="12">
        <v>6300</v>
      </c>
      <c r="J10" s="12">
        <v>16940</v>
      </c>
      <c r="K10" s="12">
        <v>15190</v>
      </c>
      <c r="L10" s="12">
        <v>14070</v>
      </c>
      <c r="M10" s="12">
        <v>12250</v>
      </c>
      <c r="N10" s="12">
        <v>8470</v>
      </c>
      <c r="O10" s="12">
        <v>20440</v>
      </c>
      <c r="P10" s="12">
        <v>3.2739725112915039</v>
      </c>
      <c r="Q10" s="12">
        <v>3.3314917087554932</v>
      </c>
      <c r="R10" s="12">
        <v>3.1801800727844238</v>
      </c>
      <c r="S10" s="12">
        <v>2016</v>
      </c>
    </row>
    <row r="11" spans="1:19" x14ac:dyDescent="0.25">
      <c r="A11" s="5" t="s">
        <v>10</v>
      </c>
      <c r="B11" s="12">
        <v>225444</v>
      </c>
      <c r="C11" s="12">
        <v>201654</v>
      </c>
      <c r="D11" s="12">
        <v>23790</v>
      </c>
      <c r="E11" s="12">
        <v>0</v>
      </c>
      <c r="F11" s="12">
        <v>0</v>
      </c>
      <c r="G11" s="12">
        <v>0</v>
      </c>
      <c r="H11" s="12">
        <v>58714</v>
      </c>
      <c r="I11" s="12">
        <v>39430</v>
      </c>
      <c r="J11" s="12">
        <v>183422</v>
      </c>
      <c r="K11" s="12">
        <v>28142</v>
      </c>
      <c r="L11" s="12">
        <v>76731</v>
      </c>
      <c r="M11" s="12">
        <v>55348</v>
      </c>
      <c r="N11" s="12">
        <v>66370</v>
      </c>
      <c r="O11" s="12">
        <v>225444</v>
      </c>
      <c r="P11" s="12">
        <v>1.9596307277679443</v>
      </c>
      <c r="Q11" s="12">
        <v>1.7425044775009155</v>
      </c>
      <c r="R11" s="12">
        <v>3.800084114074707</v>
      </c>
      <c r="S11" s="12">
        <v>2016</v>
      </c>
    </row>
    <row r="12" spans="1:19" x14ac:dyDescent="0.25">
      <c r="A12" s="5" t="s">
        <v>11</v>
      </c>
      <c r="B12" s="12">
        <v>757058</v>
      </c>
      <c r="C12" s="12">
        <v>656434</v>
      </c>
      <c r="D12" s="12">
        <v>100624</v>
      </c>
      <c r="E12" s="12">
        <v>0</v>
      </c>
      <c r="F12" s="12">
        <v>0</v>
      </c>
      <c r="G12" s="12">
        <v>0</v>
      </c>
      <c r="H12" s="12">
        <v>291148</v>
      </c>
      <c r="I12" s="12">
        <v>91682</v>
      </c>
      <c r="J12" s="12">
        <v>676546</v>
      </c>
      <c r="K12" s="12">
        <v>97944</v>
      </c>
      <c r="L12" s="12">
        <v>325539</v>
      </c>
      <c r="M12" s="12">
        <v>199159</v>
      </c>
      <c r="N12" s="12">
        <v>202797</v>
      </c>
      <c r="O12" s="12">
        <v>757058</v>
      </c>
      <c r="P12" s="12">
        <v>2.2217822074890137</v>
      </c>
      <c r="Q12" s="12">
        <v>2.0429730415344238</v>
      </c>
      <c r="R12" s="12">
        <v>3.3882672786712646</v>
      </c>
      <c r="S12" s="12">
        <v>2016</v>
      </c>
    </row>
    <row r="13" spans="1:19" x14ac:dyDescent="0.25">
      <c r="A13" s="5" t="s">
        <v>12</v>
      </c>
      <c r="B13" s="12">
        <v>1087097</v>
      </c>
      <c r="C13" s="12">
        <v>573161</v>
      </c>
      <c r="D13" s="12">
        <v>513936</v>
      </c>
      <c r="E13" s="12">
        <v>0</v>
      </c>
      <c r="F13" s="12">
        <v>0</v>
      </c>
      <c r="G13" s="12">
        <v>0</v>
      </c>
      <c r="H13" s="12">
        <v>396926</v>
      </c>
      <c r="I13" s="12">
        <v>119995</v>
      </c>
      <c r="J13" s="12">
        <v>1051526</v>
      </c>
      <c r="K13" s="12">
        <v>516158</v>
      </c>
      <c r="L13" s="12">
        <v>910610</v>
      </c>
      <c r="M13" s="12">
        <v>332514</v>
      </c>
      <c r="N13" s="12">
        <v>654482</v>
      </c>
      <c r="O13" s="12">
        <v>1087097</v>
      </c>
      <c r="P13" s="12">
        <v>3.061115026473999</v>
      </c>
      <c r="Q13" s="12">
        <v>2.5304355621337891</v>
      </c>
      <c r="R13" s="12">
        <v>3.6529490947723389</v>
      </c>
      <c r="S13" s="12">
        <v>2016</v>
      </c>
    </row>
    <row r="14" spans="1:19" x14ac:dyDescent="0.25">
      <c r="A14" s="5" t="s">
        <v>13</v>
      </c>
      <c r="B14" s="12">
        <v>855966</v>
      </c>
      <c r="C14" s="12">
        <v>635535</v>
      </c>
      <c r="D14" s="12">
        <v>220431</v>
      </c>
      <c r="E14" s="12">
        <v>0</v>
      </c>
      <c r="F14" s="12">
        <v>0</v>
      </c>
      <c r="G14" s="12">
        <v>0</v>
      </c>
      <c r="H14" s="12">
        <v>267548</v>
      </c>
      <c r="I14" s="12">
        <v>95857</v>
      </c>
      <c r="J14" s="12">
        <v>822533</v>
      </c>
      <c r="K14" s="12">
        <v>192415</v>
      </c>
      <c r="L14" s="12">
        <v>545680</v>
      </c>
      <c r="M14" s="12">
        <v>333824</v>
      </c>
      <c r="N14" s="12">
        <v>335705</v>
      </c>
      <c r="O14" s="12">
        <v>855966</v>
      </c>
      <c r="P14" s="12">
        <v>2.6377882957458496</v>
      </c>
      <c r="Q14" s="12">
        <v>2.315312385559082</v>
      </c>
      <c r="R14" s="12">
        <v>3.5675334930419922</v>
      </c>
      <c r="S14" s="12">
        <v>2016</v>
      </c>
    </row>
    <row r="15" spans="1:19" x14ac:dyDescent="0.25">
      <c r="A15" s="5" t="s">
        <v>14</v>
      </c>
      <c r="B15" s="12">
        <v>411713</v>
      </c>
      <c r="C15" s="12">
        <v>387041</v>
      </c>
      <c r="D15" s="12">
        <v>24672</v>
      </c>
      <c r="E15" s="12">
        <v>0</v>
      </c>
      <c r="F15" s="12">
        <v>0</v>
      </c>
      <c r="G15" s="12">
        <v>0</v>
      </c>
      <c r="H15" s="12">
        <v>146591</v>
      </c>
      <c r="I15" s="12">
        <v>67056</v>
      </c>
      <c r="J15" s="12">
        <v>368703</v>
      </c>
      <c r="K15" s="12">
        <v>36308</v>
      </c>
      <c r="L15" s="12">
        <v>119853</v>
      </c>
      <c r="M15" s="12">
        <v>76183</v>
      </c>
      <c r="N15" s="12">
        <v>101202</v>
      </c>
      <c r="O15" s="12">
        <v>411713</v>
      </c>
      <c r="P15" s="12">
        <v>1.9787909984588623</v>
      </c>
      <c r="Q15" s="12">
        <v>1.8962951898574829</v>
      </c>
      <c r="R15" s="12">
        <v>3.2729408740997314</v>
      </c>
      <c r="S15" s="12">
        <v>2016</v>
      </c>
    </row>
    <row r="16" spans="1:19" x14ac:dyDescent="0.25">
      <c r="A16" s="5" t="s">
        <v>15</v>
      </c>
      <c r="B16" s="12">
        <v>1193026</v>
      </c>
      <c r="C16" s="12">
        <v>992518</v>
      </c>
      <c r="D16" s="12">
        <v>200508</v>
      </c>
      <c r="E16" s="12">
        <v>0</v>
      </c>
      <c r="F16" s="12">
        <v>0</v>
      </c>
      <c r="G16" s="12">
        <v>0</v>
      </c>
      <c r="H16" s="12">
        <v>373516</v>
      </c>
      <c r="I16" s="12">
        <v>163261</v>
      </c>
      <c r="J16" s="12">
        <v>1090193</v>
      </c>
      <c r="K16" s="12">
        <v>269355</v>
      </c>
      <c r="L16" s="12">
        <v>638074</v>
      </c>
      <c r="M16" s="12">
        <v>518197</v>
      </c>
      <c r="N16" s="12">
        <v>363204</v>
      </c>
      <c r="O16" s="12">
        <v>1193026</v>
      </c>
      <c r="P16" s="12">
        <v>2.5587003231048584</v>
      </c>
      <c r="Q16" s="12">
        <v>2.3319294452667236</v>
      </c>
      <c r="R16" s="12">
        <v>3.6812198162078857</v>
      </c>
      <c r="S16" s="12">
        <v>2016</v>
      </c>
    </row>
    <row r="17" spans="1:19" x14ac:dyDescent="0.25">
      <c r="A17" s="5" t="s">
        <v>16</v>
      </c>
      <c r="B17" s="12">
        <v>866844</v>
      </c>
      <c r="C17" s="12">
        <v>668756</v>
      </c>
      <c r="D17" s="12">
        <v>198088</v>
      </c>
      <c r="E17" s="12">
        <v>0</v>
      </c>
      <c r="F17" s="12">
        <v>0</v>
      </c>
      <c r="G17" s="12">
        <v>0</v>
      </c>
      <c r="H17" s="12">
        <v>332703</v>
      </c>
      <c r="I17" s="12">
        <v>170419</v>
      </c>
      <c r="J17" s="12">
        <v>821770</v>
      </c>
      <c r="K17" s="12">
        <v>257003</v>
      </c>
      <c r="L17" s="12">
        <v>507420</v>
      </c>
      <c r="M17" s="12">
        <v>338879</v>
      </c>
      <c r="N17" s="12">
        <v>311185</v>
      </c>
      <c r="O17" s="12">
        <v>866844</v>
      </c>
      <c r="P17" s="12">
        <v>2.8011891841888428</v>
      </c>
      <c r="Q17" s="12">
        <v>2.53792405128479</v>
      </c>
      <c r="R17" s="12">
        <v>3.6899862289428711</v>
      </c>
      <c r="S17" s="12">
        <v>2016</v>
      </c>
    </row>
    <row r="18" spans="1:19" x14ac:dyDescent="0.25">
      <c r="A18" s="5" t="s">
        <v>17</v>
      </c>
      <c r="B18" s="12">
        <v>146568</v>
      </c>
      <c r="C18" s="12">
        <v>133652</v>
      </c>
      <c r="D18" s="12">
        <v>12916</v>
      </c>
      <c r="E18" s="12">
        <v>0</v>
      </c>
      <c r="F18" s="12">
        <v>0</v>
      </c>
      <c r="G18" s="12">
        <v>0</v>
      </c>
      <c r="H18" s="12">
        <v>42437</v>
      </c>
      <c r="I18" s="12">
        <v>15704</v>
      </c>
      <c r="J18" s="12">
        <v>134228</v>
      </c>
      <c r="K18" s="12">
        <v>35120</v>
      </c>
      <c r="L18" s="12">
        <v>86001</v>
      </c>
      <c r="M18" s="12">
        <v>37147</v>
      </c>
      <c r="N18" s="12">
        <v>33047</v>
      </c>
      <c r="O18" s="12">
        <v>146568</v>
      </c>
      <c r="P18" s="12">
        <v>2.3923161029815674</v>
      </c>
      <c r="Q18" s="12">
        <v>2.2786865234375</v>
      </c>
      <c r="R18" s="12">
        <v>3.5681326389312744</v>
      </c>
      <c r="S18" s="12">
        <v>2016</v>
      </c>
    </row>
    <row r="19" spans="1:19" x14ac:dyDescent="0.25">
      <c r="A19" s="5" t="s">
        <v>18</v>
      </c>
      <c r="B19" s="12">
        <v>182303</v>
      </c>
      <c r="C19" s="12">
        <v>118216</v>
      </c>
      <c r="D19" s="12">
        <v>64087</v>
      </c>
      <c r="E19" s="12">
        <v>0</v>
      </c>
      <c r="F19" s="12">
        <v>0</v>
      </c>
      <c r="G19" s="12">
        <v>0</v>
      </c>
      <c r="H19" s="12">
        <v>61198</v>
      </c>
      <c r="I19" s="12">
        <v>26896</v>
      </c>
      <c r="J19" s="12">
        <v>168256</v>
      </c>
      <c r="K19" s="12">
        <v>60536</v>
      </c>
      <c r="L19" s="12">
        <v>114591</v>
      </c>
      <c r="M19" s="12">
        <v>68545</v>
      </c>
      <c r="N19" s="12">
        <v>98013</v>
      </c>
      <c r="O19" s="12">
        <v>182303</v>
      </c>
      <c r="P19" s="12">
        <v>2.7428073883056641</v>
      </c>
      <c r="Q19" s="12">
        <v>2.0460681915283203</v>
      </c>
      <c r="R19" s="12">
        <v>4.0280241966247559</v>
      </c>
      <c r="S19" s="12">
        <v>2016</v>
      </c>
    </row>
    <row r="20" spans="1:19" x14ac:dyDescent="0.25">
      <c r="A20" s="5" t="s">
        <v>19</v>
      </c>
      <c r="B20" s="12">
        <v>88603</v>
      </c>
      <c r="C20" s="12">
        <v>81066</v>
      </c>
      <c r="D20" s="12">
        <v>7537</v>
      </c>
      <c r="E20" s="12">
        <v>0</v>
      </c>
      <c r="F20" s="12">
        <v>0</v>
      </c>
      <c r="G20" s="12">
        <v>0</v>
      </c>
      <c r="H20" s="12">
        <v>31083</v>
      </c>
      <c r="I20" s="12">
        <v>12661</v>
      </c>
      <c r="J20" s="12">
        <v>71453</v>
      </c>
      <c r="K20" s="12">
        <v>17170</v>
      </c>
      <c r="L20" s="12">
        <v>40108</v>
      </c>
      <c r="M20" s="12">
        <v>25001</v>
      </c>
      <c r="N20" s="12">
        <v>17125</v>
      </c>
      <c r="O20" s="12">
        <v>88603</v>
      </c>
      <c r="P20" s="12">
        <v>2.2287733554840088</v>
      </c>
      <c r="Q20" s="12">
        <v>2.1105024814605713</v>
      </c>
      <c r="R20" s="12">
        <v>3.5008623600006104</v>
      </c>
      <c r="S20" s="12">
        <v>2016</v>
      </c>
    </row>
    <row r="21" spans="1:19" x14ac:dyDescent="0.25">
      <c r="A21" s="5" t="s">
        <v>20</v>
      </c>
      <c r="B21" s="12">
        <v>1546636</v>
      </c>
      <c r="C21" s="12">
        <v>855493</v>
      </c>
      <c r="D21" s="12">
        <v>691143</v>
      </c>
      <c r="E21" s="12">
        <v>0</v>
      </c>
      <c r="F21" s="12">
        <v>0</v>
      </c>
      <c r="G21" s="12">
        <v>0</v>
      </c>
      <c r="H21" s="12">
        <v>564924</v>
      </c>
      <c r="I21" s="12">
        <v>179812</v>
      </c>
      <c r="J21" s="12">
        <v>1494869</v>
      </c>
      <c r="K21" s="12">
        <v>519912</v>
      </c>
      <c r="L21" s="12">
        <v>1372540</v>
      </c>
      <c r="M21" s="12">
        <v>701220</v>
      </c>
      <c r="N21" s="12">
        <v>859000</v>
      </c>
      <c r="O21" s="12">
        <v>1546636</v>
      </c>
      <c r="P21" s="12">
        <v>3.1250255107879639</v>
      </c>
      <c r="Q21" s="12">
        <v>2.6163592338562012</v>
      </c>
      <c r="R21" s="12">
        <v>3.7546498775482178</v>
      </c>
      <c r="S21" s="12">
        <v>2016</v>
      </c>
    </row>
    <row r="22" spans="1:19" x14ac:dyDescent="0.25">
      <c r="A22" s="5" t="s">
        <v>21</v>
      </c>
      <c r="B22" s="12">
        <v>1201929</v>
      </c>
      <c r="C22" s="12">
        <v>1017589</v>
      </c>
      <c r="D22" s="12">
        <v>184340</v>
      </c>
      <c r="E22" s="12">
        <v>0</v>
      </c>
      <c r="F22" s="12">
        <v>0</v>
      </c>
      <c r="G22" s="12">
        <v>0</v>
      </c>
      <c r="H22" s="12">
        <v>415820</v>
      </c>
      <c r="I22" s="12">
        <v>196283</v>
      </c>
      <c r="J22" s="12">
        <v>1139628</v>
      </c>
      <c r="K22" s="12">
        <v>313154</v>
      </c>
      <c r="L22" s="12">
        <v>664595</v>
      </c>
      <c r="M22" s="12">
        <v>372890</v>
      </c>
      <c r="N22" s="12">
        <v>355693</v>
      </c>
      <c r="O22" s="12">
        <v>1201929</v>
      </c>
      <c r="P22" s="12">
        <v>2.5811591148376465</v>
      </c>
      <c r="Q22" s="12">
        <v>2.4106550216674805</v>
      </c>
      <c r="R22" s="12">
        <v>3.522371768951416</v>
      </c>
      <c r="S22" s="12">
        <v>2016</v>
      </c>
    </row>
    <row r="23" spans="1:19" x14ac:dyDescent="0.25">
      <c r="A23" s="5" t="s">
        <v>22</v>
      </c>
      <c r="B23" s="12">
        <v>262365</v>
      </c>
      <c r="C23" s="12">
        <v>229825</v>
      </c>
      <c r="D23" s="12">
        <v>32540</v>
      </c>
      <c r="E23" s="12">
        <v>0</v>
      </c>
      <c r="F23" s="12">
        <v>0</v>
      </c>
      <c r="G23" s="12">
        <v>0</v>
      </c>
      <c r="H23" s="12">
        <v>81332</v>
      </c>
      <c r="I23" s="12">
        <v>26718</v>
      </c>
      <c r="J23" s="12">
        <v>226252</v>
      </c>
      <c r="K23" s="12">
        <v>50318</v>
      </c>
      <c r="L23" s="12">
        <v>117911</v>
      </c>
      <c r="M23" s="12">
        <v>70879</v>
      </c>
      <c r="N23" s="12">
        <v>60454</v>
      </c>
      <c r="O23" s="12">
        <v>262365</v>
      </c>
      <c r="P23" s="12">
        <v>2.1855430603027344</v>
      </c>
      <c r="Q23" s="12">
        <v>1.98191237449646</v>
      </c>
      <c r="R23" s="12">
        <v>3.6237554550170898</v>
      </c>
      <c r="S23" s="12">
        <v>2016</v>
      </c>
    </row>
    <row r="24" spans="1:19" x14ac:dyDescent="0.25">
      <c r="A24" s="5" t="s">
        <v>23</v>
      </c>
      <c r="B24" s="12">
        <v>109117</v>
      </c>
      <c r="C24" s="12">
        <v>83203</v>
      </c>
      <c r="D24" s="12">
        <v>25914</v>
      </c>
      <c r="E24" s="12">
        <v>0</v>
      </c>
      <c r="F24" s="12">
        <v>0</v>
      </c>
      <c r="G24" s="12">
        <v>0</v>
      </c>
      <c r="H24" s="12">
        <v>31628</v>
      </c>
      <c r="I24" s="12">
        <v>12174</v>
      </c>
      <c r="J24" s="12">
        <v>99544</v>
      </c>
      <c r="K24" s="12">
        <v>39880</v>
      </c>
      <c r="L24" s="12">
        <v>82811</v>
      </c>
      <c r="M24" s="12">
        <v>27177</v>
      </c>
      <c r="N24" s="12">
        <v>41786</v>
      </c>
      <c r="O24" s="12">
        <v>109117</v>
      </c>
      <c r="P24" s="12">
        <v>2.6871523857116699</v>
      </c>
      <c r="Q24" s="12">
        <v>2.4633607864379883</v>
      </c>
      <c r="R24" s="12">
        <v>3.4056880474090576</v>
      </c>
      <c r="S24" s="12">
        <v>2016</v>
      </c>
    </row>
    <row r="25" spans="1:19" x14ac:dyDescent="0.25">
      <c r="A25" s="5" t="s">
        <v>24</v>
      </c>
      <c r="B25" s="12">
        <v>582087</v>
      </c>
      <c r="C25" s="12">
        <v>453258</v>
      </c>
      <c r="D25" s="12">
        <v>128829</v>
      </c>
      <c r="E25" s="12">
        <v>0</v>
      </c>
      <c r="F25" s="12">
        <v>0</v>
      </c>
      <c r="G25" s="12">
        <v>0</v>
      </c>
      <c r="H25" s="12">
        <v>173822</v>
      </c>
      <c r="I25" s="12">
        <v>42469</v>
      </c>
      <c r="J25" s="12">
        <v>536114</v>
      </c>
      <c r="K25" s="12">
        <v>170668</v>
      </c>
      <c r="L25" s="12">
        <v>405293</v>
      </c>
      <c r="M25" s="12">
        <v>192983</v>
      </c>
      <c r="N25" s="12">
        <v>211919</v>
      </c>
      <c r="O25" s="12">
        <v>582087</v>
      </c>
      <c r="P25" s="12">
        <v>2.6136109828948975</v>
      </c>
      <c r="Q25" s="12">
        <v>2.3377170562744141</v>
      </c>
      <c r="R25" s="12">
        <v>3.5842862129211426</v>
      </c>
      <c r="S25" s="12">
        <v>2016</v>
      </c>
    </row>
    <row r="26" spans="1:19" x14ac:dyDescent="0.25">
      <c r="A26" s="5" t="s">
        <v>25</v>
      </c>
      <c r="B26" s="12">
        <v>300425</v>
      </c>
      <c r="C26" s="12">
        <v>264881</v>
      </c>
      <c r="D26" s="12">
        <v>35544</v>
      </c>
      <c r="E26" s="12">
        <v>0</v>
      </c>
      <c r="F26" s="12">
        <v>0</v>
      </c>
      <c r="G26" s="12">
        <v>0</v>
      </c>
      <c r="H26" s="12">
        <v>92629</v>
      </c>
      <c r="I26" s="12">
        <v>30221</v>
      </c>
      <c r="J26" s="12">
        <v>224041</v>
      </c>
      <c r="K26" s="12">
        <v>113116</v>
      </c>
      <c r="L26" s="12">
        <v>144833</v>
      </c>
      <c r="M26" s="12">
        <v>135855</v>
      </c>
      <c r="N26" s="12">
        <v>65275</v>
      </c>
      <c r="O26" s="12">
        <v>300425</v>
      </c>
      <c r="P26" s="12">
        <v>2.4654905796051025</v>
      </c>
      <c r="Q26" s="12">
        <v>2.2696304321289063</v>
      </c>
      <c r="R26" s="12">
        <v>3.9250788688659668</v>
      </c>
      <c r="S26" s="12">
        <v>2016</v>
      </c>
    </row>
    <row r="27" spans="1:19" x14ac:dyDescent="0.25">
      <c r="A27" s="5" t="s">
        <v>26</v>
      </c>
      <c r="B27" s="12">
        <v>163093</v>
      </c>
      <c r="C27" s="12">
        <v>141085</v>
      </c>
      <c r="D27" s="12">
        <v>22008</v>
      </c>
      <c r="E27" s="12">
        <v>0</v>
      </c>
      <c r="F27" s="12">
        <v>0</v>
      </c>
      <c r="G27" s="12">
        <v>0</v>
      </c>
      <c r="H27" s="12">
        <v>38178</v>
      </c>
      <c r="I27" s="12">
        <v>21800</v>
      </c>
      <c r="J27" s="12">
        <v>112056</v>
      </c>
      <c r="K27" s="12">
        <v>54476</v>
      </c>
      <c r="L27" s="12">
        <v>110365</v>
      </c>
      <c r="M27" s="12">
        <v>68338</v>
      </c>
      <c r="N27" s="12">
        <v>40455</v>
      </c>
      <c r="O27" s="12">
        <v>163093</v>
      </c>
      <c r="P27" s="12">
        <v>2.4845516681671143</v>
      </c>
      <c r="Q27" s="12">
        <v>2.2864656448364258</v>
      </c>
      <c r="R27" s="12">
        <v>3.7544074058532715</v>
      </c>
      <c r="S27" s="12">
        <v>2016</v>
      </c>
    </row>
    <row r="28" spans="1:19" x14ac:dyDescent="0.25">
      <c r="A28" s="5" t="s">
        <v>27</v>
      </c>
      <c r="B28" s="12">
        <v>587820</v>
      </c>
      <c r="C28" s="12">
        <v>438181</v>
      </c>
      <c r="D28" s="12">
        <v>149639</v>
      </c>
      <c r="E28" s="12">
        <v>0</v>
      </c>
      <c r="F28" s="12">
        <v>0</v>
      </c>
      <c r="G28" s="12">
        <v>0</v>
      </c>
      <c r="H28" s="12">
        <v>138120</v>
      </c>
      <c r="I28" s="12">
        <v>50559</v>
      </c>
      <c r="J28" s="12">
        <v>499264</v>
      </c>
      <c r="K28" s="12">
        <v>110110</v>
      </c>
      <c r="L28" s="12">
        <v>495310</v>
      </c>
      <c r="M28" s="12">
        <v>371600</v>
      </c>
      <c r="N28" s="12">
        <v>205036</v>
      </c>
      <c r="O28" s="12">
        <v>587820</v>
      </c>
      <c r="P28" s="12">
        <v>2.8324368000030518</v>
      </c>
      <c r="Q28" s="12">
        <v>2.5933825969696045</v>
      </c>
      <c r="R28" s="12">
        <v>3.5324480533599854</v>
      </c>
      <c r="S28" s="12">
        <v>2016</v>
      </c>
    </row>
    <row r="29" spans="1:19" x14ac:dyDescent="0.25">
      <c r="A29" s="5" t="s">
        <v>28</v>
      </c>
      <c r="B29" s="12">
        <v>243486</v>
      </c>
      <c r="C29" s="12">
        <v>199746</v>
      </c>
      <c r="D29" s="12">
        <v>43740</v>
      </c>
      <c r="E29" s="12">
        <v>0</v>
      </c>
      <c r="F29" s="12">
        <v>0</v>
      </c>
      <c r="G29" s="12">
        <v>0</v>
      </c>
      <c r="H29" s="12">
        <v>70605</v>
      </c>
      <c r="I29" s="12">
        <v>31250</v>
      </c>
      <c r="J29" s="12">
        <v>219706</v>
      </c>
      <c r="K29" s="12">
        <v>47825</v>
      </c>
      <c r="L29" s="12">
        <v>164093</v>
      </c>
      <c r="M29" s="12">
        <v>54170</v>
      </c>
      <c r="N29" s="12">
        <v>92385</v>
      </c>
      <c r="O29" s="12">
        <v>243486</v>
      </c>
      <c r="P29" s="12">
        <v>2.4134817123413086</v>
      </c>
      <c r="Q29" s="12">
        <v>2.2083547115325928</v>
      </c>
      <c r="R29" s="12">
        <v>3.3502285480499268</v>
      </c>
      <c r="S29" s="12">
        <v>2016</v>
      </c>
    </row>
    <row r="30" spans="1:19" x14ac:dyDescent="0.25">
      <c r="A30" s="5" t="s">
        <v>29</v>
      </c>
      <c r="B30" s="12">
        <v>129220</v>
      </c>
      <c r="C30" s="12">
        <v>115087</v>
      </c>
      <c r="D30" s="12">
        <v>14133</v>
      </c>
      <c r="E30" s="12">
        <v>0</v>
      </c>
      <c r="F30" s="12">
        <v>0</v>
      </c>
      <c r="G30" s="12">
        <v>0</v>
      </c>
      <c r="H30" s="12">
        <v>32078</v>
      </c>
      <c r="I30" s="12">
        <v>11955</v>
      </c>
      <c r="J30" s="12">
        <v>115349</v>
      </c>
      <c r="K30" s="12">
        <v>16385</v>
      </c>
      <c r="L30" s="12">
        <v>34155</v>
      </c>
      <c r="M30" s="12">
        <v>47297</v>
      </c>
      <c r="N30" s="12">
        <v>36587</v>
      </c>
      <c r="O30" s="12">
        <v>129220</v>
      </c>
      <c r="P30" s="12">
        <v>1.9905509948730469</v>
      </c>
      <c r="Q30" s="12">
        <v>1.8320140838623047</v>
      </c>
      <c r="R30" s="12">
        <v>3.2815396785736084</v>
      </c>
      <c r="S30" s="12">
        <v>2016</v>
      </c>
    </row>
    <row r="31" spans="1:19" x14ac:dyDescent="0.25">
      <c r="A31" s="5" t="s">
        <v>30</v>
      </c>
      <c r="B31" s="12">
        <v>2262189</v>
      </c>
      <c r="C31" s="12">
        <v>1421607</v>
      </c>
      <c r="D31" s="12">
        <v>840582</v>
      </c>
      <c r="E31" s="12">
        <v>0</v>
      </c>
      <c r="F31" s="12">
        <v>0</v>
      </c>
      <c r="G31" s="12">
        <v>0</v>
      </c>
      <c r="H31" s="12">
        <v>966229</v>
      </c>
      <c r="I31" s="12">
        <v>349791</v>
      </c>
      <c r="J31" s="12">
        <v>2134884</v>
      </c>
      <c r="K31" s="12">
        <v>688608</v>
      </c>
      <c r="L31" s="12">
        <v>1672938</v>
      </c>
      <c r="M31" s="12">
        <v>642047</v>
      </c>
      <c r="N31" s="12">
        <v>1222877</v>
      </c>
      <c r="O31" s="12">
        <v>2262189</v>
      </c>
      <c r="P31" s="12">
        <v>2.8532085418701172</v>
      </c>
      <c r="Q31" s="12">
        <v>2.3980817794799805</v>
      </c>
      <c r="R31" s="12">
        <v>3.6229267120361328</v>
      </c>
      <c r="S31" s="12">
        <v>2016</v>
      </c>
    </row>
    <row r="32" spans="1:19" x14ac:dyDescent="0.25">
      <c r="A32" s="5" t="s">
        <v>31</v>
      </c>
      <c r="B32" s="12">
        <v>179192</v>
      </c>
      <c r="C32" s="12">
        <v>148806</v>
      </c>
      <c r="D32" s="12">
        <v>30386</v>
      </c>
      <c r="E32" s="12">
        <v>0</v>
      </c>
      <c r="F32" s="12">
        <v>0</v>
      </c>
      <c r="G32" s="12">
        <v>0</v>
      </c>
      <c r="H32" s="12">
        <v>56400</v>
      </c>
      <c r="I32" s="12">
        <v>12908</v>
      </c>
      <c r="J32" s="12">
        <v>146891</v>
      </c>
      <c r="K32" s="12">
        <v>72262</v>
      </c>
      <c r="L32" s="12">
        <v>146854</v>
      </c>
      <c r="M32" s="12">
        <v>62592</v>
      </c>
      <c r="N32" s="12">
        <v>42830</v>
      </c>
      <c r="O32" s="12">
        <v>179192</v>
      </c>
      <c r="P32" s="12">
        <v>2.7786228656768799</v>
      </c>
      <c r="Q32" s="12">
        <v>2.5912261009216309</v>
      </c>
      <c r="R32" s="12">
        <v>3.6963403224945068</v>
      </c>
      <c r="S32" s="12">
        <v>2016</v>
      </c>
    </row>
    <row r="33" spans="1:19" x14ac:dyDescent="0.25">
      <c r="A33" s="5" t="s">
        <v>32</v>
      </c>
      <c r="B33" s="12">
        <v>394484</v>
      </c>
      <c r="C33" s="12">
        <v>354489</v>
      </c>
      <c r="D33" s="12">
        <v>39995</v>
      </c>
      <c r="E33" s="12">
        <v>0</v>
      </c>
      <c r="F33" s="12">
        <v>0</v>
      </c>
      <c r="G33" s="12">
        <v>0</v>
      </c>
      <c r="H33" s="12">
        <v>103124</v>
      </c>
      <c r="I33" s="12">
        <v>39515</v>
      </c>
      <c r="J33" s="12">
        <v>373692</v>
      </c>
      <c r="K33" s="12">
        <v>32271</v>
      </c>
      <c r="L33" s="12">
        <v>109805</v>
      </c>
      <c r="M33" s="12">
        <v>78413</v>
      </c>
      <c r="N33" s="12">
        <v>156244</v>
      </c>
      <c r="O33" s="12">
        <v>394484</v>
      </c>
      <c r="P33" s="12">
        <v>1.8678070306777954</v>
      </c>
      <c r="Q33" s="12">
        <v>1.709251880645752</v>
      </c>
      <c r="R33" s="12">
        <v>3.2731342315673828</v>
      </c>
      <c r="S33" s="12">
        <v>2016</v>
      </c>
    </row>
    <row r="34" spans="1:19" x14ac:dyDescent="0.25">
      <c r="A34" s="5" t="s">
        <v>1</v>
      </c>
      <c r="B34" s="12">
        <v>75344</v>
      </c>
      <c r="C34" s="12">
        <v>71558</v>
      </c>
      <c r="D34" s="12">
        <v>3786</v>
      </c>
      <c r="E34" s="12">
        <v>0</v>
      </c>
      <c r="F34" s="12">
        <v>0</v>
      </c>
      <c r="G34" s="12">
        <v>0</v>
      </c>
      <c r="H34" s="12">
        <v>25683</v>
      </c>
      <c r="I34" s="12">
        <v>10559</v>
      </c>
      <c r="J34" s="12">
        <v>55896</v>
      </c>
      <c r="K34" s="12">
        <v>16048</v>
      </c>
      <c r="L34" s="12">
        <v>11409</v>
      </c>
      <c r="M34" s="12">
        <v>18510</v>
      </c>
      <c r="N34" s="12">
        <v>11778</v>
      </c>
      <c r="O34" s="12">
        <v>75344</v>
      </c>
      <c r="P34" s="12">
        <v>1.8329926729202271</v>
      </c>
      <c r="Q34" s="12">
        <v>1.7578327655792236</v>
      </c>
      <c r="R34" s="12">
        <v>3.253565788269043</v>
      </c>
      <c r="S34" s="12">
        <v>2018</v>
      </c>
    </row>
    <row r="35" spans="1:19" x14ac:dyDescent="0.25">
      <c r="A35" s="5" t="s">
        <v>2</v>
      </c>
      <c r="B35" s="12">
        <v>87599</v>
      </c>
      <c r="C35" s="12">
        <v>81471</v>
      </c>
      <c r="D35" s="12">
        <v>6128</v>
      </c>
      <c r="E35" s="12">
        <v>0</v>
      </c>
      <c r="F35" s="12">
        <v>0</v>
      </c>
      <c r="G35" s="12">
        <v>0</v>
      </c>
      <c r="H35" s="12">
        <v>28801</v>
      </c>
      <c r="I35" s="12">
        <v>16878</v>
      </c>
      <c r="J35" s="12">
        <v>62658</v>
      </c>
      <c r="K35" s="12">
        <v>23745</v>
      </c>
      <c r="L35" s="12">
        <v>38283</v>
      </c>
      <c r="M35" s="12">
        <v>31031</v>
      </c>
      <c r="N35" s="12">
        <v>10529</v>
      </c>
      <c r="O35" s="12">
        <v>87599</v>
      </c>
      <c r="P35" s="12">
        <v>2.2990672588348389</v>
      </c>
      <c r="Q35" s="12">
        <v>2.1820156574249268</v>
      </c>
      <c r="R35" s="12">
        <v>3.8552546501159668</v>
      </c>
      <c r="S35" s="12">
        <v>2018</v>
      </c>
    </row>
    <row r="36" spans="1:19" x14ac:dyDescent="0.25">
      <c r="A36" s="5" t="s">
        <v>3</v>
      </c>
      <c r="B36" s="12">
        <v>28132</v>
      </c>
      <c r="C36" s="12">
        <v>24747</v>
      </c>
      <c r="D36" s="12">
        <v>3385</v>
      </c>
      <c r="E36" s="12">
        <v>0</v>
      </c>
      <c r="F36" s="12">
        <v>0</v>
      </c>
      <c r="G36" s="12">
        <v>0</v>
      </c>
      <c r="H36" s="12">
        <v>8635</v>
      </c>
      <c r="I36" s="12">
        <v>3133</v>
      </c>
      <c r="J36" s="12">
        <v>20252</v>
      </c>
      <c r="K36" s="12">
        <v>7727</v>
      </c>
      <c r="L36" s="12">
        <v>6965</v>
      </c>
      <c r="M36" s="12">
        <v>11935</v>
      </c>
      <c r="N36" s="12">
        <v>6670</v>
      </c>
      <c r="O36" s="12">
        <v>28132</v>
      </c>
      <c r="P36" s="12">
        <v>2.0847077369689941</v>
      </c>
      <c r="Q36" s="12">
        <v>1.8586494922637939</v>
      </c>
      <c r="R36" s="12">
        <v>3.7373707294464111</v>
      </c>
      <c r="S36" s="12">
        <v>2018</v>
      </c>
    </row>
    <row r="37" spans="1:19" x14ac:dyDescent="0.25">
      <c r="A37" s="5" t="s">
        <v>4</v>
      </c>
      <c r="B37" s="12">
        <v>153500</v>
      </c>
      <c r="C37" s="12">
        <v>104620</v>
      </c>
      <c r="D37" s="12">
        <v>48880</v>
      </c>
      <c r="E37" s="12">
        <v>0</v>
      </c>
      <c r="F37" s="12">
        <v>0</v>
      </c>
      <c r="G37" s="12">
        <v>0</v>
      </c>
      <c r="H37" s="12">
        <v>44924</v>
      </c>
      <c r="I37" s="12">
        <v>15690</v>
      </c>
      <c r="J37" s="12">
        <v>146161</v>
      </c>
      <c r="K37" s="12">
        <v>46082</v>
      </c>
      <c r="L37" s="12">
        <v>127849</v>
      </c>
      <c r="M37" s="12">
        <v>60567</v>
      </c>
      <c r="N37" s="12">
        <v>62470</v>
      </c>
      <c r="O37" s="12">
        <v>153500</v>
      </c>
      <c r="P37" s="12">
        <v>2.8747427463531494</v>
      </c>
      <c r="Q37" s="12">
        <v>2.5332441329956055</v>
      </c>
      <c r="R37" s="12">
        <v>3.6056668758392334</v>
      </c>
      <c r="S37" s="12">
        <v>2018</v>
      </c>
    </row>
    <row r="38" spans="1:19" x14ac:dyDescent="0.25">
      <c r="A38" s="5" t="s">
        <v>5</v>
      </c>
      <c r="B38" s="12">
        <v>114399</v>
      </c>
      <c r="C38" s="12">
        <v>100408</v>
      </c>
      <c r="D38" s="12">
        <v>13991</v>
      </c>
      <c r="E38" s="12">
        <v>0</v>
      </c>
      <c r="F38" s="12">
        <v>0</v>
      </c>
      <c r="G38" s="12">
        <v>0</v>
      </c>
      <c r="H38" s="12">
        <v>37759</v>
      </c>
      <c r="I38" s="12">
        <v>23280</v>
      </c>
      <c r="J38" s="12">
        <v>77981</v>
      </c>
      <c r="K38" s="12">
        <v>11790</v>
      </c>
      <c r="L38" s="12">
        <v>35374</v>
      </c>
      <c r="M38" s="12">
        <v>38678</v>
      </c>
      <c r="N38" s="12">
        <v>41717</v>
      </c>
      <c r="O38" s="12">
        <v>114399</v>
      </c>
      <c r="P38" s="12">
        <v>1.9655940532684326</v>
      </c>
      <c r="Q38" s="12">
        <v>1.768335223197937</v>
      </c>
      <c r="R38" s="12">
        <v>3.3812451362609863</v>
      </c>
      <c r="S38" s="12">
        <v>2018</v>
      </c>
    </row>
    <row r="39" spans="1:19" x14ac:dyDescent="0.25">
      <c r="A39" s="5" t="s">
        <v>6</v>
      </c>
      <c r="B39" s="12">
        <v>31597</v>
      </c>
      <c r="C39" s="12">
        <v>27933</v>
      </c>
      <c r="D39" s="12">
        <v>3664</v>
      </c>
      <c r="E39" s="12">
        <v>0</v>
      </c>
      <c r="F39" s="12">
        <v>0</v>
      </c>
      <c r="G39" s="12">
        <v>0</v>
      </c>
      <c r="H39" s="12">
        <v>11150</v>
      </c>
      <c r="I39" s="12">
        <v>3239</v>
      </c>
      <c r="J39" s="12">
        <v>27658</v>
      </c>
      <c r="K39" s="12">
        <v>6847</v>
      </c>
      <c r="L39" s="12">
        <v>13127</v>
      </c>
      <c r="M39" s="12">
        <v>12202</v>
      </c>
      <c r="N39" s="12">
        <v>7972</v>
      </c>
      <c r="O39" s="12">
        <v>31597</v>
      </c>
      <c r="P39" s="12">
        <v>2.3490521907806396</v>
      </c>
      <c r="Q39" s="12">
        <v>2.1730568408966064</v>
      </c>
      <c r="R39" s="12">
        <v>3.6907751560211182</v>
      </c>
      <c r="S39" s="12">
        <v>2018</v>
      </c>
    </row>
    <row r="40" spans="1:19" x14ac:dyDescent="0.25">
      <c r="A40" s="5" t="s">
        <v>7</v>
      </c>
      <c r="B40" s="12">
        <v>2462635</v>
      </c>
      <c r="C40" s="12">
        <v>1339280</v>
      </c>
      <c r="D40" s="12">
        <v>1123355</v>
      </c>
      <c r="E40" s="12">
        <v>0</v>
      </c>
      <c r="F40" s="12">
        <v>0</v>
      </c>
      <c r="G40" s="12">
        <v>0</v>
      </c>
      <c r="H40" s="12">
        <v>973612</v>
      </c>
      <c r="I40" s="12">
        <v>393123</v>
      </c>
      <c r="J40" s="12">
        <v>2394397</v>
      </c>
      <c r="K40" s="12">
        <v>770972</v>
      </c>
      <c r="L40" s="12">
        <v>2039440</v>
      </c>
      <c r="M40" s="12">
        <v>765915</v>
      </c>
      <c r="N40" s="12">
        <v>1653994</v>
      </c>
      <c r="O40" s="12">
        <v>2462635</v>
      </c>
      <c r="P40" s="12">
        <v>2.979515552520752</v>
      </c>
      <c r="Q40" s="12">
        <v>2.2933673858642578</v>
      </c>
      <c r="R40" s="12">
        <v>3.797551155090332</v>
      </c>
      <c r="S40" s="12">
        <v>2018</v>
      </c>
    </row>
    <row r="41" spans="1:19" x14ac:dyDescent="0.25">
      <c r="A41" s="5" t="s">
        <v>8</v>
      </c>
      <c r="B41" s="12">
        <v>231027</v>
      </c>
      <c r="C41" s="12">
        <v>180796</v>
      </c>
      <c r="D41" s="12">
        <v>50231</v>
      </c>
      <c r="E41" s="12">
        <v>0</v>
      </c>
      <c r="F41" s="12">
        <v>0</v>
      </c>
      <c r="G41" s="12">
        <v>0</v>
      </c>
      <c r="H41" s="12">
        <v>93997</v>
      </c>
      <c r="I41" s="12">
        <v>27022</v>
      </c>
      <c r="J41" s="12">
        <v>211958</v>
      </c>
      <c r="K41" s="12">
        <v>58718</v>
      </c>
      <c r="L41" s="12">
        <v>99477</v>
      </c>
      <c r="M41" s="12">
        <v>79865</v>
      </c>
      <c r="N41" s="12">
        <v>91332</v>
      </c>
      <c r="O41" s="12">
        <v>231027</v>
      </c>
      <c r="P41" s="12">
        <v>2.4717328548431396</v>
      </c>
      <c r="Q41" s="12">
        <v>2.1170711517333984</v>
      </c>
      <c r="R41" s="12">
        <v>3.7482631206512451</v>
      </c>
      <c r="S41" s="12">
        <v>2018</v>
      </c>
    </row>
    <row r="42" spans="1:19" x14ac:dyDescent="0.25">
      <c r="A42" s="5" t="s">
        <v>9</v>
      </c>
      <c r="B42" s="12">
        <v>18212</v>
      </c>
      <c r="C42" s="12">
        <v>16481</v>
      </c>
      <c r="D42" s="12">
        <v>1731</v>
      </c>
      <c r="E42" s="12">
        <v>0</v>
      </c>
      <c r="F42" s="12">
        <v>0</v>
      </c>
      <c r="G42" s="12">
        <v>0</v>
      </c>
      <c r="H42" s="12">
        <v>4601</v>
      </c>
      <c r="I42" s="12">
        <v>3919</v>
      </c>
      <c r="J42" s="12">
        <v>15109</v>
      </c>
      <c r="K42" s="12">
        <v>7699</v>
      </c>
      <c r="L42" s="12">
        <v>10198</v>
      </c>
      <c r="M42" s="12">
        <v>7474</v>
      </c>
      <c r="N42" s="12">
        <v>3498</v>
      </c>
      <c r="O42" s="12">
        <v>18212</v>
      </c>
      <c r="P42" s="12">
        <v>2.6905336380004883</v>
      </c>
      <c r="Q42" s="12">
        <v>2.6071233749389648</v>
      </c>
      <c r="R42" s="12">
        <v>3.4846909046173096</v>
      </c>
      <c r="S42" s="12">
        <v>2018</v>
      </c>
    </row>
    <row r="43" spans="1:19" x14ac:dyDescent="0.25">
      <c r="A43" s="5" t="s">
        <v>10</v>
      </c>
      <c r="B43" s="12">
        <v>242364</v>
      </c>
      <c r="C43" s="12">
        <v>229369</v>
      </c>
      <c r="D43" s="12">
        <v>12995</v>
      </c>
      <c r="E43" s="12">
        <v>0</v>
      </c>
      <c r="F43" s="12">
        <v>0</v>
      </c>
      <c r="G43" s="12">
        <v>0</v>
      </c>
      <c r="H43" s="12">
        <v>70813</v>
      </c>
      <c r="I43" s="12">
        <v>32310</v>
      </c>
      <c r="J43" s="12">
        <v>201506</v>
      </c>
      <c r="K43" s="12">
        <v>21967</v>
      </c>
      <c r="L43" s="12">
        <v>48033</v>
      </c>
      <c r="M43" s="12">
        <v>60188</v>
      </c>
      <c r="N43" s="12">
        <v>64894</v>
      </c>
      <c r="O43" s="12">
        <v>242364</v>
      </c>
      <c r="P43" s="12">
        <v>1.7940659523010254</v>
      </c>
      <c r="Q43" s="12">
        <v>1.7019257545471191</v>
      </c>
      <c r="R43" s="12">
        <v>3.4203925132751465</v>
      </c>
      <c r="S43" s="12">
        <v>2018</v>
      </c>
    </row>
    <row r="44" spans="1:19" x14ac:dyDescent="0.25">
      <c r="A44" s="5" t="s">
        <v>11</v>
      </c>
      <c r="B44" s="12">
        <v>885510</v>
      </c>
      <c r="C44" s="12">
        <v>794220</v>
      </c>
      <c r="D44" s="12">
        <v>91290</v>
      </c>
      <c r="E44" s="12">
        <v>0</v>
      </c>
      <c r="F44" s="12">
        <v>0</v>
      </c>
      <c r="G44" s="12">
        <v>0</v>
      </c>
      <c r="H44" s="12">
        <v>316131</v>
      </c>
      <c r="I44" s="12">
        <v>105752</v>
      </c>
      <c r="J44" s="12">
        <v>792848</v>
      </c>
      <c r="K44" s="12">
        <v>125148</v>
      </c>
      <c r="L44" s="12">
        <v>310893</v>
      </c>
      <c r="M44" s="12">
        <v>254735</v>
      </c>
      <c r="N44" s="12">
        <v>220248</v>
      </c>
      <c r="O44" s="12">
        <v>885510</v>
      </c>
      <c r="P44" s="12">
        <v>2.1518752574920654</v>
      </c>
      <c r="Q44" s="12">
        <v>2.0043578147888184</v>
      </c>
      <c r="R44" s="12">
        <v>3.435272216796875</v>
      </c>
      <c r="S44" s="12">
        <v>2018</v>
      </c>
    </row>
    <row r="45" spans="1:19" x14ac:dyDescent="0.25">
      <c r="A45" s="5" t="s">
        <v>12</v>
      </c>
      <c r="B45" s="12">
        <v>1228052</v>
      </c>
      <c r="C45" s="12">
        <v>624930</v>
      </c>
      <c r="D45" s="12">
        <v>603122</v>
      </c>
      <c r="E45" s="12">
        <v>0</v>
      </c>
      <c r="F45" s="12">
        <v>0</v>
      </c>
      <c r="G45" s="12">
        <v>0</v>
      </c>
      <c r="H45" s="12">
        <v>470766</v>
      </c>
      <c r="I45" s="12">
        <v>141883</v>
      </c>
      <c r="J45" s="12">
        <v>1175831</v>
      </c>
      <c r="K45" s="12">
        <v>540101</v>
      </c>
      <c r="L45" s="12">
        <v>1079958</v>
      </c>
      <c r="M45" s="12">
        <v>595047</v>
      </c>
      <c r="N45" s="12">
        <v>747713</v>
      </c>
      <c r="O45" s="12">
        <v>1228052</v>
      </c>
      <c r="P45" s="12">
        <v>3.2601110935211182</v>
      </c>
      <c r="Q45" s="12">
        <v>2.7398395538330078</v>
      </c>
      <c r="R45" s="12">
        <v>3.7991948127746582</v>
      </c>
      <c r="S45" s="12">
        <v>2018</v>
      </c>
    </row>
    <row r="46" spans="1:19" x14ac:dyDescent="0.25">
      <c r="A46" s="5" t="s">
        <v>13</v>
      </c>
      <c r="B46" s="12">
        <v>788966</v>
      </c>
      <c r="C46" s="12">
        <v>611636</v>
      </c>
      <c r="D46" s="12">
        <v>177330</v>
      </c>
      <c r="E46" s="12">
        <v>0</v>
      </c>
      <c r="F46" s="12">
        <v>0</v>
      </c>
      <c r="G46" s="12">
        <v>0</v>
      </c>
      <c r="H46" s="12">
        <v>254402</v>
      </c>
      <c r="I46" s="12">
        <v>79706</v>
      </c>
      <c r="J46" s="12">
        <v>741480</v>
      </c>
      <c r="K46" s="12">
        <v>179471</v>
      </c>
      <c r="L46" s="12">
        <v>481175</v>
      </c>
      <c r="M46" s="12">
        <v>326336</v>
      </c>
      <c r="N46" s="12">
        <v>277322</v>
      </c>
      <c r="O46" s="12">
        <v>788966</v>
      </c>
      <c r="P46" s="12">
        <v>2.6142697334289551</v>
      </c>
      <c r="Q46" s="12">
        <v>2.3182921409606934</v>
      </c>
      <c r="R46" s="12">
        <v>3.6351377964019775</v>
      </c>
      <c r="S46" s="12">
        <v>2018</v>
      </c>
    </row>
    <row r="47" spans="1:19" x14ac:dyDescent="0.25">
      <c r="A47" s="5" t="s">
        <v>14</v>
      </c>
      <c r="B47" s="12">
        <v>352603</v>
      </c>
      <c r="C47" s="12">
        <v>300723</v>
      </c>
      <c r="D47" s="12">
        <v>51880</v>
      </c>
      <c r="E47" s="12">
        <v>0</v>
      </c>
      <c r="F47" s="12">
        <v>0</v>
      </c>
      <c r="G47" s="12">
        <v>0</v>
      </c>
      <c r="H47" s="12">
        <v>128641</v>
      </c>
      <c r="I47" s="12">
        <v>44772</v>
      </c>
      <c r="J47" s="12">
        <v>315263</v>
      </c>
      <c r="K47" s="12">
        <v>60831</v>
      </c>
      <c r="L47" s="12">
        <v>151751</v>
      </c>
      <c r="M47" s="12">
        <v>107486</v>
      </c>
      <c r="N47" s="12">
        <v>74381</v>
      </c>
      <c r="O47" s="12">
        <v>352603</v>
      </c>
      <c r="P47" s="12">
        <v>2.2936389446258545</v>
      </c>
      <c r="Q47" s="12">
        <v>2.1142246723175049</v>
      </c>
      <c r="R47" s="12">
        <v>3.3336160182952881</v>
      </c>
      <c r="S47" s="12">
        <v>2018</v>
      </c>
    </row>
    <row r="48" spans="1:19" x14ac:dyDescent="0.25">
      <c r="A48" s="5" t="s">
        <v>15</v>
      </c>
      <c r="B48" s="12">
        <v>1268386</v>
      </c>
      <c r="C48" s="12">
        <v>1057243</v>
      </c>
      <c r="D48" s="12">
        <v>211143</v>
      </c>
      <c r="E48" s="12">
        <v>0</v>
      </c>
      <c r="F48" s="12">
        <v>0</v>
      </c>
      <c r="G48" s="12">
        <v>0</v>
      </c>
      <c r="H48" s="12">
        <v>411801</v>
      </c>
      <c r="I48" s="12">
        <v>218440</v>
      </c>
      <c r="J48" s="12">
        <v>1169894</v>
      </c>
      <c r="K48" s="12">
        <v>235178</v>
      </c>
      <c r="L48" s="12">
        <v>639427</v>
      </c>
      <c r="M48" s="12">
        <v>526978</v>
      </c>
      <c r="N48" s="12">
        <v>398750</v>
      </c>
      <c r="O48" s="12">
        <v>1268386</v>
      </c>
      <c r="P48" s="12">
        <v>2.5242457389831543</v>
      </c>
      <c r="Q48" s="12">
        <v>2.3197298049926758</v>
      </c>
      <c r="R48" s="12">
        <v>3.5483062267303467</v>
      </c>
      <c r="S48" s="12">
        <v>2018</v>
      </c>
    </row>
    <row r="49" spans="1:19" x14ac:dyDescent="0.25">
      <c r="A49" s="5" t="s">
        <v>16</v>
      </c>
      <c r="B49" s="12">
        <v>793331</v>
      </c>
      <c r="C49" s="12">
        <v>658034</v>
      </c>
      <c r="D49" s="12">
        <v>135297</v>
      </c>
      <c r="E49" s="12">
        <v>0</v>
      </c>
      <c r="F49" s="12">
        <v>0</v>
      </c>
      <c r="G49" s="12">
        <v>0</v>
      </c>
      <c r="H49" s="12">
        <v>305786</v>
      </c>
      <c r="I49" s="12">
        <v>152036</v>
      </c>
      <c r="J49" s="12">
        <v>731837</v>
      </c>
      <c r="K49" s="12">
        <v>187149</v>
      </c>
      <c r="L49" s="12">
        <v>351610</v>
      </c>
      <c r="M49" s="12">
        <v>251749</v>
      </c>
      <c r="N49" s="12">
        <v>266093</v>
      </c>
      <c r="O49" s="12">
        <v>793331</v>
      </c>
      <c r="P49" s="12">
        <v>2.496016263961792</v>
      </c>
      <c r="Q49" s="12">
        <v>2.2450785636901855</v>
      </c>
      <c r="R49" s="12">
        <v>3.7164828777313232</v>
      </c>
      <c r="S49" s="12">
        <v>2018</v>
      </c>
    </row>
    <row r="50" spans="1:19" x14ac:dyDescent="0.25">
      <c r="A50" s="5" t="s">
        <v>17</v>
      </c>
      <c r="B50" s="12">
        <v>178305</v>
      </c>
      <c r="C50" s="12">
        <v>150042</v>
      </c>
      <c r="D50" s="12">
        <v>28263</v>
      </c>
      <c r="E50" s="12">
        <v>0</v>
      </c>
      <c r="F50" s="12">
        <v>0</v>
      </c>
      <c r="G50" s="12">
        <v>0</v>
      </c>
      <c r="H50" s="12">
        <v>50727</v>
      </c>
      <c r="I50" s="12">
        <v>31804</v>
      </c>
      <c r="J50" s="12">
        <v>164411</v>
      </c>
      <c r="K50" s="12">
        <v>34187</v>
      </c>
      <c r="L50" s="12">
        <v>90993</v>
      </c>
      <c r="M50" s="12">
        <v>68522</v>
      </c>
      <c r="N50" s="12">
        <v>50140</v>
      </c>
      <c r="O50" s="12">
        <v>178305</v>
      </c>
      <c r="P50" s="12">
        <v>2.4712936878204346</v>
      </c>
      <c r="Q50" s="12">
        <v>2.2401859760284424</v>
      </c>
      <c r="R50" s="12">
        <v>3.6981918811798096</v>
      </c>
      <c r="S50" s="12">
        <v>2018</v>
      </c>
    </row>
    <row r="51" spans="1:19" x14ac:dyDescent="0.25">
      <c r="A51" s="5" t="s">
        <v>18</v>
      </c>
      <c r="B51" s="12">
        <v>182196</v>
      </c>
      <c r="C51" s="12">
        <v>130493</v>
      </c>
      <c r="D51" s="12">
        <v>51703</v>
      </c>
      <c r="E51" s="12">
        <v>0</v>
      </c>
      <c r="F51" s="12">
        <v>0</v>
      </c>
      <c r="G51" s="12">
        <v>0</v>
      </c>
      <c r="H51" s="12">
        <v>59678</v>
      </c>
      <c r="I51" s="12">
        <v>20206</v>
      </c>
      <c r="J51" s="12">
        <v>162446</v>
      </c>
      <c r="K51" s="12">
        <v>69835</v>
      </c>
      <c r="L51" s="12">
        <v>106353</v>
      </c>
      <c r="M51" s="12">
        <v>82780</v>
      </c>
      <c r="N51" s="12">
        <v>76960</v>
      </c>
      <c r="O51" s="12">
        <v>182196</v>
      </c>
      <c r="P51" s="12">
        <v>2.7514214515686035</v>
      </c>
      <c r="Q51" s="12">
        <v>2.2479827404022217</v>
      </c>
      <c r="R51" s="12">
        <v>4.0220489501953125</v>
      </c>
      <c r="S51" s="12">
        <v>2018</v>
      </c>
    </row>
    <row r="52" spans="1:19" x14ac:dyDescent="0.25">
      <c r="A52" s="5" t="s">
        <v>19</v>
      </c>
      <c r="B52" s="12">
        <v>101697</v>
      </c>
      <c r="C52" s="12">
        <v>91648</v>
      </c>
      <c r="D52" s="12">
        <v>10049</v>
      </c>
      <c r="E52" s="12">
        <v>0</v>
      </c>
      <c r="F52" s="12">
        <v>0</v>
      </c>
      <c r="G52" s="12">
        <v>0</v>
      </c>
      <c r="H52" s="12">
        <v>37600</v>
      </c>
      <c r="I52" s="12">
        <v>13221</v>
      </c>
      <c r="J52" s="12">
        <v>79861</v>
      </c>
      <c r="K52" s="12">
        <v>16977</v>
      </c>
      <c r="L52" s="12">
        <v>44916</v>
      </c>
      <c r="M52" s="12">
        <v>24777</v>
      </c>
      <c r="N52" s="12">
        <v>21651</v>
      </c>
      <c r="O52" s="12">
        <v>101697</v>
      </c>
      <c r="P52" s="12">
        <v>2.1372509002685547</v>
      </c>
      <c r="Q52" s="12">
        <v>1.9885103702545166</v>
      </c>
      <c r="R52" s="12">
        <v>3.4937803745269775</v>
      </c>
      <c r="S52" s="12">
        <v>2018</v>
      </c>
    </row>
    <row r="53" spans="1:19" x14ac:dyDescent="0.25">
      <c r="A53" s="5" t="s">
        <v>20</v>
      </c>
      <c r="B53" s="12">
        <v>1651667</v>
      </c>
      <c r="C53" s="12">
        <v>963803</v>
      </c>
      <c r="D53" s="12">
        <v>687864</v>
      </c>
      <c r="E53" s="12">
        <v>0</v>
      </c>
      <c r="F53" s="12">
        <v>0</v>
      </c>
      <c r="G53" s="12">
        <v>0</v>
      </c>
      <c r="H53" s="12">
        <v>659821</v>
      </c>
      <c r="I53" s="12">
        <v>195943</v>
      </c>
      <c r="J53" s="12">
        <v>1603705</v>
      </c>
      <c r="K53" s="12">
        <v>593095</v>
      </c>
      <c r="L53" s="12">
        <v>1411753</v>
      </c>
      <c r="M53" s="12">
        <v>723445</v>
      </c>
      <c r="N53" s="12">
        <v>882514</v>
      </c>
      <c r="O53" s="12">
        <v>1651667</v>
      </c>
      <c r="P53" s="12">
        <v>3.1409249305725098</v>
      </c>
      <c r="Q53" s="12">
        <v>2.7141821384429932</v>
      </c>
      <c r="R53" s="12">
        <v>3.7388567924499512</v>
      </c>
      <c r="S53" s="12">
        <v>2018</v>
      </c>
    </row>
    <row r="54" spans="1:19" x14ac:dyDescent="0.25">
      <c r="A54" s="5" t="s">
        <v>21</v>
      </c>
      <c r="B54" s="12">
        <v>1203724</v>
      </c>
      <c r="C54" s="12">
        <v>995930</v>
      </c>
      <c r="D54" s="12">
        <v>207794</v>
      </c>
      <c r="E54" s="12">
        <v>0</v>
      </c>
      <c r="F54" s="12">
        <v>0</v>
      </c>
      <c r="G54" s="12">
        <v>0</v>
      </c>
      <c r="H54" s="12">
        <v>368656</v>
      </c>
      <c r="I54" s="12">
        <v>207818</v>
      </c>
      <c r="J54" s="12">
        <v>1171714</v>
      </c>
      <c r="K54" s="12">
        <v>230297</v>
      </c>
      <c r="L54" s="12">
        <v>659002</v>
      </c>
      <c r="M54" s="12">
        <v>313847</v>
      </c>
      <c r="N54" s="12">
        <v>387988</v>
      </c>
      <c r="O54" s="12">
        <v>1203724</v>
      </c>
      <c r="P54" s="12">
        <v>2.451836109161377</v>
      </c>
      <c r="Q54" s="12">
        <v>2.2013404369354248</v>
      </c>
      <c r="R54" s="12">
        <v>3.6524298191070557</v>
      </c>
      <c r="S54" s="12">
        <v>2018</v>
      </c>
    </row>
    <row r="55" spans="1:19" x14ac:dyDescent="0.25">
      <c r="A55" s="5" t="s">
        <v>22</v>
      </c>
      <c r="B55" s="12">
        <v>234111</v>
      </c>
      <c r="C55" s="12">
        <v>210435</v>
      </c>
      <c r="D55" s="12">
        <v>23676</v>
      </c>
      <c r="E55" s="12">
        <v>0</v>
      </c>
      <c r="F55" s="12">
        <v>0</v>
      </c>
      <c r="G55" s="12">
        <v>0</v>
      </c>
      <c r="H55" s="12">
        <v>82289</v>
      </c>
      <c r="I55" s="12">
        <v>22823</v>
      </c>
      <c r="J55" s="12">
        <v>203231</v>
      </c>
      <c r="K55" s="12">
        <v>49505</v>
      </c>
      <c r="L55" s="12">
        <v>111068</v>
      </c>
      <c r="M55" s="12">
        <v>59461</v>
      </c>
      <c r="N55" s="12">
        <v>44178</v>
      </c>
      <c r="O55" s="12">
        <v>234111</v>
      </c>
      <c r="P55" s="12">
        <v>2.256950855255127</v>
      </c>
      <c r="Q55" s="12">
        <v>2.1131134033203125</v>
      </c>
      <c r="R55" s="12">
        <v>3.5353944301605225</v>
      </c>
      <c r="S55" s="12">
        <v>2018</v>
      </c>
    </row>
    <row r="56" spans="1:19" x14ac:dyDescent="0.25">
      <c r="A56" s="5" t="s">
        <v>23</v>
      </c>
      <c r="B56" s="12">
        <v>136598</v>
      </c>
      <c r="C56" s="12">
        <v>98342</v>
      </c>
      <c r="D56" s="12">
        <v>38256</v>
      </c>
      <c r="E56" s="12">
        <v>0</v>
      </c>
      <c r="F56" s="12">
        <v>0</v>
      </c>
      <c r="G56" s="12">
        <v>0</v>
      </c>
      <c r="H56" s="12">
        <v>47792</v>
      </c>
      <c r="I56" s="12">
        <v>14663</v>
      </c>
      <c r="J56" s="12">
        <v>125667</v>
      </c>
      <c r="K56" s="12">
        <v>51029</v>
      </c>
      <c r="L56" s="12">
        <v>114678</v>
      </c>
      <c r="M56" s="12">
        <v>39759</v>
      </c>
      <c r="N56" s="12">
        <v>55574</v>
      </c>
      <c r="O56" s="12">
        <v>136598</v>
      </c>
      <c r="P56" s="12">
        <v>2.8813598155975342</v>
      </c>
      <c r="Q56" s="12">
        <v>2.5994589328765869</v>
      </c>
      <c r="R56" s="12">
        <v>3.6060225963592529</v>
      </c>
      <c r="S56" s="12">
        <v>2018</v>
      </c>
    </row>
    <row r="57" spans="1:19" x14ac:dyDescent="0.25">
      <c r="A57" s="5" t="s">
        <v>24</v>
      </c>
      <c r="B57" s="12">
        <v>614560</v>
      </c>
      <c r="C57" s="12">
        <v>461440</v>
      </c>
      <c r="D57" s="12">
        <v>153120</v>
      </c>
      <c r="E57" s="12">
        <v>0</v>
      </c>
      <c r="F57" s="12">
        <v>0</v>
      </c>
      <c r="G57" s="12">
        <v>0</v>
      </c>
      <c r="H57" s="12">
        <v>198305</v>
      </c>
      <c r="I57" s="12">
        <v>36606</v>
      </c>
      <c r="J57" s="12">
        <v>547835</v>
      </c>
      <c r="K57" s="12">
        <v>156585</v>
      </c>
      <c r="L57" s="12">
        <v>453494</v>
      </c>
      <c r="M57" s="12">
        <v>161049</v>
      </c>
      <c r="N57" s="12">
        <v>257499</v>
      </c>
      <c r="O57" s="12">
        <v>614560</v>
      </c>
      <c r="P57" s="12">
        <v>2.5284333229064941</v>
      </c>
      <c r="Q57" s="12">
        <v>2.1929872035980225</v>
      </c>
      <c r="R57" s="12">
        <v>3.5393285751342773</v>
      </c>
      <c r="S57" s="12">
        <v>2018</v>
      </c>
    </row>
    <row r="58" spans="1:19" x14ac:dyDescent="0.25">
      <c r="A58" s="5" t="s">
        <v>25</v>
      </c>
      <c r="B58" s="12">
        <v>307893</v>
      </c>
      <c r="C58" s="12">
        <v>275587</v>
      </c>
      <c r="D58" s="12">
        <v>32306</v>
      </c>
      <c r="E58" s="12">
        <v>0</v>
      </c>
      <c r="F58" s="12">
        <v>0</v>
      </c>
      <c r="G58" s="12">
        <v>0</v>
      </c>
      <c r="H58" s="12">
        <v>105030</v>
      </c>
      <c r="I58" s="12">
        <v>34710</v>
      </c>
      <c r="J58" s="12">
        <v>228812</v>
      </c>
      <c r="K58" s="12">
        <v>74280</v>
      </c>
      <c r="L58" s="12">
        <v>190227</v>
      </c>
      <c r="M58" s="12">
        <v>164164</v>
      </c>
      <c r="N58" s="12">
        <v>53872</v>
      </c>
      <c r="O58" s="12">
        <v>307893</v>
      </c>
      <c r="P58" s="12">
        <v>2.5892858505249023</v>
      </c>
      <c r="Q58" s="12">
        <v>2.4363377094268799</v>
      </c>
      <c r="R58" s="12">
        <v>3.8940134048461914</v>
      </c>
      <c r="S58" s="12">
        <v>2018</v>
      </c>
    </row>
    <row r="59" spans="1:19" x14ac:dyDescent="0.25">
      <c r="A59" s="5" t="s">
        <v>26</v>
      </c>
      <c r="B59" s="12">
        <v>162639</v>
      </c>
      <c r="C59" s="12">
        <v>136103</v>
      </c>
      <c r="D59" s="12">
        <v>26536</v>
      </c>
      <c r="E59" s="12">
        <v>0</v>
      </c>
      <c r="F59" s="12">
        <v>0</v>
      </c>
      <c r="G59" s="12">
        <v>0</v>
      </c>
      <c r="H59" s="12">
        <v>41213</v>
      </c>
      <c r="I59" s="12">
        <v>20904</v>
      </c>
      <c r="J59" s="12">
        <v>118321</v>
      </c>
      <c r="K59" s="12">
        <v>47782</v>
      </c>
      <c r="L59" s="12">
        <v>108503</v>
      </c>
      <c r="M59" s="12">
        <v>86236</v>
      </c>
      <c r="N59" s="12">
        <v>47250</v>
      </c>
      <c r="O59" s="12">
        <v>162639</v>
      </c>
      <c r="P59" s="12">
        <v>2.600600004196167</v>
      </c>
      <c r="Q59" s="12">
        <v>2.3861854076385498</v>
      </c>
      <c r="R59" s="12">
        <v>3.7003316879272461</v>
      </c>
      <c r="S59" s="12">
        <v>2018</v>
      </c>
    </row>
    <row r="60" spans="1:19" x14ac:dyDescent="0.25">
      <c r="A60" s="5" t="s">
        <v>27</v>
      </c>
      <c r="B60" s="12">
        <v>663730</v>
      </c>
      <c r="C60" s="12">
        <v>477164</v>
      </c>
      <c r="D60" s="12">
        <v>186566</v>
      </c>
      <c r="E60" s="12">
        <v>0</v>
      </c>
      <c r="F60" s="12">
        <v>0</v>
      </c>
      <c r="G60" s="12">
        <v>0</v>
      </c>
      <c r="H60" s="12">
        <v>165768</v>
      </c>
      <c r="I60" s="12">
        <v>91517</v>
      </c>
      <c r="J60" s="12">
        <v>564457</v>
      </c>
      <c r="K60" s="12">
        <v>119643</v>
      </c>
      <c r="L60" s="12">
        <v>537837</v>
      </c>
      <c r="M60" s="12">
        <v>413583</v>
      </c>
      <c r="N60" s="12">
        <v>252808</v>
      </c>
      <c r="O60" s="12">
        <v>663730</v>
      </c>
      <c r="P60" s="12">
        <v>2.8517694473266602</v>
      </c>
      <c r="Q60" s="12">
        <v>2.6055591106414795</v>
      </c>
      <c r="R60" s="12">
        <v>3.4814810752868652</v>
      </c>
      <c r="S60" s="12">
        <v>2018</v>
      </c>
    </row>
    <row r="61" spans="1:19" x14ac:dyDescent="0.25">
      <c r="A61" s="5" t="s">
        <v>28</v>
      </c>
      <c r="B61" s="12">
        <v>236176</v>
      </c>
      <c r="C61" s="12">
        <v>194283</v>
      </c>
      <c r="D61" s="12">
        <v>41893</v>
      </c>
      <c r="E61" s="12">
        <v>0</v>
      </c>
      <c r="F61" s="12">
        <v>0</v>
      </c>
      <c r="G61" s="12">
        <v>0</v>
      </c>
      <c r="H61" s="12">
        <v>68593</v>
      </c>
      <c r="I61" s="12">
        <v>20028</v>
      </c>
      <c r="J61" s="12">
        <v>201373</v>
      </c>
      <c r="K61" s="12">
        <v>49468</v>
      </c>
      <c r="L61" s="12">
        <v>154431</v>
      </c>
      <c r="M61" s="12">
        <v>51145</v>
      </c>
      <c r="N61" s="12">
        <v>82848</v>
      </c>
      <c r="O61" s="12">
        <v>236176</v>
      </c>
      <c r="P61" s="12">
        <v>2.3077619075775146</v>
      </c>
      <c r="Q61" s="12">
        <v>2.0317885875701904</v>
      </c>
      <c r="R61" s="12">
        <v>3.587615966796875</v>
      </c>
      <c r="S61" s="12">
        <v>2018</v>
      </c>
    </row>
    <row r="62" spans="1:19" x14ac:dyDescent="0.25">
      <c r="A62" s="5" t="s">
        <v>29</v>
      </c>
      <c r="B62" s="12">
        <v>117851</v>
      </c>
      <c r="C62" s="12">
        <v>109700</v>
      </c>
      <c r="D62" s="12">
        <v>8151</v>
      </c>
      <c r="E62" s="12">
        <v>0</v>
      </c>
      <c r="F62" s="12">
        <v>0</v>
      </c>
      <c r="G62" s="12">
        <v>0</v>
      </c>
      <c r="H62" s="12">
        <v>30646</v>
      </c>
      <c r="I62" s="12">
        <v>17313</v>
      </c>
      <c r="J62" s="12">
        <v>105392</v>
      </c>
      <c r="K62" s="12">
        <v>18584</v>
      </c>
      <c r="L62" s="12">
        <v>26353</v>
      </c>
      <c r="M62" s="12">
        <v>51122</v>
      </c>
      <c r="N62" s="12">
        <v>28942</v>
      </c>
      <c r="O62" s="12">
        <v>117851</v>
      </c>
      <c r="P62" s="12">
        <v>2.1163163185119629</v>
      </c>
      <c r="Q62" s="12">
        <v>2.0352962017059326</v>
      </c>
      <c r="R62" s="12">
        <v>3.2067232131958008</v>
      </c>
      <c r="S62" s="12">
        <v>2018</v>
      </c>
    </row>
    <row r="63" spans="1:19" x14ac:dyDescent="0.25">
      <c r="A63" s="5" t="s">
        <v>30</v>
      </c>
      <c r="B63" s="12">
        <v>2289204</v>
      </c>
      <c r="C63" s="12">
        <v>1485710</v>
      </c>
      <c r="D63" s="12">
        <v>803494</v>
      </c>
      <c r="E63" s="12">
        <v>0</v>
      </c>
      <c r="F63" s="12">
        <v>0</v>
      </c>
      <c r="G63" s="12">
        <v>0</v>
      </c>
      <c r="H63" s="12">
        <v>954584</v>
      </c>
      <c r="I63" s="12">
        <v>314022</v>
      </c>
      <c r="J63" s="12">
        <v>2161938</v>
      </c>
      <c r="K63" s="12">
        <v>606048</v>
      </c>
      <c r="L63" s="12">
        <v>1813088</v>
      </c>
      <c r="M63" s="12">
        <v>706165</v>
      </c>
      <c r="N63" s="12">
        <v>1142979</v>
      </c>
      <c r="O63" s="12">
        <v>2289204</v>
      </c>
      <c r="P63" s="12">
        <v>2.8638098239898682</v>
      </c>
      <c r="Q63" s="12">
        <v>2.4478955268859863</v>
      </c>
      <c r="R63" s="12">
        <v>3.6328608989715576</v>
      </c>
      <c r="S63" s="12">
        <v>2018</v>
      </c>
    </row>
    <row r="64" spans="1:19" x14ac:dyDescent="0.25">
      <c r="A64" s="5" t="s">
        <v>31</v>
      </c>
      <c r="B64" s="12">
        <v>187740</v>
      </c>
      <c r="C64" s="12">
        <v>153038</v>
      </c>
      <c r="D64" s="12">
        <v>34702</v>
      </c>
      <c r="E64" s="12">
        <v>0</v>
      </c>
      <c r="F64" s="12">
        <v>0</v>
      </c>
      <c r="G64" s="12">
        <v>0</v>
      </c>
      <c r="H64" s="12">
        <v>63510</v>
      </c>
      <c r="I64" s="12">
        <v>19015</v>
      </c>
      <c r="J64" s="12">
        <v>148892</v>
      </c>
      <c r="K64" s="12">
        <v>62270</v>
      </c>
      <c r="L64" s="12">
        <v>164296</v>
      </c>
      <c r="M64" s="12">
        <v>60025</v>
      </c>
      <c r="N64" s="12">
        <v>46760</v>
      </c>
      <c r="O64" s="12">
        <v>187740</v>
      </c>
      <c r="P64" s="12">
        <v>2.7591776847839355</v>
      </c>
      <c r="Q64" s="12">
        <v>2.5581686496734619</v>
      </c>
      <c r="R64" s="12">
        <v>3.6456401348114014</v>
      </c>
      <c r="S64" s="12">
        <v>2018</v>
      </c>
    </row>
    <row r="65" spans="1:19" x14ac:dyDescent="0.25">
      <c r="A65" s="5" t="s">
        <v>32</v>
      </c>
      <c r="B65" s="12">
        <v>403033</v>
      </c>
      <c r="C65" s="12">
        <v>369114</v>
      </c>
      <c r="D65" s="12">
        <v>33919</v>
      </c>
      <c r="E65" s="12">
        <v>0</v>
      </c>
      <c r="F65" s="12">
        <v>0</v>
      </c>
      <c r="G65" s="12">
        <v>0</v>
      </c>
      <c r="H65" s="12">
        <v>110362</v>
      </c>
      <c r="I65" s="12">
        <v>47047</v>
      </c>
      <c r="J65" s="12">
        <v>377469</v>
      </c>
      <c r="K65" s="12">
        <v>32396</v>
      </c>
      <c r="L65" s="12">
        <v>104930</v>
      </c>
      <c r="M65" s="12">
        <v>90063</v>
      </c>
      <c r="N65" s="12">
        <v>123373</v>
      </c>
      <c r="O65" s="12">
        <v>403033</v>
      </c>
      <c r="P65" s="12">
        <v>1.8913265466690063</v>
      </c>
      <c r="Q65" s="12">
        <v>1.7548345327377319</v>
      </c>
      <c r="R65" s="12">
        <v>3.376662015914917</v>
      </c>
      <c r="S65" s="12">
        <v>2018</v>
      </c>
    </row>
    <row r="66" spans="1:19" x14ac:dyDescent="0.25">
      <c r="A66" s="5" t="s">
        <v>1</v>
      </c>
      <c r="B66" s="12">
        <v>81052</v>
      </c>
      <c r="C66" s="12">
        <v>75177</v>
      </c>
      <c r="D66" s="12">
        <v>5875</v>
      </c>
      <c r="E66" s="12">
        <v>0</v>
      </c>
      <c r="F66" s="12">
        <v>0</v>
      </c>
      <c r="G66" s="12">
        <v>0</v>
      </c>
      <c r="H66" s="12">
        <v>26406</v>
      </c>
      <c r="I66" s="12">
        <v>25167</v>
      </c>
      <c r="J66" s="12">
        <v>60866</v>
      </c>
      <c r="K66" s="12">
        <v>8837</v>
      </c>
      <c r="L66" s="12">
        <v>9601</v>
      </c>
      <c r="M66" s="12">
        <v>31349</v>
      </c>
      <c r="N66" s="12">
        <v>15387</v>
      </c>
      <c r="O66" s="12">
        <v>81052</v>
      </c>
      <c r="P66" s="12">
        <v>2.0015051364898682</v>
      </c>
      <c r="Q66" s="12">
        <v>1.8888090848922729</v>
      </c>
      <c r="R66" s="12">
        <v>3.4435744285583496</v>
      </c>
      <c r="S66" s="12">
        <v>2020</v>
      </c>
    </row>
    <row r="67" spans="1:19" x14ac:dyDescent="0.25">
      <c r="A67" s="5" t="s">
        <v>2</v>
      </c>
      <c r="B67" s="12">
        <v>54554</v>
      </c>
      <c r="C67" s="12">
        <v>48664</v>
      </c>
      <c r="D67" s="12">
        <v>5890</v>
      </c>
      <c r="E67" s="12">
        <v>0</v>
      </c>
      <c r="F67" s="12">
        <v>0</v>
      </c>
      <c r="G67" s="12">
        <v>0</v>
      </c>
      <c r="H67" s="12">
        <v>16861</v>
      </c>
      <c r="I67" s="12">
        <v>20170</v>
      </c>
      <c r="J67" s="12">
        <v>40098</v>
      </c>
      <c r="K67" s="12">
        <v>9318</v>
      </c>
      <c r="L67" s="12">
        <v>20623</v>
      </c>
      <c r="M67" s="12">
        <v>18771</v>
      </c>
      <c r="N67" s="12">
        <v>11263</v>
      </c>
      <c r="O67" s="12">
        <v>54554</v>
      </c>
      <c r="P67" s="12">
        <v>2.3067235946655273</v>
      </c>
      <c r="Q67" s="12">
        <v>2.1325414180755615</v>
      </c>
      <c r="R67" s="12">
        <v>3.745840311050415</v>
      </c>
      <c r="S67" s="12">
        <v>2020</v>
      </c>
    </row>
    <row r="68" spans="1:19" x14ac:dyDescent="0.25">
      <c r="A68" s="5" t="s">
        <v>3</v>
      </c>
      <c r="B68" s="12">
        <v>27706</v>
      </c>
      <c r="C68" s="12">
        <v>24036</v>
      </c>
      <c r="D68" s="12">
        <v>3670</v>
      </c>
      <c r="E68" s="12">
        <v>0</v>
      </c>
      <c r="F68" s="12">
        <v>0</v>
      </c>
      <c r="G68" s="12">
        <v>0</v>
      </c>
      <c r="H68" s="12">
        <v>7986</v>
      </c>
      <c r="I68" s="12">
        <v>6440</v>
      </c>
      <c r="J68" s="12">
        <v>17856</v>
      </c>
      <c r="K68" s="12">
        <v>7020</v>
      </c>
      <c r="L68" s="12">
        <v>7624</v>
      </c>
      <c r="M68" s="12">
        <v>12244</v>
      </c>
      <c r="N68" s="12">
        <v>8269</v>
      </c>
      <c r="O68" s="12">
        <v>27706</v>
      </c>
      <c r="P68" s="12">
        <v>2.1356384754180908</v>
      </c>
      <c r="Q68" s="12">
        <v>1.9402978420257568</v>
      </c>
      <c r="R68" s="12">
        <v>3.4149863719940186</v>
      </c>
      <c r="S68" s="12">
        <v>2020</v>
      </c>
    </row>
    <row r="69" spans="1:19" x14ac:dyDescent="0.25">
      <c r="A69" s="5" t="s">
        <v>4</v>
      </c>
      <c r="B69" s="12">
        <v>160709</v>
      </c>
      <c r="C69" s="12">
        <v>104357</v>
      </c>
      <c r="D69" s="12">
        <v>56352</v>
      </c>
      <c r="E69" s="12">
        <v>0</v>
      </c>
      <c r="F69" s="12">
        <v>0</v>
      </c>
      <c r="G69" s="12">
        <v>0</v>
      </c>
      <c r="H69" s="12">
        <v>49211</v>
      </c>
      <c r="I69" s="12">
        <v>36203</v>
      </c>
      <c r="J69" s="12">
        <v>142978</v>
      </c>
      <c r="K69" s="12">
        <v>48621</v>
      </c>
      <c r="L69" s="12">
        <v>132545</v>
      </c>
      <c r="M69" s="12">
        <v>59964</v>
      </c>
      <c r="N69" s="12">
        <v>83760</v>
      </c>
      <c r="O69" s="12">
        <v>160709</v>
      </c>
      <c r="P69" s="12">
        <v>2.9215662479400635</v>
      </c>
      <c r="Q69" s="12">
        <v>2.5607099533081055</v>
      </c>
      <c r="R69" s="12">
        <v>3.5898282527923584</v>
      </c>
      <c r="S69" s="12">
        <v>2020</v>
      </c>
    </row>
    <row r="70" spans="1:19" x14ac:dyDescent="0.25">
      <c r="A70" s="5" t="s">
        <v>5</v>
      </c>
      <c r="B70" s="12">
        <v>105550</v>
      </c>
      <c r="C70" s="12">
        <v>91501</v>
      </c>
      <c r="D70" s="12">
        <v>14049</v>
      </c>
      <c r="E70" s="12">
        <v>0</v>
      </c>
      <c r="F70" s="12">
        <v>0</v>
      </c>
      <c r="G70" s="12">
        <v>0</v>
      </c>
      <c r="H70" s="12">
        <v>34195</v>
      </c>
      <c r="I70" s="12">
        <v>48889</v>
      </c>
      <c r="J70" s="12">
        <v>73148</v>
      </c>
      <c r="K70" s="12">
        <v>15539</v>
      </c>
      <c r="L70" s="12">
        <v>23839</v>
      </c>
      <c r="M70" s="12">
        <v>38944</v>
      </c>
      <c r="N70" s="12">
        <v>30622</v>
      </c>
      <c r="O70" s="12">
        <v>105550</v>
      </c>
      <c r="P70" s="12">
        <v>2.2222075462341309</v>
      </c>
      <c r="Q70" s="12">
        <v>2.0074970722198486</v>
      </c>
      <c r="R70" s="12">
        <v>3.6206135749816895</v>
      </c>
      <c r="S70" s="12">
        <v>2020</v>
      </c>
    </row>
    <row r="71" spans="1:19" x14ac:dyDescent="0.25">
      <c r="A71" s="5" t="s">
        <v>6</v>
      </c>
      <c r="B71" s="12">
        <v>20401</v>
      </c>
      <c r="C71" s="12">
        <v>18447</v>
      </c>
      <c r="D71" s="12">
        <v>1954</v>
      </c>
      <c r="E71" s="12">
        <v>0</v>
      </c>
      <c r="F71" s="12">
        <v>0</v>
      </c>
      <c r="G71" s="12">
        <v>0</v>
      </c>
      <c r="H71" s="12">
        <v>6394</v>
      </c>
      <c r="I71" s="12">
        <v>5825</v>
      </c>
      <c r="J71" s="12">
        <v>17594</v>
      </c>
      <c r="K71" s="12">
        <v>2636</v>
      </c>
      <c r="L71" s="12">
        <v>8230</v>
      </c>
      <c r="M71" s="12">
        <v>5799</v>
      </c>
      <c r="N71" s="12">
        <v>4622</v>
      </c>
      <c r="O71" s="12">
        <v>20401</v>
      </c>
      <c r="P71" s="12">
        <v>2.278221607208252</v>
      </c>
      <c r="Q71" s="12">
        <v>2.1199653148651123</v>
      </c>
      <c r="R71" s="12">
        <v>3.7722620964050293</v>
      </c>
      <c r="S71" s="12">
        <v>2020</v>
      </c>
    </row>
    <row r="72" spans="1:19" x14ac:dyDescent="0.25">
      <c r="A72" s="5" t="s">
        <v>7</v>
      </c>
      <c r="B72" s="12">
        <v>2380280</v>
      </c>
      <c r="C72" s="12">
        <v>1317690</v>
      </c>
      <c r="D72" s="12">
        <v>1062590</v>
      </c>
      <c r="E72" s="12">
        <v>0</v>
      </c>
      <c r="F72" s="12">
        <v>0</v>
      </c>
      <c r="G72" s="12">
        <v>0</v>
      </c>
      <c r="H72" s="12">
        <v>989875</v>
      </c>
      <c r="I72" s="12">
        <v>871193</v>
      </c>
      <c r="J72" s="12">
        <v>2251612</v>
      </c>
      <c r="K72" s="12">
        <v>678500</v>
      </c>
      <c r="L72" s="12">
        <v>1921757</v>
      </c>
      <c r="M72" s="12">
        <v>654534</v>
      </c>
      <c r="N72" s="12">
        <v>1469361</v>
      </c>
      <c r="O72" s="12">
        <v>2380280</v>
      </c>
      <c r="P72" s="12">
        <v>3.0952119827270508</v>
      </c>
      <c r="Q72" s="12">
        <v>2.53963303565979</v>
      </c>
      <c r="R72" s="12">
        <v>3.7841708660125732</v>
      </c>
      <c r="S72" s="12">
        <v>2020</v>
      </c>
    </row>
    <row r="73" spans="1:19" x14ac:dyDescent="0.25">
      <c r="A73" s="5" t="s">
        <v>8</v>
      </c>
      <c r="B73" s="12">
        <v>220011</v>
      </c>
      <c r="C73" s="12">
        <v>167781</v>
      </c>
      <c r="D73" s="12">
        <v>52230</v>
      </c>
      <c r="E73" s="12">
        <v>0</v>
      </c>
      <c r="F73" s="12">
        <v>0</v>
      </c>
      <c r="G73" s="12">
        <v>0</v>
      </c>
      <c r="H73" s="12">
        <v>92305</v>
      </c>
      <c r="I73" s="12">
        <v>50347</v>
      </c>
      <c r="J73" s="12">
        <v>196851</v>
      </c>
      <c r="K73" s="12">
        <v>55459</v>
      </c>
      <c r="L73" s="12">
        <v>89934</v>
      </c>
      <c r="M73" s="12">
        <v>69887</v>
      </c>
      <c r="N73" s="12">
        <v>87596</v>
      </c>
      <c r="O73" s="12">
        <v>220011</v>
      </c>
      <c r="P73" s="12">
        <v>2.5216147899627686</v>
      </c>
      <c r="Q73" s="12">
        <v>2.0566630363464355</v>
      </c>
      <c r="R73" s="12">
        <v>4.0152020454406738</v>
      </c>
      <c r="S73" s="12">
        <v>2020</v>
      </c>
    </row>
    <row r="74" spans="1:19" x14ac:dyDescent="0.25">
      <c r="A74" s="5" t="s">
        <v>9</v>
      </c>
      <c r="B74" s="12">
        <v>20839</v>
      </c>
      <c r="C74" s="12">
        <v>16333</v>
      </c>
      <c r="D74" s="12">
        <v>4506</v>
      </c>
      <c r="E74" s="12">
        <v>0</v>
      </c>
      <c r="F74" s="12">
        <v>0</v>
      </c>
      <c r="G74" s="12">
        <v>0</v>
      </c>
      <c r="H74" s="12">
        <v>5291</v>
      </c>
      <c r="I74" s="12">
        <v>8737</v>
      </c>
      <c r="J74" s="12">
        <v>17893</v>
      </c>
      <c r="K74" s="12">
        <v>6722</v>
      </c>
      <c r="L74" s="12">
        <v>17124</v>
      </c>
      <c r="M74" s="12">
        <v>8210</v>
      </c>
      <c r="N74" s="12">
        <v>5731</v>
      </c>
      <c r="O74" s="12">
        <v>20839</v>
      </c>
      <c r="P74" s="12">
        <v>3.0700609683990479</v>
      </c>
      <c r="Q74" s="12">
        <v>2.9081614017486572</v>
      </c>
      <c r="R74" s="12">
        <v>3.6569018363952637</v>
      </c>
      <c r="S74" s="12">
        <v>2020</v>
      </c>
    </row>
    <row r="75" spans="1:19" x14ac:dyDescent="0.25">
      <c r="A75" s="5" t="s">
        <v>10</v>
      </c>
      <c r="B75" s="12">
        <v>269450</v>
      </c>
      <c r="C75" s="12">
        <v>221798</v>
      </c>
      <c r="D75" s="12">
        <v>47652</v>
      </c>
      <c r="E75" s="12">
        <v>0</v>
      </c>
      <c r="F75" s="12">
        <v>0</v>
      </c>
      <c r="G75" s="12">
        <v>0</v>
      </c>
      <c r="H75" s="12">
        <v>84131</v>
      </c>
      <c r="I75" s="12">
        <v>86412</v>
      </c>
      <c r="J75" s="12">
        <v>234836</v>
      </c>
      <c r="K75" s="12">
        <v>42570</v>
      </c>
      <c r="L75" s="12">
        <v>66625</v>
      </c>
      <c r="M75" s="12">
        <v>66857</v>
      </c>
      <c r="N75" s="12">
        <v>99991</v>
      </c>
      <c r="O75" s="12">
        <v>269450</v>
      </c>
      <c r="P75" s="12">
        <v>2.1578438282012939</v>
      </c>
      <c r="Q75" s="12">
        <v>1.8730827569961548</v>
      </c>
      <c r="R75" s="12">
        <v>3.4832744598388672</v>
      </c>
      <c r="S75" s="12">
        <v>2020</v>
      </c>
    </row>
    <row r="76" spans="1:19" x14ac:dyDescent="0.25">
      <c r="A76" s="5" t="s">
        <v>11</v>
      </c>
      <c r="B76" s="12">
        <v>795486</v>
      </c>
      <c r="C76" s="12">
        <v>687715</v>
      </c>
      <c r="D76" s="12">
        <v>107771</v>
      </c>
      <c r="E76" s="12">
        <v>0</v>
      </c>
      <c r="F76" s="12">
        <v>0</v>
      </c>
      <c r="G76" s="12">
        <v>0</v>
      </c>
      <c r="H76" s="12">
        <v>270307</v>
      </c>
      <c r="I76" s="12">
        <v>219653</v>
      </c>
      <c r="J76" s="12">
        <v>661728</v>
      </c>
      <c r="K76" s="12">
        <v>123411</v>
      </c>
      <c r="L76" s="12">
        <v>277623</v>
      </c>
      <c r="M76" s="12">
        <v>289844</v>
      </c>
      <c r="N76" s="12">
        <v>204321</v>
      </c>
      <c r="O76" s="12">
        <v>795486</v>
      </c>
      <c r="P76" s="12">
        <v>2.316277027130127</v>
      </c>
      <c r="Q76" s="12">
        <v>2.1314947605133057</v>
      </c>
      <c r="R76" s="12">
        <v>3.4954209327697754</v>
      </c>
      <c r="S76" s="12">
        <v>2020</v>
      </c>
    </row>
    <row r="77" spans="1:19" x14ac:dyDescent="0.25">
      <c r="A77" s="5" t="s">
        <v>12</v>
      </c>
      <c r="B77" s="12">
        <v>1085236</v>
      </c>
      <c r="C77" s="12">
        <v>542555</v>
      </c>
      <c r="D77" s="12">
        <v>542681</v>
      </c>
      <c r="E77" s="12">
        <v>0</v>
      </c>
      <c r="F77" s="12">
        <v>0</v>
      </c>
      <c r="G77" s="12">
        <v>0</v>
      </c>
      <c r="H77" s="12">
        <v>407210</v>
      </c>
      <c r="I77" s="12">
        <v>409569</v>
      </c>
      <c r="J77" s="12">
        <v>1038494</v>
      </c>
      <c r="K77" s="12">
        <v>447559</v>
      </c>
      <c r="L77" s="12">
        <v>931585</v>
      </c>
      <c r="M77" s="12">
        <v>473279</v>
      </c>
      <c r="N77" s="12">
        <v>635542</v>
      </c>
      <c r="O77" s="12">
        <v>1085236</v>
      </c>
      <c r="P77" s="12">
        <v>3.4164881706237793</v>
      </c>
      <c r="Q77" s="12">
        <v>2.9153764247894287</v>
      </c>
      <c r="R77" s="12">
        <v>3.9174838066101074</v>
      </c>
      <c r="S77" s="12">
        <v>2020</v>
      </c>
    </row>
    <row r="78" spans="1:19" x14ac:dyDescent="0.25">
      <c r="A78" s="5" t="s">
        <v>13</v>
      </c>
      <c r="B78" s="12">
        <v>845229</v>
      </c>
      <c r="C78" s="12">
        <v>652988</v>
      </c>
      <c r="D78" s="12">
        <v>192241</v>
      </c>
      <c r="E78" s="12">
        <v>0</v>
      </c>
      <c r="F78" s="12">
        <v>0</v>
      </c>
      <c r="G78" s="12">
        <v>0</v>
      </c>
      <c r="H78" s="12">
        <v>245900</v>
      </c>
      <c r="I78" s="12">
        <v>227255</v>
      </c>
      <c r="J78" s="12">
        <v>793525</v>
      </c>
      <c r="K78" s="12">
        <v>146404</v>
      </c>
      <c r="L78" s="12">
        <v>440481</v>
      </c>
      <c r="M78" s="12">
        <v>360362</v>
      </c>
      <c r="N78" s="12">
        <v>304454</v>
      </c>
      <c r="O78" s="12">
        <v>845229</v>
      </c>
      <c r="P78" s="12">
        <v>2.6193220615386963</v>
      </c>
      <c r="Q78" s="12">
        <v>2.3202095031738281</v>
      </c>
      <c r="R78" s="12">
        <v>3.6353223323822021</v>
      </c>
      <c r="S78" s="12">
        <v>2020</v>
      </c>
    </row>
    <row r="79" spans="1:19" x14ac:dyDescent="0.25">
      <c r="A79" s="5" t="s">
        <v>14</v>
      </c>
      <c r="B79" s="12">
        <v>311810</v>
      </c>
      <c r="C79" s="12">
        <v>295823</v>
      </c>
      <c r="D79" s="12">
        <v>15987</v>
      </c>
      <c r="E79" s="12">
        <v>0</v>
      </c>
      <c r="F79" s="12">
        <v>0</v>
      </c>
      <c r="G79" s="12">
        <v>0</v>
      </c>
      <c r="H79" s="12">
        <v>112513</v>
      </c>
      <c r="I79" s="12">
        <v>133281</v>
      </c>
      <c r="J79" s="12">
        <v>261961</v>
      </c>
      <c r="K79" s="12">
        <v>43445</v>
      </c>
      <c r="L79" s="12">
        <v>80611</v>
      </c>
      <c r="M79" s="12">
        <v>75444</v>
      </c>
      <c r="N79" s="12">
        <v>55664</v>
      </c>
      <c r="O79" s="12">
        <v>311810</v>
      </c>
      <c r="P79" s="12">
        <v>2.2682242393493652</v>
      </c>
      <c r="Q79" s="12">
        <v>2.1935043334960938</v>
      </c>
      <c r="R79" s="12">
        <v>3.650841236114502</v>
      </c>
      <c r="S79" s="12">
        <v>2020</v>
      </c>
    </row>
    <row r="80" spans="1:19" x14ac:dyDescent="0.25">
      <c r="A80" s="5" t="s">
        <v>15</v>
      </c>
      <c r="B80" s="12">
        <v>1316016</v>
      </c>
      <c r="C80" s="12">
        <v>984870</v>
      </c>
      <c r="D80" s="12">
        <v>331146</v>
      </c>
      <c r="E80" s="12">
        <v>0</v>
      </c>
      <c r="F80" s="12">
        <v>0</v>
      </c>
      <c r="G80" s="12">
        <v>0</v>
      </c>
      <c r="H80" s="12">
        <v>414152</v>
      </c>
      <c r="I80" s="12">
        <v>581300</v>
      </c>
      <c r="J80" s="12">
        <v>1158165</v>
      </c>
      <c r="K80" s="12">
        <v>181905</v>
      </c>
      <c r="L80" s="12">
        <v>643013</v>
      </c>
      <c r="M80" s="12">
        <v>619789</v>
      </c>
      <c r="N80" s="12">
        <v>508154</v>
      </c>
      <c r="O80" s="12">
        <v>1316016</v>
      </c>
      <c r="P80" s="12">
        <v>2.7342555522918701</v>
      </c>
      <c r="Q80" s="12">
        <v>2.4395413398742676</v>
      </c>
      <c r="R80" s="12">
        <v>3.6107728481292725</v>
      </c>
      <c r="S80" s="12">
        <v>2020</v>
      </c>
    </row>
    <row r="81" spans="1:19" x14ac:dyDescent="0.25">
      <c r="A81" s="5" t="s">
        <v>16</v>
      </c>
      <c r="B81" s="12">
        <v>656409</v>
      </c>
      <c r="C81" s="12">
        <v>513068</v>
      </c>
      <c r="D81" s="12">
        <v>143341</v>
      </c>
      <c r="E81" s="12">
        <v>0</v>
      </c>
      <c r="F81" s="12">
        <v>0</v>
      </c>
      <c r="G81" s="12">
        <v>0</v>
      </c>
      <c r="H81" s="12">
        <v>265951</v>
      </c>
      <c r="I81" s="12">
        <v>320572</v>
      </c>
      <c r="J81" s="12">
        <v>574588</v>
      </c>
      <c r="K81" s="12">
        <v>160996</v>
      </c>
      <c r="L81" s="12">
        <v>311652</v>
      </c>
      <c r="M81" s="12">
        <v>216173</v>
      </c>
      <c r="N81" s="12">
        <v>225005</v>
      </c>
      <c r="O81" s="12">
        <v>656409</v>
      </c>
      <c r="P81" s="12">
        <v>2.8182611465454102</v>
      </c>
      <c r="Q81" s="12">
        <v>2.5588712692260742</v>
      </c>
      <c r="R81" s="12">
        <v>3.746708869934082</v>
      </c>
      <c r="S81" s="12">
        <v>2020</v>
      </c>
    </row>
    <row r="82" spans="1:19" x14ac:dyDescent="0.25">
      <c r="A82" s="5" t="s">
        <v>17</v>
      </c>
      <c r="B82" s="12">
        <v>155727</v>
      </c>
      <c r="C82" s="12">
        <v>129681</v>
      </c>
      <c r="D82" s="12">
        <v>26046</v>
      </c>
      <c r="E82" s="12">
        <v>0</v>
      </c>
      <c r="F82" s="12">
        <v>0</v>
      </c>
      <c r="G82" s="12">
        <v>0</v>
      </c>
      <c r="H82" s="12">
        <v>44621</v>
      </c>
      <c r="I82" s="12">
        <v>53566</v>
      </c>
      <c r="J82" s="12">
        <v>137829</v>
      </c>
      <c r="K82" s="12">
        <v>18721</v>
      </c>
      <c r="L82" s="12">
        <v>87166</v>
      </c>
      <c r="M82" s="12">
        <v>56800</v>
      </c>
      <c r="N82" s="12">
        <v>47317</v>
      </c>
      <c r="O82" s="12">
        <v>155727</v>
      </c>
      <c r="P82" s="12">
        <v>2.5602688789367676</v>
      </c>
      <c r="Q82" s="12">
        <v>2.3515164852142334</v>
      </c>
      <c r="R82" s="12">
        <v>3.5996313095092773</v>
      </c>
      <c r="S82" s="12">
        <v>2020</v>
      </c>
    </row>
    <row r="83" spans="1:19" x14ac:dyDescent="0.25">
      <c r="A83" s="5" t="s">
        <v>18</v>
      </c>
      <c r="B83" s="12">
        <v>125477</v>
      </c>
      <c r="C83" s="12">
        <v>97437</v>
      </c>
      <c r="D83" s="12">
        <v>28040</v>
      </c>
      <c r="E83" s="12">
        <v>0</v>
      </c>
      <c r="F83" s="12">
        <v>0</v>
      </c>
      <c r="G83" s="12">
        <v>0</v>
      </c>
      <c r="H83" s="12">
        <v>37930</v>
      </c>
      <c r="I83" s="12">
        <v>40651</v>
      </c>
      <c r="J83" s="12">
        <v>107689</v>
      </c>
      <c r="K83" s="12">
        <v>27371</v>
      </c>
      <c r="L83" s="12">
        <v>51160</v>
      </c>
      <c r="M83" s="12">
        <v>46747</v>
      </c>
      <c r="N83" s="12">
        <v>47035</v>
      </c>
      <c r="O83" s="12">
        <v>125477</v>
      </c>
      <c r="P83" s="12">
        <v>2.4829092025756836</v>
      </c>
      <c r="Q83" s="12">
        <v>2.0821249485015869</v>
      </c>
      <c r="R83" s="12">
        <v>3.8756062984466553</v>
      </c>
      <c r="S83" s="12">
        <v>2020</v>
      </c>
    </row>
    <row r="84" spans="1:19" x14ac:dyDescent="0.25">
      <c r="A84" s="5" t="s">
        <v>19</v>
      </c>
      <c r="B84" s="12">
        <v>94970</v>
      </c>
      <c r="C84" s="12">
        <v>81490</v>
      </c>
      <c r="D84" s="12">
        <v>13480</v>
      </c>
      <c r="E84" s="12">
        <v>0</v>
      </c>
      <c r="F84" s="12">
        <v>0</v>
      </c>
      <c r="G84" s="12">
        <v>0</v>
      </c>
      <c r="H84" s="12">
        <v>31391</v>
      </c>
      <c r="I84" s="12">
        <v>31517</v>
      </c>
      <c r="J84" s="12">
        <v>74299</v>
      </c>
      <c r="K84" s="12">
        <v>16554</v>
      </c>
      <c r="L84" s="12">
        <v>38532</v>
      </c>
      <c r="M84" s="12">
        <v>29366</v>
      </c>
      <c r="N84" s="12">
        <v>29053</v>
      </c>
      <c r="O84" s="12">
        <v>94970</v>
      </c>
      <c r="P84" s="12">
        <v>2.3339896202087402</v>
      </c>
      <c r="Q84" s="12">
        <v>2.1170573234558105</v>
      </c>
      <c r="R84" s="12">
        <v>3.6454005241394043</v>
      </c>
      <c r="S84" s="12">
        <v>2020</v>
      </c>
    </row>
    <row r="85" spans="1:19" x14ac:dyDescent="0.25">
      <c r="A85" s="5" t="s">
        <v>20</v>
      </c>
      <c r="B85" s="12">
        <v>1446951</v>
      </c>
      <c r="C85" s="12">
        <v>875632</v>
      </c>
      <c r="D85" s="12">
        <v>571319</v>
      </c>
      <c r="E85" s="12">
        <v>0</v>
      </c>
      <c r="F85" s="12">
        <v>0</v>
      </c>
      <c r="G85" s="12">
        <v>0</v>
      </c>
      <c r="H85" s="12">
        <v>565207</v>
      </c>
      <c r="I85" s="12">
        <v>533087</v>
      </c>
      <c r="J85" s="12">
        <v>1330620</v>
      </c>
      <c r="K85" s="12">
        <v>489252</v>
      </c>
      <c r="L85" s="12">
        <v>1182567</v>
      </c>
      <c r="M85" s="12">
        <v>665124</v>
      </c>
      <c r="N85" s="12">
        <v>710618</v>
      </c>
      <c r="O85" s="12">
        <v>1446951</v>
      </c>
      <c r="P85" s="12">
        <v>3.2937238216400146</v>
      </c>
      <c r="Q85" s="12">
        <v>2.8535001277923584</v>
      </c>
      <c r="R85" s="12">
        <v>3.9684326648712158</v>
      </c>
      <c r="S85" s="12">
        <v>2020</v>
      </c>
    </row>
    <row r="86" spans="1:19" x14ac:dyDescent="0.25">
      <c r="A86" s="5" t="s">
        <v>21</v>
      </c>
      <c r="B86" s="12">
        <v>1315297</v>
      </c>
      <c r="C86" s="12">
        <v>1023827</v>
      </c>
      <c r="D86" s="12">
        <v>291470</v>
      </c>
      <c r="E86" s="12">
        <v>0</v>
      </c>
      <c r="F86" s="12">
        <v>0</v>
      </c>
      <c r="G86" s="12">
        <v>0</v>
      </c>
      <c r="H86" s="12">
        <v>429176</v>
      </c>
      <c r="I86" s="12">
        <v>450927</v>
      </c>
      <c r="J86" s="12">
        <v>1238775</v>
      </c>
      <c r="K86" s="12">
        <v>292791</v>
      </c>
      <c r="L86" s="12">
        <v>731454</v>
      </c>
      <c r="M86" s="12">
        <v>454694</v>
      </c>
      <c r="N86" s="12">
        <v>529936</v>
      </c>
      <c r="O86" s="12">
        <v>1315297</v>
      </c>
      <c r="P86" s="12">
        <v>2.7353646755218506</v>
      </c>
      <c r="Q86" s="12">
        <v>2.4660143852233887</v>
      </c>
      <c r="R86" s="12">
        <v>3.6814937591552734</v>
      </c>
      <c r="S86" s="12">
        <v>2020</v>
      </c>
    </row>
    <row r="87" spans="1:19" x14ac:dyDescent="0.25">
      <c r="A87" s="5" t="s">
        <v>22</v>
      </c>
      <c r="B87" s="12">
        <v>257029</v>
      </c>
      <c r="C87" s="12">
        <v>219405</v>
      </c>
      <c r="D87" s="12">
        <v>37624</v>
      </c>
      <c r="E87" s="12">
        <v>0</v>
      </c>
      <c r="F87" s="12">
        <v>0</v>
      </c>
      <c r="G87" s="12">
        <v>0</v>
      </c>
      <c r="H87" s="12">
        <v>83441</v>
      </c>
      <c r="I87" s="12">
        <v>78207</v>
      </c>
      <c r="J87" s="12">
        <v>220665</v>
      </c>
      <c r="K87" s="12">
        <v>37485</v>
      </c>
      <c r="L87" s="12">
        <v>97254</v>
      </c>
      <c r="M87" s="12">
        <v>74633</v>
      </c>
      <c r="N87" s="12">
        <v>72539</v>
      </c>
      <c r="O87" s="12">
        <v>257029</v>
      </c>
      <c r="P87" s="12">
        <v>2.3020164966583252</v>
      </c>
      <c r="Q87" s="12">
        <v>2.0887401103973389</v>
      </c>
      <c r="R87" s="12">
        <v>3.5457420349121094</v>
      </c>
      <c r="S87" s="12">
        <v>2020</v>
      </c>
    </row>
    <row r="88" spans="1:19" x14ac:dyDescent="0.25">
      <c r="A88" s="5" t="s">
        <v>23</v>
      </c>
      <c r="B88" s="12">
        <v>168217</v>
      </c>
      <c r="C88" s="12">
        <v>105576</v>
      </c>
      <c r="D88" s="12">
        <v>62641</v>
      </c>
      <c r="E88" s="12">
        <v>0</v>
      </c>
      <c r="F88" s="12">
        <v>0</v>
      </c>
      <c r="G88" s="12">
        <v>0</v>
      </c>
      <c r="H88" s="12">
        <v>52284</v>
      </c>
      <c r="I88" s="12">
        <v>31155</v>
      </c>
      <c r="J88" s="12">
        <v>157411</v>
      </c>
      <c r="K88" s="12">
        <v>54343</v>
      </c>
      <c r="L88" s="12">
        <v>136801</v>
      </c>
      <c r="M88" s="12">
        <v>54236</v>
      </c>
      <c r="N88" s="12">
        <v>94948</v>
      </c>
      <c r="O88" s="12">
        <v>168217</v>
      </c>
      <c r="P88" s="12">
        <v>2.8904926776885986</v>
      </c>
      <c r="Q88" s="12">
        <v>2.4600381851196289</v>
      </c>
      <c r="R88" s="12">
        <v>3.6159863471984863</v>
      </c>
      <c r="S88" s="12">
        <v>2020</v>
      </c>
    </row>
    <row r="89" spans="1:19" x14ac:dyDescent="0.25">
      <c r="A89" s="5" t="s">
        <v>24</v>
      </c>
      <c r="B89" s="12">
        <v>614097</v>
      </c>
      <c r="C89" s="12">
        <v>433434</v>
      </c>
      <c r="D89" s="12">
        <v>180663</v>
      </c>
      <c r="E89" s="12">
        <v>0</v>
      </c>
      <c r="F89" s="12">
        <v>0</v>
      </c>
      <c r="G89" s="12">
        <v>0</v>
      </c>
      <c r="H89" s="12">
        <v>192150</v>
      </c>
      <c r="I89" s="12">
        <v>153981</v>
      </c>
      <c r="J89" s="12">
        <v>553706</v>
      </c>
      <c r="K89" s="12">
        <v>156109</v>
      </c>
      <c r="L89" s="12">
        <v>431419</v>
      </c>
      <c r="M89" s="12">
        <v>169379</v>
      </c>
      <c r="N89" s="12">
        <v>290992</v>
      </c>
      <c r="O89" s="12">
        <v>614097</v>
      </c>
      <c r="P89" s="12">
        <v>2.6978538036346436</v>
      </c>
      <c r="Q89" s="12">
        <v>2.3312361240386963</v>
      </c>
      <c r="R89" s="12">
        <v>3.5774176120758057</v>
      </c>
      <c r="S89" s="12">
        <v>2020</v>
      </c>
    </row>
    <row r="90" spans="1:19" x14ac:dyDescent="0.25">
      <c r="A90" s="5" t="s">
        <v>25</v>
      </c>
      <c r="B90" s="12">
        <v>261822</v>
      </c>
      <c r="C90" s="12">
        <v>234652</v>
      </c>
      <c r="D90" s="12">
        <v>27170</v>
      </c>
      <c r="E90" s="12">
        <v>0</v>
      </c>
      <c r="F90" s="12">
        <v>0</v>
      </c>
      <c r="G90" s="12">
        <v>0</v>
      </c>
      <c r="H90" s="12">
        <v>85500</v>
      </c>
      <c r="I90" s="12">
        <v>69008</v>
      </c>
      <c r="J90" s="12">
        <v>188367</v>
      </c>
      <c r="K90" s="12">
        <v>57648</v>
      </c>
      <c r="L90" s="12">
        <v>124410</v>
      </c>
      <c r="M90" s="12">
        <v>112266</v>
      </c>
      <c r="N90" s="12">
        <v>47766</v>
      </c>
      <c r="O90" s="12">
        <v>261822</v>
      </c>
      <c r="P90" s="12">
        <v>2.4337105751037598</v>
      </c>
      <c r="Q90" s="12">
        <v>2.2735412120819092</v>
      </c>
      <c r="R90" s="12">
        <v>3.8170039653778076</v>
      </c>
      <c r="S90" s="12">
        <v>2020</v>
      </c>
    </row>
    <row r="91" spans="1:19" x14ac:dyDescent="0.25">
      <c r="A91" s="5" t="s">
        <v>26</v>
      </c>
      <c r="B91" s="12">
        <v>142088</v>
      </c>
      <c r="C91" s="12">
        <v>122056</v>
      </c>
      <c r="D91" s="12">
        <v>20032</v>
      </c>
      <c r="E91" s="12">
        <v>0</v>
      </c>
      <c r="F91" s="12">
        <v>0</v>
      </c>
      <c r="G91" s="12">
        <v>0</v>
      </c>
      <c r="H91" s="12">
        <v>41867</v>
      </c>
      <c r="I91" s="12">
        <v>53420</v>
      </c>
      <c r="J91" s="12">
        <v>102307</v>
      </c>
      <c r="K91" s="12">
        <v>20526</v>
      </c>
      <c r="L91" s="12">
        <v>70579</v>
      </c>
      <c r="M91" s="12">
        <v>65533</v>
      </c>
      <c r="N91" s="12">
        <v>35178</v>
      </c>
      <c r="O91" s="12">
        <v>142088</v>
      </c>
      <c r="P91" s="12">
        <v>2.4930465221405029</v>
      </c>
      <c r="Q91" s="12">
        <v>2.3317656517028809</v>
      </c>
      <c r="R91" s="12">
        <v>3.4757387638092041</v>
      </c>
      <c r="S91" s="12">
        <v>2020</v>
      </c>
    </row>
    <row r="92" spans="1:19" x14ac:dyDescent="0.25">
      <c r="A92" s="5" t="s">
        <v>27</v>
      </c>
      <c r="B92" s="12">
        <v>626268</v>
      </c>
      <c r="C92" s="12">
        <v>432715</v>
      </c>
      <c r="D92" s="12">
        <v>193553</v>
      </c>
      <c r="E92" s="12">
        <v>0</v>
      </c>
      <c r="F92" s="12">
        <v>0</v>
      </c>
      <c r="G92" s="12">
        <v>0</v>
      </c>
      <c r="H92" s="12">
        <v>150009</v>
      </c>
      <c r="I92" s="12">
        <v>233518</v>
      </c>
      <c r="J92" s="12">
        <v>530427</v>
      </c>
      <c r="K92" s="12">
        <v>85680</v>
      </c>
      <c r="L92" s="12">
        <v>476124</v>
      </c>
      <c r="M92" s="12">
        <v>383642</v>
      </c>
      <c r="N92" s="12">
        <v>259990</v>
      </c>
      <c r="O92" s="12">
        <v>626268</v>
      </c>
      <c r="P92" s="12">
        <v>2.9690165519714355</v>
      </c>
      <c r="Q92" s="12">
        <v>2.6532244682312012</v>
      </c>
      <c r="R92" s="12">
        <v>3.6750140190124512</v>
      </c>
      <c r="S92" s="12">
        <v>2020</v>
      </c>
    </row>
    <row r="93" spans="1:19" x14ac:dyDescent="0.25">
      <c r="A93" s="5" t="s">
        <v>28</v>
      </c>
      <c r="B93" s="12">
        <v>226182</v>
      </c>
      <c r="C93" s="12">
        <v>190032</v>
      </c>
      <c r="D93" s="12">
        <v>36150</v>
      </c>
      <c r="E93" s="12">
        <v>0</v>
      </c>
      <c r="F93" s="12">
        <v>0</v>
      </c>
      <c r="G93" s="12">
        <v>0</v>
      </c>
      <c r="H93" s="12">
        <v>65725</v>
      </c>
      <c r="I93" s="12">
        <v>39498</v>
      </c>
      <c r="J93" s="12">
        <v>202399</v>
      </c>
      <c r="K93" s="12">
        <v>36170</v>
      </c>
      <c r="L93" s="12">
        <v>131238</v>
      </c>
      <c r="M93" s="12">
        <v>30378</v>
      </c>
      <c r="N93" s="12">
        <v>81029</v>
      </c>
      <c r="O93" s="12">
        <v>226182</v>
      </c>
      <c r="P93" s="12">
        <v>2.2345190048217773</v>
      </c>
      <c r="Q93" s="12">
        <v>2.0066356658935547</v>
      </c>
      <c r="R93" s="12">
        <v>3.432448148727417</v>
      </c>
      <c r="S93" s="12">
        <v>2020</v>
      </c>
    </row>
    <row r="94" spans="1:19" x14ac:dyDescent="0.25">
      <c r="A94" s="5" t="s">
        <v>29</v>
      </c>
      <c r="B94" s="12">
        <v>150883</v>
      </c>
      <c r="C94" s="12">
        <v>132794</v>
      </c>
      <c r="D94" s="12">
        <v>18089</v>
      </c>
      <c r="E94" s="12">
        <v>0</v>
      </c>
      <c r="F94" s="12">
        <v>0</v>
      </c>
      <c r="G94" s="12">
        <v>0</v>
      </c>
      <c r="H94" s="12">
        <v>31460</v>
      </c>
      <c r="I94" s="12">
        <v>48133</v>
      </c>
      <c r="J94" s="12">
        <v>136825</v>
      </c>
      <c r="K94" s="12">
        <v>14611</v>
      </c>
      <c r="L94" s="12">
        <v>14573</v>
      </c>
      <c r="M94" s="12">
        <v>62251</v>
      </c>
      <c r="N94" s="12">
        <v>55859</v>
      </c>
      <c r="O94" s="12">
        <v>150883</v>
      </c>
      <c r="P94" s="12">
        <v>2.0403425693511963</v>
      </c>
      <c r="Q94" s="12">
        <v>1.8536454439163208</v>
      </c>
      <c r="R94" s="12">
        <v>3.4109127521514893</v>
      </c>
      <c r="S94" s="12">
        <v>2020</v>
      </c>
    </row>
    <row r="95" spans="1:19" x14ac:dyDescent="0.25">
      <c r="A95" s="5" t="s">
        <v>30</v>
      </c>
      <c r="B95" s="12">
        <v>2099457</v>
      </c>
      <c r="C95" s="12">
        <v>1411176</v>
      </c>
      <c r="D95" s="12">
        <v>688281</v>
      </c>
      <c r="E95" s="12">
        <v>0</v>
      </c>
      <c r="F95" s="12">
        <v>0</v>
      </c>
      <c r="G95" s="12">
        <v>0</v>
      </c>
      <c r="H95" s="12">
        <v>899241</v>
      </c>
      <c r="I95" s="12">
        <v>685191</v>
      </c>
      <c r="J95" s="12">
        <v>1906104</v>
      </c>
      <c r="K95" s="12">
        <v>517211</v>
      </c>
      <c r="L95" s="12">
        <v>1649840</v>
      </c>
      <c r="M95" s="12">
        <v>744807</v>
      </c>
      <c r="N95" s="12">
        <v>946098</v>
      </c>
      <c r="O95" s="12">
        <v>2099457</v>
      </c>
      <c r="P95" s="12">
        <v>3.0495476722717285</v>
      </c>
      <c r="Q95" s="12">
        <v>2.6542487144470215</v>
      </c>
      <c r="R95" s="12">
        <v>3.86002516746521</v>
      </c>
      <c r="S95" s="12">
        <v>2020</v>
      </c>
    </row>
    <row r="96" spans="1:19" x14ac:dyDescent="0.25">
      <c r="A96" s="5" t="s">
        <v>31</v>
      </c>
      <c r="B96" s="12">
        <v>214636</v>
      </c>
      <c r="C96" s="12">
        <v>147971</v>
      </c>
      <c r="D96" s="12">
        <v>66665</v>
      </c>
      <c r="E96" s="12">
        <v>0</v>
      </c>
      <c r="F96" s="12">
        <v>0</v>
      </c>
      <c r="G96" s="12">
        <v>0</v>
      </c>
      <c r="H96" s="12">
        <v>73567</v>
      </c>
      <c r="I96" s="12">
        <v>62441</v>
      </c>
      <c r="J96" s="12">
        <v>168832</v>
      </c>
      <c r="K96" s="12">
        <v>61096</v>
      </c>
      <c r="L96" s="12">
        <v>182202</v>
      </c>
      <c r="M96" s="12">
        <v>71601</v>
      </c>
      <c r="N96" s="12">
        <v>90844</v>
      </c>
      <c r="O96" s="12">
        <v>214636</v>
      </c>
      <c r="P96" s="12">
        <v>2.8873953819274902</v>
      </c>
      <c r="Q96" s="12">
        <v>2.5035514831542969</v>
      </c>
      <c r="R96" s="12">
        <v>3.7393834590911865</v>
      </c>
      <c r="S96" s="12">
        <v>2020</v>
      </c>
    </row>
    <row r="97" spans="1:19" x14ac:dyDescent="0.25">
      <c r="A97" s="5" t="s">
        <v>32</v>
      </c>
      <c r="B97" s="12">
        <v>357564</v>
      </c>
      <c r="C97" s="12">
        <v>327823</v>
      </c>
      <c r="D97" s="12">
        <v>29741</v>
      </c>
      <c r="E97" s="12">
        <v>0</v>
      </c>
      <c r="F97" s="12">
        <v>0</v>
      </c>
      <c r="G97" s="12">
        <v>0</v>
      </c>
      <c r="H97" s="12">
        <v>113135</v>
      </c>
      <c r="I97" s="12">
        <v>96088</v>
      </c>
      <c r="J97" s="12">
        <v>338457</v>
      </c>
      <c r="K97" s="12">
        <v>15488</v>
      </c>
      <c r="L97" s="12">
        <v>51429</v>
      </c>
      <c r="M97" s="12">
        <v>80367</v>
      </c>
      <c r="N97" s="12">
        <v>127585</v>
      </c>
      <c r="O97" s="12">
        <v>357564</v>
      </c>
      <c r="P97" s="12">
        <v>1.9436073303222656</v>
      </c>
      <c r="Q97" s="12">
        <v>1.8088511228561401</v>
      </c>
      <c r="R97" s="12">
        <v>3.4289700984954834</v>
      </c>
      <c r="S97" s="12">
        <v>2020</v>
      </c>
    </row>
    <row r="98" spans="1:19" x14ac:dyDescent="0.25">
      <c r="A98" s="5" t="s">
        <v>1</v>
      </c>
      <c r="B98" s="12">
        <v>100165</v>
      </c>
      <c r="C98" s="12">
        <v>90043</v>
      </c>
      <c r="D98" s="12">
        <v>10122</v>
      </c>
      <c r="E98" s="12">
        <v>0</v>
      </c>
      <c r="F98" s="12">
        <v>0</v>
      </c>
      <c r="G98" s="12">
        <v>0</v>
      </c>
      <c r="H98" s="12">
        <v>33235</v>
      </c>
      <c r="I98" s="12">
        <v>52691</v>
      </c>
      <c r="J98" s="12">
        <v>70825</v>
      </c>
      <c r="K98" s="12">
        <v>13564</v>
      </c>
      <c r="L98" s="12">
        <v>17282</v>
      </c>
      <c r="M98" s="12">
        <v>38287</v>
      </c>
      <c r="N98" s="12">
        <v>25485</v>
      </c>
      <c r="O98" s="12">
        <v>100165</v>
      </c>
      <c r="P98" s="12">
        <v>2.2551190853118896</v>
      </c>
      <c r="Q98" s="12">
        <v>2.1210978031158447</v>
      </c>
      <c r="R98" s="12">
        <v>3.4473423957824707</v>
      </c>
      <c r="S98" s="12">
        <v>2022</v>
      </c>
    </row>
    <row r="99" spans="1:19" x14ac:dyDescent="0.25">
      <c r="A99" s="5" t="s">
        <v>2</v>
      </c>
      <c r="B99" s="12">
        <v>52113</v>
      </c>
      <c r="C99" s="12">
        <v>46524</v>
      </c>
      <c r="D99" s="12">
        <v>5589</v>
      </c>
      <c r="E99" s="12">
        <v>0</v>
      </c>
      <c r="F99" s="12">
        <v>0</v>
      </c>
      <c r="G99" s="12">
        <v>0</v>
      </c>
      <c r="H99" s="12">
        <v>19113</v>
      </c>
      <c r="I99" s="12">
        <v>28177</v>
      </c>
      <c r="J99" s="12">
        <v>38944</v>
      </c>
      <c r="K99" s="12">
        <v>11101</v>
      </c>
      <c r="L99" s="12">
        <v>16567</v>
      </c>
      <c r="M99" s="12">
        <v>12109</v>
      </c>
      <c r="N99" s="12">
        <v>10648</v>
      </c>
      <c r="O99" s="12">
        <v>52113</v>
      </c>
      <c r="P99" s="12">
        <v>2.4180338382720947</v>
      </c>
      <c r="Q99" s="12">
        <v>2.2689363956451416</v>
      </c>
      <c r="R99" s="12">
        <v>3.6591517925262451</v>
      </c>
      <c r="S99" s="12">
        <v>2022</v>
      </c>
    </row>
    <row r="100" spans="1:19" x14ac:dyDescent="0.25">
      <c r="A100" s="5" t="s">
        <v>3</v>
      </c>
      <c r="B100" s="12">
        <v>15691</v>
      </c>
      <c r="C100" s="12">
        <v>12881</v>
      </c>
      <c r="D100" s="12">
        <v>2810</v>
      </c>
      <c r="E100" s="12">
        <v>0</v>
      </c>
      <c r="F100" s="12">
        <v>0</v>
      </c>
      <c r="G100" s="12">
        <v>0</v>
      </c>
      <c r="H100" s="12">
        <v>5410</v>
      </c>
      <c r="I100" s="12">
        <v>4489</v>
      </c>
      <c r="J100" s="12">
        <v>10932</v>
      </c>
      <c r="K100" s="12">
        <v>4250</v>
      </c>
      <c r="L100" s="12">
        <v>6646</v>
      </c>
      <c r="M100" s="12">
        <v>3268</v>
      </c>
      <c r="N100" s="12">
        <v>5832</v>
      </c>
      <c r="O100" s="12">
        <v>15691</v>
      </c>
      <c r="P100" s="12">
        <v>2.2302594184875488</v>
      </c>
      <c r="Q100" s="12">
        <v>1.9712755680084229</v>
      </c>
      <c r="R100" s="12">
        <v>3.4174377918243408</v>
      </c>
      <c r="S100" s="12">
        <v>2022</v>
      </c>
    </row>
    <row r="101" spans="1:19" x14ac:dyDescent="0.25">
      <c r="A101" s="5" t="s">
        <v>4</v>
      </c>
      <c r="B101" s="12">
        <v>172562</v>
      </c>
      <c r="C101" s="12">
        <v>119727</v>
      </c>
      <c r="D101" s="12">
        <v>52835</v>
      </c>
      <c r="E101" s="12">
        <v>0</v>
      </c>
      <c r="F101" s="12">
        <v>0</v>
      </c>
      <c r="G101" s="12">
        <v>0</v>
      </c>
      <c r="H101" s="12">
        <v>55788</v>
      </c>
      <c r="I101" s="12">
        <v>93455</v>
      </c>
      <c r="J101" s="12">
        <v>156081</v>
      </c>
      <c r="K101" s="12">
        <v>51535</v>
      </c>
      <c r="L101" s="12">
        <v>143033</v>
      </c>
      <c r="M101" s="12">
        <v>54716</v>
      </c>
      <c r="N101" s="12">
        <v>65343</v>
      </c>
      <c r="O101" s="12">
        <v>172562</v>
      </c>
      <c r="P101" s="12">
        <v>3.2139637470245361</v>
      </c>
      <c r="Q101" s="12">
        <v>2.922966480255127</v>
      </c>
      <c r="R101" s="12">
        <v>3.8733794689178467</v>
      </c>
      <c r="S101" s="12">
        <v>2022</v>
      </c>
    </row>
    <row r="102" spans="1:19" x14ac:dyDescent="0.25">
      <c r="A102" s="5" t="s">
        <v>5</v>
      </c>
      <c r="B102" s="12">
        <v>98599</v>
      </c>
      <c r="C102" s="12">
        <v>83012</v>
      </c>
      <c r="D102" s="12">
        <v>15587</v>
      </c>
      <c r="E102" s="12">
        <v>0</v>
      </c>
      <c r="F102" s="12">
        <v>0</v>
      </c>
      <c r="G102" s="12">
        <v>0</v>
      </c>
      <c r="H102" s="12">
        <v>33365</v>
      </c>
      <c r="I102" s="12">
        <v>45195</v>
      </c>
      <c r="J102" s="12">
        <v>60051</v>
      </c>
      <c r="K102" s="12">
        <v>15596</v>
      </c>
      <c r="L102" s="12">
        <v>35563</v>
      </c>
      <c r="M102" s="12">
        <v>38924</v>
      </c>
      <c r="N102" s="12">
        <v>29621</v>
      </c>
      <c r="O102" s="12">
        <v>98599</v>
      </c>
      <c r="P102" s="12">
        <v>2.3194353580474854</v>
      </c>
      <c r="Q102" s="12">
        <v>2.0505709648132324</v>
      </c>
      <c r="R102" s="12">
        <v>3.7513313293457031</v>
      </c>
      <c r="S102" s="12">
        <v>2022</v>
      </c>
    </row>
    <row r="103" spans="1:19" x14ac:dyDescent="0.25">
      <c r="A103" s="5" t="s">
        <v>6</v>
      </c>
      <c r="B103" s="12">
        <v>15376</v>
      </c>
      <c r="C103" s="12">
        <v>13983</v>
      </c>
      <c r="D103" s="12">
        <v>1393</v>
      </c>
      <c r="E103" s="12">
        <v>0</v>
      </c>
      <c r="F103" s="12">
        <v>0</v>
      </c>
      <c r="G103" s="12">
        <v>0</v>
      </c>
      <c r="H103" s="12">
        <v>4678</v>
      </c>
      <c r="I103" s="12">
        <v>8069</v>
      </c>
      <c r="J103" s="12">
        <v>12364</v>
      </c>
      <c r="K103" s="12">
        <v>2336</v>
      </c>
      <c r="L103" s="12">
        <v>5477</v>
      </c>
      <c r="M103" s="12">
        <v>4531</v>
      </c>
      <c r="N103" s="12">
        <v>2851</v>
      </c>
      <c r="O103" s="12">
        <v>15376</v>
      </c>
      <c r="P103" s="12">
        <v>2.4359390735626221</v>
      </c>
      <c r="Q103" s="12">
        <v>2.2863476276397705</v>
      </c>
      <c r="R103" s="12">
        <v>3.9375448226928711</v>
      </c>
      <c r="S103" s="12">
        <v>2022</v>
      </c>
    </row>
    <row r="104" spans="1:19" x14ac:dyDescent="0.25">
      <c r="A104" s="5" t="s">
        <v>7</v>
      </c>
      <c r="B104" s="12">
        <v>2277693</v>
      </c>
      <c r="C104" s="12">
        <v>1119850</v>
      </c>
      <c r="D104" s="12">
        <v>1157843</v>
      </c>
      <c r="E104" s="12">
        <v>0</v>
      </c>
      <c r="F104" s="12">
        <v>0</v>
      </c>
      <c r="G104" s="12">
        <v>0</v>
      </c>
      <c r="H104" s="12">
        <v>883642</v>
      </c>
      <c r="I104" s="12">
        <v>1746665</v>
      </c>
      <c r="J104" s="12">
        <v>2123942</v>
      </c>
      <c r="K104" s="12">
        <v>766037</v>
      </c>
      <c r="L104" s="12">
        <v>1753034</v>
      </c>
      <c r="M104" s="12">
        <v>613945</v>
      </c>
      <c r="N104" s="12">
        <v>1364396</v>
      </c>
      <c r="O104" s="12">
        <v>2277693</v>
      </c>
      <c r="P104" s="12">
        <v>3.4628305435180664</v>
      </c>
      <c r="Q104" s="12">
        <v>2.9217243194580078</v>
      </c>
      <c r="R104" s="12">
        <v>3.9861812591552734</v>
      </c>
      <c r="S104" s="12">
        <v>2022</v>
      </c>
    </row>
    <row r="105" spans="1:19" x14ac:dyDescent="0.25">
      <c r="A105" s="5" t="s">
        <v>8</v>
      </c>
      <c r="B105" s="12">
        <v>180387</v>
      </c>
      <c r="C105" s="12">
        <v>138168</v>
      </c>
      <c r="D105" s="12">
        <v>42219</v>
      </c>
      <c r="E105" s="12">
        <v>0</v>
      </c>
      <c r="F105" s="12">
        <v>0</v>
      </c>
      <c r="G105" s="12">
        <v>0</v>
      </c>
      <c r="H105" s="12">
        <v>74012</v>
      </c>
      <c r="I105" s="12">
        <v>79584</v>
      </c>
      <c r="J105" s="12">
        <v>158495</v>
      </c>
      <c r="K105" s="12">
        <v>51741</v>
      </c>
      <c r="L105" s="12">
        <v>82980</v>
      </c>
      <c r="M105" s="12">
        <v>48069</v>
      </c>
      <c r="N105" s="12">
        <v>68017</v>
      </c>
      <c r="O105" s="12">
        <v>180387</v>
      </c>
      <c r="P105" s="12">
        <v>2.7434403896331787</v>
      </c>
      <c r="Q105" s="12">
        <v>2.3854365348815918</v>
      </c>
      <c r="R105" s="12">
        <v>3.9150619506835938</v>
      </c>
      <c r="S105" s="12">
        <v>2022</v>
      </c>
    </row>
    <row r="106" spans="1:19" x14ac:dyDescent="0.25">
      <c r="A106" s="5" t="s">
        <v>9</v>
      </c>
      <c r="B106" s="12">
        <v>18560</v>
      </c>
      <c r="C106" s="12">
        <v>16012</v>
      </c>
      <c r="D106" s="12">
        <v>2548</v>
      </c>
      <c r="E106" s="12">
        <v>0</v>
      </c>
      <c r="F106" s="12">
        <v>0</v>
      </c>
      <c r="G106" s="12">
        <v>0</v>
      </c>
      <c r="H106" s="12">
        <v>4953</v>
      </c>
      <c r="I106" s="12">
        <v>9913</v>
      </c>
      <c r="J106" s="12">
        <v>15382</v>
      </c>
      <c r="K106" s="12">
        <v>5929</v>
      </c>
      <c r="L106" s="12">
        <v>13200</v>
      </c>
      <c r="M106" s="12">
        <v>4795</v>
      </c>
      <c r="N106" s="12">
        <v>2817</v>
      </c>
      <c r="O106" s="12">
        <v>18560</v>
      </c>
      <c r="P106" s="12">
        <v>2.9187500476837158</v>
      </c>
      <c r="Q106" s="12">
        <v>2.7205221652984619</v>
      </c>
      <c r="R106" s="12">
        <v>4.1644425392150879</v>
      </c>
      <c r="S106" s="12">
        <v>2022</v>
      </c>
    </row>
    <row r="107" spans="1:19" x14ac:dyDescent="0.25">
      <c r="A107" s="5" t="s">
        <v>10</v>
      </c>
      <c r="B107" s="12">
        <v>264575</v>
      </c>
      <c r="C107" s="12">
        <v>179276</v>
      </c>
      <c r="D107" s="12">
        <v>85299</v>
      </c>
      <c r="E107" s="12">
        <v>0</v>
      </c>
      <c r="F107" s="12">
        <v>0</v>
      </c>
      <c r="G107" s="12">
        <v>0</v>
      </c>
      <c r="H107" s="12">
        <v>78688</v>
      </c>
      <c r="I107" s="12">
        <v>139004</v>
      </c>
      <c r="J107" s="12">
        <v>232044</v>
      </c>
      <c r="K107" s="12">
        <v>72925</v>
      </c>
      <c r="L107" s="12">
        <v>118375</v>
      </c>
      <c r="M107" s="12">
        <v>93322</v>
      </c>
      <c r="N107" s="12">
        <v>129363</v>
      </c>
      <c r="O107" s="12">
        <v>264575</v>
      </c>
      <c r="P107" s="12">
        <v>2.7756137847900391</v>
      </c>
      <c r="Q107" s="12">
        <v>2.1985764503479004</v>
      </c>
      <c r="R107" s="12">
        <v>3.9883937835693359</v>
      </c>
      <c r="S107" s="12">
        <v>2022</v>
      </c>
    </row>
    <row r="108" spans="1:19" x14ac:dyDescent="0.25">
      <c r="A108" s="5" t="s">
        <v>11</v>
      </c>
      <c r="B108" s="12">
        <v>693864</v>
      </c>
      <c r="C108" s="12">
        <v>613258</v>
      </c>
      <c r="D108" s="12">
        <v>80606</v>
      </c>
      <c r="E108" s="12">
        <v>0</v>
      </c>
      <c r="F108" s="12">
        <v>0</v>
      </c>
      <c r="G108" s="12">
        <v>0</v>
      </c>
      <c r="H108" s="12">
        <v>248297</v>
      </c>
      <c r="I108" s="12">
        <v>335686</v>
      </c>
      <c r="J108" s="12">
        <v>608169</v>
      </c>
      <c r="K108" s="12">
        <v>77907</v>
      </c>
      <c r="L108" s="12">
        <v>187077</v>
      </c>
      <c r="M108" s="12">
        <v>187364</v>
      </c>
      <c r="N108" s="12">
        <v>160015</v>
      </c>
      <c r="O108" s="12">
        <v>693864</v>
      </c>
      <c r="P108" s="12">
        <v>2.370060920715332</v>
      </c>
      <c r="Q108" s="12">
        <v>2.2042794227600098</v>
      </c>
      <c r="R108" s="12">
        <v>3.6313426494598389</v>
      </c>
      <c r="S108" s="12">
        <v>2022</v>
      </c>
    </row>
    <row r="109" spans="1:19" x14ac:dyDescent="0.25">
      <c r="A109" s="5" t="s">
        <v>12</v>
      </c>
      <c r="B109" s="12">
        <v>1101194</v>
      </c>
      <c r="C109" s="12">
        <v>607144</v>
      </c>
      <c r="D109" s="12">
        <v>494050</v>
      </c>
      <c r="E109" s="12">
        <v>0</v>
      </c>
      <c r="F109" s="12">
        <v>0</v>
      </c>
      <c r="G109" s="12">
        <v>0</v>
      </c>
      <c r="H109" s="12">
        <v>441726</v>
      </c>
      <c r="I109" s="12">
        <v>702531</v>
      </c>
      <c r="J109" s="12">
        <v>1016211</v>
      </c>
      <c r="K109" s="12">
        <v>444717</v>
      </c>
      <c r="L109" s="12">
        <v>913815</v>
      </c>
      <c r="M109" s="12">
        <v>430061</v>
      </c>
      <c r="N109" s="12">
        <v>565036</v>
      </c>
      <c r="O109" s="12">
        <v>1101194</v>
      </c>
      <c r="P109" s="12">
        <v>3.586162805557251</v>
      </c>
      <c r="Q109" s="12">
        <v>3.1742024421691895</v>
      </c>
      <c r="R109" s="12">
        <v>4.0924258232116699</v>
      </c>
      <c r="S109" s="12">
        <v>2022</v>
      </c>
    </row>
    <row r="110" spans="1:19" x14ac:dyDescent="0.25">
      <c r="A110" s="5" t="s">
        <v>13</v>
      </c>
      <c r="B110" s="12">
        <v>667549</v>
      </c>
      <c r="C110" s="12">
        <v>520208</v>
      </c>
      <c r="D110" s="12">
        <v>147341</v>
      </c>
      <c r="E110" s="12">
        <v>0</v>
      </c>
      <c r="F110" s="12">
        <v>0</v>
      </c>
      <c r="G110" s="12">
        <v>0</v>
      </c>
      <c r="H110" s="12">
        <v>207861</v>
      </c>
      <c r="I110" s="12">
        <v>449932</v>
      </c>
      <c r="J110" s="12">
        <v>610146</v>
      </c>
      <c r="K110" s="12">
        <v>79329</v>
      </c>
      <c r="L110" s="12">
        <v>344628</v>
      </c>
      <c r="M110" s="12">
        <v>203764</v>
      </c>
      <c r="N110" s="12">
        <v>225866</v>
      </c>
      <c r="O110" s="12">
        <v>667549</v>
      </c>
      <c r="P110" s="12">
        <v>2.8397316932678223</v>
      </c>
      <c r="Q110" s="12">
        <v>2.5464315414428711</v>
      </c>
      <c r="R110" s="12">
        <v>3.8752689361572266</v>
      </c>
      <c r="S110" s="12">
        <v>2022</v>
      </c>
    </row>
    <row r="111" spans="1:19" x14ac:dyDescent="0.25">
      <c r="A111" s="5" t="s">
        <v>14</v>
      </c>
      <c r="B111" s="12">
        <v>317079</v>
      </c>
      <c r="C111" s="12">
        <v>279185</v>
      </c>
      <c r="D111" s="12">
        <v>37894</v>
      </c>
      <c r="E111" s="12">
        <v>0</v>
      </c>
      <c r="F111" s="12">
        <v>0</v>
      </c>
      <c r="G111" s="12">
        <v>0</v>
      </c>
      <c r="H111" s="12">
        <v>135274</v>
      </c>
      <c r="I111" s="12">
        <v>245688</v>
      </c>
      <c r="J111" s="12">
        <v>272641</v>
      </c>
      <c r="K111" s="12">
        <v>27296</v>
      </c>
      <c r="L111" s="12">
        <v>71597</v>
      </c>
      <c r="M111" s="12">
        <v>68870</v>
      </c>
      <c r="N111" s="12">
        <v>70725</v>
      </c>
      <c r="O111" s="12">
        <v>317079</v>
      </c>
      <c r="P111" s="12">
        <v>2.59041428565979</v>
      </c>
      <c r="Q111" s="12">
        <v>2.4489066600799561</v>
      </c>
      <c r="R111" s="12">
        <v>3.6329762935638428</v>
      </c>
      <c r="S111" s="12">
        <v>2022</v>
      </c>
    </row>
    <row r="112" spans="1:19" x14ac:dyDescent="0.25">
      <c r="A112" s="5" t="s">
        <v>15</v>
      </c>
      <c r="B112" s="12">
        <v>1196952</v>
      </c>
      <c r="C112" s="12">
        <v>944847</v>
      </c>
      <c r="D112" s="12">
        <v>252105</v>
      </c>
      <c r="E112" s="12">
        <v>0</v>
      </c>
      <c r="F112" s="12">
        <v>0</v>
      </c>
      <c r="G112" s="12">
        <v>0</v>
      </c>
      <c r="H112" s="12">
        <v>392190</v>
      </c>
      <c r="I112" s="12">
        <v>850559</v>
      </c>
      <c r="J112" s="12">
        <v>1057395</v>
      </c>
      <c r="K112" s="12">
        <v>186704</v>
      </c>
      <c r="L112" s="12">
        <v>504390</v>
      </c>
      <c r="M112" s="12">
        <v>422993</v>
      </c>
      <c r="N112" s="12">
        <v>364361</v>
      </c>
      <c r="O112" s="12">
        <v>1196952</v>
      </c>
      <c r="P112" s="12">
        <v>2.8524377346038818</v>
      </c>
      <c r="Q112" s="12">
        <v>2.5701949596405029</v>
      </c>
      <c r="R112" s="12">
        <v>3.9102358818054199</v>
      </c>
      <c r="S112" s="12">
        <v>2022</v>
      </c>
    </row>
    <row r="113" spans="1:19" x14ac:dyDescent="0.25">
      <c r="A113" s="5" t="s">
        <v>16</v>
      </c>
      <c r="B113" s="12">
        <v>674256</v>
      </c>
      <c r="C113" s="12">
        <v>534590</v>
      </c>
      <c r="D113" s="12">
        <v>139666</v>
      </c>
      <c r="E113" s="12">
        <v>0</v>
      </c>
      <c r="F113" s="12">
        <v>0</v>
      </c>
      <c r="G113" s="12">
        <v>0</v>
      </c>
      <c r="H113" s="12">
        <v>267421</v>
      </c>
      <c r="I113" s="12">
        <v>509721</v>
      </c>
      <c r="J113" s="12">
        <v>626703</v>
      </c>
      <c r="K113" s="12">
        <v>165502</v>
      </c>
      <c r="L113" s="12">
        <v>343306</v>
      </c>
      <c r="M113" s="12">
        <v>190883</v>
      </c>
      <c r="N113" s="12">
        <v>191685</v>
      </c>
      <c r="O113" s="12">
        <v>674256</v>
      </c>
      <c r="P113" s="12">
        <v>3.1197884082794189</v>
      </c>
      <c r="Q113" s="12">
        <v>2.9111206531524658</v>
      </c>
      <c r="R113" s="12">
        <v>3.9184913635253906</v>
      </c>
      <c r="S113" s="12">
        <v>2022</v>
      </c>
    </row>
    <row r="114" spans="1:19" x14ac:dyDescent="0.25">
      <c r="A114" s="5" t="s">
        <v>17</v>
      </c>
      <c r="B114" s="12">
        <v>170828</v>
      </c>
      <c r="C114" s="12">
        <v>135467</v>
      </c>
      <c r="D114" s="12">
        <v>35361</v>
      </c>
      <c r="E114" s="12">
        <v>0</v>
      </c>
      <c r="F114" s="12">
        <v>0</v>
      </c>
      <c r="G114" s="12">
        <v>0</v>
      </c>
      <c r="H114" s="12">
        <v>47567</v>
      </c>
      <c r="I114" s="12">
        <v>106101</v>
      </c>
      <c r="J114" s="12">
        <v>151424</v>
      </c>
      <c r="K114" s="12">
        <v>39022</v>
      </c>
      <c r="L114" s="12">
        <v>77492</v>
      </c>
      <c r="M114" s="12">
        <v>49253</v>
      </c>
      <c r="N114" s="12">
        <v>55022</v>
      </c>
      <c r="O114" s="12">
        <v>170828</v>
      </c>
      <c r="P114" s="12">
        <v>2.7563338279724121</v>
      </c>
      <c r="Q114" s="12">
        <v>2.5372452735900879</v>
      </c>
      <c r="R114" s="12">
        <v>3.595656156539917</v>
      </c>
      <c r="S114" s="12">
        <v>2022</v>
      </c>
    </row>
    <row r="115" spans="1:19" x14ac:dyDescent="0.25">
      <c r="A115" s="5" t="s">
        <v>18</v>
      </c>
      <c r="B115" s="12">
        <v>160166</v>
      </c>
      <c r="C115" s="12">
        <v>99789</v>
      </c>
      <c r="D115" s="12">
        <v>60377</v>
      </c>
      <c r="E115" s="12">
        <v>0</v>
      </c>
      <c r="F115" s="12">
        <v>0</v>
      </c>
      <c r="G115" s="12">
        <v>0</v>
      </c>
      <c r="H115" s="12">
        <v>50864</v>
      </c>
      <c r="I115" s="12">
        <v>74543</v>
      </c>
      <c r="J115" s="12">
        <v>151869</v>
      </c>
      <c r="K115" s="12">
        <v>66996</v>
      </c>
      <c r="L115" s="12">
        <v>80960</v>
      </c>
      <c r="M115" s="12">
        <v>60334</v>
      </c>
      <c r="N115" s="12">
        <v>79712</v>
      </c>
      <c r="O115" s="12">
        <v>160166</v>
      </c>
      <c r="P115" s="12">
        <v>3.0316421985626221</v>
      </c>
      <c r="Q115" s="12">
        <v>2.5539288520812988</v>
      </c>
      <c r="R115" s="12">
        <v>3.8211901187896729</v>
      </c>
      <c r="S115" s="12">
        <v>2022</v>
      </c>
    </row>
    <row r="116" spans="1:19" x14ac:dyDescent="0.25">
      <c r="A116" s="5" t="s">
        <v>19</v>
      </c>
      <c r="B116" s="12">
        <v>110822</v>
      </c>
      <c r="C116" s="12">
        <v>98047</v>
      </c>
      <c r="D116" s="12">
        <v>12775</v>
      </c>
      <c r="E116" s="12">
        <v>0</v>
      </c>
      <c r="F116" s="12">
        <v>0</v>
      </c>
      <c r="G116" s="12">
        <v>0</v>
      </c>
      <c r="H116" s="12">
        <v>39807</v>
      </c>
      <c r="I116" s="12">
        <v>52359</v>
      </c>
      <c r="J116" s="12">
        <v>83363</v>
      </c>
      <c r="K116" s="12">
        <v>18156</v>
      </c>
      <c r="L116" s="12">
        <v>49994</v>
      </c>
      <c r="M116" s="12">
        <v>29384</v>
      </c>
      <c r="N116" s="12">
        <v>26481</v>
      </c>
      <c r="O116" s="12">
        <v>110822</v>
      </c>
      <c r="P116" s="12">
        <v>2.4639782905578613</v>
      </c>
      <c r="Q116" s="12">
        <v>2.2956132888793945</v>
      </c>
      <c r="R116" s="12">
        <v>3.7561643123626709</v>
      </c>
      <c r="S116" s="12">
        <v>2022</v>
      </c>
    </row>
    <row r="117" spans="1:19" x14ac:dyDescent="0.25">
      <c r="A117" s="5" t="s">
        <v>20</v>
      </c>
      <c r="B117" s="12">
        <v>1475812</v>
      </c>
      <c r="C117" s="12">
        <v>873100</v>
      </c>
      <c r="D117" s="12">
        <v>602712</v>
      </c>
      <c r="E117" s="12">
        <v>0</v>
      </c>
      <c r="F117" s="12">
        <v>0</v>
      </c>
      <c r="G117" s="12">
        <v>0</v>
      </c>
      <c r="H117" s="12">
        <v>598912</v>
      </c>
      <c r="I117" s="12">
        <v>1165561</v>
      </c>
      <c r="J117" s="12">
        <v>1365352</v>
      </c>
      <c r="K117" s="12">
        <v>429054</v>
      </c>
      <c r="L117" s="12">
        <v>1197629</v>
      </c>
      <c r="M117" s="12">
        <v>534539</v>
      </c>
      <c r="N117" s="12">
        <v>676409</v>
      </c>
      <c r="O117" s="12">
        <v>1475812</v>
      </c>
      <c r="P117" s="12">
        <v>3.585176944732666</v>
      </c>
      <c r="Q117" s="12">
        <v>3.2190103530883789</v>
      </c>
      <c r="R117" s="12">
        <v>4.1156125068664551</v>
      </c>
      <c r="S117" s="12">
        <v>2022</v>
      </c>
    </row>
    <row r="118" spans="1:19" x14ac:dyDescent="0.25">
      <c r="A118" s="5" t="s">
        <v>21</v>
      </c>
      <c r="B118" s="12">
        <v>1213041</v>
      </c>
      <c r="C118" s="12">
        <v>824871</v>
      </c>
      <c r="D118" s="12">
        <v>388170</v>
      </c>
      <c r="E118" s="12">
        <v>0</v>
      </c>
      <c r="F118" s="12">
        <v>0</v>
      </c>
      <c r="G118" s="12">
        <v>0</v>
      </c>
      <c r="H118" s="12">
        <v>422355</v>
      </c>
      <c r="I118" s="12">
        <v>786562</v>
      </c>
      <c r="J118" s="12">
        <v>1152956</v>
      </c>
      <c r="K118" s="12">
        <v>277567</v>
      </c>
      <c r="L118" s="12">
        <v>694662</v>
      </c>
      <c r="M118" s="12">
        <v>401333</v>
      </c>
      <c r="N118" s="12">
        <v>506721</v>
      </c>
      <c r="O118" s="12">
        <v>1213041</v>
      </c>
      <c r="P118" s="12">
        <v>3.0793972015380859</v>
      </c>
      <c r="Q118" s="12">
        <v>2.716724157333374</v>
      </c>
      <c r="R118" s="12">
        <v>3.8500862121582031</v>
      </c>
      <c r="S118" s="12">
        <v>2022</v>
      </c>
    </row>
    <row r="119" spans="1:19" x14ac:dyDescent="0.25">
      <c r="A119" s="5" t="s">
        <v>22</v>
      </c>
      <c r="B119" s="12">
        <v>192289</v>
      </c>
      <c r="C119" s="12">
        <v>172572</v>
      </c>
      <c r="D119" s="12">
        <v>19717</v>
      </c>
      <c r="E119" s="12">
        <v>0</v>
      </c>
      <c r="F119" s="12">
        <v>0</v>
      </c>
      <c r="G119" s="12">
        <v>0</v>
      </c>
      <c r="H119" s="12">
        <v>70854</v>
      </c>
      <c r="I119" s="12">
        <v>99598</v>
      </c>
      <c r="J119" s="12">
        <v>168800</v>
      </c>
      <c r="K119" s="12">
        <v>27544</v>
      </c>
      <c r="L119" s="12">
        <v>63479</v>
      </c>
      <c r="M119" s="12">
        <v>47113</v>
      </c>
      <c r="N119" s="12">
        <v>37803</v>
      </c>
      <c r="O119" s="12">
        <v>192289</v>
      </c>
      <c r="P119" s="12">
        <v>2.482658863067627</v>
      </c>
      <c r="Q119" s="12">
        <v>2.3491818904876709</v>
      </c>
      <c r="R119" s="12">
        <v>3.6509103775024414</v>
      </c>
      <c r="S119" s="12">
        <v>2022</v>
      </c>
    </row>
    <row r="120" spans="1:19" x14ac:dyDescent="0.25">
      <c r="A120" s="5" t="s">
        <v>23</v>
      </c>
      <c r="B120" s="12">
        <v>115674</v>
      </c>
      <c r="C120" s="12">
        <v>81600</v>
      </c>
      <c r="D120" s="12">
        <v>34074</v>
      </c>
      <c r="E120" s="12">
        <v>0</v>
      </c>
      <c r="F120" s="12">
        <v>0</v>
      </c>
      <c r="G120" s="12">
        <v>0</v>
      </c>
      <c r="H120" s="12">
        <v>39443</v>
      </c>
      <c r="I120" s="12">
        <v>71249</v>
      </c>
      <c r="J120" s="12">
        <v>103495</v>
      </c>
      <c r="K120" s="12">
        <v>45268</v>
      </c>
      <c r="L120" s="12">
        <v>90016</v>
      </c>
      <c r="M120" s="12">
        <v>32425</v>
      </c>
      <c r="N120" s="12">
        <v>41169</v>
      </c>
      <c r="O120" s="12">
        <v>115674</v>
      </c>
      <c r="P120" s="12">
        <v>3.3014853000640869</v>
      </c>
      <c r="Q120" s="12">
        <v>3.0619730949401855</v>
      </c>
      <c r="R120" s="12">
        <v>3.8750660419464111</v>
      </c>
      <c r="S120" s="12">
        <v>2022</v>
      </c>
    </row>
    <row r="121" spans="1:19" x14ac:dyDescent="0.25">
      <c r="A121" s="5" t="s">
        <v>24</v>
      </c>
      <c r="B121" s="12">
        <v>563850</v>
      </c>
      <c r="C121" s="12">
        <v>390659</v>
      </c>
      <c r="D121" s="12">
        <v>173191</v>
      </c>
      <c r="E121" s="12">
        <v>0</v>
      </c>
      <c r="F121" s="12">
        <v>0</v>
      </c>
      <c r="G121" s="12">
        <v>0</v>
      </c>
      <c r="H121" s="12">
        <v>201797</v>
      </c>
      <c r="I121" s="12">
        <v>361737</v>
      </c>
      <c r="J121" s="12">
        <v>484325</v>
      </c>
      <c r="K121" s="12">
        <v>146855</v>
      </c>
      <c r="L121" s="12">
        <v>402465</v>
      </c>
      <c r="M121" s="12">
        <v>145731</v>
      </c>
      <c r="N121" s="12">
        <v>236127</v>
      </c>
      <c r="O121" s="12">
        <v>563850</v>
      </c>
      <c r="P121" s="12">
        <v>3.0910880565643311</v>
      </c>
      <c r="Q121" s="12">
        <v>2.7004189491271973</v>
      </c>
      <c r="R121" s="12">
        <v>3.9723021984100342</v>
      </c>
      <c r="S121" s="12">
        <v>2022</v>
      </c>
    </row>
    <row r="122" spans="1:19" x14ac:dyDescent="0.25">
      <c r="A122" s="5" t="s">
        <v>25</v>
      </c>
      <c r="B122" s="12">
        <v>202018</v>
      </c>
      <c r="C122" s="12">
        <v>184166</v>
      </c>
      <c r="D122" s="12">
        <v>17852</v>
      </c>
      <c r="E122" s="12">
        <v>0</v>
      </c>
      <c r="F122" s="12">
        <v>0</v>
      </c>
      <c r="G122" s="12">
        <v>0</v>
      </c>
      <c r="H122" s="12">
        <v>72279</v>
      </c>
      <c r="I122" s="12">
        <v>96360</v>
      </c>
      <c r="J122" s="12">
        <v>163097</v>
      </c>
      <c r="K122" s="12">
        <v>47877</v>
      </c>
      <c r="L122" s="12">
        <v>94172</v>
      </c>
      <c r="M122" s="12">
        <v>102093</v>
      </c>
      <c r="N122" s="12">
        <v>34356</v>
      </c>
      <c r="O122" s="12">
        <v>202018</v>
      </c>
      <c r="P122" s="12">
        <v>2.8506271839141846</v>
      </c>
      <c r="Q122" s="12">
        <v>2.7491176128387451</v>
      </c>
      <c r="R122" s="12">
        <v>3.8978266716003418</v>
      </c>
      <c r="S122" s="12">
        <v>2022</v>
      </c>
    </row>
    <row r="123" spans="1:19" x14ac:dyDescent="0.25">
      <c r="A123" s="5" t="s">
        <v>26</v>
      </c>
      <c r="B123" s="12">
        <v>136979</v>
      </c>
      <c r="C123" s="12">
        <v>118932</v>
      </c>
      <c r="D123" s="12">
        <v>18047</v>
      </c>
      <c r="E123" s="12">
        <v>0</v>
      </c>
      <c r="F123" s="12">
        <v>0</v>
      </c>
      <c r="G123" s="12">
        <v>0</v>
      </c>
      <c r="H123" s="12">
        <v>35927</v>
      </c>
      <c r="I123" s="12">
        <v>57556</v>
      </c>
      <c r="J123" s="12">
        <v>92650</v>
      </c>
      <c r="K123" s="12">
        <v>49812</v>
      </c>
      <c r="L123" s="12">
        <v>83930</v>
      </c>
      <c r="M123" s="12">
        <v>74349</v>
      </c>
      <c r="N123" s="12">
        <v>28913</v>
      </c>
      <c r="O123" s="12">
        <v>136979</v>
      </c>
      <c r="P123" s="12">
        <v>2.8779885768890381</v>
      </c>
      <c r="Q123" s="12">
        <v>2.6872329711914063</v>
      </c>
      <c r="R123" s="12">
        <v>4.1350917816162109</v>
      </c>
      <c r="S123" s="12">
        <v>2022</v>
      </c>
    </row>
    <row r="124" spans="1:19" x14ac:dyDescent="0.25">
      <c r="A124" s="5" t="s">
        <v>27</v>
      </c>
      <c r="B124" s="12">
        <v>605857</v>
      </c>
      <c r="C124" s="12">
        <v>453776</v>
      </c>
      <c r="D124" s="12">
        <v>152081</v>
      </c>
      <c r="E124" s="12">
        <v>0</v>
      </c>
      <c r="F124" s="12">
        <v>0</v>
      </c>
      <c r="G124" s="12">
        <v>0</v>
      </c>
      <c r="H124" s="12">
        <v>141415</v>
      </c>
      <c r="I124" s="12">
        <v>403369</v>
      </c>
      <c r="J124" s="12">
        <v>506838</v>
      </c>
      <c r="K124" s="12">
        <v>126699</v>
      </c>
      <c r="L124" s="12">
        <v>471430</v>
      </c>
      <c r="M124" s="12">
        <v>350964</v>
      </c>
      <c r="N124" s="12">
        <v>193274</v>
      </c>
      <c r="O124" s="12">
        <v>605857</v>
      </c>
      <c r="P124" s="12">
        <v>3.3022892475128174</v>
      </c>
      <c r="Q124" s="12">
        <v>3.0472502708435059</v>
      </c>
      <c r="R124" s="12">
        <v>4.0632691383361816</v>
      </c>
      <c r="S124" s="12">
        <v>2022</v>
      </c>
    </row>
    <row r="125" spans="1:19" x14ac:dyDescent="0.25">
      <c r="A125" s="5" t="s">
        <v>28</v>
      </c>
      <c r="B125" s="12">
        <v>178143</v>
      </c>
      <c r="C125" s="12">
        <v>148202</v>
      </c>
      <c r="D125" s="12">
        <v>29941</v>
      </c>
      <c r="E125" s="12">
        <v>0</v>
      </c>
      <c r="F125" s="12">
        <v>0</v>
      </c>
      <c r="G125" s="12">
        <v>0</v>
      </c>
      <c r="H125" s="12">
        <v>59041</v>
      </c>
      <c r="I125" s="12">
        <v>68379</v>
      </c>
      <c r="J125" s="12">
        <v>151923</v>
      </c>
      <c r="K125" s="12">
        <v>34551</v>
      </c>
      <c r="L125" s="12">
        <v>96815</v>
      </c>
      <c r="M125" s="12">
        <v>30114</v>
      </c>
      <c r="N125" s="12">
        <v>69395</v>
      </c>
      <c r="O125" s="12">
        <v>178143</v>
      </c>
      <c r="P125" s="12">
        <v>2.4745457172393799</v>
      </c>
      <c r="Q125" s="12">
        <v>2.2725603580474854</v>
      </c>
      <c r="R125" s="12">
        <v>3.4743328094482422</v>
      </c>
      <c r="S125" s="12">
        <v>2022</v>
      </c>
    </row>
    <row r="126" spans="1:19" x14ac:dyDescent="0.25">
      <c r="A126" s="5" t="s">
        <v>29</v>
      </c>
      <c r="B126" s="12">
        <v>107364</v>
      </c>
      <c r="C126" s="12">
        <v>94023</v>
      </c>
      <c r="D126" s="12">
        <v>13341</v>
      </c>
      <c r="E126" s="12">
        <v>0</v>
      </c>
      <c r="F126" s="12">
        <v>0</v>
      </c>
      <c r="G126" s="12">
        <v>0</v>
      </c>
      <c r="H126" s="12">
        <v>24404</v>
      </c>
      <c r="I126" s="12">
        <v>72140</v>
      </c>
      <c r="J126" s="12">
        <v>97788</v>
      </c>
      <c r="K126" s="12">
        <v>13884</v>
      </c>
      <c r="L126" s="12">
        <v>14090</v>
      </c>
      <c r="M126" s="12">
        <v>26453</v>
      </c>
      <c r="N126" s="12">
        <v>26563</v>
      </c>
      <c r="O126" s="12">
        <v>107364</v>
      </c>
      <c r="P126" s="12">
        <v>2.3169684410095215</v>
      </c>
      <c r="Q126" s="12">
        <v>2.104665994644165</v>
      </c>
      <c r="R126" s="12">
        <v>3.8132073879241943</v>
      </c>
      <c r="S126" s="12">
        <v>2022</v>
      </c>
    </row>
    <row r="127" spans="1:19" x14ac:dyDescent="0.25">
      <c r="A127" s="5" t="s">
        <v>30</v>
      </c>
      <c r="B127" s="12">
        <v>1942500</v>
      </c>
      <c r="C127" s="12">
        <v>1364082</v>
      </c>
      <c r="D127" s="12">
        <v>578418</v>
      </c>
      <c r="E127" s="12">
        <v>0</v>
      </c>
      <c r="F127" s="12">
        <v>0</v>
      </c>
      <c r="G127" s="12">
        <v>0</v>
      </c>
      <c r="H127" s="12">
        <v>754894</v>
      </c>
      <c r="I127" s="12">
        <v>1310515</v>
      </c>
      <c r="J127" s="12">
        <v>1719386</v>
      </c>
      <c r="K127" s="12">
        <v>431948</v>
      </c>
      <c r="L127" s="12">
        <v>1428740</v>
      </c>
      <c r="M127" s="12">
        <v>583142</v>
      </c>
      <c r="N127" s="12">
        <v>700478</v>
      </c>
      <c r="O127" s="12">
        <v>1942500</v>
      </c>
      <c r="P127" s="12">
        <v>3.2064993381500244</v>
      </c>
      <c r="Q127" s="12">
        <v>2.8708221912384033</v>
      </c>
      <c r="R127" s="12">
        <v>3.9981260299682617</v>
      </c>
      <c r="S127" s="12">
        <v>2022</v>
      </c>
    </row>
    <row r="128" spans="1:19" x14ac:dyDescent="0.25">
      <c r="A128" s="5" t="s">
        <v>31</v>
      </c>
      <c r="B128" s="12">
        <v>164800</v>
      </c>
      <c r="C128" s="12">
        <v>130610</v>
      </c>
      <c r="D128" s="12">
        <v>34190</v>
      </c>
      <c r="E128" s="12">
        <v>0</v>
      </c>
      <c r="F128" s="12">
        <v>0</v>
      </c>
      <c r="G128" s="12">
        <v>0</v>
      </c>
      <c r="H128" s="12">
        <v>53385</v>
      </c>
      <c r="I128" s="12">
        <v>83835</v>
      </c>
      <c r="J128" s="12">
        <v>124857</v>
      </c>
      <c r="K128" s="12">
        <v>52806</v>
      </c>
      <c r="L128" s="12">
        <v>142377</v>
      </c>
      <c r="M128" s="12">
        <v>40872</v>
      </c>
      <c r="N128" s="12">
        <v>40723</v>
      </c>
      <c r="O128" s="12">
        <v>164800</v>
      </c>
      <c r="P128" s="12">
        <v>3.0226457118988037</v>
      </c>
      <c r="Q128" s="12">
        <v>2.8315825462341309</v>
      </c>
      <c r="R128" s="12">
        <v>3.7525300979614258</v>
      </c>
      <c r="S128" s="12">
        <v>2022</v>
      </c>
    </row>
    <row r="129" spans="1:19" x14ac:dyDescent="0.25">
      <c r="A129" s="5" t="s">
        <v>32</v>
      </c>
      <c r="B129" s="12">
        <v>330270</v>
      </c>
      <c r="C129" s="12">
        <v>286487</v>
      </c>
      <c r="D129" s="12">
        <v>43783</v>
      </c>
      <c r="E129" s="12">
        <v>0</v>
      </c>
      <c r="F129" s="12">
        <v>0</v>
      </c>
      <c r="G129" s="12">
        <v>0</v>
      </c>
      <c r="H129" s="12">
        <v>105242</v>
      </c>
      <c r="I129" s="12">
        <v>182799</v>
      </c>
      <c r="J129" s="12">
        <v>297725</v>
      </c>
      <c r="K129" s="12">
        <v>28217</v>
      </c>
      <c r="L129" s="12">
        <v>51001</v>
      </c>
      <c r="M129" s="12">
        <v>74233</v>
      </c>
      <c r="N129" s="12">
        <v>108237</v>
      </c>
      <c r="O129" s="12">
        <v>330270</v>
      </c>
      <c r="P129" s="12">
        <v>2.23822021484375</v>
      </c>
      <c r="Q129" s="12">
        <v>2.0455970764160156</v>
      </c>
      <c r="R129" s="12">
        <v>3.4986181259155273</v>
      </c>
      <c r="S129" s="12">
        <v>2022</v>
      </c>
    </row>
    <row r="130" spans="1:19" x14ac:dyDescent="0.25">
      <c r="A130" s="5" t="s">
        <v>1</v>
      </c>
      <c r="B130" s="12">
        <v>39136</v>
      </c>
      <c r="C130" s="12">
        <v>36288</v>
      </c>
      <c r="D130" s="12">
        <v>2848</v>
      </c>
      <c r="E130" s="12">
        <v>0</v>
      </c>
      <c r="F130" s="12">
        <v>0</v>
      </c>
      <c r="G130" s="12">
        <v>0</v>
      </c>
      <c r="H130" s="12">
        <v>12723</v>
      </c>
      <c r="I130" s="12">
        <v>26080</v>
      </c>
      <c r="J130" s="12">
        <v>31370</v>
      </c>
      <c r="K130" s="12">
        <v>2344</v>
      </c>
      <c r="L130" s="12">
        <v>6439</v>
      </c>
      <c r="M130" s="12">
        <v>9521</v>
      </c>
      <c r="N130" s="12">
        <v>6355</v>
      </c>
      <c r="O130" s="12">
        <v>39136</v>
      </c>
      <c r="P130" s="12">
        <v>2.2607574462890625</v>
      </c>
      <c r="Q130" s="12">
        <v>2.1241731643676758</v>
      </c>
      <c r="R130" s="12">
        <v>4.0010533332824707</v>
      </c>
      <c r="S130" s="12">
        <v>2024</v>
      </c>
    </row>
    <row r="131" spans="1:19" x14ac:dyDescent="0.25">
      <c r="A131" s="5" t="s">
        <v>2</v>
      </c>
      <c r="B131" s="12">
        <v>21714</v>
      </c>
      <c r="C131" s="12">
        <v>20722</v>
      </c>
      <c r="D131" s="12">
        <v>992</v>
      </c>
      <c r="E131" s="12">
        <v>0</v>
      </c>
      <c r="F131" s="12">
        <v>0</v>
      </c>
      <c r="G131" s="12">
        <v>0</v>
      </c>
      <c r="H131" s="12">
        <v>7700</v>
      </c>
      <c r="I131" s="12">
        <v>9009</v>
      </c>
      <c r="J131" s="12">
        <v>15636</v>
      </c>
      <c r="K131" s="12">
        <v>5213</v>
      </c>
      <c r="L131" s="12">
        <v>7140</v>
      </c>
      <c r="M131" s="12">
        <v>6132</v>
      </c>
      <c r="N131" s="12">
        <v>2127</v>
      </c>
      <c r="O131" s="12">
        <v>21714</v>
      </c>
      <c r="P131" s="12">
        <v>2.340886116027832</v>
      </c>
      <c r="Q131" s="12">
        <v>2.2705819606781006</v>
      </c>
      <c r="R131" s="12">
        <v>3.8094758987426758</v>
      </c>
      <c r="S131" s="12">
        <v>2024</v>
      </c>
    </row>
    <row r="132" spans="1:19" x14ac:dyDescent="0.25">
      <c r="A132" s="5" t="s">
        <v>3</v>
      </c>
      <c r="B132" s="12">
        <v>10516</v>
      </c>
      <c r="C132" s="12">
        <v>8771</v>
      </c>
      <c r="D132" s="12">
        <v>1745</v>
      </c>
      <c r="E132" s="12">
        <v>0</v>
      </c>
      <c r="F132" s="12">
        <v>0</v>
      </c>
      <c r="G132" s="12">
        <v>0</v>
      </c>
      <c r="H132" s="12">
        <v>3697</v>
      </c>
      <c r="I132" s="12">
        <v>5085</v>
      </c>
      <c r="J132" s="12">
        <v>7920</v>
      </c>
      <c r="K132" s="12">
        <v>3224</v>
      </c>
      <c r="L132" s="12">
        <v>4343</v>
      </c>
      <c r="M132" s="12">
        <v>1976</v>
      </c>
      <c r="N132" s="12">
        <v>2935</v>
      </c>
      <c r="O132" s="12">
        <v>10516</v>
      </c>
      <c r="P132" s="12">
        <v>2.4957208633422852</v>
      </c>
      <c r="Q132" s="12">
        <v>2.2289361953735352</v>
      </c>
      <c r="R132" s="12">
        <v>3.8366761207580566</v>
      </c>
      <c r="S132" s="12">
        <v>2024</v>
      </c>
    </row>
    <row r="133" spans="1:19" x14ac:dyDescent="0.25">
      <c r="A133" s="5" t="s">
        <v>4</v>
      </c>
      <c r="B133" s="12">
        <v>115772</v>
      </c>
      <c r="C133" s="12">
        <v>85415</v>
      </c>
      <c r="D133" s="12">
        <v>30357</v>
      </c>
      <c r="E133" s="12">
        <v>0</v>
      </c>
      <c r="F133" s="12">
        <v>0</v>
      </c>
      <c r="G133" s="12">
        <v>0</v>
      </c>
      <c r="H133" s="12">
        <v>44581</v>
      </c>
      <c r="I133" s="12">
        <v>47034</v>
      </c>
      <c r="J133" s="12">
        <v>101698</v>
      </c>
      <c r="K133" s="12">
        <v>30322</v>
      </c>
      <c r="L133" s="12">
        <v>93778</v>
      </c>
      <c r="M133" s="12">
        <v>38379</v>
      </c>
      <c r="N133" s="12">
        <v>42090</v>
      </c>
      <c r="O133" s="12">
        <v>115772</v>
      </c>
      <c r="P133" s="12">
        <v>3.0732128620147705</v>
      </c>
      <c r="Q133" s="12">
        <v>2.8384592533111572</v>
      </c>
      <c r="R133" s="12">
        <v>3.7337353229522705</v>
      </c>
      <c r="S133" s="12">
        <v>2024</v>
      </c>
    </row>
    <row r="134" spans="1:19" x14ac:dyDescent="0.25">
      <c r="A134" s="5" t="s">
        <v>5</v>
      </c>
      <c r="B134" s="12">
        <v>46046</v>
      </c>
      <c r="C134" s="12">
        <v>41977</v>
      </c>
      <c r="D134" s="12">
        <v>4069</v>
      </c>
      <c r="E134" s="12">
        <v>0</v>
      </c>
      <c r="F134" s="12">
        <v>0</v>
      </c>
      <c r="G134" s="12">
        <v>0</v>
      </c>
      <c r="H134" s="12">
        <v>14908</v>
      </c>
      <c r="I134" s="12">
        <v>24991</v>
      </c>
      <c r="J134" s="12">
        <v>32180</v>
      </c>
      <c r="K134" s="12">
        <v>3336</v>
      </c>
      <c r="L134" s="12">
        <v>11172</v>
      </c>
      <c r="M134" s="12">
        <v>14290</v>
      </c>
      <c r="N134" s="12">
        <v>10282</v>
      </c>
      <c r="O134" s="12">
        <v>46046</v>
      </c>
      <c r="P134" s="12">
        <v>2.1907875537872314</v>
      </c>
      <c r="Q134" s="12">
        <v>2.0540297031402588</v>
      </c>
      <c r="R134" s="12">
        <v>3.6016221046447754</v>
      </c>
      <c r="S134" s="12">
        <v>2024</v>
      </c>
    </row>
    <row r="135" spans="1:19" x14ac:dyDescent="0.25">
      <c r="A135" s="5" t="s">
        <v>6</v>
      </c>
      <c r="B135" s="12">
        <v>14127</v>
      </c>
      <c r="C135" s="12">
        <v>12369</v>
      </c>
      <c r="D135" s="12">
        <v>1758</v>
      </c>
      <c r="E135" s="12">
        <v>0</v>
      </c>
      <c r="F135" s="12">
        <v>0</v>
      </c>
      <c r="G135" s="12">
        <v>0</v>
      </c>
      <c r="H135" s="12">
        <v>5051</v>
      </c>
      <c r="I135" s="12">
        <v>5388</v>
      </c>
      <c r="J135" s="12">
        <v>11229</v>
      </c>
      <c r="K135" s="12">
        <v>3209</v>
      </c>
      <c r="L135" s="12">
        <v>6366</v>
      </c>
      <c r="M135" s="12">
        <v>4907</v>
      </c>
      <c r="N135" s="12">
        <v>3329</v>
      </c>
      <c r="O135" s="12">
        <v>14127</v>
      </c>
      <c r="P135" s="12">
        <v>2.5589296817779541</v>
      </c>
      <c r="Q135" s="12">
        <v>2.3659956455230713</v>
      </c>
      <c r="R135" s="12">
        <v>3.9163823127746582</v>
      </c>
      <c r="S135" s="12">
        <v>2024</v>
      </c>
    </row>
    <row r="136" spans="1:19" x14ac:dyDescent="0.25">
      <c r="A136" s="5" t="s">
        <v>7</v>
      </c>
      <c r="B136" s="12">
        <v>2288359</v>
      </c>
      <c r="C136" s="12">
        <v>1122520</v>
      </c>
      <c r="D136" s="12">
        <v>1165839</v>
      </c>
      <c r="E136" s="12">
        <v>0</v>
      </c>
      <c r="F136" s="12">
        <v>0</v>
      </c>
      <c r="G136" s="12">
        <v>0</v>
      </c>
      <c r="H136" s="12">
        <v>1023930</v>
      </c>
      <c r="I136" s="12">
        <v>1757023</v>
      </c>
      <c r="J136" s="12">
        <v>2194690</v>
      </c>
      <c r="K136" s="12">
        <v>692954</v>
      </c>
      <c r="L136" s="12">
        <v>1817150</v>
      </c>
      <c r="M136" s="12">
        <v>627087</v>
      </c>
      <c r="N136" s="12">
        <v>1378644</v>
      </c>
      <c r="O136" s="12">
        <v>2288359</v>
      </c>
      <c r="P136" s="12">
        <v>3.5452628135681152</v>
      </c>
      <c r="Q136" s="12">
        <v>3.0083179473876953</v>
      </c>
      <c r="R136" s="12">
        <v>4.0622563362121582</v>
      </c>
      <c r="S136" s="12">
        <v>2024</v>
      </c>
    </row>
    <row r="137" spans="1:19" x14ac:dyDescent="0.25">
      <c r="A137" s="5" t="s">
        <v>8</v>
      </c>
      <c r="B137" s="12">
        <v>150008</v>
      </c>
      <c r="C137" s="12">
        <v>95464</v>
      </c>
      <c r="D137" s="12">
        <v>54544</v>
      </c>
      <c r="E137" s="12">
        <v>0</v>
      </c>
      <c r="F137" s="12">
        <v>0</v>
      </c>
      <c r="G137" s="12">
        <v>0</v>
      </c>
      <c r="H137" s="12">
        <v>73063</v>
      </c>
      <c r="I137" s="12">
        <v>59907</v>
      </c>
      <c r="J137" s="12">
        <v>134697</v>
      </c>
      <c r="K137" s="12">
        <v>50116</v>
      </c>
      <c r="L137" s="12">
        <v>75132</v>
      </c>
      <c r="M137" s="12">
        <v>67833</v>
      </c>
      <c r="N137" s="12">
        <v>72952</v>
      </c>
      <c r="O137" s="12">
        <v>150008</v>
      </c>
      <c r="P137" s="12">
        <v>3.0714895725250244</v>
      </c>
      <c r="Q137" s="12">
        <v>2.3746857643127441</v>
      </c>
      <c r="R137" s="12">
        <v>4.2910494804382324</v>
      </c>
      <c r="S137" s="12">
        <v>2024</v>
      </c>
    </row>
    <row r="138" spans="1:19" x14ac:dyDescent="0.25">
      <c r="A138" s="5" t="s">
        <v>9</v>
      </c>
      <c r="B138" s="12">
        <v>13205</v>
      </c>
      <c r="C138" s="12">
        <v>12354</v>
      </c>
      <c r="D138" s="12">
        <v>851</v>
      </c>
      <c r="E138" s="12">
        <v>0</v>
      </c>
      <c r="F138" s="12">
        <v>0</v>
      </c>
      <c r="G138" s="12">
        <v>0</v>
      </c>
      <c r="H138" s="12">
        <v>3040</v>
      </c>
      <c r="I138" s="12">
        <v>4802</v>
      </c>
      <c r="J138" s="12">
        <v>12073</v>
      </c>
      <c r="K138" s="12">
        <v>3392</v>
      </c>
      <c r="L138" s="12">
        <v>4625</v>
      </c>
      <c r="M138" s="12">
        <v>3804</v>
      </c>
      <c r="N138" s="12">
        <v>1605</v>
      </c>
      <c r="O138" s="12">
        <v>13205</v>
      </c>
      <c r="P138" s="12">
        <v>2.403331995010376</v>
      </c>
      <c r="Q138" s="12">
        <v>2.3067831993103027</v>
      </c>
      <c r="R138" s="12">
        <v>3.8049354553222656</v>
      </c>
      <c r="S138" s="12">
        <v>2024</v>
      </c>
    </row>
    <row r="139" spans="1:19" x14ac:dyDescent="0.25">
      <c r="A139" s="5" t="s">
        <v>10</v>
      </c>
      <c r="B139" s="12">
        <v>203703</v>
      </c>
      <c r="C139" s="12">
        <v>152061</v>
      </c>
      <c r="D139" s="12">
        <v>51642</v>
      </c>
      <c r="E139" s="12">
        <v>0</v>
      </c>
      <c r="F139" s="12">
        <v>0</v>
      </c>
      <c r="G139" s="12">
        <v>0</v>
      </c>
      <c r="H139" s="12">
        <v>63760</v>
      </c>
      <c r="I139" s="12">
        <v>111017</v>
      </c>
      <c r="J139" s="12">
        <v>177683</v>
      </c>
      <c r="K139" s="12">
        <v>46240</v>
      </c>
      <c r="L139" s="12">
        <v>59087</v>
      </c>
      <c r="M139" s="12">
        <v>60511</v>
      </c>
      <c r="N139" s="12">
        <v>91468</v>
      </c>
      <c r="O139" s="12">
        <v>203703</v>
      </c>
      <c r="P139" s="12">
        <v>2.5443809032440186</v>
      </c>
      <c r="Q139" s="12">
        <v>2.0673544406890869</v>
      </c>
      <c r="R139" s="12">
        <v>3.9489951133728027</v>
      </c>
      <c r="S139" s="12">
        <v>2024</v>
      </c>
    </row>
    <row r="140" spans="1:19" x14ac:dyDescent="0.25">
      <c r="A140" s="5" t="s">
        <v>11</v>
      </c>
      <c r="B140" s="12">
        <v>467457</v>
      </c>
      <c r="C140" s="12">
        <v>424162</v>
      </c>
      <c r="D140" s="12">
        <v>43295</v>
      </c>
      <c r="E140" s="12">
        <v>0</v>
      </c>
      <c r="F140" s="12">
        <v>0</v>
      </c>
      <c r="G140" s="12">
        <v>0</v>
      </c>
      <c r="H140" s="12">
        <v>179276</v>
      </c>
      <c r="I140" s="12">
        <v>259401</v>
      </c>
      <c r="J140" s="12">
        <v>414422</v>
      </c>
      <c r="K140" s="12">
        <v>32680</v>
      </c>
      <c r="L140" s="12">
        <v>104461</v>
      </c>
      <c r="M140" s="12">
        <v>133164</v>
      </c>
      <c r="N140" s="12">
        <v>91055</v>
      </c>
      <c r="O140" s="12">
        <v>467457</v>
      </c>
      <c r="P140" s="12">
        <v>2.4032242298126221</v>
      </c>
      <c r="Q140" s="12">
        <v>2.3065786361694336</v>
      </c>
      <c r="R140" s="12">
        <v>3.3500635623931885</v>
      </c>
      <c r="S140" s="12">
        <v>2024</v>
      </c>
    </row>
    <row r="141" spans="1:19" x14ac:dyDescent="0.25">
      <c r="A141" s="5" t="s">
        <v>12</v>
      </c>
      <c r="B141" s="12">
        <v>1007019</v>
      </c>
      <c r="C141" s="12">
        <v>494819</v>
      </c>
      <c r="D141" s="12">
        <v>512200</v>
      </c>
      <c r="E141" s="12">
        <v>0</v>
      </c>
      <c r="F141" s="12">
        <v>0</v>
      </c>
      <c r="G141" s="12">
        <v>0</v>
      </c>
      <c r="H141" s="12">
        <v>402142</v>
      </c>
      <c r="I141" s="12">
        <v>461589</v>
      </c>
      <c r="J141" s="12">
        <v>961705</v>
      </c>
      <c r="K141" s="12">
        <v>460950</v>
      </c>
      <c r="L141" s="12">
        <v>856096</v>
      </c>
      <c r="M141" s="12">
        <v>360352</v>
      </c>
      <c r="N141" s="12">
        <v>613809</v>
      </c>
      <c r="O141" s="12">
        <v>1007019</v>
      </c>
      <c r="P141" s="12">
        <v>3.4784190654754639</v>
      </c>
      <c r="Q141" s="12">
        <v>2.9201202392578125</v>
      </c>
      <c r="R141" s="12">
        <v>4.0177721977233887</v>
      </c>
      <c r="S141" s="12">
        <v>2024</v>
      </c>
    </row>
    <row r="142" spans="1:19" x14ac:dyDescent="0.25">
      <c r="A142" s="5" t="s">
        <v>13</v>
      </c>
      <c r="B142" s="12">
        <v>587191</v>
      </c>
      <c r="C142" s="12">
        <v>464987</v>
      </c>
      <c r="D142" s="12">
        <v>122204</v>
      </c>
      <c r="E142" s="12">
        <v>0</v>
      </c>
      <c r="F142" s="12">
        <v>0</v>
      </c>
      <c r="G142" s="12">
        <v>0</v>
      </c>
      <c r="H142" s="12">
        <v>182274</v>
      </c>
      <c r="I142" s="12">
        <v>324391</v>
      </c>
      <c r="J142" s="12">
        <v>546855</v>
      </c>
      <c r="K142" s="12">
        <v>83455</v>
      </c>
      <c r="L142" s="12">
        <v>300311</v>
      </c>
      <c r="M142" s="12">
        <v>137525</v>
      </c>
      <c r="N142" s="12">
        <v>194133</v>
      </c>
      <c r="O142" s="12">
        <v>587191</v>
      </c>
      <c r="P142" s="12">
        <v>2.6819398403167725</v>
      </c>
      <c r="Q142" s="12">
        <v>2.4322056770324707</v>
      </c>
      <c r="R142" s="12">
        <v>3.6321806907653809</v>
      </c>
      <c r="S142" s="12">
        <v>2024</v>
      </c>
    </row>
    <row r="143" spans="1:19" x14ac:dyDescent="0.25">
      <c r="A143" s="5" t="s">
        <v>14</v>
      </c>
      <c r="B143" s="12">
        <v>184942</v>
      </c>
      <c r="C143" s="12">
        <v>166813</v>
      </c>
      <c r="D143" s="12">
        <v>18129</v>
      </c>
      <c r="E143" s="12">
        <v>0</v>
      </c>
      <c r="F143" s="12">
        <v>0</v>
      </c>
      <c r="G143" s="12">
        <v>0</v>
      </c>
      <c r="H143" s="12">
        <v>69594</v>
      </c>
      <c r="I143" s="12">
        <v>115477</v>
      </c>
      <c r="J143" s="12">
        <v>139861</v>
      </c>
      <c r="K143" s="12">
        <v>17604</v>
      </c>
      <c r="L143" s="12">
        <v>29380</v>
      </c>
      <c r="M143" s="12">
        <v>32843</v>
      </c>
      <c r="N143" s="12">
        <v>37395</v>
      </c>
      <c r="O143" s="12">
        <v>184942</v>
      </c>
      <c r="P143" s="12">
        <v>2.1885726451873779</v>
      </c>
      <c r="Q143" s="12">
        <v>2.0564465522766113</v>
      </c>
      <c r="R143" s="12">
        <v>3.4043245315551758</v>
      </c>
      <c r="S143" s="12">
        <v>2024</v>
      </c>
    </row>
    <row r="144" spans="1:19" x14ac:dyDescent="0.25">
      <c r="A144" s="5" t="s">
        <v>15</v>
      </c>
      <c r="B144" s="12">
        <v>909544</v>
      </c>
      <c r="C144" s="12">
        <v>748814</v>
      </c>
      <c r="D144" s="12">
        <v>160730</v>
      </c>
      <c r="E144" s="12">
        <v>0</v>
      </c>
      <c r="F144" s="12">
        <v>0</v>
      </c>
      <c r="G144" s="12">
        <v>0</v>
      </c>
      <c r="H144" s="12">
        <v>293989</v>
      </c>
      <c r="I144" s="12">
        <v>593932</v>
      </c>
      <c r="J144" s="12">
        <v>833085</v>
      </c>
      <c r="K144" s="12">
        <v>112916</v>
      </c>
      <c r="L144" s="12">
        <v>413902</v>
      </c>
      <c r="M144" s="12">
        <v>307327</v>
      </c>
      <c r="N144" s="12">
        <v>231782</v>
      </c>
      <c r="O144" s="12">
        <v>909544</v>
      </c>
      <c r="P144" s="12">
        <v>2.8092658519744873</v>
      </c>
      <c r="Q144" s="12">
        <v>2.6124951839447021</v>
      </c>
      <c r="R144" s="12">
        <v>3.7259876728057861</v>
      </c>
      <c r="S144" s="12">
        <v>2024</v>
      </c>
    </row>
    <row r="145" spans="1:19" x14ac:dyDescent="0.25">
      <c r="A145" s="5" t="s">
        <v>16</v>
      </c>
      <c r="B145" s="12">
        <v>478095</v>
      </c>
      <c r="C145" s="12">
        <v>380517</v>
      </c>
      <c r="D145" s="12">
        <v>97578</v>
      </c>
      <c r="E145" s="12">
        <v>0</v>
      </c>
      <c r="F145" s="12">
        <v>0</v>
      </c>
      <c r="G145" s="12">
        <v>0</v>
      </c>
      <c r="H145" s="12">
        <v>171381</v>
      </c>
      <c r="I145" s="12">
        <v>370564</v>
      </c>
      <c r="J145" s="12">
        <v>448146</v>
      </c>
      <c r="K145" s="12">
        <v>98969</v>
      </c>
      <c r="L145" s="12">
        <v>182229</v>
      </c>
      <c r="M145" s="12">
        <v>126466</v>
      </c>
      <c r="N145" s="12">
        <v>141384</v>
      </c>
      <c r="O145" s="12">
        <v>478095</v>
      </c>
      <c r="P145" s="12">
        <v>2.9235925674438477</v>
      </c>
      <c r="Q145" s="12">
        <v>2.6549825668334961</v>
      </c>
      <c r="R145" s="12">
        <v>3.9710693359375</v>
      </c>
      <c r="S145" s="12">
        <v>2024</v>
      </c>
    </row>
    <row r="146" spans="1:19" x14ac:dyDescent="0.25">
      <c r="A146" s="5" t="s">
        <v>17</v>
      </c>
      <c r="B146" s="12">
        <v>128078</v>
      </c>
      <c r="C146" s="12">
        <v>105422</v>
      </c>
      <c r="D146" s="12">
        <v>22656</v>
      </c>
      <c r="E146" s="12">
        <v>0</v>
      </c>
      <c r="F146" s="12">
        <v>0</v>
      </c>
      <c r="G146" s="12">
        <v>0</v>
      </c>
      <c r="H146" s="12">
        <v>38010</v>
      </c>
      <c r="I146" s="12">
        <v>79739</v>
      </c>
      <c r="J146" s="12">
        <v>115523</v>
      </c>
      <c r="K146" s="12">
        <v>21802</v>
      </c>
      <c r="L146" s="12">
        <v>58814</v>
      </c>
      <c r="M146" s="12">
        <v>32342</v>
      </c>
      <c r="N146" s="12">
        <v>32763</v>
      </c>
      <c r="O146" s="12">
        <v>128078</v>
      </c>
      <c r="P146" s="12">
        <v>2.7032744884490967</v>
      </c>
      <c r="Q146" s="12">
        <v>2.5088787078857422</v>
      </c>
      <c r="R146" s="12">
        <v>3.6078300476074219</v>
      </c>
      <c r="S146" s="12">
        <v>2024</v>
      </c>
    </row>
    <row r="147" spans="1:19" x14ac:dyDescent="0.25">
      <c r="A147" s="5" t="s">
        <v>18</v>
      </c>
      <c r="B147" s="12">
        <v>112551</v>
      </c>
      <c r="C147" s="12">
        <v>80214</v>
      </c>
      <c r="D147" s="12">
        <v>32337</v>
      </c>
      <c r="E147" s="12">
        <v>0</v>
      </c>
      <c r="F147" s="12">
        <v>0</v>
      </c>
      <c r="G147" s="12">
        <v>0</v>
      </c>
      <c r="H147" s="12">
        <v>41176</v>
      </c>
      <c r="I147" s="12">
        <v>34326</v>
      </c>
      <c r="J147" s="12">
        <v>103896</v>
      </c>
      <c r="K147" s="12">
        <v>37301</v>
      </c>
      <c r="L147" s="12">
        <v>57965</v>
      </c>
      <c r="M147" s="12">
        <v>38867</v>
      </c>
      <c r="N147" s="12">
        <v>44625</v>
      </c>
      <c r="O147" s="12">
        <v>112551</v>
      </c>
      <c r="P147" s="12">
        <v>2.7856793403625488</v>
      </c>
      <c r="Q147" s="12">
        <v>2.2020471096038818</v>
      </c>
      <c r="R147" s="12">
        <v>4.2334170341491699</v>
      </c>
      <c r="S147" s="12">
        <v>2024</v>
      </c>
    </row>
    <row r="148" spans="1:19" x14ac:dyDescent="0.25">
      <c r="A148" s="5" t="s">
        <v>19</v>
      </c>
      <c r="B148" s="12">
        <v>71940</v>
      </c>
      <c r="C148" s="12">
        <v>60967</v>
      </c>
      <c r="D148" s="12">
        <v>10973</v>
      </c>
      <c r="E148" s="12">
        <v>0</v>
      </c>
      <c r="F148" s="12">
        <v>0</v>
      </c>
      <c r="G148" s="12">
        <v>0</v>
      </c>
      <c r="H148" s="12">
        <v>23488</v>
      </c>
      <c r="I148" s="12">
        <v>15410</v>
      </c>
      <c r="J148" s="12">
        <v>59488</v>
      </c>
      <c r="K148" s="12">
        <v>7165</v>
      </c>
      <c r="L148" s="12">
        <v>37248</v>
      </c>
      <c r="M148" s="12">
        <v>15540</v>
      </c>
      <c r="N148" s="12">
        <v>25760</v>
      </c>
      <c r="O148" s="12">
        <v>71940</v>
      </c>
      <c r="P148" s="12">
        <v>2.2009868621826172</v>
      </c>
      <c r="Q148" s="12">
        <v>1.9913232326507568</v>
      </c>
      <c r="R148" s="12">
        <v>3.3658981323242188</v>
      </c>
      <c r="S148" s="12">
        <v>2024</v>
      </c>
    </row>
    <row r="149" spans="1:19" x14ac:dyDescent="0.25">
      <c r="A149" s="5" t="s">
        <v>20</v>
      </c>
      <c r="B149" s="12">
        <v>1399758</v>
      </c>
      <c r="C149" s="12">
        <v>868909</v>
      </c>
      <c r="D149" s="12">
        <v>530849</v>
      </c>
      <c r="E149" s="12">
        <v>0</v>
      </c>
      <c r="F149" s="12">
        <v>0</v>
      </c>
      <c r="G149" s="12">
        <v>0</v>
      </c>
      <c r="H149" s="12">
        <v>580942</v>
      </c>
      <c r="I149" s="12">
        <v>691288</v>
      </c>
      <c r="J149" s="12">
        <v>1341231</v>
      </c>
      <c r="K149" s="12">
        <v>428409</v>
      </c>
      <c r="L149" s="12">
        <v>1068332</v>
      </c>
      <c r="M149" s="12">
        <v>507450</v>
      </c>
      <c r="N149" s="12">
        <v>678573</v>
      </c>
      <c r="O149" s="12">
        <v>1399758</v>
      </c>
      <c r="P149" s="12">
        <v>3.2988932132720947</v>
      </c>
      <c r="Q149" s="12">
        <v>2.8815755844116211</v>
      </c>
      <c r="R149" s="12">
        <v>3.9819703102111816</v>
      </c>
      <c r="S149" s="12">
        <v>2024</v>
      </c>
    </row>
    <row r="150" spans="1:19" x14ac:dyDescent="0.25">
      <c r="A150" s="5" t="s">
        <v>21</v>
      </c>
      <c r="B150" s="12">
        <v>994520</v>
      </c>
      <c r="C150" s="12">
        <v>741712</v>
      </c>
      <c r="D150" s="12">
        <v>252808</v>
      </c>
      <c r="E150" s="12">
        <v>0</v>
      </c>
      <c r="F150" s="12">
        <v>0</v>
      </c>
      <c r="G150" s="12">
        <v>0</v>
      </c>
      <c r="H150" s="12">
        <v>341375</v>
      </c>
      <c r="I150" s="12">
        <v>607855</v>
      </c>
      <c r="J150" s="12">
        <v>952225</v>
      </c>
      <c r="K150" s="12">
        <v>285359</v>
      </c>
      <c r="L150" s="12">
        <v>501403</v>
      </c>
      <c r="M150" s="12">
        <v>291951</v>
      </c>
      <c r="N150" s="12">
        <v>361565</v>
      </c>
      <c r="O150" s="12">
        <v>994520</v>
      </c>
      <c r="P150" s="12">
        <v>2.9965894222259521</v>
      </c>
      <c r="Q150" s="12">
        <v>2.6499557495117188</v>
      </c>
      <c r="R150" s="12">
        <v>4.013575553894043</v>
      </c>
      <c r="S150" s="12">
        <v>2024</v>
      </c>
    </row>
    <row r="151" spans="1:19" x14ac:dyDescent="0.25">
      <c r="A151" s="5" t="s">
        <v>22</v>
      </c>
      <c r="B151" s="12">
        <v>126311</v>
      </c>
      <c r="C151" s="12">
        <v>108966</v>
      </c>
      <c r="D151" s="12">
        <v>17345</v>
      </c>
      <c r="E151" s="12">
        <v>0</v>
      </c>
      <c r="F151" s="12">
        <v>0</v>
      </c>
      <c r="G151" s="12">
        <v>0</v>
      </c>
      <c r="H151" s="12">
        <v>43627</v>
      </c>
      <c r="I151" s="12">
        <v>54510</v>
      </c>
      <c r="J151" s="12">
        <v>113388</v>
      </c>
      <c r="K151" s="12">
        <v>21646</v>
      </c>
      <c r="L151" s="12">
        <v>48010</v>
      </c>
      <c r="M151" s="12">
        <v>25974</v>
      </c>
      <c r="N151" s="12">
        <v>30617</v>
      </c>
      <c r="O151" s="12">
        <v>126311</v>
      </c>
      <c r="P151" s="12">
        <v>2.4317359924316406</v>
      </c>
      <c r="Q151" s="12">
        <v>2.2334122657775879</v>
      </c>
      <c r="R151" s="12">
        <v>3.677659273147583</v>
      </c>
      <c r="S151" s="12">
        <v>2024</v>
      </c>
    </row>
    <row r="152" spans="1:19" x14ac:dyDescent="0.25">
      <c r="A152" s="5" t="s">
        <v>23</v>
      </c>
      <c r="B152" s="12">
        <v>91472</v>
      </c>
      <c r="C152" s="12">
        <v>65641</v>
      </c>
      <c r="D152" s="12">
        <v>25831</v>
      </c>
      <c r="E152" s="12">
        <v>0</v>
      </c>
      <c r="F152" s="12">
        <v>0</v>
      </c>
      <c r="G152" s="12">
        <v>0</v>
      </c>
      <c r="H152" s="12">
        <v>26850</v>
      </c>
      <c r="I152" s="12">
        <v>52019</v>
      </c>
      <c r="J152" s="12">
        <v>84939</v>
      </c>
      <c r="K152" s="12">
        <v>28366</v>
      </c>
      <c r="L152" s="12">
        <v>73924</v>
      </c>
      <c r="M152" s="12">
        <v>19728</v>
      </c>
      <c r="N152" s="12">
        <v>36630</v>
      </c>
      <c r="O152" s="12">
        <v>91472</v>
      </c>
      <c r="P152" s="12">
        <v>3.1247377395629883</v>
      </c>
      <c r="Q152" s="12">
        <v>2.8809432983398438</v>
      </c>
      <c r="R152" s="12">
        <v>3.7442607879638672</v>
      </c>
      <c r="S152" s="12">
        <v>2024</v>
      </c>
    </row>
    <row r="153" spans="1:19" x14ac:dyDescent="0.25">
      <c r="A153" s="5" t="s">
        <v>24</v>
      </c>
      <c r="B153" s="12">
        <v>477253</v>
      </c>
      <c r="C153" s="12">
        <v>364020</v>
      </c>
      <c r="D153" s="12">
        <v>113233</v>
      </c>
      <c r="E153" s="12">
        <v>0</v>
      </c>
      <c r="F153" s="12">
        <v>0</v>
      </c>
      <c r="G153" s="12">
        <v>0</v>
      </c>
      <c r="H153" s="12">
        <v>141015</v>
      </c>
      <c r="I153" s="12">
        <v>219558</v>
      </c>
      <c r="J153" s="12">
        <v>435939</v>
      </c>
      <c r="K153" s="12">
        <v>107082</v>
      </c>
      <c r="L153" s="12">
        <v>311126</v>
      </c>
      <c r="M153" s="12">
        <v>113507</v>
      </c>
      <c r="N153" s="12">
        <v>176094</v>
      </c>
      <c r="O153" s="12">
        <v>477253</v>
      </c>
      <c r="P153" s="12">
        <v>2.7830667495727539</v>
      </c>
      <c r="Q153" s="12">
        <v>2.4610817432403564</v>
      </c>
      <c r="R153" s="12">
        <v>3.8181803226470947</v>
      </c>
      <c r="S153" s="12">
        <v>2024</v>
      </c>
    </row>
    <row r="154" spans="1:19" x14ac:dyDescent="0.25">
      <c r="A154" s="5" t="s">
        <v>25</v>
      </c>
      <c r="B154" s="12">
        <v>155412</v>
      </c>
      <c r="C154" s="12">
        <v>135697</v>
      </c>
      <c r="D154" s="12">
        <v>19715</v>
      </c>
      <c r="E154" s="12">
        <v>0</v>
      </c>
      <c r="F154" s="12">
        <v>0</v>
      </c>
      <c r="G154" s="12">
        <v>0</v>
      </c>
      <c r="H154" s="12">
        <v>49518</v>
      </c>
      <c r="I154" s="12">
        <v>67721</v>
      </c>
      <c r="J154" s="12">
        <v>139342</v>
      </c>
      <c r="K154" s="12">
        <v>28845</v>
      </c>
      <c r="L154" s="12">
        <v>57730</v>
      </c>
      <c r="M154" s="12">
        <v>39372</v>
      </c>
      <c r="N154" s="12">
        <v>43430</v>
      </c>
      <c r="O154" s="12">
        <v>155412</v>
      </c>
      <c r="P154" s="12">
        <v>2.4613800048828125</v>
      </c>
      <c r="Q154" s="12">
        <v>2.3101248741149902</v>
      </c>
      <c r="R154" s="12">
        <v>3.5024600028991699</v>
      </c>
      <c r="S154" s="12">
        <v>2024</v>
      </c>
    </row>
    <row r="155" spans="1:19" x14ac:dyDescent="0.25">
      <c r="A155" s="5" t="s">
        <v>26</v>
      </c>
      <c r="B155" s="12">
        <v>82168</v>
      </c>
      <c r="C155" s="12">
        <v>74299</v>
      </c>
      <c r="D155" s="12">
        <v>7869</v>
      </c>
      <c r="E155" s="12">
        <v>0</v>
      </c>
      <c r="F155" s="12">
        <v>0</v>
      </c>
      <c r="G155" s="12">
        <v>0</v>
      </c>
      <c r="H155" s="12">
        <v>24766</v>
      </c>
      <c r="I155" s="12">
        <v>43852</v>
      </c>
      <c r="J155" s="12">
        <v>61257</v>
      </c>
      <c r="K155" s="12">
        <v>17942</v>
      </c>
      <c r="L155" s="12">
        <v>41606</v>
      </c>
      <c r="M155" s="12">
        <v>35407</v>
      </c>
      <c r="N155" s="12">
        <v>11143</v>
      </c>
      <c r="O155" s="12">
        <v>82168</v>
      </c>
      <c r="P155" s="12">
        <v>2.7362234592437744</v>
      </c>
      <c r="Q155" s="12">
        <v>2.6379358768463135</v>
      </c>
      <c r="R155" s="12">
        <v>3.6642520427703857</v>
      </c>
      <c r="S155" s="12">
        <v>2024</v>
      </c>
    </row>
    <row r="156" spans="1:19" x14ac:dyDescent="0.25">
      <c r="A156" s="5" t="s">
        <v>27</v>
      </c>
      <c r="B156" s="12">
        <v>474018</v>
      </c>
      <c r="C156" s="12">
        <v>367917</v>
      </c>
      <c r="D156" s="12">
        <v>106101</v>
      </c>
      <c r="E156" s="12">
        <v>0</v>
      </c>
      <c r="F156" s="12">
        <v>0</v>
      </c>
      <c r="G156" s="12">
        <v>0</v>
      </c>
      <c r="H156" s="12">
        <v>137890</v>
      </c>
      <c r="I156" s="12">
        <v>262414</v>
      </c>
      <c r="J156" s="12">
        <v>410425</v>
      </c>
      <c r="K156" s="12">
        <v>74910</v>
      </c>
      <c r="L156" s="12">
        <v>356892</v>
      </c>
      <c r="M156" s="12">
        <v>256754</v>
      </c>
      <c r="N156" s="12">
        <v>129962</v>
      </c>
      <c r="O156" s="12">
        <v>474018</v>
      </c>
      <c r="P156" s="12">
        <v>3.1629283428192139</v>
      </c>
      <c r="Q156" s="12">
        <v>2.9541065692901611</v>
      </c>
      <c r="R156" s="12">
        <v>3.8870415687561035</v>
      </c>
      <c r="S156" s="12">
        <v>2024</v>
      </c>
    </row>
    <row r="157" spans="1:19" x14ac:dyDescent="0.25">
      <c r="A157" s="5" t="s">
        <v>28</v>
      </c>
      <c r="B157" s="12">
        <v>108267</v>
      </c>
      <c r="C157" s="12">
        <v>97944</v>
      </c>
      <c r="D157" s="12">
        <v>10323</v>
      </c>
      <c r="E157" s="12">
        <v>0</v>
      </c>
      <c r="F157" s="12">
        <v>0</v>
      </c>
      <c r="G157" s="12">
        <v>0</v>
      </c>
      <c r="H157" s="12">
        <v>32705</v>
      </c>
      <c r="I157" s="12">
        <v>29970</v>
      </c>
      <c r="J157" s="12">
        <v>98575</v>
      </c>
      <c r="K157" s="12">
        <v>18858</v>
      </c>
      <c r="L157" s="12">
        <v>49272</v>
      </c>
      <c r="M157" s="12">
        <v>12207</v>
      </c>
      <c r="N157" s="12">
        <v>32439</v>
      </c>
      <c r="O157" s="12">
        <v>108267</v>
      </c>
      <c r="P157" s="12">
        <v>2.2314002513885498</v>
      </c>
      <c r="Q157" s="12">
        <v>2.1197929382324219</v>
      </c>
      <c r="R157" s="12">
        <v>3.2903225421905518</v>
      </c>
      <c r="S157" s="12">
        <v>2024</v>
      </c>
    </row>
    <row r="158" spans="1:19" x14ac:dyDescent="0.25">
      <c r="A158" s="5" t="s">
        <v>29</v>
      </c>
      <c r="B158" s="12">
        <v>91499</v>
      </c>
      <c r="C158" s="12">
        <v>79860</v>
      </c>
      <c r="D158" s="12">
        <v>11639</v>
      </c>
      <c r="E158" s="12">
        <v>0</v>
      </c>
      <c r="F158" s="12">
        <v>0</v>
      </c>
      <c r="G158" s="12">
        <v>0</v>
      </c>
      <c r="H158" s="12">
        <v>23377</v>
      </c>
      <c r="I158" s="12">
        <v>50390</v>
      </c>
      <c r="J158" s="12">
        <v>81284</v>
      </c>
      <c r="K158" s="12">
        <v>10723</v>
      </c>
      <c r="L158" s="12">
        <v>17921</v>
      </c>
      <c r="M158" s="12">
        <v>32110</v>
      </c>
      <c r="N158" s="12">
        <v>22572</v>
      </c>
      <c r="O158" s="12">
        <v>91499</v>
      </c>
      <c r="P158" s="12">
        <v>2.3585503101348877</v>
      </c>
      <c r="Q158" s="12">
        <v>2.1794891357421875</v>
      </c>
      <c r="R158" s="12">
        <v>3.5871639251708984</v>
      </c>
      <c r="S158" s="12">
        <v>2024</v>
      </c>
    </row>
    <row r="159" spans="1:19" x14ac:dyDescent="0.25">
      <c r="A159" s="5" t="s">
        <v>30</v>
      </c>
      <c r="B159" s="12">
        <v>1780335</v>
      </c>
      <c r="C159" s="12">
        <v>1333435</v>
      </c>
      <c r="D159" s="12">
        <v>446900</v>
      </c>
      <c r="E159" s="12">
        <v>0</v>
      </c>
      <c r="F159" s="12">
        <v>0</v>
      </c>
      <c r="G159" s="12">
        <v>0</v>
      </c>
      <c r="H159" s="12">
        <v>767703</v>
      </c>
      <c r="I159" s="12">
        <v>993711</v>
      </c>
      <c r="J159" s="12">
        <v>1644594</v>
      </c>
      <c r="K159" s="12">
        <v>430033</v>
      </c>
      <c r="L159" s="12">
        <v>1213571</v>
      </c>
      <c r="M159" s="12">
        <v>354291</v>
      </c>
      <c r="N159" s="12">
        <v>609098</v>
      </c>
      <c r="O159" s="12">
        <v>1780335</v>
      </c>
      <c r="P159" s="12">
        <v>3.0353293418884277</v>
      </c>
      <c r="Q159" s="12">
        <v>2.7679069042205811</v>
      </c>
      <c r="R159" s="12">
        <v>3.8332490921020508</v>
      </c>
      <c r="S159" s="12">
        <v>2024</v>
      </c>
    </row>
    <row r="160" spans="1:19" x14ac:dyDescent="0.25">
      <c r="A160" s="5" t="s">
        <v>31</v>
      </c>
      <c r="B160" s="12">
        <v>126061</v>
      </c>
      <c r="C160" s="12">
        <v>93031</v>
      </c>
      <c r="D160" s="12">
        <v>33030</v>
      </c>
      <c r="E160" s="12">
        <v>0</v>
      </c>
      <c r="F160" s="12">
        <v>0</v>
      </c>
      <c r="G160" s="12">
        <v>0</v>
      </c>
      <c r="H160" s="12">
        <v>47358</v>
      </c>
      <c r="I160" s="12">
        <v>56904</v>
      </c>
      <c r="J160" s="12">
        <v>107624</v>
      </c>
      <c r="K160" s="12">
        <v>45624</v>
      </c>
      <c r="L160" s="12">
        <v>114317</v>
      </c>
      <c r="M160" s="12">
        <v>33070</v>
      </c>
      <c r="N160" s="12">
        <v>41819</v>
      </c>
      <c r="O160" s="12">
        <v>126061</v>
      </c>
      <c r="P160" s="12">
        <v>3.2119133472442627</v>
      </c>
      <c r="Q160" s="12">
        <v>2.9473617076873779</v>
      </c>
      <c r="R160" s="12">
        <v>3.9570391178131104</v>
      </c>
      <c r="S160" s="12">
        <v>2024</v>
      </c>
    </row>
    <row r="161" spans="1:19" x14ac:dyDescent="0.25">
      <c r="A161" s="5" t="s">
        <v>32</v>
      </c>
      <c r="B161" s="12">
        <v>274470</v>
      </c>
      <c r="C161" s="12">
        <v>240354</v>
      </c>
      <c r="D161" s="12">
        <v>34116</v>
      </c>
      <c r="E161" s="12">
        <v>0</v>
      </c>
      <c r="F161" s="12">
        <v>0</v>
      </c>
      <c r="G161" s="12">
        <v>0</v>
      </c>
      <c r="H161" s="12">
        <v>76415</v>
      </c>
      <c r="I161" s="12">
        <v>154387</v>
      </c>
      <c r="J161" s="12">
        <v>252383</v>
      </c>
      <c r="K161" s="12">
        <v>12917</v>
      </c>
      <c r="L161" s="12">
        <v>38283</v>
      </c>
      <c r="M161" s="12">
        <v>54974</v>
      </c>
      <c r="N161" s="12">
        <v>91357</v>
      </c>
      <c r="O161" s="12">
        <v>274470</v>
      </c>
      <c r="P161" s="12">
        <v>2.1472620964050293</v>
      </c>
      <c r="Q161" s="12">
        <v>1.964806079864502</v>
      </c>
      <c r="R161" s="12">
        <v>3.4327001571655273</v>
      </c>
      <c r="S161" s="1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Educativo</vt:lpstr>
      <vt:lpstr>Salud</vt:lpstr>
      <vt:lpstr>SegSocial</vt:lpstr>
      <vt:lpstr>Espacios_Viv</vt:lpstr>
      <vt:lpstr>Servicio_Viv</vt:lpstr>
      <vt:lpstr>Alimentacion</vt:lpstr>
      <vt:lpstr>EntPop</vt:lpstr>
      <vt:lpstr>EntPorc</vt:lpstr>
      <vt:lpstr>RuralPop</vt:lpstr>
      <vt:lpstr>RuralPorc</vt:lpstr>
      <vt:lpstr>UrbanPop</vt:lpstr>
      <vt:lpstr>UrbanPorc</vt:lpstr>
      <vt:lpstr>SexoPop</vt:lpstr>
      <vt:lpstr>SexoPorc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Morachis Gastelum</dc:creator>
  <cp:lastModifiedBy>Josue Morachis Gastelum</cp:lastModifiedBy>
  <dcterms:created xsi:type="dcterms:W3CDTF">2025-08-14T16:13:52Z</dcterms:created>
  <dcterms:modified xsi:type="dcterms:W3CDTF">2025-08-14T20:15:24Z</dcterms:modified>
</cp:coreProperties>
</file>