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hcp365-my.sharepoint.com/personal/rodrigo_parral_hacienda_gob_mx/Documents/DGPPP/Pobrezas/ENIGH/4-Notas/CarenciasAnalisis/"/>
    </mc:Choice>
  </mc:AlternateContent>
  <xr:revisionPtr revIDLastSave="0" documentId="14_{BA49FD94-D3F0-46F2-A927-48D6370E1304}" xr6:coauthVersionLast="47" xr6:coauthVersionMax="47" xr10:uidLastSave="{00000000-0000-0000-0000-000000000000}"/>
  <bookViews>
    <workbookView xWindow="-120" yWindow="-120" windowWidth="28110" windowHeight="16440" tabRatio="930" activeTab="1" xr2:uid="{C1F8FE91-80D4-4286-84CF-8234F556339A}"/>
  </bookViews>
  <sheets>
    <sheet name="Educativo" sheetId="1" r:id="rId1"/>
    <sheet name="Salud" sheetId="15" r:id="rId2"/>
    <sheet name="SegSocial" sheetId="16" r:id="rId3"/>
    <sheet name="Espacios_Viv" sheetId="17" r:id="rId4"/>
    <sheet name="Servicio_Viv" sheetId="18" r:id="rId5"/>
    <sheet name="Alimentacion" sheetId="19" r:id="rId6"/>
    <sheet name="EntPop" sheetId="21" r:id="rId7"/>
    <sheet name="EntPorc" sheetId="20" r:id="rId8"/>
    <sheet name="RuralPop" sheetId="10" r:id="rId9"/>
    <sheet name="RuralPorc" sheetId="9" r:id="rId10"/>
    <sheet name="UrbanPop" sheetId="11" r:id="rId11"/>
    <sheet name="UrbanPorc" sheetId="12" r:id="rId12"/>
    <sheet name="SexoPop" sheetId="14" r:id="rId13"/>
    <sheet name="SexoPorc" sheetId="13" r:id="rId14"/>
  </sheets>
  <definedNames>
    <definedName name="_xlnm._FilterDatabase" localSheetId="6" hidden="1">EntPop!$A$1:$S$161</definedName>
    <definedName name="_xlnm._FilterDatabase" localSheetId="10" hidden="1">UrbanPop!$A$1:$S$161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9" l="1"/>
  <c r="E8" i="19"/>
  <c r="F8" i="19"/>
  <c r="G8" i="19"/>
  <c r="H8" i="19"/>
  <c r="J8" i="19"/>
  <c r="K8" i="19"/>
  <c r="L8" i="19"/>
  <c r="M8" i="19"/>
  <c r="N8" i="19"/>
  <c r="D9" i="19"/>
  <c r="E9" i="19"/>
  <c r="F9" i="19"/>
  <c r="G9" i="19"/>
  <c r="H9" i="19"/>
  <c r="J9" i="19"/>
  <c r="K9" i="19"/>
  <c r="L9" i="19"/>
  <c r="M9" i="19"/>
  <c r="N9" i="19"/>
  <c r="D10" i="19"/>
  <c r="E10" i="19"/>
  <c r="F10" i="19"/>
  <c r="G10" i="19"/>
  <c r="H10" i="19"/>
  <c r="J10" i="19"/>
  <c r="K10" i="19"/>
  <c r="L10" i="19"/>
  <c r="M10" i="19"/>
  <c r="N10" i="19"/>
  <c r="D11" i="19"/>
  <c r="E11" i="19"/>
  <c r="F11" i="19"/>
  <c r="G11" i="19"/>
  <c r="H11" i="19"/>
  <c r="J11" i="19"/>
  <c r="K11" i="19"/>
  <c r="L11" i="19"/>
  <c r="M11" i="19"/>
  <c r="N11" i="19"/>
  <c r="D12" i="19"/>
  <c r="E12" i="19"/>
  <c r="F12" i="19"/>
  <c r="G12" i="19"/>
  <c r="H12" i="19"/>
  <c r="J12" i="19"/>
  <c r="K12" i="19"/>
  <c r="L12" i="19"/>
  <c r="M12" i="19"/>
  <c r="N12" i="19"/>
  <c r="D13" i="19"/>
  <c r="E13" i="19"/>
  <c r="F13" i="19"/>
  <c r="G13" i="19"/>
  <c r="H13" i="19"/>
  <c r="J13" i="19"/>
  <c r="K13" i="19"/>
  <c r="L13" i="19"/>
  <c r="M13" i="19"/>
  <c r="N13" i="19"/>
  <c r="D14" i="19"/>
  <c r="E14" i="19"/>
  <c r="F14" i="19"/>
  <c r="G14" i="19"/>
  <c r="H14" i="19"/>
  <c r="J14" i="19"/>
  <c r="K14" i="19"/>
  <c r="L14" i="19"/>
  <c r="M14" i="19"/>
  <c r="N14" i="19"/>
  <c r="D15" i="19"/>
  <c r="E15" i="19"/>
  <c r="F15" i="19"/>
  <c r="G15" i="19"/>
  <c r="H15" i="19"/>
  <c r="J15" i="19"/>
  <c r="K15" i="19"/>
  <c r="L15" i="19"/>
  <c r="M15" i="19"/>
  <c r="N15" i="19"/>
  <c r="D16" i="19"/>
  <c r="E16" i="19"/>
  <c r="F16" i="19"/>
  <c r="G16" i="19"/>
  <c r="H16" i="19"/>
  <c r="J16" i="19"/>
  <c r="K16" i="19"/>
  <c r="L16" i="19"/>
  <c r="M16" i="19"/>
  <c r="N16" i="19"/>
  <c r="D17" i="19"/>
  <c r="E17" i="19"/>
  <c r="F17" i="19"/>
  <c r="G17" i="19"/>
  <c r="H17" i="19"/>
  <c r="J17" i="19"/>
  <c r="K17" i="19"/>
  <c r="L17" i="19"/>
  <c r="M17" i="19"/>
  <c r="N17" i="19"/>
  <c r="D18" i="19"/>
  <c r="E18" i="19"/>
  <c r="F18" i="19"/>
  <c r="G18" i="19"/>
  <c r="H18" i="19"/>
  <c r="J18" i="19"/>
  <c r="K18" i="19"/>
  <c r="L18" i="19"/>
  <c r="M18" i="19"/>
  <c r="N18" i="19"/>
  <c r="D19" i="19"/>
  <c r="E19" i="19"/>
  <c r="F19" i="19"/>
  <c r="G19" i="19"/>
  <c r="H19" i="19"/>
  <c r="J19" i="19"/>
  <c r="K19" i="19"/>
  <c r="L19" i="19"/>
  <c r="M19" i="19"/>
  <c r="N19" i="19"/>
  <c r="D20" i="19"/>
  <c r="E20" i="19"/>
  <c r="F20" i="19"/>
  <c r="G20" i="19"/>
  <c r="H20" i="19"/>
  <c r="J20" i="19"/>
  <c r="K20" i="19"/>
  <c r="L20" i="19"/>
  <c r="M20" i="19"/>
  <c r="N20" i="19"/>
  <c r="D21" i="19"/>
  <c r="E21" i="19"/>
  <c r="F21" i="19"/>
  <c r="G21" i="19"/>
  <c r="H21" i="19"/>
  <c r="J21" i="19"/>
  <c r="K21" i="19"/>
  <c r="L21" i="19"/>
  <c r="M21" i="19"/>
  <c r="N21" i="19"/>
  <c r="D22" i="19"/>
  <c r="E22" i="19"/>
  <c r="F22" i="19"/>
  <c r="G22" i="19"/>
  <c r="H22" i="19"/>
  <c r="J22" i="19"/>
  <c r="K22" i="19"/>
  <c r="L22" i="19"/>
  <c r="M22" i="19"/>
  <c r="N22" i="19"/>
  <c r="D23" i="19"/>
  <c r="E23" i="19"/>
  <c r="F23" i="19"/>
  <c r="G23" i="19"/>
  <c r="H23" i="19"/>
  <c r="J23" i="19"/>
  <c r="K23" i="19"/>
  <c r="L23" i="19"/>
  <c r="M23" i="19"/>
  <c r="N23" i="19"/>
  <c r="D24" i="19"/>
  <c r="E24" i="19"/>
  <c r="F24" i="19"/>
  <c r="G24" i="19"/>
  <c r="H24" i="19"/>
  <c r="J24" i="19"/>
  <c r="K24" i="19"/>
  <c r="L24" i="19"/>
  <c r="M24" i="19"/>
  <c r="N24" i="19"/>
  <c r="D25" i="19"/>
  <c r="E25" i="19"/>
  <c r="F25" i="19"/>
  <c r="G25" i="19"/>
  <c r="H25" i="19"/>
  <c r="J25" i="19"/>
  <c r="K25" i="19"/>
  <c r="L25" i="19"/>
  <c r="M25" i="19"/>
  <c r="N25" i="19"/>
  <c r="D26" i="19"/>
  <c r="E26" i="19"/>
  <c r="F26" i="19"/>
  <c r="G26" i="19"/>
  <c r="H26" i="19"/>
  <c r="J26" i="19"/>
  <c r="K26" i="19"/>
  <c r="L26" i="19"/>
  <c r="M26" i="19"/>
  <c r="N26" i="19"/>
  <c r="D27" i="19"/>
  <c r="E27" i="19"/>
  <c r="F27" i="19"/>
  <c r="G27" i="19"/>
  <c r="H27" i="19"/>
  <c r="J27" i="19"/>
  <c r="K27" i="19"/>
  <c r="L27" i="19"/>
  <c r="M27" i="19"/>
  <c r="N27" i="19"/>
  <c r="D28" i="19"/>
  <c r="E28" i="19"/>
  <c r="F28" i="19"/>
  <c r="G28" i="19"/>
  <c r="H28" i="19"/>
  <c r="J28" i="19"/>
  <c r="K28" i="19"/>
  <c r="L28" i="19"/>
  <c r="M28" i="19"/>
  <c r="N28" i="19"/>
  <c r="D29" i="19"/>
  <c r="E29" i="19"/>
  <c r="F29" i="19"/>
  <c r="G29" i="19"/>
  <c r="H29" i="19"/>
  <c r="J29" i="19"/>
  <c r="K29" i="19"/>
  <c r="L29" i="19"/>
  <c r="M29" i="19"/>
  <c r="N29" i="19"/>
  <c r="D30" i="19"/>
  <c r="E30" i="19"/>
  <c r="F30" i="19"/>
  <c r="G30" i="19"/>
  <c r="H30" i="19"/>
  <c r="J30" i="19"/>
  <c r="K30" i="19"/>
  <c r="L30" i="19"/>
  <c r="M30" i="19"/>
  <c r="N30" i="19"/>
  <c r="D31" i="19"/>
  <c r="E31" i="19"/>
  <c r="F31" i="19"/>
  <c r="G31" i="19"/>
  <c r="H31" i="19"/>
  <c r="J31" i="19"/>
  <c r="K31" i="19"/>
  <c r="L31" i="19"/>
  <c r="M31" i="19"/>
  <c r="N31" i="19"/>
  <c r="D32" i="19"/>
  <c r="E32" i="19"/>
  <c r="F32" i="19"/>
  <c r="G32" i="19"/>
  <c r="H32" i="19"/>
  <c r="J32" i="19"/>
  <c r="K32" i="19"/>
  <c r="L32" i="19"/>
  <c r="M32" i="19"/>
  <c r="N32" i="19"/>
  <c r="D33" i="19"/>
  <c r="E33" i="19"/>
  <c r="F33" i="19"/>
  <c r="G33" i="19"/>
  <c r="H33" i="19"/>
  <c r="J33" i="19"/>
  <c r="K33" i="19"/>
  <c r="L33" i="19"/>
  <c r="M33" i="19"/>
  <c r="N33" i="19"/>
  <c r="D34" i="19"/>
  <c r="E34" i="19"/>
  <c r="F34" i="19"/>
  <c r="G34" i="19"/>
  <c r="H34" i="19"/>
  <c r="J34" i="19"/>
  <c r="K34" i="19"/>
  <c r="L34" i="19"/>
  <c r="M34" i="19"/>
  <c r="N34" i="19"/>
  <c r="D35" i="19"/>
  <c r="E35" i="19"/>
  <c r="F35" i="19"/>
  <c r="G35" i="19"/>
  <c r="H35" i="19"/>
  <c r="J35" i="19"/>
  <c r="K35" i="19"/>
  <c r="L35" i="19"/>
  <c r="M35" i="19"/>
  <c r="N35" i="19"/>
  <c r="D36" i="19"/>
  <c r="E36" i="19"/>
  <c r="F36" i="19"/>
  <c r="G36" i="19"/>
  <c r="H36" i="19"/>
  <c r="J36" i="19"/>
  <c r="K36" i="19"/>
  <c r="L36" i="19"/>
  <c r="M36" i="19"/>
  <c r="N36" i="19"/>
  <c r="D37" i="19"/>
  <c r="E37" i="19"/>
  <c r="F37" i="19"/>
  <c r="G37" i="19"/>
  <c r="H37" i="19"/>
  <c r="J37" i="19"/>
  <c r="K37" i="19"/>
  <c r="L37" i="19"/>
  <c r="M37" i="19"/>
  <c r="N37" i="19"/>
  <c r="D38" i="19"/>
  <c r="E38" i="19"/>
  <c r="F38" i="19"/>
  <c r="G38" i="19"/>
  <c r="H38" i="19"/>
  <c r="J38" i="19"/>
  <c r="K38" i="19"/>
  <c r="L38" i="19"/>
  <c r="M38" i="19"/>
  <c r="N38" i="19"/>
  <c r="K7" i="19"/>
  <c r="L7" i="19"/>
  <c r="M7" i="19"/>
  <c r="N7" i="19"/>
  <c r="E6" i="19"/>
  <c r="F6" i="19"/>
  <c r="G6" i="19"/>
  <c r="H6" i="19"/>
  <c r="E7" i="19"/>
  <c r="F7" i="19"/>
  <c r="G7" i="19"/>
  <c r="H7" i="19"/>
  <c r="J7" i="19"/>
  <c r="D7" i="19"/>
  <c r="D6" i="19"/>
  <c r="D8" i="18"/>
  <c r="E8" i="18"/>
  <c r="F8" i="18"/>
  <c r="G8" i="18"/>
  <c r="H8" i="18"/>
  <c r="J8" i="18"/>
  <c r="K8" i="18"/>
  <c r="L8" i="18"/>
  <c r="M8" i="18"/>
  <c r="N8" i="18"/>
  <c r="D9" i="18"/>
  <c r="E9" i="18"/>
  <c r="F9" i="18"/>
  <c r="G9" i="18"/>
  <c r="H9" i="18"/>
  <c r="J9" i="18"/>
  <c r="K9" i="18"/>
  <c r="L9" i="18"/>
  <c r="M9" i="18"/>
  <c r="N9" i="18"/>
  <c r="D10" i="18"/>
  <c r="E10" i="18"/>
  <c r="F10" i="18"/>
  <c r="G10" i="18"/>
  <c r="H10" i="18"/>
  <c r="J10" i="18"/>
  <c r="K10" i="18"/>
  <c r="L10" i="18"/>
  <c r="M10" i="18"/>
  <c r="N10" i="18"/>
  <c r="D11" i="18"/>
  <c r="E11" i="18"/>
  <c r="F11" i="18"/>
  <c r="G11" i="18"/>
  <c r="H11" i="18"/>
  <c r="J11" i="18"/>
  <c r="K11" i="18"/>
  <c r="L11" i="18"/>
  <c r="M11" i="18"/>
  <c r="N11" i="18"/>
  <c r="D12" i="18"/>
  <c r="E12" i="18"/>
  <c r="F12" i="18"/>
  <c r="G12" i="18"/>
  <c r="H12" i="18"/>
  <c r="J12" i="18"/>
  <c r="K12" i="18"/>
  <c r="L12" i="18"/>
  <c r="M12" i="18"/>
  <c r="N12" i="18"/>
  <c r="D13" i="18"/>
  <c r="E13" i="18"/>
  <c r="F13" i="18"/>
  <c r="G13" i="18"/>
  <c r="H13" i="18"/>
  <c r="J13" i="18"/>
  <c r="K13" i="18"/>
  <c r="L13" i="18"/>
  <c r="M13" i="18"/>
  <c r="N13" i="18"/>
  <c r="D14" i="18"/>
  <c r="E14" i="18"/>
  <c r="F14" i="18"/>
  <c r="G14" i="18"/>
  <c r="H14" i="18"/>
  <c r="J14" i="18"/>
  <c r="K14" i="18"/>
  <c r="L14" i="18"/>
  <c r="M14" i="18"/>
  <c r="N14" i="18"/>
  <c r="D15" i="18"/>
  <c r="E15" i="18"/>
  <c r="F15" i="18"/>
  <c r="G15" i="18"/>
  <c r="H15" i="18"/>
  <c r="J15" i="18"/>
  <c r="K15" i="18"/>
  <c r="L15" i="18"/>
  <c r="M15" i="18"/>
  <c r="N15" i="18"/>
  <c r="D16" i="18"/>
  <c r="E16" i="18"/>
  <c r="F16" i="18"/>
  <c r="G16" i="18"/>
  <c r="H16" i="18"/>
  <c r="J16" i="18"/>
  <c r="K16" i="18"/>
  <c r="L16" i="18"/>
  <c r="M16" i="18"/>
  <c r="N16" i="18"/>
  <c r="D17" i="18"/>
  <c r="E17" i="18"/>
  <c r="F17" i="18"/>
  <c r="G17" i="18"/>
  <c r="H17" i="18"/>
  <c r="J17" i="18"/>
  <c r="K17" i="18"/>
  <c r="L17" i="18"/>
  <c r="M17" i="18"/>
  <c r="N17" i="18"/>
  <c r="D18" i="18"/>
  <c r="E18" i="18"/>
  <c r="F18" i="18"/>
  <c r="G18" i="18"/>
  <c r="H18" i="18"/>
  <c r="J18" i="18"/>
  <c r="K18" i="18"/>
  <c r="L18" i="18"/>
  <c r="M18" i="18"/>
  <c r="N18" i="18"/>
  <c r="D19" i="18"/>
  <c r="E19" i="18"/>
  <c r="F19" i="18"/>
  <c r="G19" i="18"/>
  <c r="H19" i="18"/>
  <c r="J19" i="18"/>
  <c r="K19" i="18"/>
  <c r="L19" i="18"/>
  <c r="M19" i="18"/>
  <c r="N19" i="18"/>
  <c r="D20" i="18"/>
  <c r="E20" i="18"/>
  <c r="F20" i="18"/>
  <c r="G20" i="18"/>
  <c r="H20" i="18"/>
  <c r="J20" i="18"/>
  <c r="K20" i="18"/>
  <c r="L20" i="18"/>
  <c r="M20" i="18"/>
  <c r="N20" i="18"/>
  <c r="D21" i="18"/>
  <c r="E21" i="18"/>
  <c r="F21" i="18"/>
  <c r="G21" i="18"/>
  <c r="H21" i="18"/>
  <c r="J21" i="18"/>
  <c r="K21" i="18"/>
  <c r="L21" i="18"/>
  <c r="M21" i="18"/>
  <c r="N21" i="18"/>
  <c r="D22" i="18"/>
  <c r="E22" i="18"/>
  <c r="F22" i="18"/>
  <c r="G22" i="18"/>
  <c r="H22" i="18"/>
  <c r="J22" i="18"/>
  <c r="K22" i="18"/>
  <c r="L22" i="18"/>
  <c r="M22" i="18"/>
  <c r="N22" i="18"/>
  <c r="D23" i="18"/>
  <c r="E23" i="18"/>
  <c r="F23" i="18"/>
  <c r="G23" i="18"/>
  <c r="H23" i="18"/>
  <c r="J23" i="18"/>
  <c r="K23" i="18"/>
  <c r="L23" i="18"/>
  <c r="M23" i="18"/>
  <c r="N23" i="18"/>
  <c r="D24" i="18"/>
  <c r="E24" i="18"/>
  <c r="F24" i="18"/>
  <c r="G24" i="18"/>
  <c r="H24" i="18"/>
  <c r="J24" i="18"/>
  <c r="K24" i="18"/>
  <c r="L24" i="18"/>
  <c r="M24" i="18"/>
  <c r="N24" i="18"/>
  <c r="D25" i="18"/>
  <c r="E25" i="18"/>
  <c r="F25" i="18"/>
  <c r="G25" i="18"/>
  <c r="H25" i="18"/>
  <c r="J25" i="18"/>
  <c r="K25" i="18"/>
  <c r="L25" i="18"/>
  <c r="M25" i="18"/>
  <c r="N25" i="18"/>
  <c r="D26" i="18"/>
  <c r="E26" i="18"/>
  <c r="F26" i="18"/>
  <c r="G26" i="18"/>
  <c r="H26" i="18"/>
  <c r="J26" i="18"/>
  <c r="K26" i="18"/>
  <c r="L26" i="18"/>
  <c r="M26" i="18"/>
  <c r="N26" i="18"/>
  <c r="D27" i="18"/>
  <c r="E27" i="18"/>
  <c r="F27" i="18"/>
  <c r="G27" i="18"/>
  <c r="H27" i="18"/>
  <c r="J27" i="18"/>
  <c r="K27" i="18"/>
  <c r="L27" i="18"/>
  <c r="M27" i="18"/>
  <c r="N27" i="18"/>
  <c r="D28" i="18"/>
  <c r="E28" i="18"/>
  <c r="F28" i="18"/>
  <c r="G28" i="18"/>
  <c r="H28" i="18"/>
  <c r="J28" i="18"/>
  <c r="K28" i="18"/>
  <c r="L28" i="18"/>
  <c r="M28" i="18"/>
  <c r="N28" i="18"/>
  <c r="D29" i="18"/>
  <c r="E29" i="18"/>
  <c r="F29" i="18"/>
  <c r="G29" i="18"/>
  <c r="H29" i="18"/>
  <c r="J29" i="18"/>
  <c r="K29" i="18"/>
  <c r="L29" i="18"/>
  <c r="M29" i="18"/>
  <c r="N29" i="18"/>
  <c r="D30" i="18"/>
  <c r="E30" i="18"/>
  <c r="F30" i="18"/>
  <c r="G30" i="18"/>
  <c r="H30" i="18"/>
  <c r="J30" i="18"/>
  <c r="K30" i="18"/>
  <c r="L30" i="18"/>
  <c r="M30" i="18"/>
  <c r="N30" i="18"/>
  <c r="D31" i="18"/>
  <c r="E31" i="18"/>
  <c r="F31" i="18"/>
  <c r="G31" i="18"/>
  <c r="H31" i="18"/>
  <c r="J31" i="18"/>
  <c r="K31" i="18"/>
  <c r="L31" i="18"/>
  <c r="M31" i="18"/>
  <c r="N31" i="18"/>
  <c r="D32" i="18"/>
  <c r="E32" i="18"/>
  <c r="F32" i="18"/>
  <c r="G32" i="18"/>
  <c r="H32" i="18"/>
  <c r="J32" i="18"/>
  <c r="K32" i="18"/>
  <c r="L32" i="18"/>
  <c r="M32" i="18"/>
  <c r="N32" i="18"/>
  <c r="D33" i="18"/>
  <c r="E33" i="18"/>
  <c r="F33" i="18"/>
  <c r="G33" i="18"/>
  <c r="H33" i="18"/>
  <c r="J33" i="18"/>
  <c r="K33" i="18"/>
  <c r="L33" i="18"/>
  <c r="M33" i="18"/>
  <c r="N33" i="18"/>
  <c r="D34" i="18"/>
  <c r="E34" i="18"/>
  <c r="F34" i="18"/>
  <c r="G34" i="18"/>
  <c r="H34" i="18"/>
  <c r="J34" i="18"/>
  <c r="K34" i="18"/>
  <c r="L34" i="18"/>
  <c r="M34" i="18"/>
  <c r="N34" i="18"/>
  <c r="D35" i="18"/>
  <c r="E35" i="18"/>
  <c r="F35" i="18"/>
  <c r="G35" i="18"/>
  <c r="H35" i="18"/>
  <c r="J35" i="18"/>
  <c r="K35" i="18"/>
  <c r="L35" i="18"/>
  <c r="M35" i="18"/>
  <c r="N35" i="18"/>
  <c r="D36" i="18"/>
  <c r="E36" i="18"/>
  <c r="F36" i="18"/>
  <c r="G36" i="18"/>
  <c r="H36" i="18"/>
  <c r="J36" i="18"/>
  <c r="K36" i="18"/>
  <c r="L36" i="18"/>
  <c r="M36" i="18"/>
  <c r="N36" i="18"/>
  <c r="D37" i="18"/>
  <c r="E37" i="18"/>
  <c r="F37" i="18"/>
  <c r="G37" i="18"/>
  <c r="H37" i="18"/>
  <c r="J37" i="18"/>
  <c r="K37" i="18"/>
  <c r="L37" i="18"/>
  <c r="M37" i="18"/>
  <c r="N37" i="18"/>
  <c r="D38" i="18"/>
  <c r="E38" i="18"/>
  <c r="F38" i="18"/>
  <c r="G38" i="18"/>
  <c r="H38" i="18"/>
  <c r="J38" i="18"/>
  <c r="K38" i="18"/>
  <c r="L38" i="18"/>
  <c r="M38" i="18"/>
  <c r="N38" i="18"/>
  <c r="K7" i="18"/>
  <c r="L7" i="18"/>
  <c r="M7" i="18"/>
  <c r="N7" i="18"/>
  <c r="E6" i="18"/>
  <c r="F6" i="18"/>
  <c r="G6" i="18"/>
  <c r="H6" i="18"/>
  <c r="E7" i="18"/>
  <c r="F7" i="18"/>
  <c r="G7" i="18"/>
  <c r="H7" i="18"/>
  <c r="J7" i="18"/>
  <c r="D7" i="18"/>
  <c r="D6" i="18"/>
  <c r="D8" i="17"/>
  <c r="E8" i="17"/>
  <c r="F8" i="17"/>
  <c r="G8" i="17"/>
  <c r="H8" i="17"/>
  <c r="J8" i="17"/>
  <c r="K8" i="17"/>
  <c r="L8" i="17"/>
  <c r="M8" i="17"/>
  <c r="N8" i="17"/>
  <c r="D9" i="17"/>
  <c r="E9" i="17"/>
  <c r="F9" i="17"/>
  <c r="G9" i="17"/>
  <c r="H9" i="17"/>
  <c r="J9" i="17"/>
  <c r="K9" i="17"/>
  <c r="L9" i="17"/>
  <c r="M9" i="17"/>
  <c r="N9" i="17"/>
  <c r="D10" i="17"/>
  <c r="E10" i="17"/>
  <c r="F10" i="17"/>
  <c r="G10" i="17"/>
  <c r="H10" i="17"/>
  <c r="J10" i="17"/>
  <c r="K10" i="17"/>
  <c r="L10" i="17"/>
  <c r="M10" i="17"/>
  <c r="N10" i="17"/>
  <c r="D11" i="17"/>
  <c r="E11" i="17"/>
  <c r="F11" i="17"/>
  <c r="G11" i="17"/>
  <c r="H11" i="17"/>
  <c r="J11" i="17"/>
  <c r="K11" i="17"/>
  <c r="L11" i="17"/>
  <c r="M11" i="17"/>
  <c r="N11" i="17"/>
  <c r="D12" i="17"/>
  <c r="E12" i="17"/>
  <c r="F12" i="17"/>
  <c r="G12" i="17"/>
  <c r="H12" i="17"/>
  <c r="J12" i="17"/>
  <c r="K12" i="17"/>
  <c r="L12" i="17"/>
  <c r="M12" i="17"/>
  <c r="N12" i="17"/>
  <c r="D13" i="17"/>
  <c r="E13" i="17"/>
  <c r="F13" i="17"/>
  <c r="G13" i="17"/>
  <c r="H13" i="17"/>
  <c r="J13" i="17"/>
  <c r="K13" i="17"/>
  <c r="L13" i="17"/>
  <c r="M13" i="17"/>
  <c r="N13" i="17"/>
  <c r="D14" i="17"/>
  <c r="E14" i="17"/>
  <c r="F14" i="17"/>
  <c r="G14" i="17"/>
  <c r="H14" i="17"/>
  <c r="J14" i="17"/>
  <c r="K14" i="17"/>
  <c r="L14" i="17"/>
  <c r="M14" i="17"/>
  <c r="N14" i="17"/>
  <c r="D15" i="17"/>
  <c r="E15" i="17"/>
  <c r="F15" i="17"/>
  <c r="G15" i="17"/>
  <c r="H15" i="17"/>
  <c r="J15" i="17"/>
  <c r="K15" i="17"/>
  <c r="L15" i="17"/>
  <c r="M15" i="17"/>
  <c r="N15" i="17"/>
  <c r="D16" i="17"/>
  <c r="E16" i="17"/>
  <c r="F16" i="17"/>
  <c r="G16" i="17"/>
  <c r="H16" i="17"/>
  <c r="J16" i="17"/>
  <c r="K16" i="17"/>
  <c r="L16" i="17"/>
  <c r="M16" i="17"/>
  <c r="N16" i="17"/>
  <c r="D17" i="17"/>
  <c r="E17" i="17"/>
  <c r="F17" i="17"/>
  <c r="G17" i="17"/>
  <c r="H17" i="17"/>
  <c r="J17" i="17"/>
  <c r="K17" i="17"/>
  <c r="L17" i="17"/>
  <c r="M17" i="17"/>
  <c r="N17" i="17"/>
  <c r="D18" i="17"/>
  <c r="E18" i="17"/>
  <c r="F18" i="17"/>
  <c r="G18" i="17"/>
  <c r="H18" i="17"/>
  <c r="J18" i="17"/>
  <c r="K18" i="17"/>
  <c r="L18" i="17"/>
  <c r="M18" i="17"/>
  <c r="N18" i="17"/>
  <c r="D19" i="17"/>
  <c r="E19" i="17"/>
  <c r="F19" i="17"/>
  <c r="G19" i="17"/>
  <c r="H19" i="17"/>
  <c r="J19" i="17"/>
  <c r="K19" i="17"/>
  <c r="L19" i="17"/>
  <c r="M19" i="17"/>
  <c r="N19" i="17"/>
  <c r="D20" i="17"/>
  <c r="E20" i="17"/>
  <c r="F20" i="17"/>
  <c r="G20" i="17"/>
  <c r="H20" i="17"/>
  <c r="J20" i="17"/>
  <c r="K20" i="17"/>
  <c r="L20" i="17"/>
  <c r="M20" i="17"/>
  <c r="N20" i="17"/>
  <c r="D21" i="17"/>
  <c r="E21" i="17"/>
  <c r="F21" i="17"/>
  <c r="G21" i="17"/>
  <c r="H21" i="17"/>
  <c r="J21" i="17"/>
  <c r="K21" i="17"/>
  <c r="L21" i="17"/>
  <c r="M21" i="17"/>
  <c r="N21" i="17"/>
  <c r="D22" i="17"/>
  <c r="E22" i="17"/>
  <c r="F22" i="17"/>
  <c r="G22" i="17"/>
  <c r="H22" i="17"/>
  <c r="J22" i="17"/>
  <c r="K22" i="17"/>
  <c r="L22" i="17"/>
  <c r="M22" i="17"/>
  <c r="N22" i="17"/>
  <c r="D23" i="17"/>
  <c r="E23" i="17"/>
  <c r="F23" i="17"/>
  <c r="G23" i="17"/>
  <c r="H23" i="17"/>
  <c r="J23" i="17"/>
  <c r="K23" i="17"/>
  <c r="L23" i="17"/>
  <c r="M23" i="17"/>
  <c r="N23" i="17"/>
  <c r="D24" i="17"/>
  <c r="E24" i="17"/>
  <c r="F24" i="17"/>
  <c r="G24" i="17"/>
  <c r="H24" i="17"/>
  <c r="J24" i="17"/>
  <c r="K24" i="17"/>
  <c r="L24" i="17"/>
  <c r="M24" i="17"/>
  <c r="N24" i="17"/>
  <c r="D25" i="17"/>
  <c r="E25" i="17"/>
  <c r="F25" i="17"/>
  <c r="G25" i="17"/>
  <c r="H25" i="17"/>
  <c r="J25" i="17"/>
  <c r="K25" i="17"/>
  <c r="L25" i="17"/>
  <c r="M25" i="17"/>
  <c r="N25" i="17"/>
  <c r="D26" i="17"/>
  <c r="E26" i="17"/>
  <c r="F26" i="17"/>
  <c r="G26" i="17"/>
  <c r="H26" i="17"/>
  <c r="J26" i="17"/>
  <c r="K26" i="17"/>
  <c r="L26" i="17"/>
  <c r="M26" i="17"/>
  <c r="N26" i="17"/>
  <c r="D27" i="17"/>
  <c r="E27" i="17"/>
  <c r="F27" i="17"/>
  <c r="G27" i="17"/>
  <c r="H27" i="17"/>
  <c r="J27" i="17"/>
  <c r="K27" i="17"/>
  <c r="L27" i="17"/>
  <c r="M27" i="17"/>
  <c r="N27" i="17"/>
  <c r="D28" i="17"/>
  <c r="E28" i="17"/>
  <c r="F28" i="17"/>
  <c r="G28" i="17"/>
  <c r="H28" i="17"/>
  <c r="J28" i="17"/>
  <c r="K28" i="17"/>
  <c r="L28" i="17"/>
  <c r="M28" i="17"/>
  <c r="N28" i="17"/>
  <c r="D29" i="17"/>
  <c r="E29" i="17"/>
  <c r="F29" i="17"/>
  <c r="G29" i="17"/>
  <c r="H29" i="17"/>
  <c r="J29" i="17"/>
  <c r="K29" i="17"/>
  <c r="L29" i="17"/>
  <c r="M29" i="17"/>
  <c r="N29" i="17"/>
  <c r="D30" i="17"/>
  <c r="E30" i="17"/>
  <c r="F30" i="17"/>
  <c r="G30" i="17"/>
  <c r="H30" i="17"/>
  <c r="J30" i="17"/>
  <c r="K30" i="17"/>
  <c r="L30" i="17"/>
  <c r="M30" i="17"/>
  <c r="N30" i="17"/>
  <c r="D31" i="17"/>
  <c r="E31" i="17"/>
  <c r="F31" i="17"/>
  <c r="G31" i="17"/>
  <c r="H31" i="17"/>
  <c r="J31" i="17"/>
  <c r="K31" i="17"/>
  <c r="L31" i="17"/>
  <c r="M31" i="17"/>
  <c r="N31" i="17"/>
  <c r="D32" i="17"/>
  <c r="E32" i="17"/>
  <c r="F32" i="17"/>
  <c r="G32" i="17"/>
  <c r="H32" i="17"/>
  <c r="J32" i="17"/>
  <c r="K32" i="17"/>
  <c r="L32" i="17"/>
  <c r="M32" i="17"/>
  <c r="N32" i="17"/>
  <c r="D33" i="17"/>
  <c r="E33" i="17"/>
  <c r="F33" i="17"/>
  <c r="G33" i="17"/>
  <c r="H33" i="17"/>
  <c r="J33" i="17"/>
  <c r="K33" i="17"/>
  <c r="L33" i="17"/>
  <c r="M33" i="17"/>
  <c r="N33" i="17"/>
  <c r="D34" i="17"/>
  <c r="E34" i="17"/>
  <c r="F34" i="17"/>
  <c r="G34" i="17"/>
  <c r="H34" i="17"/>
  <c r="J34" i="17"/>
  <c r="K34" i="17"/>
  <c r="L34" i="17"/>
  <c r="M34" i="17"/>
  <c r="N34" i="17"/>
  <c r="D35" i="17"/>
  <c r="E35" i="17"/>
  <c r="F35" i="17"/>
  <c r="G35" i="17"/>
  <c r="H35" i="17"/>
  <c r="J35" i="17"/>
  <c r="K35" i="17"/>
  <c r="L35" i="17"/>
  <c r="M35" i="17"/>
  <c r="N35" i="17"/>
  <c r="D36" i="17"/>
  <c r="E36" i="17"/>
  <c r="F36" i="17"/>
  <c r="G36" i="17"/>
  <c r="H36" i="17"/>
  <c r="J36" i="17"/>
  <c r="K36" i="17"/>
  <c r="L36" i="17"/>
  <c r="M36" i="17"/>
  <c r="N36" i="17"/>
  <c r="D37" i="17"/>
  <c r="E37" i="17"/>
  <c r="F37" i="17"/>
  <c r="G37" i="17"/>
  <c r="H37" i="17"/>
  <c r="J37" i="17"/>
  <c r="K37" i="17"/>
  <c r="L37" i="17"/>
  <c r="M37" i="17"/>
  <c r="N37" i="17"/>
  <c r="D38" i="17"/>
  <c r="E38" i="17"/>
  <c r="F38" i="17"/>
  <c r="G38" i="17"/>
  <c r="H38" i="17"/>
  <c r="J38" i="17"/>
  <c r="K38" i="17"/>
  <c r="L38" i="17"/>
  <c r="M38" i="17"/>
  <c r="N38" i="17"/>
  <c r="K7" i="17"/>
  <c r="L7" i="17"/>
  <c r="M7" i="17"/>
  <c r="N7" i="17"/>
  <c r="E6" i="17"/>
  <c r="F6" i="17"/>
  <c r="G6" i="17"/>
  <c r="H6" i="17"/>
  <c r="E7" i="17"/>
  <c r="F7" i="17"/>
  <c r="G7" i="17"/>
  <c r="H7" i="17"/>
  <c r="J7" i="17"/>
  <c r="D7" i="17"/>
  <c r="D6" i="17"/>
  <c r="D8" i="16"/>
  <c r="E8" i="16"/>
  <c r="F8" i="16"/>
  <c r="G8" i="16"/>
  <c r="H8" i="16"/>
  <c r="J8" i="16"/>
  <c r="K8" i="16"/>
  <c r="L8" i="16"/>
  <c r="M8" i="16"/>
  <c r="N8" i="16"/>
  <c r="D9" i="16"/>
  <c r="E9" i="16"/>
  <c r="F9" i="16"/>
  <c r="G9" i="16"/>
  <c r="H9" i="16"/>
  <c r="J9" i="16"/>
  <c r="K9" i="16"/>
  <c r="L9" i="16"/>
  <c r="M9" i="16"/>
  <c r="N9" i="16"/>
  <c r="D10" i="16"/>
  <c r="E10" i="16"/>
  <c r="F10" i="16"/>
  <c r="G10" i="16"/>
  <c r="H10" i="16"/>
  <c r="J10" i="16"/>
  <c r="K10" i="16"/>
  <c r="L10" i="16"/>
  <c r="M10" i="16"/>
  <c r="N10" i="16"/>
  <c r="D11" i="16"/>
  <c r="E11" i="16"/>
  <c r="F11" i="16"/>
  <c r="G11" i="16"/>
  <c r="H11" i="16"/>
  <c r="J11" i="16"/>
  <c r="K11" i="16"/>
  <c r="L11" i="16"/>
  <c r="M11" i="16"/>
  <c r="N11" i="16"/>
  <c r="D12" i="16"/>
  <c r="E12" i="16"/>
  <c r="F12" i="16"/>
  <c r="G12" i="16"/>
  <c r="H12" i="16"/>
  <c r="J12" i="16"/>
  <c r="K12" i="16"/>
  <c r="L12" i="16"/>
  <c r="M12" i="16"/>
  <c r="N12" i="16"/>
  <c r="D13" i="16"/>
  <c r="E13" i="16"/>
  <c r="F13" i="16"/>
  <c r="G13" i="16"/>
  <c r="H13" i="16"/>
  <c r="J13" i="16"/>
  <c r="K13" i="16"/>
  <c r="L13" i="16"/>
  <c r="M13" i="16"/>
  <c r="N13" i="16"/>
  <c r="D14" i="16"/>
  <c r="E14" i="16"/>
  <c r="F14" i="16"/>
  <c r="G14" i="16"/>
  <c r="H14" i="16"/>
  <c r="J14" i="16"/>
  <c r="K14" i="16"/>
  <c r="L14" i="16"/>
  <c r="M14" i="16"/>
  <c r="N14" i="16"/>
  <c r="D15" i="16"/>
  <c r="E15" i="16"/>
  <c r="F15" i="16"/>
  <c r="G15" i="16"/>
  <c r="H15" i="16"/>
  <c r="J15" i="16"/>
  <c r="K15" i="16"/>
  <c r="L15" i="16"/>
  <c r="M15" i="16"/>
  <c r="N15" i="16"/>
  <c r="D16" i="16"/>
  <c r="E16" i="16"/>
  <c r="F16" i="16"/>
  <c r="G16" i="16"/>
  <c r="H16" i="16"/>
  <c r="J16" i="16"/>
  <c r="K16" i="16"/>
  <c r="L16" i="16"/>
  <c r="M16" i="16"/>
  <c r="N16" i="16"/>
  <c r="D17" i="16"/>
  <c r="E17" i="16"/>
  <c r="F17" i="16"/>
  <c r="G17" i="16"/>
  <c r="H17" i="16"/>
  <c r="J17" i="16"/>
  <c r="K17" i="16"/>
  <c r="L17" i="16"/>
  <c r="M17" i="16"/>
  <c r="N17" i="16"/>
  <c r="D18" i="16"/>
  <c r="E18" i="16"/>
  <c r="F18" i="16"/>
  <c r="G18" i="16"/>
  <c r="H18" i="16"/>
  <c r="J18" i="16"/>
  <c r="K18" i="16"/>
  <c r="L18" i="16"/>
  <c r="M18" i="16"/>
  <c r="N18" i="16"/>
  <c r="D19" i="16"/>
  <c r="E19" i="16"/>
  <c r="F19" i="16"/>
  <c r="G19" i="16"/>
  <c r="H19" i="16"/>
  <c r="J19" i="16"/>
  <c r="K19" i="16"/>
  <c r="L19" i="16"/>
  <c r="M19" i="16"/>
  <c r="N19" i="16"/>
  <c r="D20" i="16"/>
  <c r="E20" i="16"/>
  <c r="F20" i="16"/>
  <c r="G20" i="16"/>
  <c r="H20" i="16"/>
  <c r="J20" i="16"/>
  <c r="K20" i="16"/>
  <c r="L20" i="16"/>
  <c r="M20" i="16"/>
  <c r="N20" i="16"/>
  <c r="D21" i="16"/>
  <c r="E21" i="16"/>
  <c r="F21" i="16"/>
  <c r="G21" i="16"/>
  <c r="H21" i="16"/>
  <c r="J21" i="16"/>
  <c r="K21" i="16"/>
  <c r="L21" i="16"/>
  <c r="M21" i="16"/>
  <c r="N21" i="16"/>
  <c r="D22" i="16"/>
  <c r="E22" i="16"/>
  <c r="F22" i="16"/>
  <c r="G22" i="16"/>
  <c r="H22" i="16"/>
  <c r="J22" i="16"/>
  <c r="K22" i="16"/>
  <c r="L22" i="16"/>
  <c r="M22" i="16"/>
  <c r="N22" i="16"/>
  <c r="D23" i="16"/>
  <c r="E23" i="16"/>
  <c r="F23" i="16"/>
  <c r="G23" i="16"/>
  <c r="H23" i="16"/>
  <c r="J23" i="16"/>
  <c r="K23" i="16"/>
  <c r="L23" i="16"/>
  <c r="M23" i="16"/>
  <c r="N23" i="16"/>
  <c r="D24" i="16"/>
  <c r="E24" i="16"/>
  <c r="F24" i="16"/>
  <c r="G24" i="16"/>
  <c r="H24" i="16"/>
  <c r="J24" i="16"/>
  <c r="K24" i="16"/>
  <c r="L24" i="16"/>
  <c r="M24" i="16"/>
  <c r="N24" i="16"/>
  <c r="D25" i="16"/>
  <c r="E25" i="16"/>
  <c r="F25" i="16"/>
  <c r="G25" i="16"/>
  <c r="H25" i="16"/>
  <c r="J25" i="16"/>
  <c r="K25" i="16"/>
  <c r="L25" i="16"/>
  <c r="M25" i="16"/>
  <c r="N25" i="16"/>
  <c r="D26" i="16"/>
  <c r="E26" i="16"/>
  <c r="F26" i="16"/>
  <c r="G26" i="16"/>
  <c r="H26" i="16"/>
  <c r="J26" i="16"/>
  <c r="K26" i="16"/>
  <c r="L26" i="16"/>
  <c r="M26" i="16"/>
  <c r="N26" i="16"/>
  <c r="D27" i="16"/>
  <c r="E27" i="16"/>
  <c r="F27" i="16"/>
  <c r="G27" i="16"/>
  <c r="H27" i="16"/>
  <c r="J27" i="16"/>
  <c r="K27" i="16"/>
  <c r="L27" i="16"/>
  <c r="M27" i="16"/>
  <c r="N27" i="16"/>
  <c r="D28" i="16"/>
  <c r="E28" i="16"/>
  <c r="F28" i="16"/>
  <c r="G28" i="16"/>
  <c r="H28" i="16"/>
  <c r="J28" i="16"/>
  <c r="K28" i="16"/>
  <c r="L28" i="16"/>
  <c r="M28" i="16"/>
  <c r="N28" i="16"/>
  <c r="D29" i="16"/>
  <c r="E29" i="16"/>
  <c r="F29" i="16"/>
  <c r="G29" i="16"/>
  <c r="H29" i="16"/>
  <c r="J29" i="16"/>
  <c r="K29" i="16"/>
  <c r="L29" i="16"/>
  <c r="M29" i="16"/>
  <c r="N29" i="16"/>
  <c r="D30" i="16"/>
  <c r="E30" i="16"/>
  <c r="F30" i="16"/>
  <c r="G30" i="16"/>
  <c r="H30" i="16"/>
  <c r="J30" i="16"/>
  <c r="K30" i="16"/>
  <c r="L30" i="16"/>
  <c r="M30" i="16"/>
  <c r="N30" i="16"/>
  <c r="D31" i="16"/>
  <c r="E31" i="16"/>
  <c r="F31" i="16"/>
  <c r="G31" i="16"/>
  <c r="H31" i="16"/>
  <c r="J31" i="16"/>
  <c r="K31" i="16"/>
  <c r="L31" i="16"/>
  <c r="M31" i="16"/>
  <c r="N31" i="16"/>
  <c r="D32" i="16"/>
  <c r="E32" i="16"/>
  <c r="F32" i="16"/>
  <c r="G32" i="16"/>
  <c r="H32" i="16"/>
  <c r="J32" i="16"/>
  <c r="K32" i="16"/>
  <c r="L32" i="16"/>
  <c r="M32" i="16"/>
  <c r="N32" i="16"/>
  <c r="D33" i="16"/>
  <c r="E33" i="16"/>
  <c r="F33" i="16"/>
  <c r="G33" i="16"/>
  <c r="H33" i="16"/>
  <c r="J33" i="16"/>
  <c r="K33" i="16"/>
  <c r="L33" i="16"/>
  <c r="M33" i="16"/>
  <c r="N33" i="16"/>
  <c r="D34" i="16"/>
  <c r="E34" i="16"/>
  <c r="F34" i="16"/>
  <c r="G34" i="16"/>
  <c r="H34" i="16"/>
  <c r="J34" i="16"/>
  <c r="K34" i="16"/>
  <c r="L34" i="16"/>
  <c r="M34" i="16"/>
  <c r="N34" i="16"/>
  <c r="D35" i="16"/>
  <c r="E35" i="16"/>
  <c r="F35" i="16"/>
  <c r="G35" i="16"/>
  <c r="H35" i="16"/>
  <c r="J35" i="16"/>
  <c r="K35" i="16"/>
  <c r="L35" i="16"/>
  <c r="M35" i="16"/>
  <c r="N35" i="16"/>
  <c r="D36" i="16"/>
  <c r="E36" i="16"/>
  <c r="F36" i="16"/>
  <c r="G36" i="16"/>
  <c r="H36" i="16"/>
  <c r="J36" i="16"/>
  <c r="K36" i="16"/>
  <c r="L36" i="16"/>
  <c r="M36" i="16"/>
  <c r="N36" i="16"/>
  <c r="D37" i="16"/>
  <c r="E37" i="16"/>
  <c r="F37" i="16"/>
  <c r="G37" i="16"/>
  <c r="H37" i="16"/>
  <c r="J37" i="16"/>
  <c r="K37" i="16"/>
  <c r="L37" i="16"/>
  <c r="M37" i="16"/>
  <c r="N37" i="16"/>
  <c r="D38" i="16"/>
  <c r="E38" i="16"/>
  <c r="F38" i="16"/>
  <c r="G38" i="16"/>
  <c r="H38" i="16"/>
  <c r="J38" i="16"/>
  <c r="K38" i="16"/>
  <c r="L38" i="16"/>
  <c r="M38" i="16"/>
  <c r="N38" i="16"/>
  <c r="K7" i="16"/>
  <c r="L7" i="16"/>
  <c r="M7" i="16"/>
  <c r="N7" i="16"/>
  <c r="E6" i="16"/>
  <c r="F6" i="16"/>
  <c r="G6" i="16"/>
  <c r="H6" i="16"/>
  <c r="E7" i="16"/>
  <c r="F7" i="16"/>
  <c r="G7" i="16"/>
  <c r="H7" i="16"/>
  <c r="J7" i="16"/>
  <c r="D7" i="16"/>
  <c r="D6" i="16"/>
  <c r="D8" i="15"/>
  <c r="E8" i="15"/>
  <c r="F8" i="15"/>
  <c r="G8" i="15"/>
  <c r="H8" i="15"/>
  <c r="J8" i="15"/>
  <c r="K8" i="15"/>
  <c r="L8" i="15"/>
  <c r="M8" i="15"/>
  <c r="N8" i="15"/>
  <c r="D9" i="15"/>
  <c r="E9" i="15"/>
  <c r="F9" i="15"/>
  <c r="G9" i="15"/>
  <c r="H9" i="15"/>
  <c r="J9" i="15"/>
  <c r="K9" i="15"/>
  <c r="L9" i="15"/>
  <c r="M9" i="15"/>
  <c r="N9" i="15"/>
  <c r="D10" i="15"/>
  <c r="E10" i="15"/>
  <c r="F10" i="15"/>
  <c r="G10" i="15"/>
  <c r="H10" i="15"/>
  <c r="J10" i="15"/>
  <c r="K10" i="15"/>
  <c r="L10" i="15"/>
  <c r="M10" i="15"/>
  <c r="N10" i="15"/>
  <c r="D11" i="15"/>
  <c r="E11" i="15"/>
  <c r="F11" i="15"/>
  <c r="G11" i="15"/>
  <c r="H11" i="15"/>
  <c r="J11" i="15"/>
  <c r="K11" i="15"/>
  <c r="L11" i="15"/>
  <c r="M11" i="15"/>
  <c r="N11" i="15"/>
  <c r="D12" i="15"/>
  <c r="E12" i="15"/>
  <c r="F12" i="15"/>
  <c r="G12" i="15"/>
  <c r="H12" i="15"/>
  <c r="J12" i="15"/>
  <c r="K12" i="15"/>
  <c r="L12" i="15"/>
  <c r="M12" i="15"/>
  <c r="N12" i="15"/>
  <c r="D13" i="15"/>
  <c r="E13" i="15"/>
  <c r="F13" i="15"/>
  <c r="G13" i="15"/>
  <c r="H13" i="15"/>
  <c r="J13" i="15"/>
  <c r="K13" i="15"/>
  <c r="L13" i="15"/>
  <c r="M13" i="15"/>
  <c r="N13" i="15"/>
  <c r="D14" i="15"/>
  <c r="E14" i="15"/>
  <c r="F14" i="15"/>
  <c r="G14" i="15"/>
  <c r="H14" i="15"/>
  <c r="J14" i="15"/>
  <c r="K14" i="15"/>
  <c r="L14" i="15"/>
  <c r="M14" i="15"/>
  <c r="N14" i="15"/>
  <c r="D15" i="15"/>
  <c r="E15" i="15"/>
  <c r="F15" i="15"/>
  <c r="G15" i="15"/>
  <c r="H15" i="15"/>
  <c r="J15" i="15"/>
  <c r="K15" i="15"/>
  <c r="L15" i="15"/>
  <c r="M15" i="15"/>
  <c r="N15" i="15"/>
  <c r="D16" i="15"/>
  <c r="E16" i="15"/>
  <c r="F16" i="15"/>
  <c r="G16" i="15"/>
  <c r="H16" i="15"/>
  <c r="J16" i="15"/>
  <c r="K16" i="15"/>
  <c r="L16" i="15"/>
  <c r="M16" i="15"/>
  <c r="N16" i="15"/>
  <c r="D17" i="15"/>
  <c r="E17" i="15"/>
  <c r="F17" i="15"/>
  <c r="G17" i="15"/>
  <c r="H17" i="15"/>
  <c r="J17" i="15"/>
  <c r="K17" i="15"/>
  <c r="L17" i="15"/>
  <c r="M17" i="15"/>
  <c r="N17" i="15"/>
  <c r="D18" i="15"/>
  <c r="E18" i="15"/>
  <c r="F18" i="15"/>
  <c r="G18" i="15"/>
  <c r="H18" i="15"/>
  <c r="J18" i="15"/>
  <c r="K18" i="15"/>
  <c r="L18" i="15"/>
  <c r="M18" i="15"/>
  <c r="N18" i="15"/>
  <c r="D19" i="15"/>
  <c r="E19" i="15"/>
  <c r="F19" i="15"/>
  <c r="G19" i="15"/>
  <c r="H19" i="15"/>
  <c r="J19" i="15"/>
  <c r="K19" i="15"/>
  <c r="L19" i="15"/>
  <c r="M19" i="15"/>
  <c r="N19" i="15"/>
  <c r="D20" i="15"/>
  <c r="E20" i="15"/>
  <c r="F20" i="15"/>
  <c r="G20" i="15"/>
  <c r="H20" i="15"/>
  <c r="J20" i="15"/>
  <c r="K20" i="15"/>
  <c r="L20" i="15"/>
  <c r="M20" i="15"/>
  <c r="N20" i="15"/>
  <c r="D21" i="15"/>
  <c r="E21" i="15"/>
  <c r="F21" i="15"/>
  <c r="G21" i="15"/>
  <c r="H21" i="15"/>
  <c r="J21" i="15"/>
  <c r="K21" i="15"/>
  <c r="L21" i="15"/>
  <c r="M21" i="15"/>
  <c r="N21" i="15"/>
  <c r="D22" i="15"/>
  <c r="E22" i="15"/>
  <c r="F22" i="15"/>
  <c r="G22" i="15"/>
  <c r="H22" i="15"/>
  <c r="J22" i="15"/>
  <c r="K22" i="15"/>
  <c r="L22" i="15"/>
  <c r="M22" i="15"/>
  <c r="N22" i="15"/>
  <c r="D23" i="15"/>
  <c r="E23" i="15"/>
  <c r="F23" i="15"/>
  <c r="G23" i="15"/>
  <c r="H23" i="15"/>
  <c r="J23" i="15"/>
  <c r="K23" i="15"/>
  <c r="L23" i="15"/>
  <c r="M23" i="15"/>
  <c r="N23" i="15"/>
  <c r="D24" i="15"/>
  <c r="E24" i="15"/>
  <c r="F24" i="15"/>
  <c r="G24" i="15"/>
  <c r="H24" i="15"/>
  <c r="J24" i="15"/>
  <c r="K24" i="15"/>
  <c r="L24" i="15"/>
  <c r="M24" i="15"/>
  <c r="N24" i="15"/>
  <c r="D25" i="15"/>
  <c r="E25" i="15"/>
  <c r="F25" i="15"/>
  <c r="G25" i="15"/>
  <c r="H25" i="15"/>
  <c r="J25" i="15"/>
  <c r="K25" i="15"/>
  <c r="L25" i="15"/>
  <c r="M25" i="15"/>
  <c r="N25" i="15"/>
  <c r="D26" i="15"/>
  <c r="E26" i="15"/>
  <c r="F26" i="15"/>
  <c r="G26" i="15"/>
  <c r="H26" i="15"/>
  <c r="J26" i="15"/>
  <c r="K26" i="15"/>
  <c r="L26" i="15"/>
  <c r="M26" i="15"/>
  <c r="N26" i="15"/>
  <c r="D27" i="15"/>
  <c r="E27" i="15"/>
  <c r="F27" i="15"/>
  <c r="G27" i="15"/>
  <c r="H27" i="15"/>
  <c r="J27" i="15"/>
  <c r="K27" i="15"/>
  <c r="L27" i="15"/>
  <c r="M27" i="15"/>
  <c r="N27" i="15"/>
  <c r="D28" i="15"/>
  <c r="E28" i="15"/>
  <c r="F28" i="15"/>
  <c r="G28" i="15"/>
  <c r="H28" i="15"/>
  <c r="J28" i="15"/>
  <c r="K28" i="15"/>
  <c r="L28" i="15"/>
  <c r="M28" i="15"/>
  <c r="N28" i="15"/>
  <c r="D29" i="15"/>
  <c r="E29" i="15"/>
  <c r="F29" i="15"/>
  <c r="G29" i="15"/>
  <c r="H29" i="15"/>
  <c r="J29" i="15"/>
  <c r="K29" i="15"/>
  <c r="L29" i="15"/>
  <c r="M29" i="15"/>
  <c r="N29" i="15"/>
  <c r="D30" i="15"/>
  <c r="E30" i="15"/>
  <c r="F30" i="15"/>
  <c r="G30" i="15"/>
  <c r="H30" i="15"/>
  <c r="J30" i="15"/>
  <c r="K30" i="15"/>
  <c r="L30" i="15"/>
  <c r="M30" i="15"/>
  <c r="N30" i="15"/>
  <c r="D31" i="15"/>
  <c r="E31" i="15"/>
  <c r="F31" i="15"/>
  <c r="G31" i="15"/>
  <c r="H31" i="15"/>
  <c r="J31" i="15"/>
  <c r="K31" i="15"/>
  <c r="L31" i="15"/>
  <c r="M31" i="15"/>
  <c r="N31" i="15"/>
  <c r="D32" i="15"/>
  <c r="E32" i="15"/>
  <c r="F32" i="15"/>
  <c r="G32" i="15"/>
  <c r="H32" i="15"/>
  <c r="J32" i="15"/>
  <c r="K32" i="15"/>
  <c r="L32" i="15"/>
  <c r="M32" i="15"/>
  <c r="N32" i="15"/>
  <c r="D33" i="15"/>
  <c r="E33" i="15"/>
  <c r="F33" i="15"/>
  <c r="G33" i="15"/>
  <c r="H33" i="15"/>
  <c r="J33" i="15"/>
  <c r="K33" i="15"/>
  <c r="L33" i="15"/>
  <c r="M33" i="15"/>
  <c r="N33" i="15"/>
  <c r="D34" i="15"/>
  <c r="E34" i="15"/>
  <c r="F34" i="15"/>
  <c r="G34" i="15"/>
  <c r="H34" i="15"/>
  <c r="J34" i="15"/>
  <c r="K34" i="15"/>
  <c r="L34" i="15"/>
  <c r="M34" i="15"/>
  <c r="N34" i="15"/>
  <c r="D35" i="15"/>
  <c r="E35" i="15"/>
  <c r="F35" i="15"/>
  <c r="G35" i="15"/>
  <c r="H35" i="15"/>
  <c r="J35" i="15"/>
  <c r="K35" i="15"/>
  <c r="L35" i="15"/>
  <c r="M35" i="15"/>
  <c r="N35" i="15"/>
  <c r="D36" i="15"/>
  <c r="E36" i="15"/>
  <c r="F36" i="15"/>
  <c r="G36" i="15"/>
  <c r="H36" i="15"/>
  <c r="J36" i="15"/>
  <c r="K36" i="15"/>
  <c r="L36" i="15"/>
  <c r="M36" i="15"/>
  <c r="N36" i="15"/>
  <c r="D37" i="15"/>
  <c r="E37" i="15"/>
  <c r="F37" i="15"/>
  <c r="G37" i="15"/>
  <c r="H37" i="15"/>
  <c r="J37" i="15"/>
  <c r="K37" i="15"/>
  <c r="L37" i="15"/>
  <c r="M37" i="15"/>
  <c r="N37" i="15"/>
  <c r="D38" i="15"/>
  <c r="E38" i="15"/>
  <c r="F38" i="15"/>
  <c r="G38" i="15"/>
  <c r="H38" i="15"/>
  <c r="J38" i="15"/>
  <c r="K38" i="15"/>
  <c r="L38" i="15"/>
  <c r="M38" i="15"/>
  <c r="N38" i="15"/>
  <c r="K7" i="15"/>
  <c r="L7" i="15"/>
  <c r="M7" i="15"/>
  <c r="N7" i="15"/>
  <c r="E6" i="15"/>
  <c r="F6" i="15"/>
  <c r="G6" i="15"/>
  <c r="H6" i="15"/>
  <c r="E7" i="15"/>
  <c r="F7" i="15"/>
  <c r="G7" i="15"/>
  <c r="H7" i="15"/>
  <c r="AF7" i="15"/>
  <c r="AF6" i="15"/>
  <c r="D6" i="15"/>
  <c r="J7" i="15"/>
  <c r="D7" i="15"/>
  <c r="J8" i="1"/>
  <c r="K8" i="1"/>
  <c r="L8" i="1"/>
  <c r="M8" i="1"/>
  <c r="N8" i="1"/>
  <c r="J9" i="1"/>
  <c r="K9" i="1"/>
  <c r="L9" i="1"/>
  <c r="M9" i="1"/>
  <c r="N9" i="1"/>
  <c r="J10" i="1"/>
  <c r="K10" i="1"/>
  <c r="L10" i="1"/>
  <c r="M10" i="1"/>
  <c r="N10" i="1"/>
  <c r="J11" i="1"/>
  <c r="K11" i="1"/>
  <c r="L11" i="1"/>
  <c r="M11" i="1"/>
  <c r="N11" i="1"/>
  <c r="J12" i="1"/>
  <c r="K12" i="1"/>
  <c r="L12" i="1"/>
  <c r="M12" i="1"/>
  <c r="N12" i="1"/>
  <c r="J13" i="1"/>
  <c r="K13" i="1"/>
  <c r="L13" i="1"/>
  <c r="M13" i="1"/>
  <c r="N13" i="1"/>
  <c r="J14" i="1"/>
  <c r="K14" i="1"/>
  <c r="L14" i="1"/>
  <c r="M14" i="1"/>
  <c r="N14" i="1"/>
  <c r="J15" i="1"/>
  <c r="K15" i="1"/>
  <c r="L15" i="1"/>
  <c r="M15" i="1"/>
  <c r="N15" i="1"/>
  <c r="J16" i="1"/>
  <c r="K16" i="1"/>
  <c r="L16" i="1"/>
  <c r="M16" i="1"/>
  <c r="N16" i="1"/>
  <c r="J17" i="1"/>
  <c r="K17" i="1"/>
  <c r="L17" i="1"/>
  <c r="M17" i="1"/>
  <c r="N17" i="1"/>
  <c r="J18" i="1"/>
  <c r="K18" i="1"/>
  <c r="L18" i="1"/>
  <c r="M18" i="1"/>
  <c r="N18" i="1"/>
  <c r="J19" i="1"/>
  <c r="K19" i="1"/>
  <c r="L19" i="1"/>
  <c r="M19" i="1"/>
  <c r="N19" i="1"/>
  <c r="J20" i="1"/>
  <c r="K20" i="1"/>
  <c r="L20" i="1"/>
  <c r="M20" i="1"/>
  <c r="N20" i="1"/>
  <c r="J21" i="1"/>
  <c r="K21" i="1"/>
  <c r="L21" i="1"/>
  <c r="M21" i="1"/>
  <c r="N21" i="1"/>
  <c r="J22" i="1"/>
  <c r="K22" i="1"/>
  <c r="L22" i="1"/>
  <c r="M22" i="1"/>
  <c r="N22" i="1"/>
  <c r="J23" i="1"/>
  <c r="K23" i="1"/>
  <c r="L23" i="1"/>
  <c r="M23" i="1"/>
  <c r="N23" i="1"/>
  <c r="J24" i="1"/>
  <c r="K24" i="1"/>
  <c r="L24" i="1"/>
  <c r="M24" i="1"/>
  <c r="N24" i="1"/>
  <c r="J25" i="1"/>
  <c r="K25" i="1"/>
  <c r="L25" i="1"/>
  <c r="M25" i="1"/>
  <c r="N25" i="1"/>
  <c r="J26" i="1"/>
  <c r="K26" i="1"/>
  <c r="L26" i="1"/>
  <c r="M26" i="1"/>
  <c r="N26" i="1"/>
  <c r="J27" i="1"/>
  <c r="K27" i="1"/>
  <c r="L27" i="1"/>
  <c r="M27" i="1"/>
  <c r="N27" i="1"/>
  <c r="J28" i="1"/>
  <c r="K28" i="1"/>
  <c r="L28" i="1"/>
  <c r="M28" i="1"/>
  <c r="N28" i="1"/>
  <c r="J29" i="1"/>
  <c r="K29" i="1"/>
  <c r="L29" i="1"/>
  <c r="M29" i="1"/>
  <c r="N29" i="1"/>
  <c r="J30" i="1"/>
  <c r="K30" i="1"/>
  <c r="L30" i="1"/>
  <c r="M30" i="1"/>
  <c r="N30" i="1"/>
  <c r="J31" i="1"/>
  <c r="K31" i="1"/>
  <c r="L31" i="1"/>
  <c r="M31" i="1"/>
  <c r="N31" i="1"/>
  <c r="J32" i="1"/>
  <c r="K32" i="1"/>
  <c r="L32" i="1"/>
  <c r="M32" i="1"/>
  <c r="N32" i="1"/>
  <c r="J33" i="1"/>
  <c r="K33" i="1"/>
  <c r="L33" i="1"/>
  <c r="M33" i="1"/>
  <c r="N33" i="1"/>
  <c r="J34" i="1"/>
  <c r="K34" i="1"/>
  <c r="L34" i="1"/>
  <c r="M34" i="1"/>
  <c r="N34" i="1"/>
  <c r="J35" i="1"/>
  <c r="K35" i="1"/>
  <c r="L35" i="1"/>
  <c r="M35" i="1"/>
  <c r="N35" i="1"/>
  <c r="J36" i="1"/>
  <c r="K36" i="1"/>
  <c r="L36" i="1"/>
  <c r="M36" i="1"/>
  <c r="N36" i="1"/>
  <c r="J37" i="1"/>
  <c r="K37" i="1"/>
  <c r="L37" i="1"/>
  <c r="M37" i="1"/>
  <c r="N37" i="1"/>
  <c r="J38" i="1"/>
  <c r="K38" i="1"/>
  <c r="L38" i="1"/>
  <c r="M38" i="1"/>
  <c r="N38" i="1"/>
  <c r="K7" i="1"/>
  <c r="L7" i="1"/>
  <c r="M7" i="1"/>
  <c r="N7" i="1"/>
  <c r="J7" i="1"/>
  <c r="E6" i="1"/>
  <c r="F6" i="1"/>
  <c r="G6" i="1"/>
  <c r="H6" i="1"/>
  <c r="D6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1" i="1"/>
  <c r="E11" i="1"/>
  <c r="F11" i="1"/>
  <c r="G11" i="1"/>
  <c r="H11" i="1"/>
  <c r="D12" i="1"/>
  <c r="E12" i="1"/>
  <c r="F12" i="1"/>
  <c r="G12" i="1"/>
  <c r="H12" i="1"/>
  <c r="D13" i="1"/>
  <c r="E13" i="1"/>
  <c r="F13" i="1"/>
  <c r="G13" i="1"/>
  <c r="H13" i="1"/>
  <c r="D14" i="1"/>
  <c r="E14" i="1"/>
  <c r="F14" i="1"/>
  <c r="G14" i="1"/>
  <c r="H14" i="1"/>
  <c r="D15" i="1"/>
  <c r="E15" i="1"/>
  <c r="F15" i="1"/>
  <c r="G15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3" i="1"/>
  <c r="E23" i="1"/>
  <c r="F23" i="1"/>
  <c r="G23" i="1"/>
  <c r="H23" i="1"/>
  <c r="D24" i="1"/>
  <c r="E24" i="1"/>
  <c r="F24" i="1"/>
  <c r="G24" i="1"/>
  <c r="H24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28" i="1"/>
  <c r="E28" i="1"/>
  <c r="F28" i="1"/>
  <c r="G28" i="1"/>
  <c r="H28" i="1"/>
  <c r="D29" i="1"/>
  <c r="E29" i="1"/>
  <c r="F29" i="1"/>
  <c r="G29" i="1"/>
  <c r="H29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3" i="1"/>
  <c r="E33" i="1"/>
  <c r="F33" i="1"/>
  <c r="G33" i="1"/>
  <c r="H33" i="1"/>
  <c r="D34" i="1"/>
  <c r="E34" i="1"/>
  <c r="F34" i="1"/>
  <c r="G34" i="1"/>
  <c r="H34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E7" i="1"/>
  <c r="F7" i="1"/>
  <c r="G7" i="1"/>
  <c r="H7" i="1"/>
  <c r="D7" i="1"/>
  <c r="AN8" i="19"/>
  <c r="AO8" i="19"/>
  <c r="AP8" i="19"/>
  <c r="AQ8" i="19"/>
  <c r="AR8" i="19"/>
  <c r="AT8" i="19"/>
  <c r="AU8" i="19"/>
  <c r="AV8" i="19"/>
  <c r="AW8" i="19"/>
  <c r="AX8" i="19"/>
  <c r="AZ8" i="19"/>
  <c r="BA8" i="19"/>
  <c r="BB8" i="19"/>
  <c r="BC8" i="19"/>
  <c r="BD8" i="19"/>
  <c r="BF8" i="19"/>
  <c r="BG8" i="19"/>
  <c r="BH8" i="19"/>
  <c r="BI8" i="19"/>
  <c r="BJ8" i="19"/>
  <c r="AN9" i="19"/>
  <c r="AO9" i="19"/>
  <c r="AP9" i="19"/>
  <c r="AQ9" i="19"/>
  <c r="AR9" i="19"/>
  <c r="AT9" i="19"/>
  <c r="AU9" i="19"/>
  <c r="AV9" i="19"/>
  <c r="AW9" i="19"/>
  <c r="AX9" i="19"/>
  <c r="AZ9" i="19"/>
  <c r="BA9" i="19"/>
  <c r="BB9" i="19"/>
  <c r="BC9" i="19"/>
  <c r="BD9" i="19"/>
  <c r="BF9" i="19"/>
  <c r="BG9" i="19"/>
  <c r="BH9" i="19"/>
  <c r="BI9" i="19"/>
  <c r="BJ9" i="19"/>
  <c r="AN10" i="19"/>
  <c r="AO10" i="19"/>
  <c r="AP10" i="19"/>
  <c r="AQ10" i="19"/>
  <c r="AR10" i="19"/>
  <c r="AT10" i="19"/>
  <c r="AU10" i="19"/>
  <c r="AV10" i="19"/>
  <c r="AW10" i="19"/>
  <c r="AX10" i="19"/>
  <c r="AZ10" i="19"/>
  <c r="BA10" i="19"/>
  <c r="BB10" i="19"/>
  <c r="BC10" i="19"/>
  <c r="BD10" i="19"/>
  <c r="BF10" i="19"/>
  <c r="BG10" i="19"/>
  <c r="BH10" i="19"/>
  <c r="BI10" i="19"/>
  <c r="BJ10" i="19"/>
  <c r="AN11" i="19"/>
  <c r="AO11" i="19"/>
  <c r="AP11" i="19"/>
  <c r="AQ11" i="19"/>
  <c r="AR11" i="19"/>
  <c r="AT11" i="19"/>
  <c r="AU11" i="19"/>
  <c r="AV11" i="19"/>
  <c r="AW11" i="19"/>
  <c r="AX11" i="19"/>
  <c r="AZ11" i="19"/>
  <c r="BA11" i="19"/>
  <c r="BB11" i="19"/>
  <c r="BC11" i="19"/>
  <c r="BD11" i="19"/>
  <c r="BF11" i="19"/>
  <c r="BG11" i="19"/>
  <c r="BH11" i="19"/>
  <c r="BI11" i="19"/>
  <c r="BJ11" i="19"/>
  <c r="AN12" i="19"/>
  <c r="AO12" i="19"/>
  <c r="AP12" i="19"/>
  <c r="AQ12" i="19"/>
  <c r="AR12" i="19"/>
  <c r="AT12" i="19"/>
  <c r="AU12" i="19"/>
  <c r="AV12" i="19"/>
  <c r="AW12" i="19"/>
  <c r="AX12" i="19"/>
  <c r="AZ12" i="19"/>
  <c r="BA12" i="19"/>
  <c r="BB12" i="19"/>
  <c r="BC12" i="19"/>
  <c r="BD12" i="19"/>
  <c r="BF12" i="19"/>
  <c r="BG12" i="19"/>
  <c r="BH12" i="19"/>
  <c r="BI12" i="19"/>
  <c r="BJ12" i="19"/>
  <c r="AN13" i="19"/>
  <c r="AO13" i="19"/>
  <c r="AP13" i="19"/>
  <c r="AQ13" i="19"/>
  <c r="AR13" i="19"/>
  <c r="AT13" i="19"/>
  <c r="AU13" i="19"/>
  <c r="AV13" i="19"/>
  <c r="AW13" i="19"/>
  <c r="AX13" i="19"/>
  <c r="AZ13" i="19"/>
  <c r="BA13" i="19"/>
  <c r="BB13" i="19"/>
  <c r="BC13" i="19"/>
  <c r="BD13" i="19"/>
  <c r="BF13" i="19"/>
  <c r="BG13" i="19"/>
  <c r="BH13" i="19"/>
  <c r="BI13" i="19"/>
  <c r="BJ13" i="19"/>
  <c r="AN14" i="19"/>
  <c r="AO14" i="19"/>
  <c r="AP14" i="19"/>
  <c r="AQ14" i="19"/>
  <c r="AR14" i="19"/>
  <c r="AT14" i="19"/>
  <c r="AU14" i="19"/>
  <c r="AV14" i="19"/>
  <c r="AW14" i="19"/>
  <c r="AX14" i="19"/>
  <c r="AZ14" i="19"/>
  <c r="BA14" i="19"/>
  <c r="BB14" i="19"/>
  <c r="BC14" i="19"/>
  <c r="BD14" i="19"/>
  <c r="BF14" i="19"/>
  <c r="BG14" i="19"/>
  <c r="BH14" i="19"/>
  <c r="BI14" i="19"/>
  <c r="BJ14" i="19"/>
  <c r="AN15" i="19"/>
  <c r="AO15" i="19"/>
  <c r="AP15" i="19"/>
  <c r="AQ15" i="19"/>
  <c r="AR15" i="19"/>
  <c r="AT15" i="19"/>
  <c r="AU15" i="19"/>
  <c r="AV15" i="19"/>
  <c r="AW15" i="19"/>
  <c r="AX15" i="19"/>
  <c r="AZ15" i="19"/>
  <c r="BA15" i="19"/>
  <c r="BB15" i="19"/>
  <c r="BC15" i="19"/>
  <c r="BD15" i="19"/>
  <c r="BF15" i="19"/>
  <c r="BG15" i="19"/>
  <c r="BH15" i="19"/>
  <c r="BI15" i="19"/>
  <c r="BJ15" i="19"/>
  <c r="AN16" i="19"/>
  <c r="AO16" i="19"/>
  <c r="AP16" i="19"/>
  <c r="AQ16" i="19"/>
  <c r="AR16" i="19"/>
  <c r="AT16" i="19"/>
  <c r="AU16" i="19"/>
  <c r="AV16" i="19"/>
  <c r="AW16" i="19"/>
  <c r="AX16" i="19"/>
  <c r="AZ16" i="19"/>
  <c r="BA16" i="19"/>
  <c r="BB16" i="19"/>
  <c r="BC16" i="19"/>
  <c r="BD16" i="19"/>
  <c r="BF16" i="19"/>
  <c r="BG16" i="19"/>
  <c r="BH16" i="19"/>
  <c r="BI16" i="19"/>
  <c r="BJ16" i="19"/>
  <c r="AN17" i="19"/>
  <c r="AO17" i="19"/>
  <c r="AP17" i="19"/>
  <c r="AQ17" i="19"/>
  <c r="AR17" i="19"/>
  <c r="AT17" i="19"/>
  <c r="AU17" i="19"/>
  <c r="AV17" i="19"/>
  <c r="AW17" i="19"/>
  <c r="AX17" i="19"/>
  <c r="AZ17" i="19"/>
  <c r="BA17" i="19"/>
  <c r="BB17" i="19"/>
  <c r="BC17" i="19"/>
  <c r="BD17" i="19"/>
  <c r="BF17" i="19"/>
  <c r="BG17" i="19"/>
  <c r="BH17" i="19"/>
  <c r="BI17" i="19"/>
  <c r="BJ17" i="19"/>
  <c r="AN18" i="19"/>
  <c r="AO18" i="19"/>
  <c r="AP18" i="19"/>
  <c r="AQ18" i="19"/>
  <c r="AR18" i="19"/>
  <c r="AT18" i="19"/>
  <c r="AU18" i="19"/>
  <c r="AV18" i="19"/>
  <c r="AW18" i="19"/>
  <c r="AX18" i="19"/>
  <c r="AZ18" i="19"/>
  <c r="BA18" i="19"/>
  <c r="BB18" i="19"/>
  <c r="BC18" i="19"/>
  <c r="BD18" i="19"/>
  <c r="BF18" i="19"/>
  <c r="BG18" i="19"/>
  <c r="BH18" i="19"/>
  <c r="BI18" i="19"/>
  <c r="BJ18" i="19"/>
  <c r="AN19" i="19"/>
  <c r="AO19" i="19"/>
  <c r="AP19" i="19"/>
  <c r="AQ19" i="19"/>
  <c r="AR19" i="19"/>
  <c r="AT19" i="19"/>
  <c r="AU19" i="19"/>
  <c r="AV19" i="19"/>
  <c r="AW19" i="19"/>
  <c r="AX19" i="19"/>
  <c r="AZ19" i="19"/>
  <c r="BA19" i="19"/>
  <c r="BB19" i="19"/>
  <c r="BC19" i="19"/>
  <c r="BD19" i="19"/>
  <c r="BF19" i="19"/>
  <c r="BG19" i="19"/>
  <c r="BH19" i="19"/>
  <c r="BI19" i="19"/>
  <c r="BJ19" i="19"/>
  <c r="AN20" i="19"/>
  <c r="AO20" i="19"/>
  <c r="AP20" i="19"/>
  <c r="AQ20" i="19"/>
  <c r="AR20" i="19"/>
  <c r="AT20" i="19"/>
  <c r="AU20" i="19"/>
  <c r="AV20" i="19"/>
  <c r="AW20" i="19"/>
  <c r="AX20" i="19"/>
  <c r="AZ20" i="19"/>
  <c r="BA20" i="19"/>
  <c r="BB20" i="19"/>
  <c r="BC20" i="19"/>
  <c r="BD20" i="19"/>
  <c r="BF20" i="19"/>
  <c r="BG20" i="19"/>
  <c r="BH20" i="19"/>
  <c r="BI20" i="19"/>
  <c r="BJ20" i="19"/>
  <c r="AN21" i="19"/>
  <c r="AO21" i="19"/>
  <c r="AP21" i="19"/>
  <c r="AQ21" i="19"/>
  <c r="AR21" i="19"/>
  <c r="AT21" i="19"/>
  <c r="AU21" i="19"/>
  <c r="AV21" i="19"/>
  <c r="AW21" i="19"/>
  <c r="AX21" i="19"/>
  <c r="AZ21" i="19"/>
  <c r="BA21" i="19"/>
  <c r="BB21" i="19"/>
  <c r="BC21" i="19"/>
  <c r="BD21" i="19"/>
  <c r="BF21" i="19"/>
  <c r="BG21" i="19"/>
  <c r="BH21" i="19"/>
  <c r="BI21" i="19"/>
  <c r="BJ21" i="19"/>
  <c r="AN22" i="19"/>
  <c r="AO22" i="19"/>
  <c r="AP22" i="19"/>
  <c r="AQ22" i="19"/>
  <c r="AR22" i="19"/>
  <c r="AT22" i="19"/>
  <c r="AU22" i="19"/>
  <c r="AV22" i="19"/>
  <c r="AW22" i="19"/>
  <c r="AX22" i="19"/>
  <c r="AZ22" i="19"/>
  <c r="BA22" i="19"/>
  <c r="BB22" i="19"/>
  <c r="BC22" i="19"/>
  <c r="BD22" i="19"/>
  <c r="BF22" i="19"/>
  <c r="BG22" i="19"/>
  <c r="BH22" i="19"/>
  <c r="BI22" i="19"/>
  <c r="BJ22" i="19"/>
  <c r="AN23" i="19"/>
  <c r="AO23" i="19"/>
  <c r="AP23" i="19"/>
  <c r="AQ23" i="19"/>
  <c r="AR23" i="19"/>
  <c r="AT23" i="19"/>
  <c r="AU23" i="19"/>
  <c r="AV23" i="19"/>
  <c r="AW23" i="19"/>
  <c r="AX23" i="19"/>
  <c r="AZ23" i="19"/>
  <c r="BA23" i="19"/>
  <c r="BB23" i="19"/>
  <c r="BC23" i="19"/>
  <c r="BD23" i="19"/>
  <c r="BF23" i="19"/>
  <c r="BG23" i="19"/>
  <c r="BH23" i="19"/>
  <c r="BI23" i="19"/>
  <c r="BJ23" i="19"/>
  <c r="AN24" i="19"/>
  <c r="AO24" i="19"/>
  <c r="AP24" i="19"/>
  <c r="AQ24" i="19"/>
  <c r="AR24" i="19"/>
  <c r="AT24" i="19"/>
  <c r="AU24" i="19"/>
  <c r="AV24" i="19"/>
  <c r="AW24" i="19"/>
  <c r="AX24" i="19"/>
  <c r="AZ24" i="19"/>
  <c r="BA24" i="19"/>
  <c r="BB24" i="19"/>
  <c r="BC24" i="19"/>
  <c r="BD24" i="19"/>
  <c r="BF24" i="19"/>
  <c r="BG24" i="19"/>
  <c r="BH24" i="19"/>
  <c r="BI24" i="19"/>
  <c r="BJ24" i="19"/>
  <c r="AN25" i="19"/>
  <c r="AO25" i="19"/>
  <c r="AP25" i="19"/>
  <c r="AQ25" i="19"/>
  <c r="AR25" i="19"/>
  <c r="AT25" i="19"/>
  <c r="AU25" i="19"/>
  <c r="AV25" i="19"/>
  <c r="AW25" i="19"/>
  <c r="AX25" i="19"/>
  <c r="AZ25" i="19"/>
  <c r="BA25" i="19"/>
  <c r="BB25" i="19"/>
  <c r="BC25" i="19"/>
  <c r="BD25" i="19"/>
  <c r="BF25" i="19"/>
  <c r="BG25" i="19"/>
  <c r="BH25" i="19"/>
  <c r="BI25" i="19"/>
  <c r="BJ25" i="19"/>
  <c r="AN26" i="19"/>
  <c r="AO26" i="19"/>
  <c r="AP26" i="19"/>
  <c r="AQ26" i="19"/>
  <c r="AR26" i="19"/>
  <c r="AT26" i="19"/>
  <c r="AU26" i="19"/>
  <c r="AV26" i="19"/>
  <c r="AW26" i="19"/>
  <c r="AX26" i="19"/>
  <c r="AZ26" i="19"/>
  <c r="BA26" i="19"/>
  <c r="BB26" i="19"/>
  <c r="BC26" i="19"/>
  <c r="BD26" i="19"/>
  <c r="BF26" i="19"/>
  <c r="BG26" i="19"/>
  <c r="BH26" i="19"/>
  <c r="BI26" i="19"/>
  <c r="BJ26" i="19"/>
  <c r="AN27" i="19"/>
  <c r="AO27" i="19"/>
  <c r="AP27" i="19"/>
  <c r="AQ27" i="19"/>
  <c r="AR27" i="19"/>
  <c r="AT27" i="19"/>
  <c r="AU27" i="19"/>
  <c r="AV27" i="19"/>
  <c r="AW27" i="19"/>
  <c r="AX27" i="19"/>
  <c r="AZ27" i="19"/>
  <c r="BA27" i="19"/>
  <c r="BB27" i="19"/>
  <c r="BC27" i="19"/>
  <c r="BD27" i="19"/>
  <c r="BF27" i="19"/>
  <c r="BG27" i="19"/>
  <c r="BH27" i="19"/>
  <c r="BI27" i="19"/>
  <c r="BJ27" i="19"/>
  <c r="AN28" i="19"/>
  <c r="AO28" i="19"/>
  <c r="AP28" i="19"/>
  <c r="AQ28" i="19"/>
  <c r="AR28" i="19"/>
  <c r="AT28" i="19"/>
  <c r="AU28" i="19"/>
  <c r="AV28" i="19"/>
  <c r="AW28" i="19"/>
  <c r="AX28" i="19"/>
  <c r="AZ28" i="19"/>
  <c r="BA28" i="19"/>
  <c r="BB28" i="19"/>
  <c r="BC28" i="19"/>
  <c r="BD28" i="19"/>
  <c r="BF28" i="19"/>
  <c r="BG28" i="19"/>
  <c r="BH28" i="19"/>
  <c r="BI28" i="19"/>
  <c r="BJ28" i="19"/>
  <c r="AN29" i="19"/>
  <c r="AO29" i="19"/>
  <c r="AP29" i="19"/>
  <c r="AQ29" i="19"/>
  <c r="AR29" i="19"/>
  <c r="AT29" i="19"/>
  <c r="AU29" i="19"/>
  <c r="AV29" i="19"/>
  <c r="AW29" i="19"/>
  <c r="AX29" i="19"/>
  <c r="AZ29" i="19"/>
  <c r="BA29" i="19"/>
  <c r="BB29" i="19"/>
  <c r="BC29" i="19"/>
  <c r="BD29" i="19"/>
  <c r="BF29" i="19"/>
  <c r="BG29" i="19"/>
  <c r="BH29" i="19"/>
  <c r="BI29" i="19"/>
  <c r="BJ29" i="19"/>
  <c r="AN30" i="19"/>
  <c r="AO30" i="19"/>
  <c r="AP30" i="19"/>
  <c r="AQ30" i="19"/>
  <c r="AR30" i="19"/>
  <c r="AT30" i="19"/>
  <c r="AU30" i="19"/>
  <c r="AV30" i="19"/>
  <c r="AW30" i="19"/>
  <c r="AX30" i="19"/>
  <c r="AZ30" i="19"/>
  <c r="BA30" i="19"/>
  <c r="BB30" i="19"/>
  <c r="BC30" i="19"/>
  <c r="BD30" i="19"/>
  <c r="BF30" i="19"/>
  <c r="BG30" i="19"/>
  <c r="BH30" i="19"/>
  <c r="BI30" i="19"/>
  <c r="BJ30" i="19"/>
  <c r="AN31" i="19"/>
  <c r="AO31" i="19"/>
  <c r="AP31" i="19"/>
  <c r="AQ31" i="19"/>
  <c r="AR31" i="19"/>
  <c r="AT31" i="19"/>
  <c r="AU31" i="19"/>
  <c r="AV31" i="19"/>
  <c r="AW31" i="19"/>
  <c r="AX31" i="19"/>
  <c r="AZ31" i="19"/>
  <c r="BA31" i="19"/>
  <c r="BB31" i="19"/>
  <c r="BC31" i="19"/>
  <c r="BD31" i="19"/>
  <c r="BF31" i="19"/>
  <c r="BG31" i="19"/>
  <c r="BH31" i="19"/>
  <c r="BI31" i="19"/>
  <c r="BJ31" i="19"/>
  <c r="AN32" i="19"/>
  <c r="AO32" i="19"/>
  <c r="AP32" i="19"/>
  <c r="AQ32" i="19"/>
  <c r="AR32" i="19"/>
  <c r="AT32" i="19"/>
  <c r="AU32" i="19"/>
  <c r="AV32" i="19"/>
  <c r="AW32" i="19"/>
  <c r="AX32" i="19"/>
  <c r="AZ32" i="19"/>
  <c r="BA32" i="19"/>
  <c r="BB32" i="19"/>
  <c r="BC32" i="19"/>
  <c r="BD32" i="19"/>
  <c r="BF32" i="19"/>
  <c r="BG32" i="19"/>
  <c r="BH32" i="19"/>
  <c r="BI32" i="19"/>
  <c r="BJ32" i="19"/>
  <c r="AN33" i="19"/>
  <c r="AO33" i="19"/>
  <c r="AP33" i="19"/>
  <c r="AQ33" i="19"/>
  <c r="AR33" i="19"/>
  <c r="AT33" i="19"/>
  <c r="AU33" i="19"/>
  <c r="AV33" i="19"/>
  <c r="AW33" i="19"/>
  <c r="AX33" i="19"/>
  <c r="AZ33" i="19"/>
  <c r="BA33" i="19"/>
  <c r="BB33" i="19"/>
  <c r="BC33" i="19"/>
  <c r="BD33" i="19"/>
  <c r="BF33" i="19"/>
  <c r="BG33" i="19"/>
  <c r="BH33" i="19"/>
  <c r="BI33" i="19"/>
  <c r="BJ33" i="19"/>
  <c r="AN34" i="19"/>
  <c r="AO34" i="19"/>
  <c r="AP34" i="19"/>
  <c r="AQ34" i="19"/>
  <c r="AR34" i="19"/>
  <c r="AT34" i="19"/>
  <c r="AU34" i="19"/>
  <c r="AV34" i="19"/>
  <c r="AW34" i="19"/>
  <c r="AX34" i="19"/>
  <c r="AZ34" i="19"/>
  <c r="BA34" i="19"/>
  <c r="BB34" i="19"/>
  <c r="BC34" i="19"/>
  <c r="BD34" i="19"/>
  <c r="BF34" i="19"/>
  <c r="BG34" i="19"/>
  <c r="BH34" i="19"/>
  <c r="BI34" i="19"/>
  <c r="BJ34" i="19"/>
  <c r="AN35" i="19"/>
  <c r="AO35" i="19"/>
  <c r="AP35" i="19"/>
  <c r="AQ35" i="19"/>
  <c r="AR35" i="19"/>
  <c r="AT35" i="19"/>
  <c r="AU35" i="19"/>
  <c r="AV35" i="19"/>
  <c r="AW35" i="19"/>
  <c r="AX35" i="19"/>
  <c r="AZ35" i="19"/>
  <c r="BA35" i="19"/>
  <c r="BB35" i="19"/>
  <c r="BC35" i="19"/>
  <c r="BD35" i="19"/>
  <c r="BF35" i="19"/>
  <c r="BG35" i="19"/>
  <c r="BH35" i="19"/>
  <c r="BI35" i="19"/>
  <c r="BJ35" i="19"/>
  <c r="AN36" i="19"/>
  <c r="AO36" i="19"/>
  <c r="AP36" i="19"/>
  <c r="AQ36" i="19"/>
  <c r="AR36" i="19"/>
  <c r="AT36" i="19"/>
  <c r="AU36" i="19"/>
  <c r="AV36" i="19"/>
  <c r="AW36" i="19"/>
  <c r="AX36" i="19"/>
  <c r="AZ36" i="19"/>
  <c r="BA36" i="19"/>
  <c r="BB36" i="19"/>
  <c r="BC36" i="19"/>
  <c r="BD36" i="19"/>
  <c r="BF36" i="19"/>
  <c r="BG36" i="19"/>
  <c r="BH36" i="19"/>
  <c r="BI36" i="19"/>
  <c r="BJ36" i="19"/>
  <c r="AN37" i="19"/>
  <c r="AO37" i="19"/>
  <c r="AP37" i="19"/>
  <c r="AQ37" i="19"/>
  <c r="AR37" i="19"/>
  <c r="AT37" i="19"/>
  <c r="AU37" i="19"/>
  <c r="AV37" i="19"/>
  <c r="AW37" i="19"/>
  <c r="AX37" i="19"/>
  <c r="AZ37" i="19"/>
  <c r="BA37" i="19"/>
  <c r="BB37" i="19"/>
  <c r="BC37" i="19"/>
  <c r="BD37" i="19"/>
  <c r="BF37" i="19"/>
  <c r="BG37" i="19"/>
  <c r="BH37" i="19"/>
  <c r="BI37" i="19"/>
  <c r="BJ37" i="19"/>
  <c r="AN38" i="19"/>
  <c r="AO38" i="19"/>
  <c r="AP38" i="19"/>
  <c r="AQ38" i="19"/>
  <c r="AR38" i="19"/>
  <c r="AT38" i="19"/>
  <c r="AU38" i="19"/>
  <c r="AV38" i="19"/>
  <c r="AW38" i="19"/>
  <c r="AX38" i="19"/>
  <c r="AZ38" i="19"/>
  <c r="BA38" i="19"/>
  <c r="BB38" i="19"/>
  <c r="BC38" i="19"/>
  <c r="BD38" i="19"/>
  <c r="BF38" i="19"/>
  <c r="BG38" i="19"/>
  <c r="BH38" i="19"/>
  <c r="BI38" i="19"/>
  <c r="BJ38" i="19"/>
  <c r="BG7" i="19"/>
  <c r="BH7" i="19"/>
  <c r="BI7" i="19"/>
  <c r="BJ7" i="19"/>
  <c r="BA6" i="19"/>
  <c r="BB6" i="19"/>
  <c r="BC6" i="19"/>
  <c r="BD6" i="19"/>
  <c r="BA7" i="19"/>
  <c r="BB7" i="19"/>
  <c r="BC7" i="19"/>
  <c r="BD7" i="19"/>
  <c r="AU7" i="19"/>
  <c r="AV7" i="19"/>
  <c r="AW7" i="19"/>
  <c r="AX7" i="19"/>
  <c r="AO6" i="19"/>
  <c r="AP6" i="19"/>
  <c r="AQ6" i="19"/>
  <c r="AR6" i="19"/>
  <c r="AO7" i="19"/>
  <c r="AP7" i="19"/>
  <c r="AQ7" i="19"/>
  <c r="AR7" i="19"/>
  <c r="BF7" i="19"/>
  <c r="AZ7" i="19"/>
  <c r="AZ6" i="19"/>
  <c r="AT7" i="19"/>
  <c r="AN7" i="19"/>
  <c r="AN6" i="19"/>
  <c r="P8" i="19"/>
  <c r="Q8" i="19"/>
  <c r="R8" i="19"/>
  <c r="S8" i="19"/>
  <c r="T8" i="19"/>
  <c r="V8" i="19"/>
  <c r="W8" i="19"/>
  <c r="X8" i="19"/>
  <c r="Y8" i="19"/>
  <c r="Z8" i="19"/>
  <c r="P9" i="19"/>
  <c r="Q9" i="19"/>
  <c r="R9" i="19"/>
  <c r="S9" i="19"/>
  <c r="T9" i="19"/>
  <c r="V9" i="19"/>
  <c r="W9" i="19"/>
  <c r="X9" i="19"/>
  <c r="Y9" i="19"/>
  <c r="Z9" i="19"/>
  <c r="P10" i="19"/>
  <c r="Q10" i="19"/>
  <c r="R10" i="19"/>
  <c r="S10" i="19"/>
  <c r="T10" i="19"/>
  <c r="V10" i="19"/>
  <c r="W10" i="19"/>
  <c r="X10" i="19"/>
  <c r="Y10" i="19"/>
  <c r="Z10" i="19"/>
  <c r="P11" i="19"/>
  <c r="Q11" i="19"/>
  <c r="R11" i="19"/>
  <c r="S11" i="19"/>
  <c r="T11" i="19"/>
  <c r="V11" i="19"/>
  <c r="W11" i="19"/>
  <c r="X11" i="19"/>
  <c r="Y11" i="19"/>
  <c r="Z11" i="19"/>
  <c r="P12" i="19"/>
  <c r="Q12" i="19"/>
  <c r="R12" i="19"/>
  <c r="S12" i="19"/>
  <c r="T12" i="19"/>
  <c r="V12" i="19"/>
  <c r="W12" i="19"/>
  <c r="X12" i="19"/>
  <c r="Y12" i="19"/>
  <c r="Z12" i="19"/>
  <c r="P13" i="19"/>
  <c r="Q13" i="19"/>
  <c r="R13" i="19"/>
  <c r="S13" i="19"/>
  <c r="T13" i="19"/>
  <c r="V13" i="19"/>
  <c r="W13" i="19"/>
  <c r="X13" i="19"/>
  <c r="Y13" i="19"/>
  <c r="Z13" i="19"/>
  <c r="P14" i="19"/>
  <c r="Q14" i="19"/>
  <c r="R14" i="19"/>
  <c r="S14" i="19"/>
  <c r="T14" i="19"/>
  <c r="V14" i="19"/>
  <c r="W14" i="19"/>
  <c r="X14" i="19"/>
  <c r="Y14" i="19"/>
  <c r="Z14" i="19"/>
  <c r="P15" i="19"/>
  <c r="Q15" i="19"/>
  <c r="R15" i="19"/>
  <c r="S15" i="19"/>
  <c r="T15" i="19"/>
  <c r="V15" i="19"/>
  <c r="W15" i="19"/>
  <c r="X15" i="19"/>
  <c r="Y15" i="19"/>
  <c r="Z15" i="19"/>
  <c r="P16" i="19"/>
  <c r="Q16" i="19"/>
  <c r="R16" i="19"/>
  <c r="S16" i="19"/>
  <c r="T16" i="19"/>
  <c r="V16" i="19"/>
  <c r="W16" i="19"/>
  <c r="X16" i="19"/>
  <c r="Y16" i="19"/>
  <c r="Z16" i="19"/>
  <c r="P17" i="19"/>
  <c r="Q17" i="19"/>
  <c r="R17" i="19"/>
  <c r="S17" i="19"/>
  <c r="T17" i="19"/>
  <c r="V17" i="19"/>
  <c r="W17" i="19"/>
  <c r="X17" i="19"/>
  <c r="Y17" i="19"/>
  <c r="Z17" i="19"/>
  <c r="P18" i="19"/>
  <c r="Q18" i="19"/>
  <c r="R18" i="19"/>
  <c r="S18" i="19"/>
  <c r="T18" i="19"/>
  <c r="V18" i="19"/>
  <c r="W18" i="19"/>
  <c r="X18" i="19"/>
  <c r="Y18" i="19"/>
  <c r="Z18" i="19"/>
  <c r="P19" i="19"/>
  <c r="Q19" i="19"/>
  <c r="R19" i="19"/>
  <c r="S19" i="19"/>
  <c r="T19" i="19"/>
  <c r="V19" i="19"/>
  <c r="W19" i="19"/>
  <c r="X19" i="19"/>
  <c r="Y19" i="19"/>
  <c r="Z19" i="19"/>
  <c r="P20" i="19"/>
  <c r="Q20" i="19"/>
  <c r="R20" i="19"/>
  <c r="S20" i="19"/>
  <c r="T20" i="19"/>
  <c r="V20" i="19"/>
  <c r="W20" i="19"/>
  <c r="X20" i="19"/>
  <c r="Y20" i="19"/>
  <c r="Z20" i="19"/>
  <c r="P21" i="19"/>
  <c r="Q21" i="19"/>
  <c r="R21" i="19"/>
  <c r="S21" i="19"/>
  <c r="T21" i="19"/>
  <c r="V21" i="19"/>
  <c r="W21" i="19"/>
  <c r="X21" i="19"/>
  <c r="Y21" i="19"/>
  <c r="Z21" i="19"/>
  <c r="P22" i="19"/>
  <c r="Q22" i="19"/>
  <c r="R22" i="19"/>
  <c r="S22" i="19"/>
  <c r="T22" i="19"/>
  <c r="V22" i="19"/>
  <c r="W22" i="19"/>
  <c r="X22" i="19"/>
  <c r="Y22" i="19"/>
  <c r="Z22" i="19"/>
  <c r="P23" i="19"/>
  <c r="Q23" i="19"/>
  <c r="R23" i="19"/>
  <c r="S23" i="19"/>
  <c r="T23" i="19"/>
  <c r="V23" i="19"/>
  <c r="W23" i="19"/>
  <c r="X23" i="19"/>
  <c r="Y23" i="19"/>
  <c r="Z23" i="19"/>
  <c r="P24" i="19"/>
  <c r="Q24" i="19"/>
  <c r="R24" i="19"/>
  <c r="S24" i="19"/>
  <c r="T24" i="19"/>
  <c r="V24" i="19"/>
  <c r="W24" i="19"/>
  <c r="X24" i="19"/>
  <c r="Y24" i="19"/>
  <c r="Z24" i="19"/>
  <c r="P25" i="19"/>
  <c r="Q25" i="19"/>
  <c r="R25" i="19"/>
  <c r="S25" i="19"/>
  <c r="T25" i="19"/>
  <c r="V25" i="19"/>
  <c r="W25" i="19"/>
  <c r="X25" i="19"/>
  <c r="Y25" i="19"/>
  <c r="Z25" i="19"/>
  <c r="P26" i="19"/>
  <c r="Q26" i="19"/>
  <c r="R26" i="19"/>
  <c r="S26" i="19"/>
  <c r="T26" i="19"/>
  <c r="V26" i="19"/>
  <c r="W26" i="19"/>
  <c r="X26" i="19"/>
  <c r="Y26" i="19"/>
  <c r="Z26" i="19"/>
  <c r="P27" i="19"/>
  <c r="Q27" i="19"/>
  <c r="R27" i="19"/>
  <c r="S27" i="19"/>
  <c r="T27" i="19"/>
  <c r="V27" i="19"/>
  <c r="W27" i="19"/>
  <c r="X27" i="19"/>
  <c r="Y27" i="19"/>
  <c r="Z27" i="19"/>
  <c r="P28" i="19"/>
  <c r="Q28" i="19"/>
  <c r="R28" i="19"/>
  <c r="S28" i="19"/>
  <c r="T28" i="19"/>
  <c r="V28" i="19"/>
  <c r="W28" i="19"/>
  <c r="X28" i="19"/>
  <c r="Y28" i="19"/>
  <c r="Z28" i="19"/>
  <c r="P29" i="19"/>
  <c r="Q29" i="19"/>
  <c r="R29" i="19"/>
  <c r="S29" i="19"/>
  <c r="T29" i="19"/>
  <c r="V29" i="19"/>
  <c r="W29" i="19"/>
  <c r="X29" i="19"/>
  <c r="Y29" i="19"/>
  <c r="Z29" i="19"/>
  <c r="P30" i="19"/>
  <c r="Q30" i="19"/>
  <c r="R30" i="19"/>
  <c r="S30" i="19"/>
  <c r="T30" i="19"/>
  <c r="V30" i="19"/>
  <c r="W30" i="19"/>
  <c r="X30" i="19"/>
  <c r="Y30" i="19"/>
  <c r="Z30" i="19"/>
  <c r="P31" i="19"/>
  <c r="Q31" i="19"/>
  <c r="R31" i="19"/>
  <c r="S31" i="19"/>
  <c r="T31" i="19"/>
  <c r="V31" i="19"/>
  <c r="W31" i="19"/>
  <c r="X31" i="19"/>
  <c r="Y31" i="19"/>
  <c r="Z31" i="19"/>
  <c r="P32" i="19"/>
  <c r="Q32" i="19"/>
  <c r="R32" i="19"/>
  <c r="S32" i="19"/>
  <c r="T32" i="19"/>
  <c r="V32" i="19"/>
  <c r="W32" i="19"/>
  <c r="X32" i="19"/>
  <c r="Y32" i="19"/>
  <c r="Z32" i="19"/>
  <c r="P33" i="19"/>
  <c r="Q33" i="19"/>
  <c r="R33" i="19"/>
  <c r="S33" i="19"/>
  <c r="T33" i="19"/>
  <c r="V33" i="19"/>
  <c r="W33" i="19"/>
  <c r="X33" i="19"/>
  <c r="Y33" i="19"/>
  <c r="Z33" i="19"/>
  <c r="P34" i="19"/>
  <c r="Q34" i="19"/>
  <c r="R34" i="19"/>
  <c r="S34" i="19"/>
  <c r="T34" i="19"/>
  <c r="V34" i="19"/>
  <c r="W34" i="19"/>
  <c r="X34" i="19"/>
  <c r="Y34" i="19"/>
  <c r="Z34" i="19"/>
  <c r="P35" i="19"/>
  <c r="Q35" i="19"/>
  <c r="R35" i="19"/>
  <c r="S35" i="19"/>
  <c r="T35" i="19"/>
  <c r="V35" i="19"/>
  <c r="W35" i="19"/>
  <c r="X35" i="19"/>
  <c r="Y35" i="19"/>
  <c r="Z35" i="19"/>
  <c r="P36" i="19"/>
  <c r="Q36" i="19"/>
  <c r="R36" i="19"/>
  <c r="S36" i="19"/>
  <c r="T36" i="19"/>
  <c r="V36" i="19"/>
  <c r="W36" i="19"/>
  <c r="X36" i="19"/>
  <c r="Y36" i="19"/>
  <c r="Z36" i="19"/>
  <c r="P37" i="19"/>
  <c r="Q37" i="19"/>
  <c r="R37" i="19"/>
  <c r="S37" i="19"/>
  <c r="T37" i="19"/>
  <c r="V37" i="19"/>
  <c r="W37" i="19"/>
  <c r="X37" i="19"/>
  <c r="Y37" i="19"/>
  <c r="Z37" i="19"/>
  <c r="P38" i="19"/>
  <c r="Q38" i="19"/>
  <c r="R38" i="19"/>
  <c r="S38" i="19"/>
  <c r="T38" i="19"/>
  <c r="V38" i="19"/>
  <c r="W38" i="19"/>
  <c r="X38" i="19"/>
  <c r="Y38" i="19"/>
  <c r="Z38" i="19"/>
  <c r="W7" i="19"/>
  <c r="X7" i="19"/>
  <c r="Y7" i="19"/>
  <c r="Z7" i="19"/>
  <c r="Q6" i="19"/>
  <c r="R6" i="19"/>
  <c r="S6" i="19"/>
  <c r="T6" i="19"/>
  <c r="Q7" i="19"/>
  <c r="R7" i="19"/>
  <c r="S7" i="19"/>
  <c r="T7" i="19"/>
  <c r="P6" i="19"/>
  <c r="P7" i="19"/>
  <c r="V7" i="19"/>
  <c r="AB8" i="19"/>
  <c r="AC8" i="19"/>
  <c r="AD8" i="19"/>
  <c r="AE8" i="19"/>
  <c r="AF8" i="19"/>
  <c r="AH8" i="19"/>
  <c r="AI8" i="19"/>
  <c r="AJ8" i="19"/>
  <c r="AK8" i="19"/>
  <c r="AL8" i="19"/>
  <c r="AB9" i="19"/>
  <c r="AC9" i="19"/>
  <c r="AD9" i="19"/>
  <c r="AE9" i="19"/>
  <c r="AF9" i="19"/>
  <c r="AH9" i="19"/>
  <c r="AI9" i="19"/>
  <c r="AJ9" i="19"/>
  <c r="AK9" i="19"/>
  <c r="AL9" i="19"/>
  <c r="AB10" i="19"/>
  <c r="AC10" i="19"/>
  <c r="AD10" i="19"/>
  <c r="AE10" i="19"/>
  <c r="AF10" i="19"/>
  <c r="AH10" i="19"/>
  <c r="AI10" i="19"/>
  <c r="AJ10" i="19"/>
  <c r="AK10" i="19"/>
  <c r="AL10" i="19"/>
  <c r="AB11" i="19"/>
  <c r="AC11" i="19"/>
  <c r="AD11" i="19"/>
  <c r="AE11" i="19"/>
  <c r="AF11" i="19"/>
  <c r="AH11" i="19"/>
  <c r="AI11" i="19"/>
  <c r="AJ11" i="19"/>
  <c r="AK11" i="19"/>
  <c r="AL11" i="19"/>
  <c r="AB12" i="19"/>
  <c r="AC12" i="19"/>
  <c r="AD12" i="19"/>
  <c r="AE12" i="19"/>
  <c r="AF12" i="19"/>
  <c r="AH12" i="19"/>
  <c r="AI12" i="19"/>
  <c r="AJ12" i="19"/>
  <c r="AK12" i="19"/>
  <c r="AL12" i="19"/>
  <c r="AB13" i="19"/>
  <c r="AC13" i="19"/>
  <c r="AD13" i="19"/>
  <c r="AE13" i="19"/>
  <c r="AF13" i="19"/>
  <c r="AH13" i="19"/>
  <c r="AI13" i="19"/>
  <c r="AJ13" i="19"/>
  <c r="AK13" i="19"/>
  <c r="AL13" i="19"/>
  <c r="AB14" i="19"/>
  <c r="AC14" i="19"/>
  <c r="AD14" i="19"/>
  <c r="AE14" i="19"/>
  <c r="AF14" i="19"/>
  <c r="AH14" i="19"/>
  <c r="AI14" i="19"/>
  <c r="AJ14" i="19"/>
  <c r="AK14" i="19"/>
  <c r="AL14" i="19"/>
  <c r="AB15" i="19"/>
  <c r="AC15" i="19"/>
  <c r="AD15" i="19"/>
  <c r="AE15" i="19"/>
  <c r="AF15" i="19"/>
  <c r="AH15" i="19"/>
  <c r="AI15" i="19"/>
  <c r="AJ15" i="19"/>
  <c r="AK15" i="19"/>
  <c r="AL15" i="19"/>
  <c r="AB16" i="19"/>
  <c r="AC16" i="19"/>
  <c r="AD16" i="19"/>
  <c r="AE16" i="19"/>
  <c r="AF16" i="19"/>
  <c r="AH16" i="19"/>
  <c r="AI16" i="19"/>
  <c r="AJ16" i="19"/>
  <c r="AK16" i="19"/>
  <c r="AL16" i="19"/>
  <c r="AB17" i="19"/>
  <c r="AC17" i="19"/>
  <c r="AD17" i="19"/>
  <c r="AE17" i="19"/>
  <c r="AF17" i="19"/>
  <c r="AH17" i="19"/>
  <c r="AI17" i="19"/>
  <c r="AJ17" i="19"/>
  <c r="AK17" i="19"/>
  <c r="AL17" i="19"/>
  <c r="AB18" i="19"/>
  <c r="AC18" i="19"/>
  <c r="AD18" i="19"/>
  <c r="AE18" i="19"/>
  <c r="AF18" i="19"/>
  <c r="AH18" i="19"/>
  <c r="AI18" i="19"/>
  <c r="AJ18" i="19"/>
  <c r="AK18" i="19"/>
  <c r="AL18" i="19"/>
  <c r="AB19" i="19"/>
  <c r="AC19" i="19"/>
  <c r="AD19" i="19"/>
  <c r="AE19" i="19"/>
  <c r="AF19" i="19"/>
  <c r="AH19" i="19"/>
  <c r="AI19" i="19"/>
  <c r="AJ19" i="19"/>
  <c r="AK19" i="19"/>
  <c r="AL19" i="19"/>
  <c r="AB20" i="19"/>
  <c r="AC20" i="19"/>
  <c r="AD20" i="19"/>
  <c r="AE20" i="19"/>
  <c r="AF20" i="19"/>
  <c r="AH20" i="19"/>
  <c r="AI20" i="19"/>
  <c r="AJ20" i="19"/>
  <c r="AK20" i="19"/>
  <c r="AL20" i="19"/>
  <c r="AB21" i="19"/>
  <c r="AC21" i="19"/>
  <c r="AD21" i="19"/>
  <c r="AE21" i="19"/>
  <c r="AF21" i="19"/>
  <c r="AH21" i="19"/>
  <c r="AI21" i="19"/>
  <c r="AJ21" i="19"/>
  <c r="AK21" i="19"/>
  <c r="AL21" i="19"/>
  <c r="AB22" i="19"/>
  <c r="AC22" i="19"/>
  <c r="AD22" i="19"/>
  <c r="AE22" i="19"/>
  <c r="AF22" i="19"/>
  <c r="AH22" i="19"/>
  <c r="AI22" i="19"/>
  <c r="AJ22" i="19"/>
  <c r="AK22" i="19"/>
  <c r="AL22" i="19"/>
  <c r="AB23" i="19"/>
  <c r="AC23" i="19"/>
  <c r="AD23" i="19"/>
  <c r="AE23" i="19"/>
  <c r="AF23" i="19"/>
  <c r="AH23" i="19"/>
  <c r="AI23" i="19"/>
  <c r="AJ23" i="19"/>
  <c r="AK23" i="19"/>
  <c r="AL23" i="19"/>
  <c r="AB24" i="19"/>
  <c r="AC24" i="19"/>
  <c r="AD24" i="19"/>
  <c r="AE24" i="19"/>
  <c r="AF24" i="19"/>
  <c r="AH24" i="19"/>
  <c r="AI24" i="19"/>
  <c r="AJ24" i="19"/>
  <c r="AK24" i="19"/>
  <c r="AL24" i="19"/>
  <c r="AB25" i="19"/>
  <c r="AC25" i="19"/>
  <c r="AD25" i="19"/>
  <c r="AE25" i="19"/>
  <c r="AF25" i="19"/>
  <c r="AH25" i="19"/>
  <c r="AI25" i="19"/>
  <c r="AJ25" i="19"/>
  <c r="AK25" i="19"/>
  <c r="AL25" i="19"/>
  <c r="AB26" i="19"/>
  <c r="AC26" i="19"/>
  <c r="AD26" i="19"/>
  <c r="AE26" i="19"/>
  <c r="AF26" i="19"/>
  <c r="AH26" i="19"/>
  <c r="AI26" i="19"/>
  <c r="AJ26" i="19"/>
  <c r="AK26" i="19"/>
  <c r="AL26" i="19"/>
  <c r="AB27" i="19"/>
  <c r="AC27" i="19"/>
  <c r="AD27" i="19"/>
  <c r="AE27" i="19"/>
  <c r="AF27" i="19"/>
  <c r="AH27" i="19"/>
  <c r="AI27" i="19"/>
  <c r="AJ27" i="19"/>
  <c r="AK27" i="19"/>
  <c r="AL27" i="19"/>
  <c r="AB28" i="19"/>
  <c r="AC28" i="19"/>
  <c r="AD28" i="19"/>
  <c r="AE28" i="19"/>
  <c r="AF28" i="19"/>
  <c r="AH28" i="19"/>
  <c r="AI28" i="19"/>
  <c r="AJ28" i="19"/>
  <c r="AK28" i="19"/>
  <c r="AL28" i="19"/>
  <c r="AB29" i="19"/>
  <c r="AC29" i="19"/>
  <c r="AD29" i="19"/>
  <c r="AE29" i="19"/>
  <c r="AF29" i="19"/>
  <c r="AH29" i="19"/>
  <c r="AI29" i="19"/>
  <c r="AJ29" i="19"/>
  <c r="AK29" i="19"/>
  <c r="AL29" i="19"/>
  <c r="AB30" i="19"/>
  <c r="AC30" i="19"/>
  <c r="AD30" i="19"/>
  <c r="AE30" i="19"/>
  <c r="AF30" i="19"/>
  <c r="AH30" i="19"/>
  <c r="AI30" i="19"/>
  <c r="AJ30" i="19"/>
  <c r="AK30" i="19"/>
  <c r="AL30" i="19"/>
  <c r="AB31" i="19"/>
  <c r="AC31" i="19"/>
  <c r="AD31" i="19"/>
  <c r="AE31" i="19"/>
  <c r="AF31" i="19"/>
  <c r="AH31" i="19"/>
  <c r="AI31" i="19"/>
  <c r="AJ31" i="19"/>
  <c r="AK31" i="19"/>
  <c r="AL31" i="19"/>
  <c r="AB32" i="19"/>
  <c r="AC32" i="19"/>
  <c r="AD32" i="19"/>
  <c r="AE32" i="19"/>
  <c r="AF32" i="19"/>
  <c r="AH32" i="19"/>
  <c r="AI32" i="19"/>
  <c r="AJ32" i="19"/>
  <c r="AK32" i="19"/>
  <c r="AL32" i="19"/>
  <c r="AB33" i="19"/>
  <c r="AC33" i="19"/>
  <c r="AD33" i="19"/>
  <c r="AE33" i="19"/>
  <c r="AF33" i="19"/>
  <c r="AH33" i="19"/>
  <c r="AI33" i="19"/>
  <c r="AJ33" i="19"/>
  <c r="AK33" i="19"/>
  <c r="AL33" i="19"/>
  <c r="AB34" i="19"/>
  <c r="AC34" i="19"/>
  <c r="AD34" i="19"/>
  <c r="AE34" i="19"/>
  <c r="AF34" i="19"/>
  <c r="AH34" i="19"/>
  <c r="AI34" i="19"/>
  <c r="AJ34" i="19"/>
  <c r="AK34" i="19"/>
  <c r="AL34" i="19"/>
  <c r="AB35" i="19"/>
  <c r="AC35" i="19"/>
  <c r="AD35" i="19"/>
  <c r="AE35" i="19"/>
  <c r="AF35" i="19"/>
  <c r="AH35" i="19"/>
  <c r="AI35" i="19"/>
  <c r="AJ35" i="19"/>
  <c r="AK35" i="19"/>
  <c r="AL35" i="19"/>
  <c r="AB36" i="19"/>
  <c r="AC36" i="19"/>
  <c r="AD36" i="19"/>
  <c r="AE36" i="19"/>
  <c r="AF36" i="19"/>
  <c r="AH36" i="19"/>
  <c r="AI36" i="19"/>
  <c r="AJ36" i="19"/>
  <c r="AK36" i="19"/>
  <c r="AL36" i="19"/>
  <c r="AB37" i="19"/>
  <c r="AC37" i="19"/>
  <c r="AD37" i="19"/>
  <c r="AE37" i="19"/>
  <c r="AF37" i="19"/>
  <c r="AH37" i="19"/>
  <c r="AI37" i="19"/>
  <c r="AJ37" i="19"/>
  <c r="AK37" i="19"/>
  <c r="AL37" i="19"/>
  <c r="AB38" i="19"/>
  <c r="AC38" i="19"/>
  <c r="AD38" i="19"/>
  <c r="AE38" i="19"/>
  <c r="AF38" i="19"/>
  <c r="AH38" i="19"/>
  <c r="AI38" i="19"/>
  <c r="AJ38" i="19"/>
  <c r="AK38" i="19"/>
  <c r="AL38" i="19"/>
  <c r="AI7" i="19"/>
  <c r="AJ7" i="19"/>
  <c r="AK7" i="19"/>
  <c r="AL7" i="19"/>
  <c r="AC6" i="19"/>
  <c r="AD6" i="19"/>
  <c r="AE6" i="19"/>
  <c r="AF6" i="19"/>
  <c r="AC7" i="19"/>
  <c r="AD7" i="19"/>
  <c r="AE7" i="19"/>
  <c r="AF7" i="19"/>
  <c r="AH7" i="19"/>
  <c r="AB7" i="19"/>
  <c r="AB6" i="19"/>
  <c r="AN8" i="18"/>
  <c r="AO8" i="18"/>
  <c r="AP8" i="18"/>
  <c r="AQ8" i="18"/>
  <c r="AR8" i="18"/>
  <c r="AT8" i="18"/>
  <c r="AU8" i="18"/>
  <c r="AV8" i="18"/>
  <c r="AW8" i="18"/>
  <c r="AX8" i="18"/>
  <c r="AZ8" i="18"/>
  <c r="BA8" i="18"/>
  <c r="BB8" i="18"/>
  <c r="BC8" i="18"/>
  <c r="BD8" i="18"/>
  <c r="BF8" i="18"/>
  <c r="BG8" i="18"/>
  <c r="BH8" i="18"/>
  <c r="BI8" i="18"/>
  <c r="BJ8" i="18"/>
  <c r="AN9" i="18"/>
  <c r="AO9" i="18"/>
  <c r="AP9" i="18"/>
  <c r="AQ9" i="18"/>
  <c r="AR9" i="18"/>
  <c r="AT9" i="18"/>
  <c r="AU9" i="18"/>
  <c r="AV9" i="18"/>
  <c r="AW9" i="18"/>
  <c r="AX9" i="18"/>
  <c r="AZ9" i="18"/>
  <c r="BA9" i="18"/>
  <c r="BB9" i="18"/>
  <c r="BC9" i="18"/>
  <c r="BD9" i="18"/>
  <c r="BF9" i="18"/>
  <c r="BG9" i="18"/>
  <c r="BH9" i="18"/>
  <c r="BI9" i="18"/>
  <c r="BJ9" i="18"/>
  <c r="AN10" i="18"/>
  <c r="AO10" i="18"/>
  <c r="AP10" i="18"/>
  <c r="AQ10" i="18"/>
  <c r="AR10" i="18"/>
  <c r="AT10" i="18"/>
  <c r="AU10" i="18"/>
  <c r="AV10" i="18"/>
  <c r="AW10" i="18"/>
  <c r="AX10" i="18"/>
  <c r="AZ10" i="18"/>
  <c r="BA10" i="18"/>
  <c r="BB10" i="18"/>
  <c r="BC10" i="18"/>
  <c r="BD10" i="18"/>
  <c r="BF10" i="18"/>
  <c r="BG10" i="18"/>
  <c r="BH10" i="18"/>
  <c r="BI10" i="18"/>
  <c r="BJ10" i="18"/>
  <c r="AN11" i="18"/>
  <c r="AO11" i="18"/>
  <c r="AP11" i="18"/>
  <c r="AQ11" i="18"/>
  <c r="AR11" i="18"/>
  <c r="AT11" i="18"/>
  <c r="AU11" i="18"/>
  <c r="AV11" i="18"/>
  <c r="AW11" i="18"/>
  <c r="AX11" i="18"/>
  <c r="AZ11" i="18"/>
  <c r="BA11" i="18"/>
  <c r="BB11" i="18"/>
  <c r="BC11" i="18"/>
  <c r="BD11" i="18"/>
  <c r="BF11" i="18"/>
  <c r="BG11" i="18"/>
  <c r="BH11" i="18"/>
  <c r="BI11" i="18"/>
  <c r="BJ11" i="18"/>
  <c r="AN12" i="18"/>
  <c r="AO12" i="18"/>
  <c r="AP12" i="18"/>
  <c r="AQ12" i="18"/>
  <c r="AR12" i="18"/>
  <c r="AT12" i="18"/>
  <c r="AU12" i="18"/>
  <c r="AV12" i="18"/>
  <c r="AW12" i="18"/>
  <c r="AX12" i="18"/>
  <c r="AZ12" i="18"/>
  <c r="BA12" i="18"/>
  <c r="BB12" i="18"/>
  <c r="BC12" i="18"/>
  <c r="BD12" i="18"/>
  <c r="BF12" i="18"/>
  <c r="BG12" i="18"/>
  <c r="BH12" i="18"/>
  <c r="BI12" i="18"/>
  <c r="BJ12" i="18"/>
  <c r="AN13" i="18"/>
  <c r="AO13" i="18"/>
  <c r="AP13" i="18"/>
  <c r="AQ13" i="18"/>
  <c r="AR13" i="18"/>
  <c r="AT13" i="18"/>
  <c r="AU13" i="18"/>
  <c r="AV13" i="18"/>
  <c r="AW13" i="18"/>
  <c r="AX13" i="18"/>
  <c r="AZ13" i="18"/>
  <c r="BA13" i="18"/>
  <c r="BB13" i="18"/>
  <c r="BC13" i="18"/>
  <c r="BD13" i="18"/>
  <c r="BF13" i="18"/>
  <c r="BG13" i="18"/>
  <c r="BH13" i="18"/>
  <c r="BI13" i="18"/>
  <c r="BJ13" i="18"/>
  <c r="AN14" i="18"/>
  <c r="AO14" i="18"/>
  <c r="AP14" i="18"/>
  <c r="AQ14" i="18"/>
  <c r="AR14" i="18"/>
  <c r="AT14" i="18"/>
  <c r="AU14" i="18"/>
  <c r="AV14" i="18"/>
  <c r="AW14" i="18"/>
  <c r="AX14" i="18"/>
  <c r="AZ14" i="18"/>
  <c r="BA14" i="18"/>
  <c r="BB14" i="18"/>
  <c r="BC14" i="18"/>
  <c r="BD14" i="18"/>
  <c r="BF14" i="18"/>
  <c r="BG14" i="18"/>
  <c r="BH14" i="18"/>
  <c r="BI14" i="18"/>
  <c r="BJ14" i="18"/>
  <c r="AN15" i="18"/>
  <c r="AO15" i="18"/>
  <c r="AP15" i="18"/>
  <c r="AQ15" i="18"/>
  <c r="AR15" i="18"/>
  <c r="AT15" i="18"/>
  <c r="AU15" i="18"/>
  <c r="AV15" i="18"/>
  <c r="AW15" i="18"/>
  <c r="AX15" i="18"/>
  <c r="AZ15" i="18"/>
  <c r="BA15" i="18"/>
  <c r="BB15" i="18"/>
  <c r="BC15" i="18"/>
  <c r="BD15" i="18"/>
  <c r="BF15" i="18"/>
  <c r="BG15" i="18"/>
  <c r="BH15" i="18"/>
  <c r="BI15" i="18"/>
  <c r="BJ15" i="18"/>
  <c r="AN16" i="18"/>
  <c r="AO16" i="18"/>
  <c r="AP16" i="18"/>
  <c r="AQ16" i="18"/>
  <c r="AR16" i="18"/>
  <c r="AT16" i="18"/>
  <c r="AU16" i="18"/>
  <c r="AV16" i="18"/>
  <c r="AW16" i="18"/>
  <c r="AX16" i="18"/>
  <c r="AZ16" i="18"/>
  <c r="BA16" i="18"/>
  <c r="BB16" i="18"/>
  <c r="BC16" i="18"/>
  <c r="BD16" i="18"/>
  <c r="BF16" i="18"/>
  <c r="BG16" i="18"/>
  <c r="BH16" i="18"/>
  <c r="BI16" i="18"/>
  <c r="BJ16" i="18"/>
  <c r="AN17" i="18"/>
  <c r="AO17" i="18"/>
  <c r="AP17" i="18"/>
  <c r="AQ17" i="18"/>
  <c r="AR17" i="18"/>
  <c r="AT17" i="18"/>
  <c r="AU17" i="18"/>
  <c r="AV17" i="18"/>
  <c r="AW17" i="18"/>
  <c r="AX17" i="18"/>
  <c r="AZ17" i="18"/>
  <c r="BA17" i="18"/>
  <c r="BB17" i="18"/>
  <c r="BC17" i="18"/>
  <c r="BD17" i="18"/>
  <c r="BF17" i="18"/>
  <c r="BG17" i="18"/>
  <c r="BH17" i="18"/>
  <c r="BI17" i="18"/>
  <c r="BJ17" i="18"/>
  <c r="AN18" i="18"/>
  <c r="AO18" i="18"/>
  <c r="AP18" i="18"/>
  <c r="AQ18" i="18"/>
  <c r="AR18" i="18"/>
  <c r="AT18" i="18"/>
  <c r="AU18" i="18"/>
  <c r="AV18" i="18"/>
  <c r="AW18" i="18"/>
  <c r="AX18" i="18"/>
  <c r="AZ18" i="18"/>
  <c r="BA18" i="18"/>
  <c r="BB18" i="18"/>
  <c r="BC18" i="18"/>
  <c r="BD18" i="18"/>
  <c r="BF18" i="18"/>
  <c r="BG18" i="18"/>
  <c r="BH18" i="18"/>
  <c r="BI18" i="18"/>
  <c r="BJ18" i="18"/>
  <c r="AN19" i="18"/>
  <c r="AO19" i="18"/>
  <c r="AP19" i="18"/>
  <c r="AQ19" i="18"/>
  <c r="AR19" i="18"/>
  <c r="AT19" i="18"/>
  <c r="AU19" i="18"/>
  <c r="AV19" i="18"/>
  <c r="AW19" i="18"/>
  <c r="AX19" i="18"/>
  <c r="AZ19" i="18"/>
  <c r="BA19" i="18"/>
  <c r="BB19" i="18"/>
  <c r="BC19" i="18"/>
  <c r="BD19" i="18"/>
  <c r="BF19" i="18"/>
  <c r="BG19" i="18"/>
  <c r="BH19" i="18"/>
  <c r="BI19" i="18"/>
  <c r="BJ19" i="18"/>
  <c r="AN20" i="18"/>
  <c r="AO20" i="18"/>
  <c r="AP20" i="18"/>
  <c r="AQ20" i="18"/>
  <c r="AR20" i="18"/>
  <c r="AT20" i="18"/>
  <c r="AU20" i="18"/>
  <c r="AV20" i="18"/>
  <c r="AW20" i="18"/>
  <c r="AX20" i="18"/>
  <c r="AZ20" i="18"/>
  <c r="BA20" i="18"/>
  <c r="BB20" i="18"/>
  <c r="BC20" i="18"/>
  <c r="BD20" i="18"/>
  <c r="BF20" i="18"/>
  <c r="BG20" i="18"/>
  <c r="BH20" i="18"/>
  <c r="BI20" i="18"/>
  <c r="BJ20" i="18"/>
  <c r="AN21" i="18"/>
  <c r="AO21" i="18"/>
  <c r="AP21" i="18"/>
  <c r="AQ21" i="18"/>
  <c r="AR21" i="18"/>
  <c r="AT21" i="18"/>
  <c r="AU21" i="18"/>
  <c r="AV21" i="18"/>
  <c r="AW21" i="18"/>
  <c r="AX21" i="18"/>
  <c r="AZ21" i="18"/>
  <c r="BA21" i="18"/>
  <c r="BB21" i="18"/>
  <c r="BC21" i="18"/>
  <c r="BD21" i="18"/>
  <c r="BF21" i="18"/>
  <c r="BG21" i="18"/>
  <c r="BH21" i="18"/>
  <c r="BI21" i="18"/>
  <c r="BJ21" i="18"/>
  <c r="AN22" i="18"/>
  <c r="AO22" i="18"/>
  <c r="AP22" i="18"/>
  <c r="AQ22" i="18"/>
  <c r="AR22" i="18"/>
  <c r="AT22" i="18"/>
  <c r="AU22" i="18"/>
  <c r="AV22" i="18"/>
  <c r="AW22" i="18"/>
  <c r="AX22" i="18"/>
  <c r="AZ22" i="18"/>
  <c r="BA22" i="18"/>
  <c r="BB22" i="18"/>
  <c r="BC22" i="18"/>
  <c r="BD22" i="18"/>
  <c r="BF22" i="18"/>
  <c r="BG22" i="18"/>
  <c r="BH22" i="18"/>
  <c r="BI22" i="18"/>
  <c r="BJ22" i="18"/>
  <c r="AN23" i="18"/>
  <c r="AO23" i="18"/>
  <c r="AP23" i="18"/>
  <c r="AQ23" i="18"/>
  <c r="AR23" i="18"/>
  <c r="AT23" i="18"/>
  <c r="AU23" i="18"/>
  <c r="AV23" i="18"/>
  <c r="AW23" i="18"/>
  <c r="AX23" i="18"/>
  <c r="AZ23" i="18"/>
  <c r="BA23" i="18"/>
  <c r="BB23" i="18"/>
  <c r="BC23" i="18"/>
  <c r="BD23" i="18"/>
  <c r="BF23" i="18"/>
  <c r="BG23" i="18"/>
  <c r="BH23" i="18"/>
  <c r="BI23" i="18"/>
  <c r="BJ23" i="18"/>
  <c r="AN24" i="18"/>
  <c r="AO24" i="18"/>
  <c r="AP24" i="18"/>
  <c r="AQ24" i="18"/>
  <c r="AR24" i="18"/>
  <c r="AT24" i="18"/>
  <c r="AU24" i="18"/>
  <c r="AV24" i="18"/>
  <c r="AW24" i="18"/>
  <c r="AX24" i="18"/>
  <c r="AZ24" i="18"/>
  <c r="BA24" i="18"/>
  <c r="BB24" i="18"/>
  <c r="BC24" i="18"/>
  <c r="BD24" i="18"/>
  <c r="BF24" i="18"/>
  <c r="BG24" i="18"/>
  <c r="BH24" i="18"/>
  <c r="BI24" i="18"/>
  <c r="BJ24" i="18"/>
  <c r="AN25" i="18"/>
  <c r="AO25" i="18"/>
  <c r="AP25" i="18"/>
  <c r="AQ25" i="18"/>
  <c r="AR25" i="18"/>
  <c r="AT25" i="18"/>
  <c r="AU25" i="18"/>
  <c r="AV25" i="18"/>
  <c r="AW25" i="18"/>
  <c r="AX25" i="18"/>
  <c r="AZ25" i="18"/>
  <c r="BA25" i="18"/>
  <c r="BB25" i="18"/>
  <c r="BC25" i="18"/>
  <c r="BD25" i="18"/>
  <c r="BF25" i="18"/>
  <c r="BG25" i="18"/>
  <c r="BH25" i="18"/>
  <c r="BI25" i="18"/>
  <c r="BJ25" i="18"/>
  <c r="AN26" i="18"/>
  <c r="AO26" i="18"/>
  <c r="AP26" i="18"/>
  <c r="AQ26" i="18"/>
  <c r="AR26" i="18"/>
  <c r="AT26" i="18"/>
  <c r="AU26" i="18"/>
  <c r="AV26" i="18"/>
  <c r="AW26" i="18"/>
  <c r="AX26" i="18"/>
  <c r="AZ26" i="18"/>
  <c r="BA26" i="18"/>
  <c r="BB26" i="18"/>
  <c r="BC26" i="18"/>
  <c r="BD26" i="18"/>
  <c r="BF26" i="18"/>
  <c r="BG26" i="18"/>
  <c r="BH26" i="18"/>
  <c r="BI26" i="18"/>
  <c r="BJ26" i="18"/>
  <c r="AN27" i="18"/>
  <c r="AO27" i="18"/>
  <c r="AP27" i="18"/>
  <c r="AQ27" i="18"/>
  <c r="AR27" i="18"/>
  <c r="AT27" i="18"/>
  <c r="AU27" i="18"/>
  <c r="AV27" i="18"/>
  <c r="AW27" i="18"/>
  <c r="AX27" i="18"/>
  <c r="AZ27" i="18"/>
  <c r="BA27" i="18"/>
  <c r="BB27" i="18"/>
  <c r="BC27" i="18"/>
  <c r="BD27" i="18"/>
  <c r="BF27" i="18"/>
  <c r="BG27" i="18"/>
  <c r="BH27" i="18"/>
  <c r="BI27" i="18"/>
  <c r="BJ27" i="18"/>
  <c r="AN28" i="18"/>
  <c r="AO28" i="18"/>
  <c r="AP28" i="18"/>
  <c r="AQ28" i="18"/>
  <c r="AR28" i="18"/>
  <c r="AT28" i="18"/>
  <c r="AU28" i="18"/>
  <c r="AV28" i="18"/>
  <c r="AW28" i="18"/>
  <c r="AX28" i="18"/>
  <c r="AZ28" i="18"/>
  <c r="BA28" i="18"/>
  <c r="BB28" i="18"/>
  <c r="BC28" i="18"/>
  <c r="BD28" i="18"/>
  <c r="BF28" i="18"/>
  <c r="BG28" i="18"/>
  <c r="BH28" i="18"/>
  <c r="BI28" i="18"/>
  <c r="BJ28" i="18"/>
  <c r="AN29" i="18"/>
  <c r="AO29" i="18"/>
  <c r="AP29" i="18"/>
  <c r="AQ29" i="18"/>
  <c r="AR29" i="18"/>
  <c r="AT29" i="18"/>
  <c r="AU29" i="18"/>
  <c r="AV29" i="18"/>
  <c r="AW29" i="18"/>
  <c r="AX29" i="18"/>
  <c r="AZ29" i="18"/>
  <c r="BA29" i="18"/>
  <c r="BB29" i="18"/>
  <c r="BC29" i="18"/>
  <c r="BD29" i="18"/>
  <c r="BF29" i="18"/>
  <c r="BG29" i="18"/>
  <c r="BH29" i="18"/>
  <c r="BI29" i="18"/>
  <c r="BJ29" i="18"/>
  <c r="AN30" i="18"/>
  <c r="AO30" i="18"/>
  <c r="AP30" i="18"/>
  <c r="AQ30" i="18"/>
  <c r="AR30" i="18"/>
  <c r="AT30" i="18"/>
  <c r="AU30" i="18"/>
  <c r="AV30" i="18"/>
  <c r="AW30" i="18"/>
  <c r="AX30" i="18"/>
  <c r="AZ30" i="18"/>
  <c r="BA30" i="18"/>
  <c r="BB30" i="18"/>
  <c r="BC30" i="18"/>
  <c r="BD30" i="18"/>
  <c r="BF30" i="18"/>
  <c r="BG30" i="18"/>
  <c r="BH30" i="18"/>
  <c r="BI30" i="18"/>
  <c r="BJ30" i="18"/>
  <c r="AN31" i="18"/>
  <c r="AO31" i="18"/>
  <c r="AP31" i="18"/>
  <c r="AQ31" i="18"/>
  <c r="AR31" i="18"/>
  <c r="AT31" i="18"/>
  <c r="AU31" i="18"/>
  <c r="AV31" i="18"/>
  <c r="AW31" i="18"/>
  <c r="AX31" i="18"/>
  <c r="AZ31" i="18"/>
  <c r="BA31" i="18"/>
  <c r="BB31" i="18"/>
  <c r="BC31" i="18"/>
  <c r="BD31" i="18"/>
  <c r="BF31" i="18"/>
  <c r="BG31" i="18"/>
  <c r="BH31" i="18"/>
  <c r="BI31" i="18"/>
  <c r="BJ31" i="18"/>
  <c r="AN32" i="18"/>
  <c r="AO32" i="18"/>
  <c r="AP32" i="18"/>
  <c r="AQ32" i="18"/>
  <c r="AR32" i="18"/>
  <c r="AT32" i="18"/>
  <c r="AU32" i="18"/>
  <c r="AV32" i="18"/>
  <c r="AW32" i="18"/>
  <c r="AX32" i="18"/>
  <c r="AZ32" i="18"/>
  <c r="BA32" i="18"/>
  <c r="BB32" i="18"/>
  <c r="BC32" i="18"/>
  <c r="BD32" i="18"/>
  <c r="BF32" i="18"/>
  <c r="BG32" i="18"/>
  <c r="BH32" i="18"/>
  <c r="BI32" i="18"/>
  <c r="BJ32" i="18"/>
  <c r="AN33" i="18"/>
  <c r="AO33" i="18"/>
  <c r="AP33" i="18"/>
  <c r="AQ33" i="18"/>
  <c r="AR33" i="18"/>
  <c r="AT33" i="18"/>
  <c r="AU33" i="18"/>
  <c r="AV33" i="18"/>
  <c r="AW33" i="18"/>
  <c r="AX33" i="18"/>
  <c r="AZ33" i="18"/>
  <c r="BA33" i="18"/>
  <c r="BB33" i="18"/>
  <c r="BC33" i="18"/>
  <c r="BD33" i="18"/>
  <c r="BF33" i="18"/>
  <c r="BG33" i="18"/>
  <c r="BH33" i="18"/>
  <c r="BI33" i="18"/>
  <c r="BJ33" i="18"/>
  <c r="AN34" i="18"/>
  <c r="AO34" i="18"/>
  <c r="AP34" i="18"/>
  <c r="AQ34" i="18"/>
  <c r="AR34" i="18"/>
  <c r="AT34" i="18"/>
  <c r="AU34" i="18"/>
  <c r="AV34" i="18"/>
  <c r="AW34" i="18"/>
  <c r="AX34" i="18"/>
  <c r="AZ34" i="18"/>
  <c r="BA34" i="18"/>
  <c r="BB34" i="18"/>
  <c r="BC34" i="18"/>
  <c r="BD34" i="18"/>
  <c r="BF34" i="18"/>
  <c r="BG34" i="18"/>
  <c r="BH34" i="18"/>
  <c r="BI34" i="18"/>
  <c r="BJ34" i="18"/>
  <c r="AN35" i="18"/>
  <c r="AO35" i="18"/>
  <c r="AP35" i="18"/>
  <c r="AQ35" i="18"/>
  <c r="AR35" i="18"/>
  <c r="AT35" i="18"/>
  <c r="AU35" i="18"/>
  <c r="AV35" i="18"/>
  <c r="AW35" i="18"/>
  <c r="AX35" i="18"/>
  <c r="AZ35" i="18"/>
  <c r="BA35" i="18"/>
  <c r="BB35" i="18"/>
  <c r="BC35" i="18"/>
  <c r="BD35" i="18"/>
  <c r="BF35" i="18"/>
  <c r="BG35" i="18"/>
  <c r="BH35" i="18"/>
  <c r="BI35" i="18"/>
  <c r="BJ35" i="18"/>
  <c r="AN36" i="18"/>
  <c r="AO36" i="18"/>
  <c r="AP36" i="18"/>
  <c r="AQ36" i="18"/>
  <c r="AR36" i="18"/>
  <c r="AT36" i="18"/>
  <c r="AU36" i="18"/>
  <c r="AV36" i="18"/>
  <c r="AW36" i="18"/>
  <c r="AX36" i="18"/>
  <c r="AZ36" i="18"/>
  <c r="BA36" i="18"/>
  <c r="BB36" i="18"/>
  <c r="BC36" i="18"/>
  <c r="BD36" i="18"/>
  <c r="BF36" i="18"/>
  <c r="BG36" i="18"/>
  <c r="BH36" i="18"/>
  <c r="BI36" i="18"/>
  <c r="BJ36" i="18"/>
  <c r="AN37" i="18"/>
  <c r="AO37" i="18"/>
  <c r="AP37" i="18"/>
  <c r="AQ37" i="18"/>
  <c r="AR37" i="18"/>
  <c r="AT37" i="18"/>
  <c r="AU37" i="18"/>
  <c r="AV37" i="18"/>
  <c r="AW37" i="18"/>
  <c r="AX37" i="18"/>
  <c r="AZ37" i="18"/>
  <c r="BA37" i="18"/>
  <c r="BB37" i="18"/>
  <c r="BC37" i="18"/>
  <c r="BD37" i="18"/>
  <c r="BF37" i="18"/>
  <c r="BG37" i="18"/>
  <c r="BH37" i="18"/>
  <c r="BI37" i="18"/>
  <c r="BJ37" i="18"/>
  <c r="AN38" i="18"/>
  <c r="AO38" i="18"/>
  <c r="AP38" i="18"/>
  <c r="AQ38" i="18"/>
  <c r="AR38" i="18"/>
  <c r="AT38" i="18"/>
  <c r="AU38" i="18"/>
  <c r="AV38" i="18"/>
  <c r="AW38" i="18"/>
  <c r="AX38" i="18"/>
  <c r="AZ38" i="18"/>
  <c r="BA38" i="18"/>
  <c r="BB38" i="18"/>
  <c r="BC38" i="18"/>
  <c r="BD38" i="18"/>
  <c r="BF38" i="18"/>
  <c r="BG38" i="18"/>
  <c r="BH38" i="18"/>
  <c r="BI38" i="18"/>
  <c r="BJ38" i="18"/>
  <c r="BG7" i="18"/>
  <c r="BH7" i="18"/>
  <c r="BI7" i="18"/>
  <c r="BJ7" i="18"/>
  <c r="BA6" i="18"/>
  <c r="BB6" i="18"/>
  <c r="BC6" i="18"/>
  <c r="BD6" i="18"/>
  <c r="BA7" i="18"/>
  <c r="BB7" i="18"/>
  <c r="BC7" i="18"/>
  <c r="BD7" i="18"/>
  <c r="AU7" i="18"/>
  <c r="AV7" i="18"/>
  <c r="AW7" i="18"/>
  <c r="AX7" i="18"/>
  <c r="AO6" i="18"/>
  <c r="AP6" i="18"/>
  <c r="AQ6" i="18"/>
  <c r="AR6" i="18"/>
  <c r="AO7" i="18"/>
  <c r="AP7" i="18"/>
  <c r="AQ7" i="18"/>
  <c r="AR7" i="18"/>
  <c r="BF7" i="18"/>
  <c r="AZ7" i="18"/>
  <c r="AZ6" i="18"/>
  <c r="AT7" i="18"/>
  <c r="AN7" i="18"/>
  <c r="AN6" i="18"/>
  <c r="P8" i="18"/>
  <c r="Q8" i="18"/>
  <c r="R8" i="18"/>
  <c r="S8" i="18"/>
  <c r="T8" i="18"/>
  <c r="V8" i="18"/>
  <c r="W8" i="18"/>
  <c r="X8" i="18"/>
  <c r="Y8" i="18"/>
  <c r="Z8" i="18"/>
  <c r="AB8" i="18"/>
  <c r="AC8" i="18"/>
  <c r="AD8" i="18"/>
  <c r="AE8" i="18"/>
  <c r="AF8" i="18"/>
  <c r="AH8" i="18"/>
  <c r="AI8" i="18"/>
  <c r="AJ8" i="18"/>
  <c r="AK8" i="18"/>
  <c r="AL8" i="18"/>
  <c r="P9" i="18"/>
  <c r="Q9" i="18"/>
  <c r="R9" i="18"/>
  <c r="S9" i="18"/>
  <c r="T9" i="18"/>
  <c r="V9" i="18"/>
  <c r="W9" i="18"/>
  <c r="X9" i="18"/>
  <c r="Y9" i="18"/>
  <c r="Z9" i="18"/>
  <c r="AB9" i="18"/>
  <c r="AC9" i="18"/>
  <c r="AD9" i="18"/>
  <c r="AE9" i="18"/>
  <c r="AF9" i="18"/>
  <c r="AH9" i="18"/>
  <c r="AI9" i="18"/>
  <c r="AJ9" i="18"/>
  <c r="AK9" i="18"/>
  <c r="AL9" i="18"/>
  <c r="P10" i="18"/>
  <c r="Q10" i="18"/>
  <c r="R10" i="18"/>
  <c r="S10" i="18"/>
  <c r="T10" i="18"/>
  <c r="V10" i="18"/>
  <c r="W10" i="18"/>
  <c r="X10" i="18"/>
  <c r="Y10" i="18"/>
  <c r="Z10" i="18"/>
  <c r="AB10" i="18"/>
  <c r="AC10" i="18"/>
  <c r="AD10" i="18"/>
  <c r="AE10" i="18"/>
  <c r="AF10" i="18"/>
  <c r="AH10" i="18"/>
  <c r="AI10" i="18"/>
  <c r="AJ10" i="18"/>
  <c r="AK10" i="18"/>
  <c r="AL10" i="18"/>
  <c r="P11" i="18"/>
  <c r="Q11" i="18"/>
  <c r="R11" i="18"/>
  <c r="S11" i="18"/>
  <c r="T11" i="18"/>
  <c r="V11" i="18"/>
  <c r="W11" i="18"/>
  <c r="X11" i="18"/>
  <c r="Y11" i="18"/>
  <c r="Z11" i="18"/>
  <c r="AB11" i="18"/>
  <c r="AC11" i="18"/>
  <c r="AD11" i="18"/>
  <c r="AE11" i="18"/>
  <c r="AF11" i="18"/>
  <c r="AH11" i="18"/>
  <c r="AI11" i="18"/>
  <c r="AJ11" i="18"/>
  <c r="AK11" i="18"/>
  <c r="AL11" i="18"/>
  <c r="P12" i="18"/>
  <c r="Q12" i="18"/>
  <c r="R12" i="18"/>
  <c r="S12" i="18"/>
  <c r="T12" i="18"/>
  <c r="V12" i="18"/>
  <c r="W12" i="18"/>
  <c r="X12" i="18"/>
  <c r="Y12" i="18"/>
  <c r="Z12" i="18"/>
  <c r="AB12" i="18"/>
  <c r="AC12" i="18"/>
  <c r="AD12" i="18"/>
  <c r="AE12" i="18"/>
  <c r="AF12" i="18"/>
  <c r="AH12" i="18"/>
  <c r="AI12" i="18"/>
  <c r="AJ12" i="18"/>
  <c r="AK12" i="18"/>
  <c r="AL12" i="18"/>
  <c r="P13" i="18"/>
  <c r="Q13" i="18"/>
  <c r="R13" i="18"/>
  <c r="S13" i="18"/>
  <c r="T13" i="18"/>
  <c r="V13" i="18"/>
  <c r="W13" i="18"/>
  <c r="X13" i="18"/>
  <c r="Y13" i="18"/>
  <c r="Z13" i="18"/>
  <c r="AB13" i="18"/>
  <c r="AC13" i="18"/>
  <c r="AD13" i="18"/>
  <c r="AE13" i="18"/>
  <c r="AF13" i="18"/>
  <c r="AH13" i="18"/>
  <c r="AI13" i="18"/>
  <c r="AJ13" i="18"/>
  <c r="AK13" i="18"/>
  <c r="AL13" i="18"/>
  <c r="P14" i="18"/>
  <c r="Q14" i="18"/>
  <c r="R14" i="18"/>
  <c r="S14" i="18"/>
  <c r="T14" i="18"/>
  <c r="V14" i="18"/>
  <c r="W14" i="18"/>
  <c r="X14" i="18"/>
  <c r="Y14" i="18"/>
  <c r="Z14" i="18"/>
  <c r="AB14" i="18"/>
  <c r="AC14" i="18"/>
  <c r="AD14" i="18"/>
  <c r="AE14" i="18"/>
  <c r="AF14" i="18"/>
  <c r="AH14" i="18"/>
  <c r="AI14" i="18"/>
  <c r="AJ14" i="18"/>
  <c r="AK14" i="18"/>
  <c r="AL14" i="18"/>
  <c r="P15" i="18"/>
  <c r="Q15" i="18"/>
  <c r="R15" i="18"/>
  <c r="S15" i="18"/>
  <c r="T15" i="18"/>
  <c r="V15" i="18"/>
  <c r="W15" i="18"/>
  <c r="X15" i="18"/>
  <c r="Y15" i="18"/>
  <c r="Z15" i="18"/>
  <c r="AB15" i="18"/>
  <c r="AC15" i="18"/>
  <c r="AD15" i="18"/>
  <c r="AE15" i="18"/>
  <c r="AF15" i="18"/>
  <c r="AH15" i="18"/>
  <c r="AI15" i="18"/>
  <c r="AJ15" i="18"/>
  <c r="AK15" i="18"/>
  <c r="AL15" i="18"/>
  <c r="P16" i="18"/>
  <c r="Q16" i="18"/>
  <c r="R16" i="18"/>
  <c r="S16" i="18"/>
  <c r="T16" i="18"/>
  <c r="V16" i="18"/>
  <c r="W16" i="18"/>
  <c r="X16" i="18"/>
  <c r="Y16" i="18"/>
  <c r="Z16" i="18"/>
  <c r="AB16" i="18"/>
  <c r="AC16" i="18"/>
  <c r="AD16" i="18"/>
  <c r="AE16" i="18"/>
  <c r="AF16" i="18"/>
  <c r="AH16" i="18"/>
  <c r="AI16" i="18"/>
  <c r="AJ16" i="18"/>
  <c r="AK16" i="18"/>
  <c r="AL16" i="18"/>
  <c r="P17" i="18"/>
  <c r="Q17" i="18"/>
  <c r="R17" i="18"/>
  <c r="S17" i="18"/>
  <c r="T17" i="18"/>
  <c r="V17" i="18"/>
  <c r="W17" i="18"/>
  <c r="X17" i="18"/>
  <c r="Y17" i="18"/>
  <c r="Z17" i="18"/>
  <c r="AB17" i="18"/>
  <c r="AC17" i="18"/>
  <c r="AD17" i="18"/>
  <c r="AE17" i="18"/>
  <c r="AF17" i="18"/>
  <c r="AH17" i="18"/>
  <c r="AI17" i="18"/>
  <c r="AJ17" i="18"/>
  <c r="AK17" i="18"/>
  <c r="AL17" i="18"/>
  <c r="P18" i="18"/>
  <c r="Q18" i="18"/>
  <c r="R18" i="18"/>
  <c r="S18" i="18"/>
  <c r="T18" i="18"/>
  <c r="V18" i="18"/>
  <c r="W18" i="18"/>
  <c r="X18" i="18"/>
  <c r="Y18" i="18"/>
  <c r="Z18" i="18"/>
  <c r="AB18" i="18"/>
  <c r="AC18" i="18"/>
  <c r="AD18" i="18"/>
  <c r="AE18" i="18"/>
  <c r="AF18" i="18"/>
  <c r="AH18" i="18"/>
  <c r="AI18" i="18"/>
  <c r="AJ18" i="18"/>
  <c r="AK18" i="18"/>
  <c r="AL18" i="18"/>
  <c r="P19" i="18"/>
  <c r="Q19" i="18"/>
  <c r="R19" i="18"/>
  <c r="S19" i="18"/>
  <c r="T19" i="18"/>
  <c r="V19" i="18"/>
  <c r="W19" i="18"/>
  <c r="X19" i="18"/>
  <c r="Y19" i="18"/>
  <c r="Z19" i="18"/>
  <c r="AB19" i="18"/>
  <c r="AC19" i="18"/>
  <c r="AD19" i="18"/>
  <c r="AE19" i="18"/>
  <c r="AF19" i="18"/>
  <c r="AH19" i="18"/>
  <c r="AI19" i="18"/>
  <c r="AJ19" i="18"/>
  <c r="AK19" i="18"/>
  <c r="AL19" i="18"/>
  <c r="P20" i="18"/>
  <c r="Q20" i="18"/>
  <c r="R20" i="18"/>
  <c r="S20" i="18"/>
  <c r="T20" i="18"/>
  <c r="V20" i="18"/>
  <c r="W20" i="18"/>
  <c r="X20" i="18"/>
  <c r="Y20" i="18"/>
  <c r="Z20" i="18"/>
  <c r="AB20" i="18"/>
  <c r="AC20" i="18"/>
  <c r="AD20" i="18"/>
  <c r="AE20" i="18"/>
  <c r="AF20" i="18"/>
  <c r="AH20" i="18"/>
  <c r="AI20" i="18"/>
  <c r="AJ20" i="18"/>
  <c r="AK20" i="18"/>
  <c r="AL20" i="18"/>
  <c r="P21" i="18"/>
  <c r="Q21" i="18"/>
  <c r="R21" i="18"/>
  <c r="S21" i="18"/>
  <c r="T21" i="18"/>
  <c r="V21" i="18"/>
  <c r="W21" i="18"/>
  <c r="X21" i="18"/>
  <c r="Y21" i="18"/>
  <c r="Z21" i="18"/>
  <c r="AB21" i="18"/>
  <c r="AC21" i="18"/>
  <c r="AD21" i="18"/>
  <c r="AE21" i="18"/>
  <c r="AF21" i="18"/>
  <c r="AH21" i="18"/>
  <c r="AI21" i="18"/>
  <c r="AJ21" i="18"/>
  <c r="AK21" i="18"/>
  <c r="AL21" i="18"/>
  <c r="P22" i="18"/>
  <c r="Q22" i="18"/>
  <c r="R22" i="18"/>
  <c r="S22" i="18"/>
  <c r="T22" i="18"/>
  <c r="V22" i="18"/>
  <c r="W22" i="18"/>
  <c r="X22" i="18"/>
  <c r="Y22" i="18"/>
  <c r="Z22" i="18"/>
  <c r="AB22" i="18"/>
  <c r="AC22" i="18"/>
  <c r="AD22" i="18"/>
  <c r="AE22" i="18"/>
  <c r="AF22" i="18"/>
  <c r="AH22" i="18"/>
  <c r="AI22" i="18"/>
  <c r="AJ22" i="18"/>
  <c r="AK22" i="18"/>
  <c r="AL22" i="18"/>
  <c r="P23" i="18"/>
  <c r="Q23" i="18"/>
  <c r="R23" i="18"/>
  <c r="S23" i="18"/>
  <c r="T23" i="18"/>
  <c r="V23" i="18"/>
  <c r="W23" i="18"/>
  <c r="X23" i="18"/>
  <c r="Y23" i="18"/>
  <c r="Z23" i="18"/>
  <c r="AB23" i="18"/>
  <c r="AC23" i="18"/>
  <c r="AD23" i="18"/>
  <c r="AE23" i="18"/>
  <c r="AF23" i="18"/>
  <c r="AH23" i="18"/>
  <c r="AI23" i="18"/>
  <c r="AJ23" i="18"/>
  <c r="AK23" i="18"/>
  <c r="AL23" i="18"/>
  <c r="P24" i="18"/>
  <c r="Q24" i="18"/>
  <c r="R24" i="18"/>
  <c r="S24" i="18"/>
  <c r="T24" i="18"/>
  <c r="V24" i="18"/>
  <c r="W24" i="18"/>
  <c r="X24" i="18"/>
  <c r="Y24" i="18"/>
  <c r="Z24" i="18"/>
  <c r="AB24" i="18"/>
  <c r="AC24" i="18"/>
  <c r="AD24" i="18"/>
  <c r="AE24" i="18"/>
  <c r="AF24" i="18"/>
  <c r="AH24" i="18"/>
  <c r="AI24" i="18"/>
  <c r="AJ24" i="18"/>
  <c r="AK24" i="18"/>
  <c r="AL24" i="18"/>
  <c r="P25" i="18"/>
  <c r="Q25" i="18"/>
  <c r="R25" i="18"/>
  <c r="S25" i="18"/>
  <c r="T25" i="18"/>
  <c r="V25" i="18"/>
  <c r="W25" i="18"/>
  <c r="X25" i="18"/>
  <c r="Y25" i="18"/>
  <c r="Z25" i="18"/>
  <c r="AB25" i="18"/>
  <c r="AC25" i="18"/>
  <c r="AD25" i="18"/>
  <c r="AE25" i="18"/>
  <c r="AF25" i="18"/>
  <c r="AH25" i="18"/>
  <c r="AI25" i="18"/>
  <c r="AJ25" i="18"/>
  <c r="AK25" i="18"/>
  <c r="AL25" i="18"/>
  <c r="P26" i="18"/>
  <c r="Q26" i="18"/>
  <c r="R26" i="18"/>
  <c r="S26" i="18"/>
  <c r="T26" i="18"/>
  <c r="V26" i="18"/>
  <c r="W26" i="18"/>
  <c r="X26" i="18"/>
  <c r="Y26" i="18"/>
  <c r="Z26" i="18"/>
  <c r="AB26" i="18"/>
  <c r="AC26" i="18"/>
  <c r="AD26" i="18"/>
  <c r="AE26" i="18"/>
  <c r="AF26" i="18"/>
  <c r="AH26" i="18"/>
  <c r="AI26" i="18"/>
  <c r="AJ26" i="18"/>
  <c r="AK26" i="18"/>
  <c r="AL26" i="18"/>
  <c r="P27" i="18"/>
  <c r="Q27" i="18"/>
  <c r="R27" i="18"/>
  <c r="S27" i="18"/>
  <c r="T27" i="18"/>
  <c r="V27" i="18"/>
  <c r="W27" i="18"/>
  <c r="X27" i="18"/>
  <c r="Y27" i="18"/>
  <c r="Z27" i="18"/>
  <c r="AB27" i="18"/>
  <c r="AC27" i="18"/>
  <c r="AD27" i="18"/>
  <c r="AE27" i="18"/>
  <c r="AF27" i="18"/>
  <c r="AH27" i="18"/>
  <c r="AI27" i="18"/>
  <c r="AJ27" i="18"/>
  <c r="AK27" i="18"/>
  <c r="AL27" i="18"/>
  <c r="P28" i="18"/>
  <c r="Q28" i="18"/>
  <c r="R28" i="18"/>
  <c r="S28" i="18"/>
  <c r="T28" i="18"/>
  <c r="V28" i="18"/>
  <c r="W28" i="18"/>
  <c r="X28" i="18"/>
  <c r="Y28" i="18"/>
  <c r="Z28" i="18"/>
  <c r="AB28" i="18"/>
  <c r="AC28" i="18"/>
  <c r="AD28" i="18"/>
  <c r="AE28" i="18"/>
  <c r="AF28" i="18"/>
  <c r="AH28" i="18"/>
  <c r="AI28" i="18"/>
  <c r="AJ28" i="18"/>
  <c r="AK28" i="18"/>
  <c r="AL28" i="18"/>
  <c r="P29" i="18"/>
  <c r="Q29" i="18"/>
  <c r="R29" i="18"/>
  <c r="S29" i="18"/>
  <c r="T29" i="18"/>
  <c r="V29" i="18"/>
  <c r="W29" i="18"/>
  <c r="X29" i="18"/>
  <c r="Y29" i="18"/>
  <c r="Z29" i="18"/>
  <c r="AB29" i="18"/>
  <c r="AC29" i="18"/>
  <c r="AD29" i="18"/>
  <c r="AE29" i="18"/>
  <c r="AF29" i="18"/>
  <c r="AH29" i="18"/>
  <c r="AI29" i="18"/>
  <c r="AJ29" i="18"/>
  <c r="AK29" i="18"/>
  <c r="AL29" i="18"/>
  <c r="P30" i="18"/>
  <c r="Q30" i="18"/>
  <c r="R30" i="18"/>
  <c r="S30" i="18"/>
  <c r="T30" i="18"/>
  <c r="V30" i="18"/>
  <c r="W30" i="18"/>
  <c r="X30" i="18"/>
  <c r="Y30" i="18"/>
  <c r="Z30" i="18"/>
  <c r="AB30" i="18"/>
  <c r="AC30" i="18"/>
  <c r="AD30" i="18"/>
  <c r="AE30" i="18"/>
  <c r="AF30" i="18"/>
  <c r="AH30" i="18"/>
  <c r="AI30" i="18"/>
  <c r="AJ30" i="18"/>
  <c r="AK30" i="18"/>
  <c r="AL30" i="18"/>
  <c r="P31" i="18"/>
  <c r="Q31" i="18"/>
  <c r="R31" i="18"/>
  <c r="S31" i="18"/>
  <c r="T31" i="18"/>
  <c r="V31" i="18"/>
  <c r="W31" i="18"/>
  <c r="X31" i="18"/>
  <c r="Y31" i="18"/>
  <c r="Z31" i="18"/>
  <c r="AB31" i="18"/>
  <c r="AC31" i="18"/>
  <c r="AD31" i="18"/>
  <c r="AE31" i="18"/>
  <c r="AF31" i="18"/>
  <c r="AH31" i="18"/>
  <c r="AI31" i="18"/>
  <c r="AJ31" i="18"/>
  <c r="AK31" i="18"/>
  <c r="AL31" i="18"/>
  <c r="P32" i="18"/>
  <c r="Q32" i="18"/>
  <c r="R32" i="18"/>
  <c r="S32" i="18"/>
  <c r="T32" i="18"/>
  <c r="V32" i="18"/>
  <c r="W32" i="18"/>
  <c r="X32" i="18"/>
  <c r="Y32" i="18"/>
  <c r="Z32" i="18"/>
  <c r="AB32" i="18"/>
  <c r="AC32" i="18"/>
  <c r="AD32" i="18"/>
  <c r="AE32" i="18"/>
  <c r="AF32" i="18"/>
  <c r="AH32" i="18"/>
  <c r="AI32" i="18"/>
  <c r="AJ32" i="18"/>
  <c r="AK32" i="18"/>
  <c r="AL32" i="18"/>
  <c r="P33" i="18"/>
  <c r="Q33" i="18"/>
  <c r="R33" i="18"/>
  <c r="S33" i="18"/>
  <c r="T33" i="18"/>
  <c r="V33" i="18"/>
  <c r="W33" i="18"/>
  <c r="X33" i="18"/>
  <c r="Y33" i="18"/>
  <c r="Z33" i="18"/>
  <c r="AB33" i="18"/>
  <c r="AC33" i="18"/>
  <c r="AD33" i="18"/>
  <c r="AE33" i="18"/>
  <c r="AF33" i="18"/>
  <c r="AH33" i="18"/>
  <c r="AI33" i="18"/>
  <c r="AJ33" i="18"/>
  <c r="AK33" i="18"/>
  <c r="AL33" i="18"/>
  <c r="P34" i="18"/>
  <c r="Q34" i="18"/>
  <c r="R34" i="18"/>
  <c r="S34" i="18"/>
  <c r="T34" i="18"/>
  <c r="V34" i="18"/>
  <c r="W34" i="18"/>
  <c r="X34" i="18"/>
  <c r="Y34" i="18"/>
  <c r="Z34" i="18"/>
  <c r="AB34" i="18"/>
  <c r="AC34" i="18"/>
  <c r="AD34" i="18"/>
  <c r="AE34" i="18"/>
  <c r="AF34" i="18"/>
  <c r="AH34" i="18"/>
  <c r="AI34" i="18"/>
  <c r="AJ34" i="18"/>
  <c r="AK34" i="18"/>
  <c r="AL34" i="18"/>
  <c r="P35" i="18"/>
  <c r="Q35" i="18"/>
  <c r="R35" i="18"/>
  <c r="S35" i="18"/>
  <c r="T35" i="18"/>
  <c r="V35" i="18"/>
  <c r="W35" i="18"/>
  <c r="X35" i="18"/>
  <c r="Y35" i="18"/>
  <c r="Z35" i="18"/>
  <c r="AB35" i="18"/>
  <c r="AC35" i="18"/>
  <c r="AD35" i="18"/>
  <c r="AE35" i="18"/>
  <c r="AF35" i="18"/>
  <c r="AH35" i="18"/>
  <c r="AI35" i="18"/>
  <c r="AJ35" i="18"/>
  <c r="AK35" i="18"/>
  <c r="AL35" i="18"/>
  <c r="P36" i="18"/>
  <c r="Q36" i="18"/>
  <c r="R36" i="18"/>
  <c r="S36" i="18"/>
  <c r="T36" i="18"/>
  <c r="V36" i="18"/>
  <c r="W36" i="18"/>
  <c r="X36" i="18"/>
  <c r="Y36" i="18"/>
  <c r="Z36" i="18"/>
  <c r="AB36" i="18"/>
  <c r="AC36" i="18"/>
  <c r="AD36" i="18"/>
  <c r="AE36" i="18"/>
  <c r="AF36" i="18"/>
  <c r="AH36" i="18"/>
  <c r="AI36" i="18"/>
  <c r="AJ36" i="18"/>
  <c r="AK36" i="18"/>
  <c r="AL36" i="18"/>
  <c r="P37" i="18"/>
  <c r="Q37" i="18"/>
  <c r="R37" i="18"/>
  <c r="S37" i="18"/>
  <c r="T37" i="18"/>
  <c r="V37" i="18"/>
  <c r="W37" i="18"/>
  <c r="X37" i="18"/>
  <c r="Y37" i="18"/>
  <c r="Z37" i="18"/>
  <c r="AB37" i="18"/>
  <c r="AC37" i="18"/>
  <c r="AD37" i="18"/>
  <c r="AE37" i="18"/>
  <c r="AF37" i="18"/>
  <c r="AH37" i="18"/>
  <c r="AI37" i="18"/>
  <c r="AJ37" i="18"/>
  <c r="AK37" i="18"/>
  <c r="AL37" i="18"/>
  <c r="P38" i="18"/>
  <c r="Q38" i="18"/>
  <c r="R38" i="18"/>
  <c r="S38" i="18"/>
  <c r="T38" i="18"/>
  <c r="V38" i="18"/>
  <c r="W38" i="18"/>
  <c r="X38" i="18"/>
  <c r="Y38" i="18"/>
  <c r="Z38" i="18"/>
  <c r="AB38" i="18"/>
  <c r="AC38" i="18"/>
  <c r="AD38" i="18"/>
  <c r="AE38" i="18"/>
  <c r="AF38" i="18"/>
  <c r="AH38" i="18"/>
  <c r="AI38" i="18"/>
  <c r="AJ38" i="18"/>
  <c r="AK38" i="18"/>
  <c r="AL38" i="18"/>
  <c r="AI7" i="18"/>
  <c r="AJ7" i="18"/>
  <c r="AK7" i="18"/>
  <c r="AL7" i="18"/>
  <c r="AC6" i="18"/>
  <c r="AD6" i="18"/>
  <c r="AE6" i="18"/>
  <c r="AF6" i="18"/>
  <c r="AC7" i="18"/>
  <c r="AD7" i="18"/>
  <c r="AE7" i="18"/>
  <c r="AF7" i="18"/>
  <c r="W7" i="18"/>
  <c r="X7" i="18"/>
  <c r="Y7" i="18"/>
  <c r="Z7" i="18"/>
  <c r="Q6" i="18"/>
  <c r="R6" i="18"/>
  <c r="S6" i="18"/>
  <c r="T6" i="18"/>
  <c r="Q7" i="18"/>
  <c r="R7" i="18"/>
  <c r="S7" i="18"/>
  <c r="T7" i="18"/>
  <c r="AH7" i="18"/>
  <c r="AB7" i="18"/>
  <c r="AB6" i="18"/>
  <c r="V7" i="18"/>
  <c r="P7" i="18"/>
  <c r="P6" i="18"/>
  <c r="AN8" i="17"/>
  <c r="AO8" i="17"/>
  <c r="AP8" i="17"/>
  <c r="AQ8" i="17"/>
  <c r="AR8" i="17"/>
  <c r="AT8" i="17"/>
  <c r="AU8" i="17"/>
  <c r="AV8" i="17"/>
  <c r="AW8" i="17"/>
  <c r="AX8" i="17"/>
  <c r="AZ8" i="17"/>
  <c r="BA8" i="17"/>
  <c r="BB8" i="17"/>
  <c r="BC8" i="17"/>
  <c r="BD8" i="17"/>
  <c r="BF8" i="17"/>
  <c r="BG8" i="17"/>
  <c r="BH8" i="17"/>
  <c r="BI8" i="17"/>
  <c r="BJ8" i="17"/>
  <c r="AN9" i="17"/>
  <c r="AO9" i="17"/>
  <c r="AP9" i="17"/>
  <c r="AQ9" i="17"/>
  <c r="AR9" i="17"/>
  <c r="AT9" i="17"/>
  <c r="AU9" i="17"/>
  <c r="AV9" i="17"/>
  <c r="AW9" i="17"/>
  <c r="AX9" i="17"/>
  <c r="AZ9" i="17"/>
  <c r="BA9" i="17"/>
  <c r="BB9" i="17"/>
  <c r="BC9" i="17"/>
  <c r="BD9" i="17"/>
  <c r="BF9" i="17"/>
  <c r="BG9" i="17"/>
  <c r="BH9" i="17"/>
  <c r="BI9" i="17"/>
  <c r="BJ9" i="17"/>
  <c r="AN10" i="17"/>
  <c r="AO10" i="17"/>
  <c r="AP10" i="17"/>
  <c r="AQ10" i="17"/>
  <c r="AR10" i="17"/>
  <c r="AT10" i="17"/>
  <c r="AU10" i="17"/>
  <c r="AV10" i="17"/>
  <c r="AW10" i="17"/>
  <c r="AX10" i="17"/>
  <c r="AZ10" i="17"/>
  <c r="BA10" i="17"/>
  <c r="BB10" i="17"/>
  <c r="BC10" i="17"/>
  <c r="BD10" i="17"/>
  <c r="BF10" i="17"/>
  <c r="BG10" i="17"/>
  <c r="BH10" i="17"/>
  <c r="BI10" i="17"/>
  <c r="BJ10" i="17"/>
  <c r="AN11" i="17"/>
  <c r="AO11" i="17"/>
  <c r="AP11" i="17"/>
  <c r="AQ11" i="17"/>
  <c r="AR11" i="17"/>
  <c r="AT11" i="17"/>
  <c r="AU11" i="17"/>
  <c r="AV11" i="17"/>
  <c r="AW11" i="17"/>
  <c r="AX11" i="17"/>
  <c r="AZ11" i="17"/>
  <c r="BA11" i="17"/>
  <c r="BB11" i="17"/>
  <c r="BC11" i="17"/>
  <c r="BD11" i="17"/>
  <c r="BF11" i="17"/>
  <c r="BG11" i="17"/>
  <c r="BH11" i="17"/>
  <c r="BI11" i="17"/>
  <c r="BJ11" i="17"/>
  <c r="AN12" i="17"/>
  <c r="AO12" i="17"/>
  <c r="AP12" i="17"/>
  <c r="AQ12" i="17"/>
  <c r="AR12" i="17"/>
  <c r="AT12" i="17"/>
  <c r="AU12" i="17"/>
  <c r="AV12" i="17"/>
  <c r="AW12" i="17"/>
  <c r="AX12" i="17"/>
  <c r="AZ12" i="17"/>
  <c r="BA12" i="17"/>
  <c r="BB12" i="17"/>
  <c r="BC12" i="17"/>
  <c r="BD12" i="17"/>
  <c r="BF12" i="17"/>
  <c r="BG12" i="17"/>
  <c r="BH12" i="17"/>
  <c r="BI12" i="17"/>
  <c r="BJ12" i="17"/>
  <c r="AN13" i="17"/>
  <c r="AO13" i="17"/>
  <c r="AP13" i="17"/>
  <c r="AQ13" i="17"/>
  <c r="AR13" i="17"/>
  <c r="AT13" i="17"/>
  <c r="AU13" i="17"/>
  <c r="AV13" i="17"/>
  <c r="AW13" i="17"/>
  <c r="AX13" i="17"/>
  <c r="AZ13" i="17"/>
  <c r="BA13" i="17"/>
  <c r="BB13" i="17"/>
  <c r="BC13" i="17"/>
  <c r="BD13" i="17"/>
  <c r="BF13" i="17"/>
  <c r="BG13" i="17"/>
  <c r="BH13" i="17"/>
  <c r="BI13" i="17"/>
  <c r="BJ13" i="17"/>
  <c r="AN14" i="17"/>
  <c r="AO14" i="17"/>
  <c r="AP14" i="17"/>
  <c r="AQ14" i="17"/>
  <c r="AR14" i="17"/>
  <c r="AT14" i="17"/>
  <c r="AU14" i="17"/>
  <c r="AV14" i="17"/>
  <c r="AW14" i="17"/>
  <c r="AX14" i="17"/>
  <c r="AZ14" i="17"/>
  <c r="BA14" i="17"/>
  <c r="BB14" i="17"/>
  <c r="BC14" i="17"/>
  <c r="BD14" i="17"/>
  <c r="BF14" i="17"/>
  <c r="BG14" i="17"/>
  <c r="BH14" i="17"/>
  <c r="BI14" i="17"/>
  <c r="BJ14" i="17"/>
  <c r="AN15" i="17"/>
  <c r="AO15" i="17"/>
  <c r="AP15" i="17"/>
  <c r="AQ15" i="17"/>
  <c r="AR15" i="17"/>
  <c r="AT15" i="17"/>
  <c r="AU15" i="17"/>
  <c r="AV15" i="17"/>
  <c r="AW15" i="17"/>
  <c r="AX15" i="17"/>
  <c r="AZ15" i="17"/>
  <c r="BA15" i="17"/>
  <c r="BB15" i="17"/>
  <c r="BC15" i="17"/>
  <c r="BD15" i="17"/>
  <c r="BF15" i="17"/>
  <c r="BG15" i="17"/>
  <c r="BH15" i="17"/>
  <c r="BI15" i="17"/>
  <c r="BJ15" i="17"/>
  <c r="AN16" i="17"/>
  <c r="AO16" i="17"/>
  <c r="AP16" i="17"/>
  <c r="AQ16" i="17"/>
  <c r="AR16" i="17"/>
  <c r="AT16" i="17"/>
  <c r="AU16" i="17"/>
  <c r="AV16" i="17"/>
  <c r="AW16" i="17"/>
  <c r="AX16" i="17"/>
  <c r="AZ16" i="17"/>
  <c r="BA16" i="17"/>
  <c r="BB16" i="17"/>
  <c r="BC16" i="17"/>
  <c r="BD16" i="17"/>
  <c r="BF16" i="17"/>
  <c r="BG16" i="17"/>
  <c r="BH16" i="17"/>
  <c r="BI16" i="17"/>
  <c r="BJ16" i="17"/>
  <c r="AN17" i="17"/>
  <c r="AO17" i="17"/>
  <c r="AP17" i="17"/>
  <c r="AQ17" i="17"/>
  <c r="AR17" i="17"/>
  <c r="AT17" i="17"/>
  <c r="AU17" i="17"/>
  <c r="AV17" i="17"/>
  <c r="AW17" i="17"/>
  <c r="AX17" i="17"/>
  <c r="AZ17" i="17"/>
  <c r="BA17" i="17"/>
  <c r="BB17" i="17"/>
  <c r="BC17" i="17"/>
  <c r="BD17" i="17"/>
  <c r="BF17" i="17"/>
  <c r="BG17" i="17"/>
  <c r="BH17" i="17"/>
  <c r="BI17" i="17"/>
  <c r="BJ17" i="17"/>
  <c r="AN18" i="17"/>
  <c r="AO18" i="17"/>
  <c r="AP18" i="17"/>
  <c r="AQ18" i="17"/>
  <c r="AR18" i="17"/>
  <c r="AT18" i="17"/>
  <c r="AU18" i="17"/>
  <c r="AV18" i="17"/>
  <c r="AW18" i="17"/>
  <c r="AX18" i="17"/>
  <c r="AZ18" i="17"/>
  <c r="BA18" i="17"/>
  <c r="BB18" i="17"/>
  <c r="BC18" i="17"/>
  <c r="BD18" i="17"/>
  <c r="BF18" i="17"/>
  <c r="BG18" i="17"/>
  <c r="BH18" i="17"/>
  <c r="BI18" i="17"/>
  <c r="BJ18" i="17"/>
  <c r="AN19" i="17"/>
  <c r="AO19" i="17"/>
  <c r="AP19" i="17"/>
  <c r="AQ19" i="17"/>
  <c r="AR19" i="17"/>
  <c r="AT19" i="17"/>
  <c r="AU19" i="17"/>
  <c r="AV19" i="17"/>
  <c r="AW19" i="17"/>
  <c r="AX19" i="17"/>
  <c r="AZ19" i="17"/>
  <c r="BA19" i="17"/>
  <c r="BB19" i="17"/>
  <c r="BC19" i="17"/>
  <c r="BD19" i="17"/>
  <c r="BF19" i="17"/>
  <c r="BG19" i="17"/>
  <c r="BH19" i="17"/>
  <c r="BI19" i="17"/>
  <c r="BJ19" i="17"/>
  <c r="AN20" i="17"/>
  <c r="AO20" i="17"/>
  <c r="AP20" i="17"/>
  <c r="AQ20" i="17"/>
  <c r="AR20" i="17"/>
  <c r="AT20" i="17"/>
  <c r="AU20" i="17"/>
  <c r="AV20" i="17"/>
  <c r="AW20" i="17"/>
  <c r="AX20" i="17"/>
  <c r="AZ20" i="17"/>
  <c r="BA20" i="17"/>
  <c r="BB20" i="17"/>
  <c r="BC20" i="17"/>
  <c r="BD20" i="17"/>
  <c r="BF20" i="17"/>
  <c r="BG20" i="17"/>
  <c r="BH20" i="17"/>
  <c r="BI20" i="17"/>
  <c r="BJ20" i="17"/>
  <c r="AN21" i="17"/>
  <c r="AO21" i="17"/>
  <c r="AP21" i="17"/>
  <c r="AQ21" i="17"/>
  <c r="AR21" i="17"/>
  <c r="AT21" i="17"/>
  <c r="AU21" i="17"/>
  <c r="AV21" i="17"/>
  <c r="AW21" i="17"/>
  <c r="AX21" i="17"/>
  <c r="AZ21" i="17"/>
  <c r="BA21" i="17"/>
  <c r="BB21" i="17"/>
  <c r="BC21" i="17"/>
  <c r="BD21" i="17"/>
  <c r="BF21" i="17"/>
  <c r="BG21" i="17"/>
  <c r="BH21" i="17"/>
  <c r="BI21" i="17"/>
  <c r="BJ21" i="17"/>
  <c r="AN22" i="17"/>
  <c r="AO22" i="17"/>
  <c r="AP22" i="17"/>
  <c r="AQ22" i="17"/>
  <c r="AR22" i="17"/>
  <c r="AT22" i="17"/>
  <c r="AU22" i="17"/>
  <c r="AV22" i="17"/>
  <c r="AW22" i="17"/>
  <c r="AX22" i="17"/>
  <c r="AZ22" i="17"/>
  <c r="BA22" i="17"/>
  <c r="BB22" i="17"/>
  <c r="BC22" i="17"/>
  <c r="BD22" i="17"/>
  <c r="BF22" i="17"/>
  <c r="BG22" i="17"/>
  <c r="BH22" i="17"/>
  <c r="BI22" i="17"/>
  <c r="BJ22" i="17"/>
  <c r="AN23" i="17"/>
  <c r="AO23" i="17"/>
  <c r="AP23" i="17"/>
  <c r="AQ23" i="17"/>
  <c r="AR23" i="17"/>
  <c r="AT23" i="17"/>
  <c r="AU23" i="17"/>
  <c r="AV23" i="17"/>
  <c r="AW23" i="17"/>
  <c r="AX23" i="17"/>
  <c r="AZ23" i="17"/>
  <c r="BA23" i="17"/>
  <c r="BB23" i="17"/>
  <c r="BC23" i="17"/>
  <c r="BD23" i="17"/>
  <c r="BF23" i="17"/>
  <c r="BG23" i="17"/>
  <c r="BH23" i="17"/>
  <c r="BI23" i="17"/>
  <c r="BJ23" i="17"/>
  <c r="AN24" i="17"/>
  <c r="AO24" i="17"/>
  <c r="AP24" i="17"/>
  <c r="AQ24" i="17"/>
  <c r="AR24" i="17"/>
  <c r="AT24" i="17"/>
  <c r="AU24" i="17"/>
  <c r="AV24" i="17"/>
  <c r="AW24" i="17"/>
  <c r="AX24" i="17"/>
  <c r="AZ24" i="17"/>
  <c r="BA24" i="17"/>
  <c r="BB24" i="17"/>
  <c r="BC24" i="17"/>
  <c r="BD24" i="17"/>
  <c r="BF24" i="17"/>
  <c r="BG24" i="17"/>
  <c r="BH24" i="17"/>
  <c r="BI24" i="17"/>
  <c r="BJ24" i="17"/>
  <c r="AN25" i="17"/>
  <c r="AO25" i="17"/>
  <c r="AP25" i="17"/>
  <c r="AQ25" i="17"/>
  <c r="AR25" i="17"/>
  <c r="AT25" i="17"/>
  <c r="AU25" i="17"/>
  <c r="AV25" i="17"/>
  <c r="AW25" i="17"/>
  <c r="AX25" i="17"/>
  <c r="AZ25" i="17"/>
  <c r="BA25" i="17"/>
  <c r="BB25" i="17"/>
  <c r="BC25" i="17"/>
  <c r="BD25" i="17"/>
  <c r="BF25" i="17"/>
  <c r="BG25" i="17"/>
  <c r="BH25" i="17"/>
  <c r="BI25" i="17"/>
  <c r="BJ25" i="17"/>
  <c r="AN26" i="17"/>
  <c r="AO26" i="17"/>
  <c r="AP26" i="17"/>
  <c r="AQ26" i="17"/>
  <c r="AR26" i="17"/>
  <c r="AT26" i="17"/>
  <c r="AU26" i="17"/>
  <c r="AV26" i="17"/>
  <c r="AW26" i="17"/>
  <c r="AX26" i="17"/>
  <c r="AZ26" i="17"/>
  <c r="BA26" i="17"/>
  <c r="BB26" i="17"/>
  <c r="BC26" i="17"/>
  <c r="BD26" i="17"/>
  <c r="BF26" i="17"/>
  <c r="BG26" i="17"/>
  <c r="BH26" i="17"/>
  <c r="BI26" i="17"/>
  <c r="BJ26" i="17"/>
  <c r="AN27" i="17"/>
  <c r="AO27" i="17"/>
  <c r="AP27" i="17"/>
  <c r="AQ27" i="17"/>
  <c r="AR27" i="17"/>
  <c r="AT27" i="17"/>
  <c r="AU27" i="17"/>
  <c r="AV27" i="17"/>
  <c r="AW27" i="17"/>
  <c r="AX27" i="17"/>
  <c r="AZ27" i="17"/>
  <c r="BA27" i="17"/>
  <c r="BB27" i="17"/>
  <c r="BC27" i="17"/>
  <c r="BD27" i="17"/>
  <c r="BF27" i="17"/>
  <c r="BG27" i="17"/>
  <c r="BH27" i="17"/>
  <c r="BI27" i="17"/>
  <c r="BJ27" i="17"/>
  <c r="AN28" i="17"/>
  <c r="AO28" i="17"/>
  <c r="AP28" i="17"/>
  <c r="AQ28" i="17"/>
  <c r="AR28" i="17"/>
  <c r="AT28" i="17"/>
  <c r="AU28" i="17"/>
  <c r="AV28" i="17"/>
  <c r="AW28" i="17"/>
  <c r="AX28" i="17"/>
  <c r="AZ28" i="17"/>
  <c r="BA28" i="17"/>
  <c r="BB28" i="17"/>
  <c r="BC28" i="17"/>
  <c r="BD28" i="17"/>
  <c r="BF28" i="17"/>
  <c r="BG28" i="17"/>
  <c r="BH28" i="17"/>
  <c r="BI28" i="17"/>
  <c r="BJ28" i="17"/>
  <c r="AN29" i="17"/>
  <c r="AO29" i="17"/>
  <c r="AP29" i="17"/>
  <c r="AQ29" i="17"/>
  <c r="AR29" i="17"/>
  <c r="AT29" i="17"/>
  <c r="AU29" i="17"/>
  <c r="AV29" i="17"/>
  <c r="AW29" i="17"/>
  <c r="AX29" i="17"/>
  <c r="AZ29" i="17"/>
  <c r="BA29" i="17"/>
  <c r="BB29" i="17"/>
  <c r="BC29" i="17"/>
  <c r="BD29" i="17"/>
  <c r="BF29" i="17"/>
  <c r="BG29" i="17"/>
  <c r="BH29" i="17"/>
  <c r="BI29" i="17"/>
  <c r="BJ29" i="17"/>
  <c r="AN30" i="17"/>
  <c r="AO30" i="17"/>
  <c r="AP30" i="17"/>
  <c r="AQ30" i="17"/>
  <c r="AR30" i="17"/>
  <c r="AT30" i="17"/>
  <c r="AU30" i="17"/>
  <c r="AV30" i="17"/>
  <c r="AW30" i="17"/>
  <c r="AX30" i="17"/>
  <c r="AZ30" i="17"/>
  <c r="BA30" i="17"/>
  <c r="BB30" i="17"/>
  <c r="BC30" i="17"/>
  <c r="BD30" i="17"/>
  <c r="BF30" i="17"/>
  <c r="BG30" i="17"/>
  <c r="BH30" i="17"/>
  <c r="BI30" i="17"/>
  <c r="BJ30" i="17"/>
  <c r="AN31" i="17"/>
  <c r="AO31" i="17"/>
  <c r="AP31" i="17"/>
  <c r="AQ31" i="17"/>
  <c r="AR31" i="17"/>
  <c r="AT31" i="17"/>
  <c r="AU31" i="17"/>
  <c r="AV31" i="17"/>
  <c r="AW31" i="17"/>
  <c r="AX31" i="17"/>
  <c r="AZ31" i="17"/>
  <c r="BA31" i="17"/>
  <c r="BB31" i="17"/>
  <c r="BC31" i="17"/>
  <c r="BD31" i="17"/>
  <c r="BF31" i="17"/>
  <c r="BG31" i="17"/>
  <c r="BH31" i="17"/>
  <c r="BI31" i="17"/>
  <c r="BJ31" i="17"/>
  <c r="AN32" i="17"/>
  <c r="AO32" i="17"/>
  <c r="AP32" i="17"/>
  <c r="AQ32" i="17"/>
  <c r="AR32" i="17"/>
  <c r="AT32" i="17"/>
  <c r="AU32" i="17"/>
  <c r="AV32" i="17"/>
  <c r="AW32" i="17"/>
  <c r="AX32" i="17"/>
  <c r="AZ32" i="17"/>
  <c r="BA32" i="17"/>
  <c r="BB32" i="17"/>
  <c r="BC32" i="17"/>
  <c r="BD32" i="17"/>
  <c r="BF32" i="17"/>
  <c r="BG32" i="17"/>
  <c r="BH32" i="17"/>
  <c r="BI32" i="17"/>
  <c r="BJ32" i="17"/>
  <c r="AN33" i="17"/>
  <c r="AO33" i="17"/>
  <c r="AP33" i="17"/>
  <c r="AQ33" i="17"/>
  <c r="AR33" i="17"/>
  <c r="AT33" i="17"/>
  <c r="AU33" i="17"/>
  <c r="AV33" i="17"/>
  <c r="AW33" i="17"/>
  <c r="AX33" i="17"/>
  <c r="AZ33" i="17"/>
  <c r="BA33" i="17"/>
  <c r="BB33" i="17"/>
  <c r="BC33" i="17"/>
  <c r="BD33" i="17"/>
  <c r="BF33" i="17"/>
  <c r="BG33" i="17"/>
  <c r="BH33" i="17"/>
  <c r="BI33" i="17"/>
  <c r="BJ33" i="17"/>
  <c r="AN34" i="17"/>
  <c r="AO34" i="17"/>
  <c r="AP34" i="17"/>
  <c r="AQ34" i="17"/>
  <c r="AR34" i="17"/>
  <c r="AT34" i="17"/>
  <c r="AU34" i="17"/>
  <c r="AV34" i="17"/>
  <c r="AW34" i="17"/>
  <c r="AX34" i="17"/>
  <c r="AZ34" i="17"/>
  <c r="BA34" i="17"/>
  <c r="BB34" i="17"/>
  <c r="BC34" i="17"/>
  <c r="BD34" i="17"/>
  <c r="BF34" i="17"/>
  <c r="BG34" i="17"/>
  <c r="BH34" i="17"/>
  <c r="BI34" i="17"/>
  <c r="BJ34" i="17"/>
  <c r="AN35" i="17"/>
  <c r="AO35" i="17"/>
  <c r="AP35" i="17"/>
  <c r="AQ35" i="17"/>
  <c r="AR35" i="17"/>
  <c r="AT35" i="17"/>
  <c r="AU35" i="17"/>
  <c r="AV35" i="17"/>
  <c r="AW35" i="17"/>
  <c r="AX35" i="17"/>
  <c r="AZ35" i="17"/>
  <c r="BA35" i="17"/>
  <c r="BB35" i="17"/>
  <c r="BC35" i="17"/>
  <c r="BD35" i="17"/>
  <c r="BF35" i="17"/>
  <c r="BG35" i="17"/>
  <c r="BH35" i="17"/>
  <c r="BI35" i="17"/>
  <c r="BJ35" i="17"/>
  <c r="AN36" i="17"/>
  <c r="AO36" i="17"/>
  <c r="AP36" i="17"/>
  <c r="AQ36" i="17"/>
  <c r="AR36" i="17"/>
  <c r="AT36" i="17"/>
  <c r="AU36" i="17"/>
  <c r="AV36" i="17"/>
  <c r="AW36" i="17"/>
  <c r="AX36" i="17"/>
  <c r="AZ36" i="17"/>
  <c r="BA36" i="17"/>
  <c r="BB36" i="17"/>
  <c r="BC36" i="17"/>
  <c r="BD36" i="17"/>
  <c r="BF36" i="17"/>
  <c r="BG36" i="17"/>
  <c r="BH36" i="17"/>
  <c r="BI36" i="17"/>
  <c r="BJ36" i="17"/>
  <c r="AN37" i="17"/>
  <c r="AO37" i="17"/>
  <c r="AP37" i="17"/>
  <c r="AQ37" i="17"/>
  <c r="AR37" i="17"/>
  <c r="AT37" i="17"/>
  <c r="AU37" i="17"/>
  <c r="AV37" i="17"/>
  <c r="AW37" i="17"/>
  <c r="AX37" i="17"/>
  <c r="AZ37" i="17"/>
  <c r="BA37" i="17"/>
  <c r="BB37" i="17"/>
  <c r="BC37" i="17"/>
  <c r="BD37" i="17"/>
  <c r="BF37" i="17"/>
  <c r="BG37" i="17"/>
  <c r="BH37" i="17"/>
  <c r="BI37" i="17"/>
  <c r="BJ37" i="17"/>
  <c r="AN38" i="17"/>
  <c r="AO38" i="17"/>
  <c r="AP38" i="17"/>
  <c r="AQ38" i="17"/>
  <c r="AR38" i="17"/>
  <c r="AT38" i="17"/>
  <c r="AU38" i="17"/>
  <c r="AV38" i="17"/>
  <c r="AW38" i="17"/>
  <c r="AX38" i="17"/>
  <c r="AZ38" i="17"/>
  <c r="BA38" i="17"/>
  <c r="BB38" i="17"/>
  <c r="BC38" i="17"/>
  <c r="BD38" i="17"/>
  <c r="BF38" i="17"/>
  <c r="BG38" i="17"/>
  <c r="BH38" i="17"/>
  <c r="BI38" i="17"/>
  <c r="BJ38" i="17"/>
  <c r="BG7" i="17"/>
  <c r="BH7" i="17"/>
  <c r="BI7" i="17"/>
  <c r="BJ7" i="17"/>
  <c r="BA6" i="17"/>
  <c r="BB6" i="17"/>
  <c r="BC6" i="17"/>
  <c r="BD6" i="17"/>
  <c r="BA7" i="17"/>
  <c r="BB7" i="17"/>
  <c r="BC7" i="17"/>
  <c r="BD7" i="17"/>
  <c r="AU7" i="17"/>
  <c r="AV7" i="17"/>
  <c r="AW7" i="17"/>
  <c r="AX7" i="17"/>
  <c r="AO6" i="17"/>
  <c r="AP6" i="17"/>
  <c r="AQ6" i="17"/>
  <c r="AR6" i="17"/>
  <c r="AO7" i="17"/>
  <c r="AP7" i="17"/>
  <c r="AQ7" i="17"/>
  <c r="AR7" i="17"/>
  <c r="BF7" i="17"/>
  <c r="AZ7" i="17"/>
  <c r="AZ6" i="17"/>
  <c r="AT7" i="17"/>
  <c r="AN7" i="17"/>
  <c r="AN6" i="17"/>
  <c r="P8" i="17"/>
  <c r="Q8" i="17"/>
  <c r="R8" i="17"/>
  <c r="S8" i="17"/>
  <c r="T8" i="17"/>
  <c r="V8" i="17"/>
  <c r="W8" i="17"/>
  <c r="X8" i="17"/>
  <c r="Y8" i="17"/>
  <c r="Z8" i="17"/>
  <c r="AB8" i="17"/>
  <c r="AC8" i="17"/>
  <c r="AD8" i="17"/>
  <c r="AE8" i="17"/>
  <c r="AF8" i="17"/>
  <c r="AH8" i="17"/>
  <c r="AI8" i="17"/>
  <c r="AJ8" i="17"/>
  <c r="AK8" i="17"/>
  <c r="AL8" i="17"/>
  <c r="P9" i="17"/>
  <c r="Q9" i="17"/>
  <c r="R9" i="17"/>
  <c r="S9" i="17"/>
  <c r="T9" i="17"/>
  <c r="V9" i="17"/>
  <c r="W9" i="17"/>
  <c r="X9" i="17"/>
  <c r="Y9" i="17"/>
  <c r="Z9" i="17"/>
  <c r="AB9" i="17"/>
  <c r="AC9" i="17"/>
  <c r="AD9" i="17"/>
  <c r="AE9" i="17"/>
  <c r="AF9" i="17"/>
  <c r="AH9" i="17"/>
  <c r="AI9" i="17"/>
  <c r="AJ9" i="17"/>
  <c r="AK9" i="17"/>
  <c r="AL9" i="17"/>
  <c r="P10" i="17"/>
  <c r="Q10" i="17"/>
  <c r="R10" i="17"/>
  <c r="S10" i="17"/>
  <c r="T10" i="17"/>
  <c r="V10" i="17"/>
  <c r="W10" i="17"/>
  <c r="X10" i="17"/>
  <c r="Y10" i="17"/>
  <c r="Z10" i="17"/>
  <c r="AB10" i="17"/>
  <c r="AC10" i="17"/>
  <c r="AD10" i="17"/>
  <c r="AE10" i="17"/>
  <c r="AF10" i="17"/>
  <c r="AH10" i="17"/>
  <c r="AI10" i="17"/>
  <c r="AJ10" i="17"/>
  <c r="AK10" i="17"/>
  <c r="AL10" i="17"/>
  <c r="P11" i="17"/>
  <c r="Q11" i="17"/>
  <c r="R11" i="17"/>
  <c r="S11" i="17"/>
  <c r="T11" i="17"/>
  <c r="V11" i="17"/>
  <c r="W11" i="17"/>
  <c r="X11" i="17"/>
  <c r="Y11" i="17"/>
  <c r="Z11" i="17"/>
  <c r="AB11" i="17"/>
  <c r="AC11" i="17"/>
  <c r="AD11" i="17"/>
  <c r="AE11" i="17"/>
  <c r="AF11" i="17"/>
  <c r="AH11" i="17"/>
  <c r="AI11" i="17"/>
  <c r="AJ11" i="17"/>
  <c r="AK11" i="17"/>
  <c r="AL11" i="17"/>
  <c r="P12" i="17"/>
  <c r="Q12" i="17"/>
  <c r="R12" i="17"/>
  <c r="S12" i="17"/>
  <c r="T12" i="17"/>
  <c r="V12" i="17"/>
  <c r="W12" i="17"/>
  <c r="X12" i="17"/>
  <c r="Y12" i="17"/>
  <c r="Z12" i="17"/>
  <c r="AB12" i="17"/>
  <c r="AC12" i="17"/>
  <c r="AD12" i="17"/>
  <c r="AE12" i="17"/>
  <c r="AF12" i="17"/>
  <c r="AH12" i="17"/>
  <c r="AI12" i="17"/>
  <c r="AJ12" i="17"/>
  <c r="AK12" i="17"/>
  <c r="AL12" i="17"/>
  <c r="P13" i="17"/>
  <c r="Q13" i="17"/>
  <c r="R13" i="17"/>
  <c r="S13" i="17"/>
  <c r="T13" i="17"/>
  <c r="V13" i="17"/>
  <c r="W13" i="17"/>
  <c r="X13" i="17"/>
  <c r="Y13" i="17"/>
  <c r="Z13" i="17"/>
  <c r="AB13" i="17"/>
  <c r="AC13" i="17"/>
  <c r="AD13" i="17"/>
  <c r="AE13" i="17"/>
  <c r="AF13" i="17"/>
  <c r="AH13" i="17"/>
  <c r="AI13" i="17"/>
  <c r="AJ13" i="17"/>
  <c r="AK13" i="17"/>
  <c r="AL13" i="17"/>
  <c r="P14" i="17"/>
  <c r="Q14" i="17"/>
  <c r="R14" i="17"/>
  <c r="S14" i="17"/>
  <c r="T14" i="17"/>
  <c r="V14" i="17"/>
  <c r="W14" i="17"/>
  <c r="X14" i="17"/>
  <c r="Y14" i="17"/>
  <c r="Z14" i="17"/>
  <c r="AB14" i="17"/>
  <c r="AC14" i="17"/>
  <c r="AD14" i="17"/>
  <c r="AE14" i="17"/>
  <c r="AF14" i="17"/>
  <c r="AH14" i="17"/>
  <c r="AI14" i="17"/>
  <c r="AJ14" i="17"/>
  <c r="AK14" i="17"/>
  <c r="AL14" i="17"/>
  <c r="P15" i="17"/>
  <c r="Q15" i="17"/>
  <c r="R15" i="17"/>
  <c r="S15" i="17"/>
  <c r="T15" i="17"/>
  <c r="V15" i="17"/>
  <c r="W15" i="17"/>
  <c r="X15" i="17"/>
  <c r="Y15" i="17"/>
  <c r="Z15" i="17"/>
  <c r="AB15" i="17"/>
  <c r="AC15" i="17"/>
  <c r="AD15" i="17"/>
  <c r="AE15" i="17"/>
  <c r="AF15" i="17"/>
  <c r="AH15" i="17"/>
  <c r="AI15" i="17"/>
  <c r="AJ15" i="17"/>
  <c r="AK15" i="17"/>
  <c r="AL15" i="17"/>
  <c r="P16" i="17"/>
  <c r="Q16" i="17"/>
  <c r="R16" i="17"/>
  <c r="S16" i="17"/>
  <c r="T16" i="17"/>
  <c r="V16" i="17"/>
  <c r="W16" i="17"/>
  <c r="X16" i="17"/>
  <c r="Y16" i="17"/>
  <c r="Z16" i="17"/>
  <c r="AB16" i="17"/>
  <c r="AC16" i="17"/>
  <c r="AD16" i="17"/>
  <c r="AE16" i="17"/>
  <c r="AF16" i="17"/>
  <c r="AH16" i="17"/>
  <c r="AI16" i="17"/>
  <c r="AJ16" i="17"/>
  <c r="AK16" i="17"/>
  <c r="AL16" i="17"/>
  <c r="P17" i="17"/>
  <c r="Q17" i="17"/>
  <c r="R17" i="17"/>
  <c r="S17" i="17"/>
  <c r="T17" i="17"/>
  <c r="V17" i="17"/>
  <c r="W17" i="17"/>
  <c r="X17" i="17"/>
  <c r="Y17" i="17"/>
  <c r="Z17" i="17"/>
  <c r="AB17" i="17"/>
  <c r="AC17" i="17"/>
  <c r="AD17" i="17"/>
  <c r="AE17" i="17"/>
  <c r="AF17" i="17"/>
  <c r="AH17" i="17"/>
  <c r="AI17" i="17"/>
  <c r="AJ17" i="17"/>
  <c r="AK17" i="17"/>
  <c r="AL17" i="17"/>
  <c r="P18" i="17"/>
  <c r="Q18" i="17"/>
  <c r="R18" i="17"/>
  <c r="S18" i="17"/>
  <c r="T18" i="17"/>
  <c r="V18" i="17"/>
  <c r="W18" i="17"/>
  <c r="X18" i="17"/>
  <c r="Y18" i="17"/>
  <c r="Z18" i="17"/>
  <c r="AB18" i="17"/>
  <c r="AC18" i="17"/>
  <c r="AD18" i="17"/>
  <c r="AE18" i="17"/>
  <c r="AF18" i="17"/>
  <c r="AH18" i="17"/>
  <c r="AI18" i="17"/>
  <c r="AJ18" i="17"/>
  <c r="AK18" i="17"/>
  <c r="AL18" i="17"/>
  <c r="P19" i="17"/>
  <c r="Q19" i="17"/>
  <c r="R19" i="17"/>
  <c r="S19" i="17"/>
  <c r="T19" i="17"/>
  <c r="V19" i="17"/>
  <c r="W19" i="17"/>
  <c r="X19" i="17"/>
  <c r="Y19" i="17"/>
  <c r="Z19" i="17"/>
  <c r="AB19" i="17"/>
  <c r="AC19" i="17"/>
  <c r="AD19" i="17"/>
  <c r="AE19" i="17"/>
  <c r="AF19" i="17"/>
  <c r="AH19" i="17"/>
  <c r="AI19" i="17"/>
  <c r="AJ19" i="17"/>
  <c r="AK19" i="17"/>
  <c r="AL19" i="17"/>
  <c r="P20" i="17"/>
  <c r="Q20" i="17"/>
  <c r="R20" i="17"/>
  <c r="S20" i="17"/>
  <c r="T20" i="17"/>
  <c r="V20" i="17"/>
  <c r="W20" i="17"/>
  <c r="X20" i="17"/>
  <c r="Y20" i="17"/>
  <c r="Z20" i="17"/>
  <c r="AB20" i="17"/>
  <c r="AC20" i="17"/>
  <c r="AD20" i="17"/>
  <c r="AE20" i="17"/>
  <c r="AF20" i="17"/>
  <c r="AH20" i="17"/>
  <c r="AI20" i="17"/>
  <c r="AJ20" i="17"/>
  <c r="AK20" i="17"/>
  <c r="AL20" i="17"/>
  <c r="P21" i="17"/>
  <c r="Q21" i="17"/>
  <c r="R21" i="17"/>
  <c r="S21" i="17"/>
  <c r="T21" i="17"/>
  <c r="V21" i="17"/>
  <c r="W21" i="17"/>
  <c r="X21" i="17"/>
  <c r="Y21" i="17"/>
  <c r="Z21" i="17"/>
  <c r="AB21" i="17"/>
  <c r="AC21" i="17"/>
  <c r="AD21" i="17"/>
  <c r="AE21" i="17"/>
  <c r="AF21" i="17"/>
  <c r="AH21" i="17"/>
  <c r="AI21" i="17"/>
  <c r="AJ21" i="17"/>
  <c r="AK21" i="17"/>
  <c r="AL21" i="17"/>
  <c r="P22" i="17"/>
  <c r="Q22" i="17"/>
  <c r="R22" i="17"/>
  <c r="S22" i="17"/>
  <c r="T22" i="17"/>
  <c r="V22" i="17"/>
  <c r="W22" i="17"/>
  <c r="X22" i="17"/>
  <c r="Y22" i="17"/>
  <c r="Z22" i="17"/>
  <c r="AB22" i="17"/>
  <c r="AC22" i="17"/>
  <c r="AD22" i="17"/>
  <c r="AE22" i="17"/>
  <c r="AF22" i="17"/>
  <c r="AH22" i="17"/>
  <c r="AI22" i="17"/>
  <c r="AJ22" i="17"/>
  <c r="AK22" i="17"/>
  <c r="AL22" i="17"/>
  <c r="P23" i="17"/>
  <c r="Q23" i="17"/>
  <c r="R23" i="17"/>
  <c r="S23" i="17"/>
  <c r="T23" i="17"/>
  <c r="V23" i="17"/>
  <c r="W23" i="17"/>
  <c r="X23" i="17"/>
  <c r="Y23" i="17"/>
  <c r="Z23" i="17"/>
  <c r="AB23" i="17"/>
  <c r="AC23" i="17"/>
  <c r="AD23" i="17"/>
  <c r="AE23" i="17"/>
  <c r="AF23" i="17"/>
  <c r="AH23" i="17"/>
  <c r="AI23" i="17"/>
  <c r="AJ23" i="17"/>
  <c r="AK23" i="17"/>
  <c r="AL23" i="17"/>
  <c r="P24" i="17"/>
  <c r="Q24" i="17"/>
  <c r="R24" i="17"/>
  <c r="S24" i="17"/>
  <c r="T24" i="17"/>
  <c r="V24" i="17"/>
  <c r="W24" i="17"/>
  <c r="X24" i="17"/>
  <c r="Y24" i="17"/>
  <c r="Z24" i="17"/>
  <c r="AB24" i="17"/>
  <c r="AC24" i="17"/>
  <c r="AD24" i="17"/>
  <c r="AE24" i="17"/>
  <c r="AF24" i="17"/>
  <c r="AH24" i="17"/>
  <c r="AI24" i="17"/>
  <c r="AJ24" i="17"/>
  <c r="AK24" i="17"/>
  <c r="AL24" i="17"/>
  <c r="P25" i="17"/>
  <c r="Q25" i="17"/>
  <c r="R25" i="17"/>
  <c r="S25" i="17"/>
  <c r="T25" i="17"/>
  <c r="V25" i="17"/>
  <c r="W25" i="17"/>
  <c r="X25" i="17"/>
  <c r="Y25" i="17"/>
  <c r="Z25" i="17"/>
  <c r="AB25" i="17"/>
  <c r="AC25" i="17"/>
  <c r="AD25" i="17"/>
  <c r="AE25" i="17"/>
  <c r="AF25" i="17"/>
  <c r="AH25" i="17"/>
  <c r="AI25" i="17"/>
  <c r="AJ25" i="17"/>
  <c r="AK25" i="17"/>
  <c r="AL25" i="17"/>
  <c r="P26" i="17"/>
  <c r="Q26" i="17"/>
  <c r="R26" i="17"/>
  <c r="S26" i="17"/>
  <c r="T26" i="17"/>
  <c r="V26" i="17"/>
  <c r="W26" i="17"/>
  <c r="X26" i="17"/>
  <c r="Y26" i="17"/>
  <c r="Z26" i="17"/>
  <c r="AB26" i="17"/>
  <c r="AC26" i="17"/>
  <c r="AD26" i="17"/>
  <c r="AE26" i="17"/>
  <c r="AF26" i="17"/>
  <c r="AH26" i="17"/>
  <c r="AI26" i="17"/>
  <c r="AJ26" i="17"/>
  <c r="AK26" i="17"/>
  <c r="AL26" i="17"/>
  <c r="P27" i="17"/>
  <c r="Q27" i="17"/>
  <c r="R27" i="17"/>
  <c r="S27" i="17"/>
  <c r="T27" i="17"/>
  <c r="V27" i="17"/>
  <c r="W27" i="17"/>
  <c r="X27" i="17"/>
  <c r="Y27" i="17"/>
  <c r="Z27" i="17"/>
  <c r="AB27" i="17"/>
  <c r="AC27" i="17"/>
  <c r="AD27" i="17"/>
  <c r="AE27" i="17"/>
  <c r="AF27" i="17"/>
  <c r="AH27" i="17"/>
  <c r="AI27" i="17"/>
  <c r="AJ27" i="17"/>
  <c r="AK27" i="17"/>
  <c r="AL27" i="17"/>
  <c r="P28" i="17"/>
  <c r="Q28" i="17"/>
  <c r="R28" i="17"/>
  <c r="S28" i="17"/>
  <c r="T28" i="17"/>
  <c r="V28" i="17"/>
  <c r="W28" i="17"/>
  <c r="X28" i="17"/>
  <c r="Y28" i="17"/>
  <c r="Z28" i="17"/>
  <c r="AB28" i="17"/>
  <c r="AC28" i="17"/>
  <c r="AD28" i="17"/>
  <c r="AE28" i="17"/>
  <c r="AF28" i="17"/>
  <c r="AH28" i="17"/>
  <c r="AI28" i="17"/>
  <c r="AJ28" i="17"/>
  <c r="AK28" i="17"/>
  <c r="AL28" i="17"/>
  <c r="P29" i="17"/>
  <c r="Q29" i="17"/>
  <c r="R29" i="17"/>
  <c r="S29" i="17"/>
  <c r="T29" i="17"/>
  <c r="V29" i="17"/>
  <c r="W29" i="17"/>
  <c r="X29" i="17"/>
  <c r="Y29" i="17"/>
  <c r="Z29" i="17"/>
  <c r="AB29" i="17"/>
  <c r="AC29" i="17"/>
  <c r="AD29" i="17"/>
  <c r="AE29" i="17"/>
  <c r="AF29" i="17"/>
  <c r="AH29" i="17"/>
  <c r="AI29" i="17"/>
  <c r="AJ29" i="17"/>
  <c r="AK29" i="17"/>
  <c r="AL29" i="17"/>
  <c r="P30" i="17"/>
  <c r="Q30" i="17"/>
  <c r="R30" i="17"/>
  <c r="S30" i="17"/>
  <c r="T30" i="17"/>
  <c r="V30" i="17"/>
  <c r="W30" i="17"/>
  <c r="X30" i="17"/>
  <c r="Y30" i="17"/>
  <c r="Z30" i="17"/>
  <c r="AB30" i="17"/>
  <c r="AC30" i="17"/>
  <c r="AD30" i="17"/>
  <c r="AE30" i="17"/>
  <c r="AF30" i="17"/>
  <c r="AH30" i="17"/>
  <c r="AI30" i="17"/>
  <c r="AJ30" i="17"/>
  <c r="AK30" i="17"/>
  <c r="AL30" i="17"/>
  <c r="P31" i="17"/>
  <c r="Q31" i="17"/>
  <c r="R31" i="17"/>
  <c r="S31" i="17"/>
  <c r="T31" i="17"/>
  <c r="V31" i="17"/>
  <c r="W31" i="17"/>
  <c r="X31" i="17"/>
  <c r="Y31" i="17"/>
  <c r="Z31" i="17"/>
  <c r="AB31" i="17"/>
  <c r="AC31" i="17"/>
  <c r="AD31" i="17"/>
  <c r="AE31" i="17"/>
  <c r="AF31" i="17"/>
  <c r="AH31" i="17"/>
  <c r="AI31" i="17"/>
  <c r="AJ31" i="17"/>
  <c r="AK31" i="17"/>
  <c r="AL31" i="17"/>
  <c r="P32" i="17"/>
  <c r="Q32" i="17"/>
  <c r="R32" i="17"/>
  <c r="S32" i="17"/>
  <c r="T32" i="17"/>
  <c r="V32" i="17"/>
  <c r="W32" i="17"/>
  <c r="X32" i="17"/>
  <c r="Y32" i="17"/>
  <c r="Z32" i="17"/>
  <c r="AB32" i="17"/>
  <c r="AC32" i="17"/>
  <c r="AD32" i="17"/>
  <c r="AE32" i="17"/>
  <c r="AF32" i="17"/>
  <c r="AH32" i="17"/>
  <c r="AI32" i="17"/>
  <c r="AJ32" i="17"/>
  <c r="AK32" i="17"/>
  <c r="AL32" i="17"/>
  <c r="P33" i="17"/>
  <c r="Q33" i="17"/>
  <c r="R33" i="17"/>
  <c r="S33" i="17"/>
  <c r="T33" i="17"/>
  <c r="V33" i="17"/>
  <c r="W33" i="17"/>
  <c r="X33" i="17"/>
  <c r="Y33" i="17"/>
  <c r="Z33" i="17"/>
  <c r="AB33" i="17"/>
  <c r="AC33" i="17"/>
  <c r="AD33" i="17"/>
  <c r="AE33" i="17"/>
  <c r="AF33" i="17"/>
  <c r="AH33" i="17"/>
  <c r="AI33" i="17"/>
  <c r="AJ33" i="17"/>
  <c r="AK33" i="17"/>
  <c r="AL33" i="17"/>
  <c r="P34" i="17"/>
  <c r="Q34" i="17"/>
  <c r="R34" i="17"/>
  <c r="S34" i="17"/>
  <c r="T34" i="17"/>
  <c r="V34" i="17"/>
  <c r="W34" i="17"/>
  <c r="X34" i="17"/>
  <c r="Y34" i="17"/>
  <c r="Z34" i="17"/>
  <c r="AB34" i="17"/>
  <c r="AC34" i="17"/>
  <c r="AD34" i="17"/>
  <c r="AE34" i="17"/>
  <c r="AF34" i="17"/>
  <c r="AH34" i="17"/>
  <c r="AI34" i="17"/>
  <c r="AJ34" i="17"/>
  <c r="AK34" i="17"/>
  <c r="AL34" i="17"/>
  <c r="P35" i="17"/>
  <c r="Q35" i="17"/>
  <c r="R35" i="17"/>
  <c r="S35" i="17"/>
  <c r="T35" i="17"/>
  <c r="V35" i="17"/>
  <c r="W35" i="17"/>
  <c r="X35" i="17"/>
  <c r="Y35" i="17"/>
  <c r="Z35" i="17"/>
  <c r="AB35" i="17"/>
  <c r="AC35" i="17"/>
  <c r="AD35" i="17"/>
  <c r="AE35" i="17"/>
  <c r="AF35" i="17"/>
  <c r="AH35" i="17"/>
  <c r="AI35" i="17"/>
  <c r="AJ35" i="17"/>
  <c r="AK35" i="17"/>
  <c r="AL35" i="17"/>
  <c r="P36" i="17"/>
  <c r="Q36" i="17"/>
  <c r="R36" i="17"/>
  <c r="S36" i="17"/>
  <c r="T36" i="17"/>
  <c r="V36" i="17"/>
  <c r="W36" i="17"/>
  <c r="X36" i="17"/>
  <c r="Y36" i="17"/>
  <c r="Z36" i="17"/>
  <c r="AB36" i="17"/>
  <c r="AC36" i="17"/>
  <c r="AD36" i="17"/>
  <c r="AE36" i="17"/>
  <c r="AF36" i="17"/>
  <c r="AH36" i="17"/>
  <c r="AI36" i="17"/>
  <c r="AJ36" i="17"/>
  <c r="AK36" i="17"/>
  <c r="AL36" i="17"/>
  <c r="P37" i="17"/>
  <c r="Q37" i="17"/>
  <c r="R37" i="17"/>
  <c r="S37" i="17"/>
  <c r="T37" i="17"/>
  <c r="V37" i="17"/>
  <c r="W37" i="17"/>
  <c r="X37" i="17"/>
  <c r="Y37" i="17"/>
  <c r="Z37" i="17"/>
  <c r="AB37" i="17"/>
  <c r="AC37" i="17"/>
  <c r="AD37" i="17"/>
  <c r="AE37" i="17"/>
  <c r="AF37" i="17"/>
  <c r="AH37" i="17"/>
  <c r="AI37" i="17"/>
  <c r="AJ37" i="17"/>
  <c r="AK37" i="17"/>
  <c r="AL37" i="17"/>
  <c r="P38" i="17"/>
  <c r="Q38" i="17"/>
  <c r="R38" i="17"/>
  <c r="S38" i="17"/>
  <c r="T38" i="17"/>
  <c r="V38" i="17"/>
  <c r="W38" i="17"/>
  <c r="X38" i="17"/>
  <c r="Y38" i="17"/>
  <c r="Z38" i="17"/>
  <c r="AB38" i="17"/>
  <c r="AC38" i="17"/>
  <c r="AD38" i="17"/>
  <c r="AE38" i="17"/>
  <c r="AF38" i="17"/>
  <c r="AH38" i="17"/>
  <c r="AI38" i="17"/>
  <c r="AJ38" i="17"/>
  <c r="AK38" i="17"/>
  <c r="AL38" i="17"/>
  <c r="AI7" i="17"/>
  <c r="AJ7" i="17"/>
  <c r="AK7" i="17"/>
  <c r="AL7" i="17"/>
  <c r="AC6" i="17"/>
  <c r="AD6" i="17"/>
  <c r="AE6" i="17"/>
  <c r="AF6" i="17"/>
  <c r="AC7" i="17"/>
  <c r="AD7" i="17"/>
  <c r="AE7" i="17"/>
  <c r="AF7" i="17"/>
  <c r="W7" i="17"/>
  <c r="X7" i="17"/>
  <c r="Y7" i="17"/>
  <c r="Z7" i="17"/>
  <c r="Q6" i="17"/>
  <c r="R6" i="17"/>
  <c r="S6" i="17"/>
  <c r="T6" i="17"/>
  <c r="Q7" i="17"/>
  <c r="R7" i="17"/>
  <c r="S7" i="17"/>
  <c r="T7" i="17"/>
  <c r="AH7" i="17"/>
  <c r="AB7" i="17"/>
  <c r="AB6" i="17"/>
  <c r="V7" i="17"/>
  <c r="P7" i="17"/>
  <c r="P6" i="17"/>
  <c r="AN8" i="16"/>
  <c r="AO8" i="16"/>
  <c r="AP8" i="16"/>
  <c r="AQ8" i="16"/>
  <c r="AR8" i="16"/>
  <c r="AT8" i="16"/>
  <c r="AU8" i="16"/>
  <c r="AV8" i="16"/>
  <c r="AW8" i="16"/>
  <c r="AX8" i="16"/>
  <c r="AZ8" i="16"/>
  <c r="BA8" i="16"/>
  <c r="BB8" i="16"/>
  <c r="BC8" i="16"/>
  <c r="BD8" i="16"/>
  <c r="BF8" i="16"/>
  <c r="BG8" i="16"/>
  <c r="BH8" i="16"/>
  <c r="BI8" i="16"/>
  <c r="BJ8" i="16"/>
  <c r="AN9" i="16"/>
  <c r="AO9" i="16"/>
  <c r="AP9" i="16"/>
  <c r="AQ9" i="16"/>
  <c r="AR9" i="16"/>
  <c r="AT9" i="16"/>
  <c r="AU9" i="16"/>
  <c r="AV9" i="16"/>
  <c r="AW9" i="16"/>
  <c r="AX9" i="16"/>
  <c r="AZ9" i="16"/>
  <c r="BA9" i="16"/>
  <c r="BB9" i="16"/>
  <c r="BC9" i="16"/>
  <c r="BD9" i="16"/>
  <c r="BF9" i="16"/>
  <c r="BG9" i="16"/>
  <c r="BH9" i="16"/>
  <c r="BI9" i="16"/>
  <c r="BJ9" i="16"/>
  <c r="AN10" i="16"/>
  <c r="AO10" i="16"/>
  <c r="AP10" i="16"/>
  <c r="AQ10" i="16"/>
  <c r="AR10" i="16"/>
  <c r="AT10" i="16"/>
  <c r="AU10" i="16"/>
  <c r="AV10" i="16"/>
  <c r="AW10" i="16"/>
  <c r="AX10" i="16"/>
  <c r="AZ10" i="16"/>
  <c r="BA10" i="16"/>
  <c r="BB10" i="16"/>
  <c r="BC10" i="16"/>
  <c r="BD10" i="16"/>
  <c r="BF10" i="16"/>
  <c r="BG10" i="16"/>
  <c r="BH10" i="16"/>
  <c r="BI10" i="16"/>
  <c r="BJ10" i="16"/>
  <c r="AN11" i="16"/>
  <c r="AO11" i="16"/>
  <c r="AP11" i="16"/>
  <c r="AQ11" i="16"/>
  <c r="AR11" i="16"/>
  <c r="AT11" i="16"/>
  <c r="AU11" i="16"/>
  <c r="AV11" i="16"/>
  <c r="AW11" i="16"/>
  <c r="AX11" i="16"/>
  <c r="AZ11" i="16"/>
  <c r="BA11" i="16"/>
  <c r="BB11" i="16"/>
  <c r="BC11" i="16"/>
  <c r="BD11" i="16"/>
  <c r="BF11" i="16"/>
  <c r="BG11" i="16"/>
  <c r="BH11" i="16"/>
  <c r="BI11" i="16"/>
  <c r="BJ11" i="16"/>
  <c r="AN12" i="16"/>
  <c r="AO12" i="16"/>
  <c r="AP12" i="16"/>
  <c r="AQ12" i="16"/>
  <c r="AR12" i="16"/>
  <c r="AT12" i="16"/>
  <c r="AU12" i="16"/>
  <c r="AV12" i="16"/>
  <c r="AW12" i="16"/>
  <c r="AX12" i="16"/>
  <c r="AZ12" i="16"/>
  <c r="BA12" i="16"/>
  <c r="BB12" i="16"/>
  <c r="BC12" i="16"/>
  <c r="BD12" i="16"/>
  <c r="BF12" i="16"/>
  <c r="BG12" i="16"/>
  <c r="BH12" i="16"/>
  <c r="BI12" i="16"/>
  <c r="BJ12" i="16"/>
  <c r="AN13" i="16"/>
  <c r="AO13" i="16"/>
  <c r="AP13" i="16"/>
  <c r="AQ13" i="16"/>
  <c r="AR13" i="16"/>
  <c r="AT13" i="16"/>
  <c r="AU13" i="16"/>
  <c r="AV13" i="16"/>
  <c r="AW13" i="16"/>
  <c r="AX13" i="16"/>
  <c r="AZ13" i="16"/>
  <c r="BA13" i="16"/>
  <c r="BB13" i="16"/>
  <c r="BC13" i="16"/>
  <c r="BD13" i="16"/>
  <c r="BF13" i="16"/>
  <c r="BG13" i="16"/>
  <c r="BH13" i="16"/>
  <c r="BI13" i="16"/>
  <c r="BJ13" i="16"/>
  <c r="AN14" i="16"/>
  <c r="AO14" i="16"/>
  <c r="AP14" i="16"/>
  <c r="AQ14" i="16"/>
  <c r="AR14" i="16"/>
  <c r="AT14" i="16"/>
  <c r="AU14" i="16"/>
  <c r="AV14" i="16"/>
  <c r="AW14" i="16"/>
  <c r="AX14" i="16"/>
  <c r="AZ14" i="16"/>
  <c r="BA14" i="16"/>
  <c r="BB14" i="16"/>
  <c r="BC14" i="16"/>
  <c r="BD14" i="16"/>
  <c r="BF14" i="16"/>
  <c r="BG14" i="16"/>
  <c r="BH14" i="16"/>
  <c r="BI14" i="16"/>
  <c r="BJ14" i="16"/>
  <c r="AN15" i="16"/>
  <c r="AO15" i="16"/>
  <c r="AP15" i="16"/>
  <c r="AQ15" i="16"/>
  <c r="AR15" i="16"/>
  <c r="AT15" i="16"/>
  <c r="AU15" i="16"/>
  <c r="AV15" i="16"/>
  <c r="AW15" i="16"/>
  <c r="AX15" i="16"/>
  <c r="AZ15" i="16"/>
  <c r="BA15" i="16"/>
  <c r="BB15" i="16"/>
  <c r="BC15" i="16"/>
  <c r="BD15" i="16"/>
  <c r="BF15" i="16"/>
  <c r="BG15" i="16"/>
  <c r="BH15" i="16"/>
  <c r="BI15" i="16"/>
  <c r="BJ15" i="16"/>
  <c r="AN16" i="16"/>
  <c r="AO16" i="16"/>
  <c r="AP16" i="16"/>
  <c r="AQ16" i="16"/>
  <c r="AR16" i="16"/>
  <c r="AT16" i="16"/>
  <c r="AU16" i="16"/>
  <c r="AV16" i="16"/>
  <c r="AW16" i="16"/>
  <c r="AX16" i="16"/>
  <c r="AZ16" i="16"/>
  <c r="BA16" i="16"/>
  <c r="BB16" i="16"/>
  <c r="BC16" i="16"/>
  <c r="BD16" i="16"/>
  <c r="BF16" i="16"/>
  <c r="BG16" i="16"/>
  <c r="BH16" i="16"/>
  <c r="BI16" i="16"/>
  <c r="BJ16" i="16"/>
  <c r="AN17" i="16"/>
  <c r="AO17" i="16"/>
  <c r="AP17" i="16"/>
  <c r="AQ17" i="16"/>
  <c r="AR17" i="16"/>
  <c r="AT17" i="16"/>
  <c r="AU17" i="16"/>
  <c r="AV17" i="16"/>
  <c r="AW17" i="16"/>
  <c r="AX17" i="16"/>
  <c r="AZ17" i="16"/>
  <c r="BA17" i="16"/>
  <c r="BB17" i="16"/>
  <c r="BC17" i="16"/>
  <c r="BD17" i="16"/>
  <c r="BF17" i="16"/>
  <c r="BG17" i="16"/>
  <c r="BH17" i="16"/>
  <c r="BI17" i="16"/>
  <c r="BJ17" i="16"/>
  <c r="AN18" i="16"/>
  <c r="AO18" i="16"/>
  <c r="AP18" i="16"/>
  <c r="AQ18" i="16"/>
  <c r="AR18" i="16"/>
  <c r="AT18" i="16"/>
  <c r="AU18" i="16"/>
  <c r="AV18" i="16"/>
  <c r="AW18" i="16"/>
  <c r="AX18" i="16"/>
  <c r="AZ18" i="16"/>
  <c r="BA18" i="16"/>
  <c r="BB18" i="16"/>
  <c r="BC18" i="16"/>
  <c r="BD18" i="16"/>
  <c r="BF18" i="16"/>
  <c r="BG18" i="16"/>
  <c r="BH18" i="16"/>
  <c r="BI18" i="16"/>
  <c r="BJ18" i="16"/>
  <c r="AN19" i="16"/>
  <c r="AO19" i="16"/>
  <c r="AP19" i="16"/>
  <c r="AQ19" i="16"/>
  <c r="AR19" i="16"/>
  <c r="AT19" i="16"/>
  <c r="AU19" i="16"/>
  <c r="AV19" i="16"/>
  <c r="AW19" i="16"/>
  <c r="AX19" i="16"/>
  <c r="AZ19" i="16"/>
  <c r="BA19" i="16"/>
  <c r="BB19" i="16"/>
  <c r="BC19" i="16"/>
  <c r="BD19" i="16"/>
  <c r="BF19" i="16"/>
  <c r="BG19" i="16"/>
  <c r="BH19" i="16"/>
  <c r="BI19" i="16"/>
  <c r="BJ19" i="16"/>
  <c r="AN20" i="16"/>
  <c r="AO20" i="16"/>
  <c r="AP20" i="16"/>
  <c r="AQ20" i="16"/>
  <c r="AR20" i="16"/>
  <c r="AT20" i="16"/>
  <c r="AU20" i="16"/>
  <c r="AV20" i="16"/>
  <c r="AW20" i="16"/>
  <c r="AX20" i="16"/>
  <c r="AZ20" i="16"/>
  <c r="BA20" i="16"/>
  <c r="BB20" i="16"/>
  <c r="BC20" i="16"/>
  <c r="BD20" i="16"/>
  <c r="BF20" i="16"/>
  <c r="BG20" i="16"/>
  <c r="BH20" i="16"/>
  <c r="BI20" i="16"/>
  <c r="BJ20" i="16"/>
  <c r="AN21" i="16"/>
  <c r="AO21" i="16"/>
  <c r="AP21" i="16"/>
  <c r="AQ21" i="16"/>
  <c r="AR21" i="16"/>
  <c r="AT21" i="16"/>
  <c r="AU21" i="16"/>
  <c r="AV21" i="16"/>
  <c r="AW21" i="16"/>
  <c r="AX21" i="16"/>
  <c r="AZ21" i="16"/>
  <c r="BA21" i="16"/>
  <c r="BB21" i="16"/>
  <c r="BC21" i="16"/>
  <c r="BD21" i="16"/>
  <c r="BF21" i="16"/>
  <c r="BG21" i="16"/>
  <c r="BH21" i="16"/>
  <c r="BI21" i="16"/>
  <c r="BJ21" i="16"/>
  <c r="AN22" i="16"/>
  <c r="AO22" i="16"/>
  <c r="AP22" i="16"/>
  <c r="AQ22" i="16"/>
  <c r="AR22" i="16"/>
  <c r="AT22" i="16"/>
  <c r="AU22" i="16"/>
  <c r="AV22" i="16"/>
  <c r="AW22" i="16"/>
  <c r="AX22" i="16"/>
  <c r="AZ22" i="16"/>
  <c r="BA22" i="16"/>
  <c r="BB22" i="16"/>
  <c r="BC22" i="16"/>
  <c r="BD22" i="16"/>
  <c r="BF22" i="16"/>
  <c r="BG22" i="16"/>
  <c r="BH22" i="16"/>
  <c r="BI22" i="16"/>
  <c r="BJ22" i="16"/>
  <c r="AN23" i="16"/>
  <c r="AO23" i="16"/>
  <c r="AP23" i="16"/>
  <c r="AQ23" i="16"/>
  <c r="AR23" i="16"/>
  <c r="AT23" i="16"/>
  <c r="AU23" i="16"/>
  <c r="AV23" i="16"/>
  <c r="AW23" i="16"/>
  <c r="AX23" i="16"/>
  <c r="AZ23" i="16"/>
  <c r="BA23" i="16"/>
  <c r="BB23" i="16"/>
  <c r="BC23" i="16"/>
  <c r="BD23" i="16"/>
  <c r="BF23" i="16"/>
  <c r="BG23" i="16"/>
  <c r="BH23" i="16"/>
  <c r="BI23" i="16"/>
  <c r="BJ23" i="16"/>
  <c r="AN24" i="16"/>
  <c r="AO24" i="16"/>
  <c r="AP24" i="16"/>
  <c r="AQ24" i="16"/>
  <c r="AR24" i="16"/>
  <c r="AT24" i="16"/>
  <c r="AU24" i="16"/>
  <c r="AV24" i="16"/>
  <c r="AW24" i="16"/>
  <c r="AX24" i="16"/>
  <c r="AZ24" i="16"/>
  <c r="BA24" i="16"/>
  <c r="BB24" i="16"/>
  <c r="BC24" i="16"/>
  <c r="BD24" i="16"/>
  <c r="BF24" i="16"/>
  <c r="BG24" i="16"/>
  <c r="BH24" i="16"/>
  <c r="BI24" i="16"/>
  <c r="BJ24" i="16"/>
  <c r="AN25" i="16"/>
  <c r="AO25" i="16"/>
  <c r="AP25" i="16"/>
  <c r="AQ25" i="16"/>
  <c r="AR25" i="16"/>
  <c r="AT25" i="16"/>
  <c r="AU25" i="16"/>
  <c r="AV25" i="16"/>
  <c r="AW25" i="16"/>
  <c r="AX25" i="16"/>
  <c r="AZ25" i="16"/>
  <c r="BA25" i="16"/>
  <c r="BB25" i="16"/>
  <c r="BC25" i="16"/>
  <c r="BD25" i="16"/>
  <c r="BF25" i="16"/>
  <c r="BG25" i="16"/>
  <c r="BH25" i="16"/>
  <c r="BI25" i="16"/>
  <c r="BJ25" i="16"/>
  <c r="AN26" i="16"/>
  <c r="AO26" i="16"/>
  <c r="AP26" i="16"/>
  <c r="AQ26" i="16"/>
  <c r="AR26" i="16"/>
  <c r="AT26" i="16"/>
  <c r="AU26" i="16"/>
  <c r="AV26" i="16"/>
  <c r="AW26" i="16"/>
  <c r="AX26" i="16"/>
  <c r="AZ26" i="16"/>
  <c r="BA26" i="16"/>
  <c r="BB26" i="16"/>
  <c r="BC26" i="16"/>
  <c r="BD26" i="16"/>
  <c r="BF26" i="16"/>
  <c r="BG26" i="16"/>
  <c r="BH26" i="16"/>
  <c r="BI26" i="16"/>
  <c r="BJ26" i="16"/>
  <c r="AN27" i="16"/>
  <c r="AO27" i="16"/>
  <c r="AP27" i="16"/>
  <c r="AQ27" i="16"/>
  <c r="AR27" i="16"/>
  <c r="AT27" i="16"/>
  <c r="AU27" i="16"/>
  <c r="AV27" i="16"/>
  <c r="AW27" i="16"/>
  <c r="AX27" i="16"/>
  <c r="AZ27" i="16"/>
  <c r="BA27" i="16"/>
  <c r="BB27" i="16"/>
  <c r="BC27" i="16"/>
  <c r="BD27" i="16"/>
  <c r="BF27" i="16"/>
  <c r="BG27" i="16"/>
  <c r="BH27" i="16"/>
  <c r="BI27" i="16"/>
  <c r="BJ27" i="16"/>
  <c r="AN28" i="16"/>
  <c r="AO28" i="16"/>
  <c r="AP28" i="16"/>
  <c r="AQ28" i="16"/>
  <c r="AR28" i="16"/>
  <c r="AT28" i="16"/>
  <c r="AU28" i="16"/>
  <c r="AV28" i="16"/>
  <c r="AW28" i="16"/>
  <c r="AX28" i="16"/>
  <c r="AZ28" i="16"/>
  <c r="BA28" i="16"/>
  <c r="BB28" i="16"/>
  <c r="BC28" i="16"/>
  <c r="BD28" i="16"/>
  <c r="BF28" i="16"/>
  <c r="BG28" i="16"/>
  <c r="BH28" i="16"/>
  <c r="BI28" i="16"/>
  <c r="BJ28" i="16"/>
  <c r="AN29" i="16"/>
  <c r="AO29" i="16"/>
  <c r="AP29" i="16"/>
  <c r="AQ29" i="16"/>
  <c r="AR29" i="16"/>
  <c r="AT29" i="16"/>
  <c r="AU29" i="16"/>
  <c r="AV29" i="16"/>
  <c r="AW29" i="16"/>
  <c r="AX29" i="16"/>
  <c r="AZ29" i="16"/>
  <c r="BA29" i="16"/>
  <c r="BB29" i="16"/>
  <c r="BC29" i="16"/>
  <c r="BD29" i="16"/>
  <c r="BF29" i="16"/>
  <c r="BG29" i="16"/>
  <c r="BH29" i="16"/>
  <c r="BI29" i="16"/>
  <c r="BJ29" i="16"/>
  <c r="AN30" i="16"/>
  <c r="AO30" i="16"/>
  <c r="AP30" i="16"/>
  <c r="AQ30" i="16"/>
  <c r="AR30" i="16"/>
  <c r="AT30" i="16"/>
  <c r="AU30" i="16"/>
  <c r="AV30" i="16"/>
  <c r="AW30" i="16"/>
  <c r="AX30" i="16"/>
  <c r="AZ30" i="16"/>
  <c r="BA30" i="16"/>
  <c r="BB30" i="16"/>
  <c r="BC30" i="16"/>
  <c r="BD30" i="16"/>
  <c r="BF30" i="16"/>
  <c r="BG30" i="16"/>
  <c r="BH30" i="16"/>
  <c r="BI30" i="16"/>
  <c r="BJ30" i="16"/>
  <c r="AN31" i="16"/>
  <c r="AO31" i="16"/>
  <c r="AP31" i="16"/>
  <c r="AQ31" i="16"/>
  <c r="AR31" i="16"/>
  <c r="AT31" i="16"/>
  <c r="AU31" i="16"/>
  <c r="AV31" i="16"/>
  <c r="AW31" i="16"/>
  <c r="AX31" i="16"/>
  <c r="AZ31" i="16"/>
  <c r="BA31" i="16"/>
  <c r="BB31" i="16"/>
  <c r="BC31" i="16"/>
  <c r="BD31" i="16"/>
  <c r="BF31" i="16"/>
  <c r="BG31" i="16"/>
  <c r="BH31" i="16"/>
  <c r="BI31" i="16"/>
  <c r="BJ31" i="16"/>
  <c r="AN32" i="16"/>
  <c r="AO32" i="16"/>
  <c r="AP32" i="16"/>
  <c r="AQ32" i="16"/>
  <c r="AR32" i="16"/>
  <c r="AT32" i="16"/>
  <c r="AU32" i="16"/>
  <c r="AV32" i="16"/>
  <c r="AW32" i="16"/>
  <c r="AX32" i="16"/>
  <c r="AZ32" i="16"/>
  <c r="BA32" i="16"/>
  <c r="BB32" i="16"/>
  <c r="BC32" i="16"/>
  <c r="BD32" i="16"/>
  <c r="BF32" i="16"/>
  <c r="BG32" i="16"/>
  <c r="BH32" i="16"/>
  <c r="BI32" i="16"/>
  <c r="BJ32" i="16"/>
  <c r="AN33" i="16"/>
  <c r="AO33" i="16"/>
  <c r="AP33" i="16"/>
  <c r="AQ33" i="16"/>
  <c r="AR33" i="16"/>
  <c r="AT33" i="16"/>
  <c r="AU33" i="16"/>
  <c r="AV33" i="16"/>
  <c r="AW33" i="16"/>
  <c r="AX33" i="16"/>
  <c r="AZ33" i="16"/>
  <c r="BA33" i="16"/>
  <c r="BB33" i="16"/>
  <c r="BC33" i="16"/>
  <c r="BD33" i="16"/>
  <c r="BF33" i="16"/>
  <c r="BG33" i="16"/>
  <c r="BH33" i="16"/>
  <c r="BI33" i="16"/>
  <c r="BJ33" i="16"/>
  <c r="AN34" i="16"/>
  <c r="AO34" i="16"/>
  <c r="AP34" i="16"/>
  <c r="AQ34" i="16"/>
  <c r="AR34" i="16"/>
  <c r="AT34" i="16"/>
  <c r="AU34" i="16"/>
  <c r="AV34" i="16"/>
  <c r="AW34" i="16"/>
  <c r="AX34" i="16"/>
  <c r="AZ34" i="16"/>
  <c r="BA34" i="16"/>
  <c r="BB34" i="16"/>
  <c r="BC34" i="16"/>
  <c r="BD34" i="16"/>
  <c r="BF34" i="16"/>
  <c r="BG34" i="16"/>
  <c r="BH34" i="16"/>
  <c r="BI34" i="16"/>
  <c r="BJ34" i="16"/>
  <c r="AN35" i="16"/>
  <c r="AO35" i="16"/>
  <c r="AP35" i="16"/>
  <c r="AQ35" i="16"/>
  <c r="AR35" i="16"/>
  <c r="AT35" i="16"/>
  <c r="AU35" i="16"/>
  <c r="AV35" i="16"/>
  <c r="AW35" i="16"/>
  <c r="AX35" i="16"/>
  <c r="AZ35" i="16"/>
  <c r="BA35" i="16"/>
  <c r="BB35" i="16"/>
  <c r="BC35" i="16"/>
  <c r="BD35" i="16"/>
  <c r="BF35" i="16"/>
  <c r="BG35" i="16"/>
  <c r="BH35" i="16"/>
  <c r="BI35" i="16"/>
  <c r="BJ35" i="16"/>
  <c r="AN36" i="16"/>
  <c r="AO36" i="16"/>
  <c r="AP36" i="16"/>
  <c r="AQ36" i="16"/>
  <c r="AR36" i="16"/>
  <c r="AT36" i="16"/>
  <c r="AU36" i="16"/>
  <c r="AV36" i="16"/>
  <c r="AW36" i="16"/>
  <c r="AX36" i="16"/>
  <c r="AZ36" i="16"/>
  <c r="BA36" i="16"/>
  <c r="BB36" i="16"/>
  <c r="BC36" i="16"/>
  <c r="BD36" i="16"/>
  <c r="BF36" i="16"/>
  <c r="BG36" i="16"/>
  <c r="BH36" i="16"/>
  <c r="BI36" i="16"/>
  <c r="BJ36" i="16"/>
  <c r="AN37" i="16"/>
  <c r="AO37" i="16"/>
  <c r="AP37" i="16"/>
  <c r="AQ37" i="16"/>
  <c r="AR37" i="16"/>
  <c r="AT37" i="16"/>
  <c r="AU37" i="16"/>
  <c r="AV37" i="16"/>
  <c r="AW37" i="16"/>
  <c r="AX37" i="16"/>
  <c r="AZ37" i="16"/>
  <c r="BA37" i="16"/>
  <c r="BB37" i="16"/>
  <c r="BC37" i="16"/>
  <c r="BD37" i="16"/>
  <c r="BF37" i="16"/>
  <c r="BG37" i="16"/>
  <c r="BH37" i="16"/>
  <c r="BI37" i="16"/>
  <c r="BJ37" i="16"/>
  <c r="AN38" i="16"/>
  <c r="AO38" i="16"/>
  <c r="AP38" i="16"/>
  <c r="AQ38" i="16"/>
  <c r="AR38" i="16"/>
  <c r="AT38" i="16"/>
  <c r="AU38" i="16"/>
  <c r="AV38" i="16"/>
  <c r="AW38" i="16"/>
  <c r="AX38" i="16"/>
  <c r="AZ38" i="16"/>
  <c r="BA38" i="16"/>
  <c r="BB38" i="16"/>
  <c r="BC38" i="16"/>
  <c r="BD38" i="16"/>
  <c r="BF38" i="16"/>
  <c r="BG38" i="16"/>
  <c r="BH38" i="16"/>
  <c r="BI38" i="16"/>
  <c r="BJ38" i="16"/>
  <c r="BG7" i="16"/>
  <c r="BH7" i="16"/>
  <c r="BI7" i="16"/>
  <c r="BJ7" i="16"/>
  <c r="BA6" i="16"/>
  <c r="BB6" i="16"/>
  <c r="BC6" i="16"/>
  <c r="BD6" i="16"/>
  <c r="BA7" i="16"/>
  <c r="BB7" i="16"/>
  <c r="BC7" i="16"/>
  <c r="BD7" i="16"/>
  <c r="AU7" i="16"/>
  <c r="AV7" i="16"/>
  <c r="AW7" i="16"/>
  <c r="AX7" i="16"/>
  <c r="AO6" i="16"/>
  <c r="AP6" i="16"/>
  <c r="AQ6" i="16"/>
  <c r="AR6" i="16"/>
  <c r="AO7" i="16"/>
  <c r="AP7" i="16"/>
  <c r="AQ7" i="16"/>
  <c r="AR7" i="16"/>
  <c r="BF7" i="16"/>
  <c r="AZ7" i="16"/>
  <c r="AZ6" i="16"/>
  <c r="AT7" i="16"/>
  <c r="AN7" i="16"/>
  <c r="AN6" i="16"/>
  <c r="P8" i="16"/>
  <c r="Q8" i="16"/>
  <c r="R8" i="16"/>
  <c r="S8" i="16"/>
  <c r="T8" i="16"/>
  <c r="V8" i="16"/>
  <c r="W8" i="16"/>
  <c r="X8" i="16"/>
  <c r="Y8" i="16"/>
  <c r="Z8" i="16"/>
  <c r="AB8" i="16"/>
  <c r="AC8" i="16"/>
  <c r="AD8" i="16"/>
  <c r="AE8" i="16"/>
  <c r="AF8" i="16"/>
  <c r="AH8" i="16"/>
  <c r="AI8" i="16"/>
  <c r="AJ8" i="16"/>
  <c r="AK8" i="16"/>
  <c r="AL8" i="16"/>
  <c r="P9" i="16"/>
  <c r="Q9" i="16"/>
  <c r="R9" i="16"/>
  <c r="S9" i="16"/>
  <c r="T9" i="16"/>
  <c r="V9" i="16"/>
  <c r="W9" i="16"/>
  <c r="X9" i="16"/>
  <c r="Y9" i="16"/>
  <c r="Z9" i="16"/>
  <c r="AB9" i="16"/>
  <c r="AC9" i="16"/>
  <c r="AD9" i="16"/>
  <c r="AE9" i="16"/>
  <c r="AF9" i="16"/>
  <c r="AH9" i="16"/>
  <c r="AI9" i="16"/>
  <c r="AJ9" i="16"/>
  <c r="AK9" i="16"/>
  <c r="AL9" i="16"/>
  <c r="P10" i="16"/>
  <c r="Q10" i="16"/>
  <c r="R10" i="16"/>
  <c r="S10" i="16"/>
  <c r="T10" i="16"/>
  <c r="V10" i="16"/>
  <c r="W10" i="16"/>
  <c r="X10" i="16"/>
  <c r="Y10" i="16"/>
  <c r="Z10" i="16"/>
  <c r="AB10" i="16"/>
  <c r="AC10" i="16"/>
  <c r="AD10" i="16"/>
  <c r="AE10" i="16"/>
  <c r="AF10" i="16"/>
  <c r="AH10" i="16"/>
  <c r="AI10" i="16"/>
  <c r="AJ10" i="16"/>
  <c r="AK10" i="16"/>
  <c r="AL10" i="16"/>
  <c r="P11" i="16"/>
  <c r="Q11" i="16"/>
  <c r="R11" i="16"/>
  <c r="S11" i="16"/>
  <c r="T11" i="16"/>
  <c r="V11" i="16"/>
  <c r="W11" i="16"/>
  <c r="X11" i="16"/>
  <c r="Y11" i="16"/>
  <c r="Z11" i="16"/>
  <c r="AB11" i="16"/>
  <c r="AC11" i="16"/>
  <c r="AD11" i="16"/>
  <c r="AE11" i="16"/>
  <c r="AF11" i="16"/>
  <c r="AH11" i="16"/>
  <c r="AI11" i="16"/>
  <c r="AJ11" i="16"/>
  <c r="AK11" i="16"/>
  <c r="AL11" i="16"/>
  <c r="P12" i="16"/>
  <c r="Q12" i="16"/>
  <c r="R12" i="16"/>
  <c r="S12" i="16"/>
  <c r="T12" i="16"/>
  <c r="V12" i="16"/>
  <c r="W12" i="16"/>
  <c r="X12" i="16"/>
  <c r="Y12" i="16"/>
  <c r="Z12" i="16"/>
  <c r="AB12" i="16"/>
  <c r="AC12" i="16"/>
  <c r="AD12" i="16"/>
  <c r="AE12" i="16"/>
  <c r="AF12" i="16"/>
  <c r="AH12" i="16"/>
  <c r="AI12" i="16"/>
  <c r="AJ12" i="16"/>
  <c r="AK12" i="16"/>
  <c r="AL12" i="16"/>
  <c r="P13" i="16"/>
  <c r="Q13" i="16"/>
  <c r="R13" i="16"/>
  <c r="S13" i="16"/>
  <c r="T13" i="16"/>
  <c r="V13" i="16"/>
  <c r="W13" i="16"/>
  <c r="X13" i="16"/>
  <c r="Y13" i="16"/>
  <c r="Z13" i="16"/>
  <c r="AB13" i="16"/>
  <c r="AC13" i="16"/>
  <c r="AD13" i="16"/>
  <c r="AE13" i="16"/>
  <c r="AF13" i="16"/>
  <c r="AH13" i="16"/>
  <c r="AI13" i="16"/>
  <c r="AJ13" i="16"/>
  <c r="AK13" i="16"/>
  <c r="AL13" i="16"/>
  <c r="P14" i="16"/>
  <c r="Q14" i="16"/>
  <c r="R14" i="16"/>
  <c r="S14" i="16"/>
  <c r="T14" i="16"/>
  <c r="V14" i="16"/>
  <c r="W14" i="16"/>
  <c r="X14" i="16"/>
  <c r="Y14" i="16"/>
  <c r="Z14" i="16"/>
  <c r="AB14" i="16"/>
  <c r="AC14" i="16"/>
  <c r="AD14" i="16"/>
  <c r="AE14" i="16"/>
  <c r="AF14" i="16"/>
  <c r="AH14" i="16"/>
  <c r="AI14" i="16"/>
  <c r="AJ14" i="16"/>
  <c r="AK14" i="16"/>
  <c r="AL14" i="16"/>
  <c r="P15" i="16"/>
  <c r="Q15" i="16"/>
  <c r="R15" i="16"/>
  <c r="S15" i="16"/>
  <c r="T15" i="16"/>
  <c r="V15" i="16"/>
  <c r="W15" i="16"/>
  <c r="X15" i="16"/>
  <c r="Y15" i="16"/>
  <c r="Z15" i="16"/>
  <c r="AB15" i="16"/>
  <c r="AC15" i="16"/>
  <c r="AD15" i="16"/>
  <c r="AE15" i="16"/>
  <c r="AF15" i="16"/>
  <c r="AH15" i="16"/>
  <c r="AI15" i="16"/>
  <c r="AJ15" i="16"/>
  <c r="AK15" i="16"/>
  <c r="AL15" i="16"/>
  <c r="P16" i="16"/>
  <c r="Q16" i="16"/>
  <c r="R16" i="16"/>
  <c r="S16" i="16"/>
  <c r="T16" i="16"/>
  <c r="V16" i="16"/>
  <c r="W16" i="16"/>
  <c r="X16" i="16"/>
  <c r="Y16" i="16"/>
  <c r="Z16" i="16"/>
  <c r="AB16" i="16"/>
  <c r="AC16" i="16"/>
  <c r="AD16" i="16"/>
  <c r="AE16" i="16"/>
  <c r="AF16" i="16"/>
  <c r="AH16" i="16"/>
  <c r="AI16" i="16"/>
  <c r="AJ16" i="16"/>
  <c r="AK16" i="16"/>
  <c r="AL16" i="16"/>
  <c r="P17" i="16"/>
  <c r="Q17" i="16"/>
  <c r="R17" i="16"/>
  <c r="S17" i="16"/>
  <c r="T17" i="16"/>
  <c r="V17" i="16"/>
  <c r="W17" i="16"/>
  <c r="X17" i="16"/>
  <c r="Y17" i="16"/>
  <c r="Z17" i="16"/>
  <c r="AB17" i="16"/>
  <c r="AC17" i="16"/>
  <c r="AD17" i="16"/>
  <c r="AE17" i="16"/>
  <c r="AF17" i="16"/>
  <c r="AH17" i="16"/>
  <c r="AI17" i="16"/>
  <c r="AJ17" i="16"/>
  <c r="AK17" i="16"/>
  <c r="AL17" i="16"/>
  <c r="P18" i="16"/>
  <c r="Q18" i="16"/>
  <c r="R18" i="16"/>
  <c r="S18" i="16"/>
  <c r="T18" i="16"/>
  <c r="V18" i="16"/>
  <c r="W18" i="16"/>
  <c r="X18" i="16"/>
  <c r="Y18" i="16"/>
  <c r="Z18" i="16"/>
  <c r="AB18" i="16"/>
  <c r="AC18" i="16"/>
  <c r="AD18" i="16"/>
  <c r="AE18" i="16"/>
  <c r="AF18" i="16"/>
  <c r="AH18" i="16"/>
  <c r="AI18" i="16"/>
  <c r="AJ18" i="16"/>
  <c r="AK18" i="16"/>
  <c r="AL18" i="16"/>
  <c r="P19" i="16"/>
  <c r="Q19" i="16"/>
  <c r="R19" i="16"/>
  <c r="S19" i="16"/>
  <c r="T19" i="16"/>
  <c r="V19" i="16"/>
  <c r="W19" i="16"/>
  <c r="X19" i="16"/>
  <c r="Y19" i="16"/>
  <c r="Z19" i="16"/>
  <c r="AB19" i="16"/>
  <c r="AC19" i="16"/>
  <c r="AD19" i="16"/>
  <c r="AE19" i="16"/>
  <c r="AF19" i="16"/>
  <c r="AH19" i="16"/>
  <c r="AI19" i="16"/>
  <c r="AJ19" i="16"/>
  <c r="AK19" i="16"/>
  <c r="AL19" i="16"/>
  <c r="P20" i="16"/>
  <c r="Q20" i="16"/>
  <c r="R20" i="16"/>
  <c r="S20" i="16"/>
  <c r="T20" i="16"/>
  <c r="V20" i="16"/>
  <c r="W20" i="16"/>
  <c r="X20" i="16"/>
  <c r="Y20" i="16"/>
  <c r="Z20" i="16"/>
  <c r="AB20" i="16"/>
  <c r="AC20" i="16"/>
  <c r="AD20" i="16"/>
  <c r="AE20" i="16"/>
  <c r="AF20" i="16"/>
  <c r="AH20" i="16"/>
  <c r="AI20" i="16"/>
  <c r="AJ20" i="16"/>
  <c r="AK20" i="16"/>
  <c r="AL20" i="16"/>
  <c r="P21" i="16"/>
  <c r="Q21" i="16"/>
  <c r="R21" i="16"/>
  <c r="S21" i="16"/>
  <c r="T21" i="16"/>
  <c r="V21" i="16"/>
  <c r="W21" i="16"/>
  <c r="X21" i="16"/>
  <c r="Y21" i="16"/>
  <c r="Z21" i="16"/>
  <c r="AB21" i="16"/>
  <c r="AC21" i="16"/>
  <c r="AD21" i="16"/>
  <c r="AE21" i="16"/>
  <c r="AF21" i="16"/>
  <c r="AH21" i="16"/>
  <c r="AI21" i="16"/>
  <c r="AJ21" i="16"/>
  <c r="AK21" i="16"/>
  <c r="AL21" i="16"/>
  <c r="P22" i="16"/>
  <c r="Q22" i="16"/>
  <c r="R22" i="16"/>
  <c r="S22" i="16"/>
  <c r="T22" i="16"/>
  <c r="V22" i="16"/>
  <c r="W22" i="16"/>
  <c r="X22" i="16"/>
  <c r="Y22" i="16"/>
  <c r="Z22" i="16"/>
  <c r="AB22" i="16"/>
  <c r="AC22" i="16"/>
  <c r="AD22" i="16"/>
  <c r="AE22" i="16"/>
  <c r="AF22" i="16"/>
  <c r="AH22" i="16"/>
  <c r="AI22" i="16"/>
  <c r="AJ22" i="16"/>
  <c r="AK22" i="16"/>
  <c r="AL22" i="16"/>
  <c r="P23" i="16"/>
  <c r="Q23" i="16"/>
  <c r="R23" i="16"/>
  <c r="S23" i="16"/>
  <c r="T23" i="16"/>
  <c r="V23" i="16"/>
  <c r="W23" i="16"/>
  <c r="X23" i="16"/>
  <c r="Y23" i="16"/>
  <c r="Z23" i="16"/>
  <c r="AB23" i="16"/>
  <c r="AC23" i="16"/>
  <c r="AD23" i="16"/>
  <c r="AE23" i="16"/>
  <c r="AF23" i="16"/>
  <c r="AH23" i="16"/>
  <c r="AI23" i="16"/>
  <c r="AJ23" i="16"/>
  <c r="AK23" i="16"/>
  <c r="AL23" i="16"/>
  <c r="P24" i="16"/>
  <c r="Q24" i="16"/>
  <c r="R24" i="16"/>
  <c r="S24" i="16"/>
  <c r="T24" i="16"/>
  <c r="V24" i="16"/>
  <c r="W24" i="16"/>
  <c r="X24" i="16"/>
  <c r="Y24" i="16"/>
  <c r="Z24" i="16"/>
  <c r="AB24" i="16"/>
  <c r="AC24" i="16"/>
  <c r="AD24" i="16"/>
  <c r="AE24" i="16"/>
  <c r="AF24" i="16"/>
  <c r="AH24" i="16"/>
  <c r="AI24" i="16"/>
  <c r="AJ24" i="16"/>
  <c r="AK24" i="16"/>
  <c r="AL24" i="16"/>
  <c r="P25" i="16"/>
  <c r="Q25" i="16"/>
  <c r="R25" i="16"/>
  <c r="S25" i="16"/>
  <c r="T25" i="16"/>
  <c r="V25" i="16"/>
  <c r="W25" i="16"/>
  <c r="X25" i="16"/>
  <c r="Y25" i="16"/>
  <c r="Z25" i="16"/>
  <c r="AB25" i="16"/>
  <c r="AC25" i="16"/>
  <c r="AD25" i="16"/>
  <c r="AE25" i="16"/>
  <c r="AF25" i="16"/>
  <c r="AH25" i="16"/>
  <c r="AI25" i="16"/>
  <c r="AJ25" i="16"/>
  <c r="AK25" i="16"/>
  <c r="AL25" i="16"/>
  <c r="P26" i="16"/>
  <c r="Q26" i="16"/>
  <c r="R26" i="16"/>
  <c r="S26" i="16"/>
  <c r="T26" i="16"/>
  <c r="V26" i="16"/>
  <c r="W26" i="16"/>
  <c r="X26" i="16"/>
  <c r="Y26" i="16"/>
  <c r="Z26" i="16"/>
  <c r="AB26" i="16"/>
  <c r="AC26" i="16"/>
  <c r="AD26" i="16"/>
  <c r="AE26" i="16"/>
  <c r="AF26" i="16"/>
  <c r="AH26" i="16"/>
  <c r="AI26" i="16"/>
  <c r="AJ26" i="16"/>
  <c r="AK26" i="16"/>
  <c r="AL26" i="16"/>
  <c r="P27" i="16"/>
  <c r="Q27" i="16"/>
  <c r="R27" i="16"/>
  <c r="S27" i="16"/>
  <c r="T27" i="16"/>
  <c r="V27" i="16"/>
  <c r="W27" i="16"/>
  <c r="X27" i="16"/>
  <c r="Y27" i="16"/>
  <c r="Z27" i="16"/>
  <c r="AB27" i="16"/>
  <c r="AC27" i="16"/>
  <c r="AD27" i="16"/>
  <c r="AE27" i="16"/>
  <c r="AF27" i="16"/>
  <c r="AH27" i="16"/>
  <c r="AI27" i="16"/>
  <c r="AJ27" i="16"/>
  <c r="AK27" i="16"/>
  <c r="AL27" i="16"/>
  <c r="P28" i="16"/>
  <c r="Q28" i="16"/>
  <c r="R28" i="16"/>
  <c r="S28" i="16"/>
  <c r="T28" i="16"/>
  <c r="V28" i="16"/>
  <c r="W28" i="16"/>
  <c r="X28" i="16"/>
  <c r="Y28" i="16"/>
  <c r="Z28" i="16"/>
  <c r="AB28" i="16"/>
  <c r="AC28" i="16"/>
  <c r="AD28" i="16"/>
  <c r="AE28" i="16"/>
  <c r="AF28" i="16"/>
  <c r="AH28" i="16"/>
  <c r="AI28" i="16"/>
  <c r="AJ28" i="16"/>
  <c r="AK28" i="16"/>
  <c r="AL28" i="16"/>
  <c r="P29" i="16"/>
  <c r="Q29" i="16"/>
  <c r="R29" i="16"/>
  <c r="S29" i="16"/>
  <c r="T29" i="16"/>
  <c r="V29" i="16"/>
  <c r="W29" i="16"/>
  <c r="X29" i="16"/>
  <c r="Y29" i="16"/>
  <c r="Z29" i="16"/>
  <c r="AB29" i="16"/>
  <c r="AC29" i="16"/>
  <c r="AD29" i="16"/>
  <c r="AE29" i="16"/>
  <c r="AF29" i="16"/>
  <c r="AH29" i="16"/>
  <c r="AI29" i="16"/>
  <c r="AJ29" i="16"/>
  <c r="AK29" i="16"/>
  <c r="AL29" i="16"/>
  <c r="P30" i="16"/>
  <c r="Q30" i="16"/>
  <c r="R30" i="16"/>
  <c r="S30" i="16"/>
  <c r="T30" i="16"/>
  <c r="V30" i="16"/>
  <c r="W30" i="16"/>
  <c r="X30" i="16"/>
  <c r="Y30" i="16"/>
  <c r="Z30" i="16"/>
  <c r="AB30" i="16"/>
  <c r="AC30" i="16"/>
  <c r="AD30" i="16"/>
  <c r="AE30" i="16"/>
  <c r="AF30" i="16"/>
  <c r="AH30" i="16"/>
  <c r="AI30" i="16"/>
  <c r="AJ30" i="16"/>
  <c r="AK30" i="16"/>
  <c r="AL30" i="16"/>
  <c r="P31" i="16"/>
  <c r="Q31" i="16"/>
  <c r="R31" i="16"/>
  <c r="S31" i="16"/>
  <c r="T31" i="16"/>
  <c r="V31" i="16"/>
  <c r="W31" i="16"/>
  <c r="X31" i="16"/>
  <c r="Y31" i="16"/>
  <c r="Z31" i="16"/>
  <c r="AB31" i="16"/>
  <c r="AC31" i="16"/>
  <c r="AD31" i="16"/>
  <c r="AE31" i="16"/>
  <c r="AF31" i="16"/>
  <c r="AH31" i="16"/>
  <c r="AI31" i="16"/>
  <c r="AJ31" i="16"/>
  <c r="AK31" i="16"/>
  <c r="AL31" i="16"/>
  <c r="P32" i="16"/>
  <c r="Q32" i="16"/>
  <c r="R32" i="16"/>
  <c r="S32" i="16"/>
  <c r="T32" i="16"/>
  <c r="V32" i="16"/>
  <c r="W32" i="16"/>
  <c r="X32" i="16"/>
  <c r="Y32" i="16"/>
  <c r="Z32" i="16"/>
  <c r="AB32" i="16"/>
  <c r="AC32" i="16"/>
  <c r="AD32" i="16"/>
  <c r="AE32" i="16"/>
  <c r="AF32" i="16"/>
  <c r="AH32" i="16"/>
  <c r="AI32" i="16"/>
  <c r="AJ32" i="16"/>
  <c r="AK32" i="16"/>
  <c r="AL32" i="16"/>
  <c r="P33" i="16"/>
  <c r="Q33" i="16"/>
  <c r="R33" i="16"/>
  <c r="S33" i="16"/>
  <c r="T33" i="16"/>
  <c r="V33" i="16"/>
  <c r="W33" i="16"/>
  <c r="X33" i="16"/>
  <c r="Y33" i="16"/>
  <c r="Z33" i="16"/>
  <c r="AB33" i="16"/>
  <c r="AC33" i="16"/>
  <c r="AD33" i="16"/>
  <c r="AE33" i="16"/>
  <c r="AF33" i="16"/>
  <c r="AH33" i="16"/>
  <c r="AI33" i="16"/>
  <c r="AJ33" i="16"/>
  <c r="AK33" i="16"/>
  <c r="AL33" i="16"/>
  <c r="P34" i="16"/>
  <c r="Q34" i="16"/>
  <c r="R34" i="16"/>
  <c r="S34" i="16"/>
  <c r="T34" i="16"/>
  <c r="V34" i="16"/>
  <c r="W34" i="16"/>
  <c r="X34" i="16"/>
  <c r="Y34" i="16"/>
  <c r="Z34" i="16"/>
  <c r="AB34" i="16"/>
  <c r="AC34" i="16"/>
  <c r="AD34" i="16"/>
  <c r="AE34" i="16"/>
  <c r="AF34" i="16"/>
  <c r="AH34" i="16"/>
  <c r="AI34" i="16"/>
  <c r="AJ34" i="16"/>
  <c r="AK34" i="16"/>
  <c r="AL34" i="16"/>
  <c r="P35" i="16"/>
  <c r="Q35" i="16"/>
  <c r="R35" i="16"/>
  <c r="S35" i="16"/>
  <c r="T35" i="16"/>
  <c r="V35" i="16"/>
  <c r="W35" i="16"/>
  <c r="X35" i="16"/>
  <c r="Y35" i="16"/>
  <c r="Z35" i="16"/>
  <c r="AB35" i="16"/>
  <c r="AC35" i="16"/>
  <c r="AD35" i="16"/>
  <c r="AE35" i="16"/>
  <c r="AF35" i="16"/>
  <c r="AH35" i="16"/>
  <c r="AI35" i="16"/>
  <c r="AJ35" i="16"/>
  <c r="AK35" i="16"/>
  <c r="AL35" i="16"/>
  <c r="P36" i="16"/>
  <c r="Q36" i="16"/>
  <c r="R36" i="16"/>
  <c r="S36" i="16"/>
  <c r="T36" i="16"/>
  <c r="V36" i="16"/>
  <c r="W36" i="16"/>
  <c r="X36" i="16"/>
  <c r="Y36" i="16"/>
  <c r="Z36" i="16"/>
  <c r="AB36" i="16"/>
  <c r="AC36" i="16"/>
  <c r="AD36" i="16"/>
  <c r="AE36" i="16"/>
  <c r="AF36" i="16"/>
  <c r="AH36" i="16"/>
  <c r="AI36" i="16"/>
  <c r="AJ36" i="16"/>
  <c r="AK36" i="16"/>
  <c r="AL36" i="16"/>
  <c r="P37" i="16"/>
  <c r="Q37" i="16"/>
  <c r="R37" i="16"/>
  <c r="S37" i="16"/>
  <c r="T37" i="16"/>
  <c r="V37" i="16"/>
  <c r="W37" i="16"/>
  <c r="X37" i="16"/>
  <c r="Y37" i="16"/>
  <c r="Z37" i="16"/>
  <c r="AB37" i="16"/>
  <c r="AC37" i="16"/>
  <c r="AD37" i="16"/>
  <c r="AE37" i="16"/>
  <c r="AF37" i="16"/>
  <c r="AH37" i="16"/>
  <c r="AI37" i="16"/>
  <c r="AJ37" i="16"/>
  <c r="AK37" i="16"/>
  <c r="AL37" i="16"/>
  <c r="P38" i="16"/>
  <c r="Q38" i="16"/>
  <c r="R38" i="16"/>
  <c r="S38" i="16"/>
  <c r="T38" i="16"/>
  <c r="V38" i="16"/>
  <c r="W38" i="16"/>
  <c r="X38" i="16"/>
  <c r="Y38" i="16"/>
  <c r="Z38" i="16"/>
  <c r="AB38" i="16"/>
  <c r="AC38" i="16"/>
  <c r="AD38" i="16"/>
  <c r="AE38" i="16"/>
  <c r="AF38" i="16"/>
  <c r="AH38" i="16"/>
  <c r="AI38" i="16"/>
  <c r="AJ38" i="16"/>
  <c r="AK38" i="16"/>
  <c r="AL38" i="16"/>
  <c r="AI7" i="16"/>
  <c r="AJ7" i="16"/>
  <c r="AK7" i="16"/>
  <c r="AL7" i="16"/>
  <c r="AC6" i="16"/>
  <c r="AD6" i="16"/>
  <c r="AE6" i="16"/>
  <c r="AF6" i="16"/>
  <c r="AC7" i="16"/>
  <c r="AD7" i="16"/>
  <c r="AE7" i="16"/>
  <c r="AF7" i="16"/>
  <c r="W7" i="16"/>
  <c r="X7" i="16"/>
  <c r="Y7" i="16"/>
  <c r="Z7" i="16"/>
  <c r="Q6" i="16"/>
  <c r="R6" i="16"/>
  <c r="S6" i="16"/>
  <c r="T6" i="16"/>
  <c r="Q7" i="16"/>
  <c r="R7" i="16"/>
  <c r="S7" i="16"/>
  <c r="T7" i="16"/>
  <c r="AH7" i="16"/>
  <c r="AB6" i="16"/>
  <c r="AB7" i="16"/>
  <c r="V7" i="16"/>
  <c r="P7" i="16"/>
  <c r="P6" i="16"/>
  <c r="BA6" i="15"/>
  <c r="BB6" i="15"/>
  <c r="BC6" i="15"/>
  <c r="BD6" i="15"/>
  <c r="AZ6" i="15"/>
  <c r="BF8" i="15"/>
  <c r="BG8" i="15"/>
  <c r="BH8" i="15"/>
  <c r="BI8" i="15"/>
  <c r="BJ8" i="15"/>
  <c r="BF9" i="15"/>
  <c r="BG9" i="15"/>
  <c r="BH9" i="15"/>
  <c r="BI9" i="15"/>
  <c r="BJ9" i="15"/>
  <c r="BF10" i="15"/>
  <c r="BG10" i="15"/>
  <c r="BH10" i="15"/>
  <c r="BI10" i="15"/>
  <c r="BJ10" i="15"/>
  <c r="BF11" i="15"/>
  <c r="BG11" i="15"/>
  <c r="BH11" i="15"/>
  <c r="BI11" i="15"/>
  <c r="BJ11" i="15"/>
  <c r="BF12" i="15"/>
  <c r="BG12" i="15"/>
  <c r="BH12" i="15"/>
  <c r="BI12" i="15"/>
  <c r="BJ12" i="15"/>
  <c r="BF13" i="15"/>
  <c r="BG13" i="15"/>
  <c r="BH13" i="15"/>
  <c r="BI13" i="15"/>
  <c r="BJ13" i="15"/>
  <c r="BF14" i="15"/>
  <c r="BG14" i="15"/>
  <c r="BH14" i="15"/>
  <c r="BI14" i="15"/>
  <c r="BJ14" i="15"/>
  <c r="BF15" i="15"/>
  <c r="BG15" i="15"/>
  <c r="BH15" i="15"/>
  <c r="BI15" i="15"/>
  <c r="BJ15" i="15"/>
  <c r="BF16" i="15"/>
  <c r="BG16" i="15"/>
  <c r="BH16" i="15"/>
  <c r="BI16" i="15"/>
  <c r="BJ16" i="15"/>
  <c r="BF17" i="15"/>
  <c r="BG17" i="15"/>
  <c r="BH17" i="15"/>
  <c r="BI17" i="15"/>
  <c r="BJ17" i="15"/>
  <c r="BF18" i="15"/>
  <c r="BG18" i="15"/>
  <c r="BH18" i="15"/>
  <c r="BI18" i="15"/>
  <c r="BJ18" i="15"/>
  <c r="BF19" i="15"/>
  <c r="BG19" i="15"/>
  <c r="BH19" i="15"/>
  <c r="BI19" i="15"/>
  <c r="BJ19" i="15"/>
  <c r="BF20" i="15"/>
  <c r="BG20" i="15"/>
  <c r="BH20" i="15"/>
  <c r="BI20" i="15"/>
  <c r="BJ20" i="15"/>
  <c r="BF21" i="15"/>
  <c r="BG21" i="15"/>
  <c r="BH21" i="15"/>
  <c r="BI21" i="15"/>
  <c r="BJ21" i="15"/>
  <c r="BF22" i="15"/>
  <c r="BG22" i="15"/>
  <c r="BH22" i="15"/>
  <c r="BI22" i="15"/>
  <c r="BJ22" i="15"/>
  <c r="BF23" i="15"/>
  <c r="BG23" i="15"/>
  <c r="BH23" i="15"/>
  <c r="BI23" i="15"/>
  <c r="BJ23" i="15"/>
  <c r="BF24" i="15"/>
  <c r="BG24" i="15"/>
  <c r="BH24" i="15"/>
  <c r="BI24" i="15"/>
  <c r="BJ24" i="15"/>
  <c r="BF25" i="15"/>
  <c r="BG25" i="15"/>
  <c r="BH25" i="15"/>
  <c r="BI25" i="15"/>
  <c r="BJ25" i="15"/>
  <c r="BF26" i="15"/>
  <c r="BG26" i="15"/>
  <c r="BH26" i="15"/>
  <c r="BI26" i="15"/>
  <c r="BJ26" i="15"/>
  <c r="BF27" i="15"/>
  <c r="BG27" i="15"/>
  <c r="BH27" i="15"/>
  <c r="BI27" i="15"/>
  <c r="BJ27" i="15"/>
  <c r="BF28" i="15"/>
  <c r="BG28" i="15"/>
  <c r="BH28" i="15"/>
  <c r="BI28" i="15"/>
  <c r="BJ28" i="15"/>
  <c r="BF29" i="15"/>
  <c r="BG29" i="15"/>
  <c r="BH29" i="15"/>
  <c r="BI29" i="15"/>
  <c r="BJ29" i="15"/>
  <c r="BF30" i="15"/>
  <c r="BG30" i="15"/>
  <c r="BH30" i="15"/>
  <c r="BI30" i="15"/>
  <c r="BJ30" i="15"/>
  <c r="BF31" i="15"/>
  <c r="BG31" i="15"/>
  <c r="BH31" i="15"/>
  <c r="BI31" i="15"/>
  <c r="BJ31" i="15"/>
  <c r="BF32" i="15"/>
  <c r="BG32" i="15"/>
  <c r="BH32" i="15"/>
  <c r="BI32" i="15"/>
  <c r="BJ32" i="15"/>
  <c r="BF33" i="15"/>
  <c r="BG33" i="15"/>
  <c r="BH33" i="15"/>
  <c r="BI33" i="15"/>
  <c r="BJ33" i="15"/>
  <c r="BF34" i="15"/>
  <c r="BG34" i="15"/>
  <c r="BH34" i="15"/>
  <c r="BI34" i="15"/>
  <c r="BJ34" i="15"/>
  <c r="BF35" i="15"/>
  <c r="BG35" i="15"/>
  <c r="BH35" i="15"/>
  <c r="BI35" i="15"/>
  <c r="BJ35" i="15"/>
  <c r="BF36" i="15"/>
  <c r="BG36" i="15"/>
  <c r="BH36" i="15"/>
  <c r="BI36" i="15"/>
  <c r="BJ36" i="15"/>
  <c r="BF37" i="15"/>
  <c r="BG37" i="15"/>
  <c r="BH37" i="15"/>
  <c r="BI37" i="15"/>
  <c r="BJ37" i="15"/>
  <c r="BF38" i="15"/>
  <c r="BG38" i="15"/>
  <c r="BH38" i="15"/>
  <c r="BI38" i="15"/>
  <c r="BJ38" i="15"/>
  <c r="AZ8" i="15"/>
  <c r="BA8" i="15"/>
  <c r="BB8" i="15"/>
  <c r="BC8" i="15"/>
  <c r="BD8" i="15"/>
  <c r="AZ9" i="15"/>
  <c r="BA9" i="15"/>
  <c r="BB9" i="15"/>
  <c r="BC9" i="15"/>
  <c r="BD9" i="15"/>
  <c r="AZ10" i="15"/>
  <c r="BA10" i="15"/>
  <c r="BB10" i="15"/>
  <c r="BC10" i="15"/>
  <c r="BD10" i="15"/>
  <c r="AZ11" i="15"/>
  <c r="BA11" i="15"/>
  <c r="BB11" i="15"/>
  <c r="BC11" i="15"/>
  <c r="BD11" i="15"/>
  <c r="AZ12" i="15"/>
  <c r="BA12" i="15"/>
  <c r="BB12" i="15"/>
  <c r="BC12" i="15"/>
  <c r="BD12" i="15"/>
  <c r="AZ13" i="15"/>
  <c r="BA13" i="15"/>
  <c r="BB13" i="15"/>
  <c r="BC13" i="15"/>
  <c r="BD13" i="15"/>
  <c r="AZ14" i="15"/>
  <c r="BA14" i="15"/>
  <c r="BB14" i="15"/>
  <c r="BC14" i="15"/>
  <c r="BD14" i="15"/>
  <c r="AZ15" i="15"/>
  <c r="BA15" i="15"/>
  <c r="BB15" i="15"/>
  <c r="BC15" i="15"/>
  <c r="BD15" i="15"/>
  <c r="AZ16" i="15"/>
  <c r="BA16" i="15"/>
  <c r="BB16" i="15"/>
  <c r="BC16" i="15"/>
  <c r="BD16" i="15"/>
  <c r="AZ17" i="15"/>
  <c r="BA17" i="15"/>
  <c r="BB17" i="15"/>
  <c r="BC17" i="15"/>
  <c r="BD17" i="15"/>
  <c r="AZ18" i="15"/>
  <c r="BA18" i="15"/>
  <c r="BB18" i="15"/>
  <c r="BC18" i="15"/>
  <c r="BD18" i="15"/>
  <c r="AZ19" i="15"/>
  <c r="BA19" i="15"/>
  <c r="BB19" i="15"/>
  <c r="BC19" i="15"/>
  <c r="BD19" i="15"/>
  <c r="AZ20" i="15"/>
  <c r="BA20" i="15"/>
  <c r="BB20" i="15"/>
  <c r="BC20" i="15"/>
  <c r="BD20" i="15"/>
  <c r="AZ21" i="15"/>
  <c r="BA21" i="15"/>
  <c r="BB21" i="15"/>
  <c r="BC21" i="15"/>
  <c r="BD21" i="15"/>
  <c r="AZ22" i="15"/>
  <c r="BA22" i="15"/>
  <c r="BB22" i="15"/>
  <c r="BC22" i="15"/>
  <c r="BD22" i="15"/>
  <c r="AZ23" i="15"/>
  <c r="BA23" i="15"/>
  <c r="BB23" i="15"/>
  <c r="BC23" i="15"/>
  <c r="BD23" i="15"/>
  <c r="AZ24" i="15"/>
  <c r="BA24" i="15"/>
  <c r="BB24" i="15"/>
  <c r="BC24" i="15"/>
  <c r="BD24" i="15"/>
  <c r="AZ25" i="15"/>
  <c r="BA25" i="15"/>
  <c r="BB25" i="15"/>
  <c r="BC25" i="15"/>
  <c r="BD25" i="15"/>
  <c r="AZ26" i="15"/>
  <c r="BA26" i="15"/>
  <c r="BB26" i="15"/>
  <c r="BC26" i="15"/>
  <c r="BD26" i="15"/>
  <c r="AZ27" i="15"/>
  <c r="BA27" i="15"/>
  <c r="BB27" i="15"/>
  <c r="BC27" i="15"/>
  <c r="BD27" i="15"/>
  <c r="AZ28" i="15"/>
  <c r="BA28" i="15"/>
  <c r="BB28" i="15"/>
  <c r="BC28" i="15"/>
  <c r="BD28" i="15"/>
  <c r="AZ29" i="15"/>
  <c r="BA29" i="15"/>
  <c r="BB29" i="15"/>
  <c r="BC29" i="15"/>
  <c r="BD29" i="15"/>
  <c r="AZ30" i="15"/>
  <c r="BA30" i="15"/>
  <c r="BB30" i="15"/>
  <c r="BC30" i="15"/>
  <c r="BD30" i="15"/>
  <c r="AZ31" i="15"/>
  <c r="BA31" i="15"/>
  <c r="BB31" i="15"/>
  <c r="BC31" i="15"/>
  <c r="BD31" i="15"/>
  <c r="AZ32" i="15"/>
  <c r="BA32" i="15"/>
  <c r="BB32" i="15"/>
  <c r="BC32" i="15"/>
  <c r="BD32" i="15"/>
  <c r="AZ33" i="15"/>
  <c r="BA33" i="15"/>
  <c r="BB33" i="15"/>
  <c r="BC33" i="15"/>
  <c r="BD33" i="15"/>
  <c r="AZ34" i="15"/>
  <c r="BA34" i="15"/>
  <c r="BB34" i="15"/>
  <c r="BC34" i="15"/>
  <c r="BD34" i="15"/>
  <c r="AZ35" i="15"/>
  <c r="BA35" i="15"/>
  <c r="BB35" i="15"/>
  <c r="BC35" i="15"/>
  <c r="BD35" i="15"/>
  <c r="AZ36" i="15"/>
  <c r="BA36" i="15"/>
  <c r="BB36" i="15"/>
  <c r="BC36" i="15"/>
  <c r="BD36" i="15"/>
  <c r="AZ37" i="15"/>
  <c r="BA37" i="15"/>
  <c r="BB37" i="15"/>
  <c r="BC37" i="15"/>
  <c r="BD37" i="15"/>
  <c r="AZ38" i="15"/>
  <c r="BA38" i="15"/>
  <c r="BB38" i="15"/>
  <c r="BC38" i="15"/>
  <c r="BD38" i="15"/>
  <c r="BA7" i="15"/>
  <c r="BB7" i="15"/>
  <c r="BC7" i="15"/>
  <c r="BD7" i="15"/>
  <c r="AT8" i="15"/>
  <c r="AU8" i="15"/>
  <c r="AV8" i="15"/>
  <c r="AW8" i="15"/>
  <c r="AX8" i="15"/>
  <c r="AT9" i="15"/>
  <c r="AU9" i="15"/>
  <c r="AV9" i="15"/>
  <c r="AW9" i="15"/>
  <c r="AX9" i="15"/>
  <c r="AT10" i="15"/>
  <c r="AU10" i="15"/>
  <c r="AV10" i="15"/>
  <c r="AW10" i="15"/>
  <c r="AX10" i="15"/>
  <c r="AT11" i="15"/>
  <c r="AU11" i="15"/>
  <c r="AV11" i="15"/>
  <c r="AW11" i="15"/>
  <c r="AX11" i="15"/>
  <c r="AT12" i="15"/>
  <c r="AU12" i="15"/>
  <c r="AV12" i="15"/>
  <c r="AW12" i="15"/>
  <c r="AX12" i="15"/>
  <c r="AT13" i="15"/>
  <c r="AU13" i="15"/>
  <c r="AV13" i="15"/>
  <c r="AW13" i="15"/>
  <c r="AX13" i="15"/>
  <c r="AT14" i="15"/>
  <c r="AU14" i="15"/>
  <c r="AV14" i="15"/>
  <c r="AW14" i="15"/>
  <c r="AX14" i="15"/>
  <c r="AT15" i="15"/>
  <c r="AU15" i="15"/>
  <c r="AV15" i="15"/>
  <c r="AW15" i="15"/>
  <c r="AX15" i="15"/>
  <c r="AT16" i="15"/>
  <c r="AU16" i="15"/>
  <c r="AV16" i="15"/>
  <c r="AW16" i="15"/>
  <c r="AX16" i="15"/>
  <c r="AT17" i="15"/>
  <c r="AU17" i="15"/>
  <c r="AV17" i="15"/>
  <c r="AW17" i="15"/>
  <c r="AX17" i="15"/>
  <c r="AT18" i="15"/>
  <c r="AU18" i="15"/>
  <c r="AV18" i="15"/>
  <c r="AW18" i="15"/>
  <c r="AX18" i="15"/>
  <c r="AT19" i="15"/>
  <c r="AU19" i="15"/>
  <c r="AV19" i="15"/>
  <c r="AW19" i="15"/>
  <c r="AX19" i="15"/>
  <c r="AT20" i="15"/>
  <c r="AU20" i="15"/>
  <c r="AV20" i="15"/>
  <c r="AW20" i="15"/>
  <c r="AX20" i="15"/>
  <c r="AT21" i="15"/>
  <c r="AU21" i="15"/>
  <c r="AV21" i="15"/>
  <c r="AW21" i="15"/>
  <c r="AX21" i="15"/>
  <c r="AT22" i="15"/>
  <c r="AU22" i="15"/>
  <c r="AV22" i="15"/>
  <c r="AW22" i="15"/>
  <c r="AX22" i="15"/>
  <c r="AT23" i="15"/>
  <c r="AU23" i="15"/>
  <c r="AV23" i="15"/>
  <c r="AW23" i="15"/>
  <c r="AX23" i="15"/>
  <c r="AT24" i="15"/>
  <c r="AU24" i="15"/>
  <c r="AV24" i="15"/>
  <c r="AW24" i="15"/>
  <c r="AX24" i="15"/>
  <c r="AT25" i="15"/>
  <c r="AU25" i="15"/>
  <c r="AV25" i="15"/>
  <c r="AW25" i="15"/>
  <c r="AX25" i="15"/>
  <c r="AT26" i="15"/>
  <c r="AU26" i="15"/>
  <c r="AV26" i="15"/>
  <c r="AW26" i="15"/>
  <c r="AX26" i="15"/>
  <c r="AT27" i="15"/>
  <c r="AU27" i="15"/>
  <c r="AV27" i="15"/>
  <c r="AW27" i="15"/>
  <c r="AX27" i="15"/>
  <c r="AT28" i="15"/>
  <c r="AU28" i="15"/>
  <c r="AV28" i="15"/>
  <c r="AW28" i="15"/>
  <c r="AX28" i="15"/>
  <c r="AT29" i="15"/>
  <c r="AU29" i="15"/>
  <c r="AV29" i="15"/>
  <c r="AW29" i="15"/>
  <c r="AX29" i="15"/>
  <c r="AT30" i="15"/>
  <c r="AU30" i="15"/>
  <c r="AV30" i="15"/>
  <c r="AW30" i="15"/>
  <c r="AX30" i="15"/>
  <c r="AT31" i="15"/>
  <c r="AU31" i="15"/>
  <c r="AV31" i="15"/>
  <c r="AW31" i="15"/>
  <c r="AX31" i="15"/>
  <c r="AT32" i="15"/>
  <c r="AU32" i="15"/>
  <c r="AV32" i="15"/>
  <c r="AW32" i="15"/>
  <c r="AX32" i="15"/>
  <c r="AT33" i="15"/>
  <c r="AU33" i="15"/>
  <c r="AV33" i="15"/>
  <c r="AW33" i="15"/>
  <c r="AX33" i="15"/>
  <c r="AT34" i="15"/>
  <c r="AU34" i="15"/>
  <c r="AV34" i="15"/>
  <c r="AW34" i="15"/>
  <c r="AX34" i="15"/>
  <c r="AT35" i="15"/>
  <c r="AU35" i="15"/>
  <c r="AV35" i="15"/>
  <c r="AW35" i="15"/>
  <c r="AX35" i="15"/>
  <c r="AT36" i="15"/>
  <c r="AU36" i="15"/>
  <c r="AV36" i="15"/>
  <c r="AW36" i="15"/>
  <c r="AX36" i="15"/>
  <c r="AT37" i="15"/>
  <c r="AU37" i="15"/>
  <c r="AV37" i="15"/>
  <c r="AW37" i="15"/>
  <c r="AX37" i="15"/>
  <c r="AT38" i="15"/>
  <c r="AU38" i="15"/>
  <c r="AV38" i="15"/>
  <c r="AW38" i="15"/>
  <c r="AX38" i="15"/>
  <c r="AN8" i="15"/>
  <c r="AO8" i="15"/>
  <c r="AP8" i="15"/>
  <c r="AQ8" i="15"/>
  <c r="AR8" i="15"/>
  <c r="AN9" i="15"/>
  <c r="AO9" i="15"/>
  <c r="AP9" i="15"/>
  <c r="AQ9" i="15"/>
  <c r="AR9" i="15"/>
  <c r="AN10" i="15"/>
  <c r="AO10" i="15"/>
  <c r="AP10" i="15"/>
  <c r="AQ10" i="15"/>
  <c r="AR10" i="15"/>
  <c r="AN11" i="15"/>
  <c r="AO11" i="15"/>
  <c r="AP11" i="15"/>
  <c r="AQ11" i="15"/>
  <c r="AR11" i="15"/>
  <c r="AN12" i="15"/>
  <c r="AO12" i="15"/>
  <c r="AP12" i="15"/>
  <c r="AQ12" i="15"/>
  <c r="AR12" i="15"/>
  <c r="AN13" i="15"/>
  <c r="AO13" i="15"/>
  <c r="AP13" i="15"/>
  <c r="AQ13" i="15"/>
  <c r="AR13" i="15"/>
  <c r="AN14" i="15"/>
  <c r="AO14" i="15"/>
  <c r="AP14" i="15"/>
  <c r="AQ14" i="15"/>
  <c r="AR14" i="15"/>
  <c r="AN15" i="15"/>
  <c r="AO15" i="15"/>
  <c r="AP15" i="15"/>
  <c r="AQ15" i="15"/>
  <c r="AR15" i="15"/>
  <c r="AN16" i="15"/>
  <c r="AO16" i="15"/>
  <c r="AP16" i="15"/>
  <c r="AQ16" i="15"/>
  <c r="AR16" i="15"/>
  <c r="AN17" i="15"/>
  <c r="AO17" i="15"/>
  <c r="AP17" i="15"/>
  <c r="AQ17" i="15"/>
  <c r="AR17" i="15"/>
  <c r="AN18" i="15"/>
  <c r="AO18" i="15"/>
  <c r="AP18" i="15"/>
  <c r="AQ18" i="15"/>
  <c r="AR18" i="15"/>
  <c r="AN19" i="15"/>
  <c r="AO19" i="15"/>
  <c r="AP19" i="15"/>
  <c r="AQ19" i="15"/>
  <c r="AR19" i="15"/>
  <c r="AN20" i="15"/>
  <c r="AO20" i="15"/>
  <c r="AP20" i="15"/>
  <c r="AQ20" i="15"/>
  <c r="AR20" i="15"/>
  <c r="AN21" i="15"/>
  <c r="AO21" i="15"/>
  <c r="AP21" i="15"/>
  <c r="AQ21" i="15"/>
  <c r="AR21" i="15"/>
  <c r="AN22" i="15"/>
  <c r="AO22" i="15"/>
  <c r="AP22" i="15"/>
  <c r="AQ22" i="15"/>
  <c r="AR22" i="15"/>
  <c r="AN23" i="15"/>
  <c r="AO23" i="15"/>
  <c r="AP23" i="15"/>
  <c r="AQ23" i="15"/>
  <c r="AR23" i="15"/>
  <c r="AN24" i="15"/>
  <c r="AO24" i="15"/>
  <c r="AP24" i="15"/>
  <c r="AQ24" i="15"/>
  <c r="AR24" i="15"/>
  <c r="AN25" i="15"/>
  <c r="AO25" i="15"/>
  <c r="AP25" i="15"/>
  <c r="AQ25" i="15"/>
  <c r="AR25" i="15"/>
  <c r="AN26" i="15"/>
  <c r="AO26" i="15"/>
  <c r="AP26" i="15"/>
  <c r="AQ26" i="15"/>
  <c r="AR26" i="15"/>
  <c r="AN27" i="15"/>
  <c r="AO27" i="15"/>
  <c r="AP27" i="15"/>
  <c r="AQ27" i="15"/>
  <c r="AR27" i="15"/>
  <c r="AN28" i="15"/>
  <c r="AO28" i="15"/>
  <c r="AP28" i="15"/>
  <c r="AQ28" i="15"/>
  <c r="AR28" i="15"/>
  <c r="AN29" i="15"/>
  <c r="AO29" i="15"/>
  <c r="AP29" i="15"/>
  <c r="AQ29" i="15"/>
  <c r="AR29" i="15"/>
  <c r="AN30" i="15"/>
  <c r="AO30" i="15"/>
  <c r="AP30" i="15"/>
  <c r="AQ30" i="15"/>
  <c r="AR30" i="15"/>
  <c r="AN31" i="15"/>
  <c r="AO31" i="15"/>
  <c r="AP31" i="15"/>
  <c r="AQ31" i="15"/>
  <c r="AR31" i="15"/>
  <c r="AN32" i="15"/>
  <c r="AO32" i="15"/>
  <c r="AP32" i="15"/>
  <c r="AQ32" i="15"/>
  <c r="AR32" i="15"/>
  <c r="AN33" i="15"/>
  <c r="AO33" i="15"/>
  <c r="AP33" i="15"/>
  <c r="AQ33" i="15"/>
  <c r="AR33" i="15"/>
  <c r="AN34" i="15"/>
  <c r="AO34" i="15"/>
  <c r="AP34" i="15"/>
  <c r="AQ34" i="15"/>
  <c r="AR34" i="15"/>
  <c r="AN35" i="15"/>
  <c r="AO35" i="15"/>
  <c r="AP35" i="15"/>
  <c r="AQ35" i="15"/>
  <c r="AR35" i="15"/>
  <c r="AN36" i="15"/>
  <c r="AO36" i="15"/>
  <c r="AP36" i="15"/>
  <c r="AQ36" i="15"/>
  <c r="AR36" i="15"/>
  <c r="AN37" i="15"/>
  <c r="AO37" i="15"/>
  <c r="AP37" i="15"/>
  <c r="AQ37" i="15"/>
  <c r="AR37" i="15"/>
  <c r="AN38" i="15"/>
  <c r="AO38" i="15"/>
  <c r="AP38" i="15"/>
  <c r="AQ38" i="15"/>
  <c r="AR38" i="15"/>
  <c r="BG7" i="15"/>
  <c r="BH7" i="15"/>
  <c r="BI7" i="15"/>
  <c r="BJ7" i="15"/>
  <c r="AU7" i="15"/>
  <c r="AV7" i="15"/>
  <c r="AW7" i="15"/>
  <c r="AX7" i="15"/>
  <c r="BF7" i="15"/>
  <c r="AT7" i="15"/>
  <c r="AO6" i="15"/>
  <c r="AP6" i="15"/>
  <c r="AQ6" i="15"/>
  <c r="AR6" i="15"/>
  <c r="AO7" i="15"/>
  <c r="AP7" i="15"/>
  <c r="AQ7" i="15"/>
  <c r="AR7" i="15"/>
  <c r="AZ7" i="15"/>
  <c r="AN7" i="15"/>
  <c r="AN6" i="15"/>
  <c r="AB7" i="15"/>
  <c r="AC6" i="15"/>
  <c r="AD6" i="15"/>
  <c r="AE6" i="15"/>
  <c r="AB6" i="15"/>
  <c r="AH8" i="15"/>
  <c r="AI8" i="15"/>
  <c r="AJ8" i="15"/>
  <c r="AK8" i="15"/>
  <c r="AL8" i="15"/>
  <c r="AH9" i="15"/>
  <c r="AI9" i="15"/>
  <c r="AJ9" i="15"/>
  <c r="AK9" i="15"/>
  <c r="AL9" i="15"/>
  <c r="AH10" i="15"/>
  <c r="AI10" i="15"/>
  <c r="AJ10" i="15"/>
  <c r="AK10" i="15"/>
  <c r="AL10" i="15"/>
  <c r="AH11" i="15"/>
  <c r="AI11" i="15"/>
  <c r="AJ11" i="15"/>
  <c r="AK11" i="15"/>
  <c r="AL11" i="15"/>
  <c r="AH12" i="15"/>
  <c r="AI12" i="15"/>
  <c r="AJ12" i="15"/>
  <c r="AK12" i="15"/>
  <c r="AL12" i="15"/>
  <c r="AH13" i="15"/>
  <c r="AI13" i="15"/>
  <c r="AJ13" i="15"/>
  <c r="AK13" i="15"/>
  <c r="AL13" i="15"/>
  <c r="AH14" i="15"/>
  <c r="AI14" i="15"/>
  <c r="AJ14" i="15"/>
  <c r="AK14" i="15"/>
  <c r="AL14" i="15"/>
  <c r="AH15" i="15"/>
  <c r="AI15" i="15"/>
  <c r="AJ15" i="15"/>
  <c r="AK15" i="15"/>
  <c r="AL15" i="15"/>
  <c r="AH16" i="15"/>
  <c r="AI16" i="15"/>
  <c r="AJ16" i="15"/>
  <c r="AK16" i="15"/>
  <c r="AL16" i="15"/>
  <c r="AH17" i="15"/>
  <c r="AI17" i="15"/>
  <c r="AJ17" i="15"/>
  <c r="AK17" i="15"/>
  <c r="AL17" i="15"/>
  <c r="AH18" i="15"/>
  <c r="AI18" i="15"/>
  <c r="AJ18" i="15"/>
  <c r="AK18" i="15"/>
  <c r="AL18" i="15"/>
  <c r="AH19" i="15"/>
  <c r="AI19" i="15"/>
  <c r="AJ19" i="15"/>
  <c r="AK19" i="15"/>
  <c r="AL19" i="15"/>
  <c r="AH20" i="15"/>
  <c r="AI20" i="15"/>
  <c r="AJ20" i="15"/>
  <c r="AK20" i="15"/>
  <c r="AL20" i="15"/>
  <c r="AH21" i="15"/>
  <c r="AI21" i="15"/>
  <c r="AJ21" i="15"/>
  <c r="AK21" i="15"/>
  <c r="AL21" i="15"/>
  <c r="AH22" i="15"/>
  <c r="AI22" i="15"/>
  <c r="AJ22" i="15"/>
  <c r="AK22" i="15"/>
  <c r="AL22" i="15"/>
  <c r="AH23" i="15"/>
  <c r="AI23" i="15"/>
  <c r="AJ23" i="15"/>
  <c r="AK23" i="15"/>
  <c r="AL23" i="15"/>
  <c r="AH24" i="15"/>
  <c r="AI24" i="15"/>
  <c r="AJ24" i="15"/>
  <c r="AK24" i="15"/>
  <c r="AL24" i="15"/>
  <c r="AH25" i="15"/>
  <c r="AI25" i="15"/>
  <c r="AJ25" i="15"/>
  <c r="AK25" i="15"/>
  <c r="AL25" i="15"/>
  <c r="AH26" i="15"/>
  <c r="AI26" i="15"/>
  <c r="AJ26" i="15"/>
  <c r="AK26" i="15"/>
  <c r="AL26" i="15"/>
  <c r="AH27" i="15"/>
  <c r="AI27" i="15"/>
  <c r="AJ27" i="15"/>
  <c r="AK27" i="15"/>
  <c r="AL27" i="15"/>
  <c r="AH28" i="15"/>
  <c r="AI28" i="15"/>
  <c r="AJ28" i="15"/>
  <c r="AK28" i="15"/>
  <c r="AL28" i="15"/>
  <c r="AH29" i="15"/>
  <c r="AI29" i="15"/>
  <c r="AJ29" i="15"/>
  <c r="AK29" i="15"/>
  <c r="AL29" i="15"/>
  <c r="AH30" i="15"/>
  <c r="AI30" i="15"/>
  <c r="AJ30" i="15"/>
  <c r="AK30" i="15"/>
  <c r="AL30" i="15"/>
  <c r="AH31" i="15"/>
  <c r="AI31" i="15"/>
  <c r="AJ31" i="15"/>
  <c r="AK31" i="15"/>
  <c r="AL31" i="15"/>
  <c r="AH32" i="15"/>
  <c r="AI32" i="15"/>
  <c r="AJ32" i="15"/>
  <c r="AK32" i="15"/>
  <c r="AL32" i="15"/>
  <c r="AH33" i="15"/>
  <c r="AI33" i="15"/>
  <c r="AJ33" i="15"/>
  <c r="AK33" i="15"/>
  <c r="AL33" i="15"/>
  <c r="AH34" i="15"/>
  <c r="AI34" i="15"/>
  <c r="AJ34" i="15"/>
  <c r="AK34" i="15"/>
  <c r="AL34" i="15"/>
  <c r="AH35" i="15"/>
  <c r="AI35" i="15"/>
  <c r="AJ35" i="15"/>
  <c r="AK35" i="15"/>
  <c r="AL35" i="15"/>
  <c r="AH36" i="15"/>
  <c r="AI36" i="15"/>
  <c r="AJ36" i="15"/>
  <c r="AK36" i="15"/>
  <c r="AL36" i="15"/>
  <c r="AH37" i="15"/>
  <c r="AI37" i="15"/>
  <c r="AJ37" i="15"/>
  <c r="AK37" i="15"/>
  <c r="AL37" i="15"/>
  <c r="AH38" i="15"/>
  <c r="AI38" i="15"/>
  <c r="AJ38" i="15"/>
  <c r="AK38" i="15"/>
  <c r="AL38" i="15"/>
  <c r="AI7" i="15"/>
  <c r="AJ7" i="15"/>
  <c r="AK7" i="15"/>
  <c r="AL7" i="15"/>
  <c r="AB8" i="15"/>
  <c r="AC8" i="15"/>
  <c r="AD8" i="15"/>
  <c r="AE8" i="15"/>
  <c r="AF8" i="15"/>
  <c r="AB9" i="15"/>
  <c r="AC9" i="15"/>
  <c r="AD9" i="15"/>
  <c r="AE9" i="15"/>
  <c r="AF9" i="15"/>
  <c r="AB10" i="15"/>
  <c r="AC10" i="15"/>
  <c r="AD10" i="15"/>
  <c r="AE10" i="15"/>
  <c r="AF10" i="15"/>
  <c r="AB11" i="15"/>
  <c r="AC11" i="15"/>
  <c r="AD11" i="15"/>
  <c r="AE11" i="15"/>
  <c r="AF11" i="15"/>
  <c r="AB12" i="15"/>
  <c r="AC12" i="15"/>
  <c r="AD12" i="15"/>
  <c r="AE12" i="15"/>
  <c r="AF12" i="15"/>
  <c r="AB13" i="15"/>
  <c r="AC13" i="15"/>
  <c r="AD13" i="15"/>
  <c r="AE13" i="15"/>
  <c r="AF13" i="15"/>
  <c r="AB14" i="15"/>
  <c r="AC14" i="15"/>
  <c r="AD14" i="15"/>
  <c r="AE14" i="15"/>
  <c r="AF14" i="15"/>
  <c r="AB15" i="15"/>
  <c r="AC15" i="15"/>
  <c r="AD15" i="15"/>
  <c r="AE15" i="15"/>
  <c r="AF15" i="15"/>
  <c r="AB16" i="15"/>
  <c r="AC16" i="15"/>
  <c r="AD16" i="15"/>
  <c r="AE16" i="15"/>
  <c r="AF16" i="15"/>
  <c r="AB17" i="15"/>
  <c r="AC17" i="15"/>
  <c r="AD17" i="15"/>
  <c r="AE17" i="15"/>
  <c r="AF17" i="15"/>
  <c r="AB18" i="15"/>
  <c r="AC18" i="15"/>
  <c r="AD18" i="15"/>
  <c r="AE18" i="15"/>
  <c r="AF18" i="15"/>
  <c r="AB19" i="15"/>
  <c r="AC19" i="15"/>
  <c r="AD19" i="15"/>
  <c r="AE19" i="15"/>
  <c r="AF19" i="15"/>
  <c r="AB20" i="15"/>
  <c r="AC20" i="15"/>
  <c r="AD20" i="15"/>
  <c r="AE20" i="15"/>
  <c r="AF20" i="15"/>
  <c r="AB21" i="15"/>
  <c r="AC21" i="15"/>
  <c r="AD21" i="15"/>
  <c r="AE21" i="15"/>
  <c r="AF21" i="15"/>
  <c r="AB22" i="15"/>
  <c r="AC22" i="15"/>
  <c r="AD22" i="15"/>
  <c r="AE22" i="15"/>
  <c r="AF22" i="15"/>
  <c r="AB23" i="15"/>
  <c r="AC23" i="15"/>
  <c r="AD23" i="15"/>
  <c r="AE23" i="15"/>
  <c r="AF23" i="15"/>
  <c r="AB24" i="15"/>
  <c r="AC24" i="15"/>
  <c r="AD24" i="15"/>
  <c r="AE24" i="15"/>
  <c r="AF24" i="15"/>
  <c r="AB25" i="15"/>
  <c r="AC25" i="15"/>
  <c r="AD25" i="15"/>
  <c r="AE25" i="15"/>
  <c r="AF25" i="15"/>
  <c r="AB26" i="15"/>
  <c r="AC26" i="15"/>
  <c r="AD26" i="15"/>
  <c r="AE26" i="15"/>
  <c r="AF26" i="15"/>
  <c r="AB27" i="15"/>
  <c r="AC27" i="15"/>
  <c r="AD27" i="15"/>
  <c r="AE27" i="15"/>
  <c r="AF27" i="15"/>
  <c r="AB28" i="15"/>
  <c r="AC28" i="15"/>
  <c r="AD28" i="15"/>
  <c r="AE28" i="15"/>
  <c r="AF28" i="15"/>
  <c r="AB29" i="15"/>
  <c r="AC29" i="15"/>
  <c r="AD29" i="15"/>
  <c r="AE29" i="15"/>
  <c r="AF29" i="15"/>
  <c r="AB30" i="15"/>
  <c r="AC30" i="15"/>
  <c r="AD30" i="15"/>
  <c r="AE30" i="15"/>
  <c r="AF30" i="15"/>
  <c r="AB31" i="15"/>
  <c r="AC31" i="15"/>
  <c r="AD31" i="15"/>
  <c r="AE31" i="15"/>
  <c r="AF31" i="15"/>
  <c r="AB32" i="15"/>
  <c r="AC32" i="15"/>
  <c r="AD32" i="15"/>
  <c r="AE32" i="15"/>
  <c r="AF32" i="15"/>
  <c r="AB33" i="15"/>
  <c r="AC33" i="15"/>
  <c r="AD33" i="15"/>
  <c r="AE33" i="15"/>
  <c r="AF33" i="15"/>
  <c r="AB34" i="15"/>
  <c r="AC34" i="15"/>
  <c r="AD34" i="15"/>
  <c r="AE34" i="15"/>
  <c r="AF34" i="15"/>
  <c r="AB35" i="15"/>
  <c r="AC35" i="15"/>
  <c r="AD35" i="15"/>
  <c r="AE35" i="15"/>
  <c r="AF35" i="15"/>
  <c r="AB36" i="15"/>
  <c r="AC36" i="15"/>
  <c r="AD36" i="15"/>
  <c r="AE36" i="15"/>
  <c r="AF36" i="15"/>
  <c r="AB37" i="15"/>
  <c r="AC37" i="15"/>
  <c r="AD37" i="15"/>
  <c r="AE37" i="15"/>
  <c r="AF37" i="15"/>
  <c r="AB38" i="15"/>
  <c r="AC38" i="15"/>
  <c r="AD38" i="15"/>
  <c r="AE38" i="15"/>
  <c r="AF38" i="15"/>
  <c r="AC7" i="15"/>
  <c r="AD7" i="15"/>
  <c r="AE7" i="15"/>
  <c r="AH7" i="15"/>
  <c r="Q6" i="15"/>
  <c r="R6" i="15"/>
  <c r="S6" i="15"/>
  <c r="T6" i="15"/>
  <c r="P6" i="15"/>
  <c r="P8" i="15"/>
  <c r="Q8" i="15"/>
  <c r="R8" i="15"/>
  <c r="S8" i="15"/>
  <c r="T8" i="15"/>
  <c r="V8" i="15"/>
  <c r="W8" i="15"/>
  <c r="X8" i="15"/>
  <c r="Y8" i="15"/>
  <c r="Z8" i="15"/>
  <c r="P9" i="15"/>
  <c r="Q9" i="15"/>
  <c r="R9" i="15"/>
  <c r="S9" i="15"/>
  <c r="T9" i="15"/>
  <c r="V9" i="15"/>
  <c r="W9" i="15"/>
  <c r="X9" i="15"/>
  <c r="Y9" i="15"/>
  <c r="Z9" i="15"/>
  <c r="P10" i="15"/>
  <c r="Q10" i="15"/>
  <c r="R10" i="15"/>
  <c r="S10" i="15"/>
  <c r="T10" i="15"/>
  <c r="V10" i="15"/>
  <c r="W10" i="15"/>
  <c r="X10" i="15"/>
  <c r="Y10" i="15"/>
  <c r="Z10" i="15"/>
  <c r="P11" i="15"/>
  <c r="Q11" i="15"/>
  <c r="R11" i="15"/>
  <c r="S11" i="15"/>
  <c r="T11" i="15"/>
  <c r="V11" i="15"/>
  <c r="W11" i="15"/>
  <c r="X11" i="15"/>
  <c r="Y11" i="15"/>
  <c r="Z11" i="15"/>
  <c r="P12" i="15"/>
  <c r="Q12" i="15"/>
  <c r="R12" i="15"/>
  <c r="S12" i="15"/>
  <c r="T12" i="15"/>
  <c r="V12" i="15"/>
  <c r="W12" i="15"/>
  <c r="X12" i="15"/>
  <c r="Y12" i="15"/>
  <c r="Z12" i="15"/>
  <c r="P13" i="15"/>
  <c r="Q13" i="15"/>
  <c r="R13" i="15"/>
  <c r="S13" i="15"/>
  <c r="T13" i="15"/>
  <c r="V13" i="15"/>
  <c r="W13" i="15"/>
  <c r="X13" i="15"/>
  <c r="Y13" i="15"/>
  <c r="Z13" i="15"/>
  <c r="P14" i="15"/>
  <c r="Q14" i="15"/>
  <c r="R14" i="15"/>
  <c r="S14" i="15"/>
  <c r="T14" i="15"/>
  <c r="V14" i="15"/>
  <c r="W14" i="15"/>
  <c r="X14" i="15"/>
  <c r="Y14" i="15"/>
  <c r="Z14" i="15"/>
  <c r="P15" i="15"/>
  <c r="Q15" i="15"/>
  <c r="R15" i="15"/>
  <c r="S15" i="15"/>
  <c r="T15" i="15"/>
  <c r="V15" i="15"/>
  <c r="W15" i="15"/>
  <c r="X15" i="15"/>
  <c r="Y15" i="15"/>
  <c r="Z15" i="15"/>
  <c r="P16" i="15"/>
  <c r="Q16" i="15"/>
  <c r="R16" i="15"/>
  <c r="S16" i="15"/>
  <c r="T16" i="15"/>
  <c r="V16" i="15"/>
  <c r="W16" i="15"/>
  <c r="X16" i="15"/>
  <c r="Y16" i="15"/>
  <c r="Z16" i="15"/>
  <c r="P17" i="15"/>
  <c r="Q17" i="15"/>
  <c r="R17" i="15"/>
  <c r="S17" i="15"/>
  <c r="T17" i="15"/>
  <c r="V17" i="15"/>
  <c r="W17" i="15"/>
  <c r="X17" i="15"/>
  <c r="Y17" i="15"/>
  <c r="Z17" i="15"/>
  <c r="P18" i="15"/>
  <c r="Q18" i="15"/>
  <c r="R18" i="15"/>
  <c r="S18" i="15"/>
  <c r="T18" i="15"/>
  <c r="V18" i="15"/>
  <c r="W18" i="15"/>
  <c r="X18" i="15"/>
  <c r="Y18" i="15"/>
  <c r="Z18" i="15"/>
  <c r="P19" i="15"/>
  <c r="Q19" i="15"/>
  <c r="R19" i="15"/>
  <c r="S19" i="15"/>
  <c r="T19" i="15"/>
  <c r="V19" i="15"/>
  <c r="W19" i="15"/>
  <c r="X19" i="15"/>
  <c r="Y19" i="15"/>
  <c r="Z19" i="15"/>
  <c r="P20" i="15"/>
  <c r="Q20" i="15"/>
  <c r="R20" i="15"/>
  <c r="S20" i="15"/>
  <c r="T20" i="15"/>
  <c r="V20" i="15"/>
  <c r="W20" i="15"/>
  <c r="X20" i="15"/>
  <c r="Y20" i="15"/>
  <c r="Z20" i="15"/>
  <c r="P21" i="15"/>
  <c r="Q21" i="15"/>
  <c r="R21" i="15"/>
  <c r="S21" i="15"/>
  <c r="T21" i="15"/>
  <c r="V21" i="15"/>
  <c r="W21" i="15"/>
  <c r="X21" i="15"/>
  <c r="Y21" i="15"/>
  <c r="Z21" i="15"/>
  <c r="P22" i="15"/>
  <c r="Q22" i="15"/>
  <c r="R22" i="15"/>
  <c r="S22" i="15"/>
  <c r="T22" i="15"/>
  <c r="V22" i="15"/>
  <c r="W22" i="15"/>
  <c r="X22" i="15"/>
  <c r="Y22" i="15"/>
  <c r="Z22" i="15"/>
  <c r="P23" i="15"/>
  <c r="Q23" i="15"/>
  <c r="R23" i="15"/>
  <c r="S23" i="15"/>
  <c r="T23" i="15"/>
  <c r="V23" i="15"/>
  <c r="W23" i="15"/>
  <c r="X23" i="15"/>
  <c r="Y23" i="15"/>
  <c r="Z23" i="15"/>
  <c r="P24" i="15"/>
  <c r="Q24" i="15"/>
  <c r="R24" i="15"/>
  <c r="S24" i="15"/>
  <c r="T24" i="15"/>
  <c r="V24" i="15"/>
  <c r="W24" i="15"/>
  <c r="X24" i="15"/>
  <c r="Y24" i="15"/>
  <c r="Z24" i="15"/>
  <c r="P25" i="15"/>
  <c r="Q25" i="15"/>
  <c r="R25" i="15"/>
  <c r="S25" i="15"/>
  <c r="T25" i="15"/>
  <c r="V25" i="15"/>
  <c r="W25" i="15"/>
  <c r="X25" i="15"/>
  <c r="Y25" i="15"/>
  <c r="Z25" i="15"/>
  <c r="P26" i="15"/>
  <c r="Q26" i="15"/>
  <c r="R26" i="15"/>
  <c r="S26" i="15"/>
  <c r="T26" i="15"/>
  <c r="V26" i="15"/>
  <c r="W26" i="15"/>
  <c r="X26" i="15"/>
  <c r="Y26" i="15"/>
  <c r="Z26" i="15"/>
  <c r="P27" i="15"/>
  <c r="Q27" i="15"/>
  <c r="R27" i="15"/>
  <c r="S27" i="15"/>
  <c r="T27" i="15"/>
  <c r="V27" i="15"/>
  <c r="W27" i="15"/>
  <c r="X27" i="15"/>
  <c r="Y27" i="15"/>
  <c r="Z27" i="15"/>
  <c r="P28" i="15"/>
  <c r="Q28" i="15"/>
  <c r="R28" i="15"/>
  <c r="S28" i="15"/>
  <c r="T28" i="15"/>
  <c r="V28" i="15"/>
  <c r="W28" i="15"/>
  <c r="X28" i="15"/>
  <c r="Y28" i="15"/>
  <c r="Z28" i="15"/>
  <c r="P29" i="15"/>
  <c r="Q29" i="15"/>
  <c r="R29" i="15"/>
  <c r="S29" i="15"/>
  <c r="T29" i="15"/>
  <c r="V29" i="15"/>
  <c r="W29" i="15"/>
  <c r="X29" i="15"/>
  <c r="Y29" i="15"/>
  <c r="Z29" i="15"/>
  <c r="P30" i="15"/>
  <c r="Q30" i="15"/>
  <c r="R30" i="15"/>
  <c r="S30" i="15"/>
  <c r="T30" i="15"/>
  <c r="V30" i="15"/>
  <c r="W30" i="15"/>
  <c r="X30" i="15"/>
  <c r="Y30" i="15"/>
  <c r="Z30" i="15"/>
  <c r="P31" i="15"/>
  <c r="Q31" i="15"/>
  <c r="R31" i="15"/>
  <c r="S31" i="15"/>
  <c r="T31" i="15"/>
  <c r="V31" i="15"/>
  <c r="W31" i="15"/>
  <c r="X31" i="15"/>
  <c r="Y31" i="15"/>
  <c r="Z31" i="15"/>
  <c r="P32" i="15"/>
  <c r="Q32" i="15"/>
  <c r="R32" i="15"/>
  <c r="S32" i="15"/>
  <c r="T32" i="15"/>
  <c r="V32" i="15"/>
  <c r="W32" i="15"/>
  <c r="X32" i="15"/>
  <c r="Y32" i="15"/>
  <c r="Z32" i="15"/>
  <c r="P33" i="15"/>
  <c r="Q33" i="15"/>
  <c r="R33" i="15"/>
  <c r="S33" i="15"/>
  <c r="T33" i="15"/>
  <c r="V33" i="15"/>
  <c r="W33" i="15"/>
  <c r="X33" i="15"/>
  <c r="Y33" i="15"/>
  <c r="Z33" i="15"/>
  <c r="P34" i="15"/>
  <c r="Q34" i="15"/>
  <c r="R34" i="15"/>
  <c r="S34" i="15"/>
  <c r="T34" i="15"/>
  <c r="V34" i="15"/>
  <c r="W34" i="15"/>
  <c r="X34" i="15"/>
  <c r="Y34" i="15"/>
  <c r="Z34" i="15"/>
  <c r="P35" i="15"/>
  <c r="Q35" i="15"/>
  <c r="R35" i="15"/>
  <c r="S35" i="15"/>
  <c r="T35" i="15"/>
  <c r="V35" i="15"/>
  <c r="W35" i="15"/>
  <c r="X35" i="15"/>
  <c r="Y35" i="15"/>
  <c r="Z35" i="15"/>
  <c r="P36" i="15"/>
  <c r="Q36" i="15"/>
  <c r="R36" i="15"/>
  <c r="S36" i="15"/>
  <c r="T36" i="15"/>
  <c r="V36" i="15"/>
  <c r="W36" i="15"/>
  <c r="X36" i="15"/>
  <c r="Y36" i="15"/>
  <c r="Z36" i="15"/>
  <c r="P37" i="15"/>
  <c r="Q37" i="15"/>
  <c r="R37" i="15"/>
  <c r="S37" i="15"/>
  <c r="T37" i="15"/>
  <c r="V37" i="15"/>
  <c r="W37" i="15"/>
  <c r="X37" i="15"/>
  <c r="Y37" i="15"/>
  <c r="Z37" i="15"/>
  <c r="P38" i="15"/>
  <c r="Q38" i="15"/>
  <c r="R38" i="15"/>
  <c r="S38" i="15"/>
  <c r="T38" i="15"/>
  <c r="V38" i="15"/>
  <c r="W38" i="15"/>
  <c r="X38" i="15"/>
  <c r="Y38" i="15"/>
  <c r="Z38" i="15"/>
  <c r="W7" i="15"/>
  <c r="X7" i="15"/>
  <c r="Y7" i="15"/>
  <c r="Z7" i="15"/>
  <c r="Q7" i="15"/>
  <c r="R7" i="15"/>
  <c r="S7" i="15"/>
  <c r="T7" i="15"/>
  <c r="V7" i="15"/>
  <c r="P7" i="15"/>
  <c r="BF8" i="1"/>
  <c r="BG8" i="1"/>
  <c r="BH8" i="1"/>
  <c r="BI8" i="1"/>
  <c r="BJ8" i="1"/>
  <c r="BF9" i="1"/>
  <c r="BG9" i="1"/>
  <c r="BH9" i="1"/>
  <c r="BI9" i="1"/>
  <c r="BJ9" i="1"/>
  <c r="BF10" i="1"/>
  <c r="BG10" i="1"/>
  <c r="BH10" i="1"/>
  <c r="BI10" i="1"/>
  <c r="BJ10" i="1"/>
  <c r="BF11" i="1"/>
  <c r="BG11" i="1"/>
  <c r="BH11" i="1"/>
  <c r="BI11" i="1"/>
  <c r="BJ11" i="1"/>
  <c r="BF12" i="1"/>
  <c r="BG12" i="1"/>
  <c r="BH12" i="1"/>
  <c r="BI12" i="1"/>
  <c r="BJ12" i="1"/>
  <c r="BF13" i="1"/>
  <c r="BG13" i="1"/>
  <c r="BH13" i="1"/>
  <c r="BI13" i="1"/>
  <c r="BJ13" i="1"/>
  <c r="BF14" i="1"/>
  <c r="BG14" i="1"/>
  <c r="BH14" i="1"/>
  <c r="BI14" i="1"/>
  <c r="BJ14" i="1"/>
  <c r="BF15" i="1"/>
  <c r="BG15" i="1"/>
  <c r="BH15" i="1"/>
  <c r="BI15" i="1"/>
  <c r="BJ15" i="1"/>
  <c r="BF16" i="1"/>
  <c r="BG16" i="1"/>
  <c r="BH16" i="1"/>
  <c r="BI16" i="1"/>
  <c r="BJ16" i="1"/>
  <c r="BF17" i="1"/>
  <c r="BG17" i="1"/>
  <c r="BH17" i="1"/>
  <c r="BI17" i="1"/>
  <c r="BJ17" i="1"/>
  <c r="BF18" i="1"/>
  <c r="BG18" i="1"/>
  <c r="BH18" i="1"/>
  <c r="BI18" i="1"/>
  <c r="BJ18" i="1"/>
  <c r="BF19" i="1"/>
  <c r="BG19" i="1"/>
  <c r="BH19" i="1"/>
  <c r="BI19" i="1"/>
  <c r="BJ19" i="1"/>
  <c r="BF20" i="1"/>
  <c r="BG20" i="1"/>
  <c r="BH20" i="1"/>
  <c r="BI20" i="1"/>
  <c r="BJ20" i="1"/>
  <c r="BF21" i="1"/>
  <c r="BG21" i="1"/>
  <c r="BH21" i="1"/>
  <c r="BI21" i="1"/>
  <c r="BJ21" i="1"/>
  <c r="BF22" i="1"/>
  <c r="BG22" i="1"/>
  <c r="BH22" i="1"/>
  <c r="BI22" i="1"/>
  <c r="BJ22" i="1"/>
  <c r="BF23" i="1"/>
  <c r="BG23" i="1"/>
  <c r="BH23" i="1"/>
  <c r="BI23" i="1"/>
  <c r="BJ23" i="1"/>
  <c r="BF24" i="1"/>
  <c r="BG24" i="1"/>
  <c r="BH24" i="1"/>
  <c r="BI24" i="1"/>
  <c r="BJ24" i="1"/>
  <c r="BF25" i="1"/>
  <c r="BG25" i="1"/>
  <c r="BH25" i="1"/>
  <c r="BI25" i="1"/>
  <c r="BJ25" i="1"/>
  <c r="BF26" i="1"/>
  <c r="BG26" i="1"/>
  <c r="BH26" i="1"/>
  <c r="BI26" i="1"/>
  <c r="BJ26" i="1"/>
  <c r="BF27" i="1"/>
  <c r="BG27" i="1"/>
  <c r="BH27" i="1"/>
  <c r="BI27" i="1"/>
  <c r="BJ27" i="1"/>
  <c r="BF28" i="1"/>
  <c r="BG28" i="1"/>
  <c r="BH28" i="1"/>
  <c r="BI28" i="1"/>
  <c r="BJ28" i="1"/>
  <c r="BF29" i="1"/>
  <c r="BG29" i="1"/>
  <c r="BH29" i="1"/>
  <c r="BI29" i="1"/>
  <c r="BJ29" i="1"/>
  <c r="BF30" i="1"/>
  <c r="BG30" i="1"/>
  <c r="BH30" i="1"/>
  <c r="BI30" i="1"/>
  <c r="BJ30" i="1"/>
  <c r="BF31" i="1"/>
  <c r="BG31" i="1"/>
  <c r="BH31" i="1"/>
  <c r="BI31" i="1"/>
  <c r="BJ31" i="1"/>
  <c r="BF32" i="1"/>
  <c r="BG32" i="1"/>
  <c r="BH32" i="1"/>
  <c r="BI32" i="1"/>
  <c r="BJ32" i="1"/>
  <c r="BF33" i="1"/>
  <c r="BG33" i="1"/>
  <c r="BH33" i="1"/>
  <c r="BI33" i="1"/>
  <c r="BJ33" i="1"/>
  <c r="BF34" i="1"/>
  <c r="BG34" i="1"/>
  <c r="BH34" i="1"/>
  <c r="BI34" i="1"/>
  <c r="BJ34" i="1"/>
  <c r="BF35" i="1"/>
  <c r="BG35" i="1"/>
  <c r="BH35" i="1"/>
  <c r="BI35" i="1"/>
  <c r="BJ35" i="1"/>
  <c r="BF36" i="1"/>
  <c r="BG36" i="1"/>
  <c r="BH36" i="1"/>
  <c r="BI36" i="1"/>
  <c r="BJ36" i="1"/>
  <c r="BF37" i="1"/>
  <c r="BG37" i="1"/>
  <c r="BH37" i="1"/>
  <c r="BI37" i="1"/>
  <c r="BJ37" i="1"/>
  <c r="BF38" i="1"/>
  <c r="BG38" i="1"/>
  <c r="BH38" i="1"/>
  <c r="BI38" i="1"/>
  <c r="BJ38" i="1"/>
  <c r="BG7" i="1"/>
  <c r="BH7" i="1"/>
  <c r="BI7" i="1"/>
  <c r="BJ7" i="1"/>
  <c r="BF7" i="1"/>
  <c r="BA6" i="1"/>
  <c r="BB6" i="1"/>
  <c r="BC6" i="1"/>
  <c r="BD6" i="1"/>
  <c r="AZ6" i="1"/>
  <c r="AZ7" i="1"/>
  <c r="AZ8" i="1"/>
  <c r="BA8" i="1"/>
  <c r="BB8" i="1"/>
  <c r="BC8" i="1"/>
  <c r="BD8" i="1"/>
  <c r="AZ9" i="1"/>
  <c r="BA9" i="1"/>
  <c r="BB9" i="1"/>
  <c r="BC9" i="1"/>
  <c r="BD9" i="1"/>
  <c r="AZ10" i="1"/>
  <c r="BA10" i="1"/>
  <c r="BB10" i="1"/>
  <c r="BC10" i="1"/>
  <c r="BD10" i="1"/>
  <c r="AZ11" i="1"/>
  <c r="BA11" i="1"/>
  <c r="BB11" i="1"/>
  <c r="BC11" i="1"/>
  <c r="BD11" i="1"/>
  <c r="AZ12" i="1"/>
  <c r="BA12" i="1"/>
  <c r="BB12" i="1"/>
  <c r="BC12" i="1"/>
  <c r="BD12" i="1"/>
  <c r="AZ13" i="1"/>
  <c r="BA13" i="1"/>
  <c r="BB13" i="1"/>
  <c r="BC13" i="1"/>
  <c r="BD13" i="1"/>
  <c r="AZ14" i="1"/>
  <c r="BA14" i="1"/>
  <c r="BB14" i="1"/>
  <c r="BC14" i="1"/>
  <c r="BD14" i="1"/>
  <c r="AZ15" i="1"/>
  <c r="BA15" i="1"/>
  <c r="BB15" i="1"/>
  <c r="BC15" i="1"/>
  <c r="BD15" i="1"/>
  <c r="AZ16" i="1"/>
  <c r="BA16" i="1"/>
  <c r="BB16" i="1"/>
  <c r="BC16" i="1"/>
  <c r="BD16" i="1"/>
  <c r="AZ17" i="1"/>
  <c r="BA17" i="1"/>
  <c r="BB17" i="1"/>
  <c r="BC17" i="1"/>
  <c r="BD17" i="1"/>
  <c r="AZ18" i="1"/>
  <c r="BA18" i="1"/>
  <c r="BB18" i="1"/>
  <c r="BC18" i="1"/>
  <c r="BD18" i="1"/>
  <c r="AZ19" i="1"/>
  <c r="BA19" i="1"/>
  <c r="BB19" i="1"/>
  <c r="BC19" i="1"/>
  <c r="BD19" i="1"/>
  <c r="AZ20" i="1"/>
  <c r="BA20" i="1"/>
  <c r="BB20" i="1"/>
  <c r="BC20" i="1"/>
  <c r="BD20" i="1"/>
  <c r="AZ21" i="1"/>
  <c r="BA21" i="1"/>
  <c r="BB21" i="1"/>
  <c r="BC21" i="1"/>
  <c r="BD21" i="1"/>
  <c r="AZ22" i="1"/>
  <c r="BA22" i="1"/>
  <c r="BB22" i="1"/>
  <c r="BC22" i="1"/>
  <c r="BD22" i="1"/>
  <c r="AZ23" i="1"/>
  <c r="BA23" i="1"/>
  <c r="BB23" i="1"/>
  <c r="BC23" i="1"/>
  <c r="BD23" i="1"/>
  <c r="AZ24" i="1"/>
  <c r="BA24" i="1"/>
  <c r="BB24" i="1"/>
  <c r="BC24" i="1"/>
  <c r="BD24" i="1"/>
  <c r="AZ25" i="1"/>
  <c r="BA25" i="1"/>
  <c r="BB25" i="1"/>
  <c r="BC25" i="1"/>
  <c r="BD25" i="1"/>
  <c r="AZ26" i="1"/>
  <c r="BA26" i="1"/>
  <c r="BB26" i="1"/>
  <c r="BC26" i="1"/>
  <c r="BD26" i="1"/>
  <c r="AZ27" i="1"/>
  <c r="BA27" i="1"/>
  <c r="BB27" i="1"/>
  <c r="BC27" i="1"/>
  <c r="BD27" i="1"/>
  <c r="AZ28" i="1"/>
  <c r="BA28" i="1"/>
  <c r="BB28" i="1"/>
  <c r="BC28" i="1"/>
  <c r="BD28" i="1"/>
  <c r="AZ29" i="1"/>
  <c r="BA29" i="1"/>
  <c r="BB29" i="1"/>
  <c r="BC29" i="1"/>
  <c r="BD29" i="1"/>
  <c r="AZ30" i="1"/>
  <c r="BA30" i="1"/>
  <c r="BB30" i="1"/>
  <c r="BC30" i="1"/>
  <c r="BD30" i="1"/>
  <c r="AZ31" i="1"/>
  <c r="BA31" i="1"/>
  <c r="BB31" i="1"/>
  <c r="BC31" i="1"/>
  <c r="BD31" i="1"/>
  <c r="AZ32" i="1"/>
  <c r="BA32" i="1"/>
  <c r="BB32" i="1"/>
  <c r="BC32" i="1"/>
  <c r="BD32" i="1"/>
  <c r="AZ33" i="1"/>
  <c r="BA33" i="1"/>
  <c r="BB33" i="1"/>
  <c r="BC33" i="1"/>
  <c r="BD33" i="1"/>
  <c r="AZ34" i="1"/>
  <c r="BA34" i="1"/>
  <c r="BB34" i="1"/>
  <c r="BC34" i="1"/>
  <c r="BD34" i="1"/>
  <c r="AZ35" i="1"/>
  <c r="BA35" i="1"/>
  <c r="BB35" i="1"/>
  <c r="BC35" i="1"/>
  <c r="BD35" i="1"/>
  <c r="AZ36" i="1"/>
  <c r="BA36" i="1"/>
  <c r="BB36" i="1"/>
  <c r="BC36" i="1"/>
  <c r="BD36" i="1"/>
  <c r="AZ37" i="1"/>
  <c r="BA37" i="1"/>
  <c r="BB37" i="1"/>
  <c r="BC37" i="1"/>
  <c r="BD37" i="1"/>
  <c r="AZ38" i="1"/>
  <c r="BA38" i="1"/>
  <c r="BB38" i="1"/>
  <c r="BC38" i="1"/>
  <c r="BD38" i="1"/>
  <c r="BA7" i="1"/>
  <c r="BB7" i="1"/>
  <c r="BC7" i="1"/>
  <c r="BD7" i="1"/>
  <c r="AT8" i="1"/>
  <c r="AU8" i="1"/>
  <c r="AV8" i="1"/>
  <c r="AW8" i="1"/>
  <c r="AX8" i="1"/>
  <c r="AT9" i="1"/>
  <c r="AU9" i="1"/>
  <c r="AV9" i="1"/>
  <c r="AW9" i="1"/>
  <c r="AX9" i="1"/>
  <c r="AT10" i="1"/>
  <c r="AU10" i="1"/>
  <c r="AV10" i="1"/>
  <c r="AW10" i="1"/>
  <c r="AX10" i="1"/>
  <c r="AT11" i="1"/>
  <c r="AU11" i="1"/>
  <c r="AV11" i="1"/>
  <c r="AW11" i="1"/>
  <c r="AX11" i="1"/>
  <c r="AT12" i="1"/>
  <c r="AU12" i="1"/>
  <c r="AV12" i="1"/>
  <c r="AW12" i="1"/>
  <c r="AX12" i="1"/>
  <c r="AT13" i="1"/>
  <c r="AU13" i="1"/>
  <c r="AV13" i="1"/>
  <c r="AW13" i="1"/>
  <c r="AX13" i="1"/>
  <c r="AT14" i="1"/>
  <c r="AU14" i="1"/>
  <c r="AV14" i="1"/>
  <c r="AW14" i="1"/>
  <c r="AX14" i="1"/>
  <c r="AT15" i="1"/>
  <c r="AU15" i="1"/>
  <c r="AV15" i="1"/>
  <c r="AW15" i="1"/>
  <c r="AX15" i="1"/>
  <c r="AT16" i="1"/>
  <c r="AU16" i="1"/>
  <c r="AV16" i="1"/>
  <c r="AW16" i="1"/>
  <c r="AX16" i="1"/>
  <c r="AT17" i="1"/>
  <c r="AU17" i="1"/>
  <c r="AV17" i="1"/>
  <c r="AW17" i="1"/>
  <c r="AX17" i="1"/>
  <c r="AT18" i="1"/>
  <c r="AU18" i="1"/>
  <c r="AV18" i="1"/>
  <c r="AW18" i="1"/>
  <c r="AX18" i="1"/>
  <c r="AT19" i="1"/>
  <c r="AU19" i="1"/>
  <c r="AV19" i="1"/>
  <c r="AW19" i="1"/>
  <c r="AX19" i="1"/>
  <c r="AT20" i="1"/>
  <c r="AU20" i="1"/>
  <c r="AV20" i="1"/>
  <c r="AW20" i="1"/>
  <c r="AX20" i="1"/>
  <c r="AT21" i="1"/>
  <c r="AU21" i="1"/>
  <c r="AV21" i="1"/>
  <c r="AW21" i="1"/>
  <c r="AX21" i="1"/>
  <c r="AT22" i="1"/>
  <c r="AU22" i="1"/>
  <c r="AV22" i="1"/>
  <c r="AW22" i="1"/>
  <c r="AX22" i="1"/>
  <c r="AT23" i="1"/>
  <c r="AU23" i="1"/>
  <c r="AV23" i="1"/>
  <c r="AW23" i="1"/>
  <c r="AX23" i="1"/>
  <c r="AT24" i="1"/>
  <c r="AU24" i="1"/>
  <c r="AV24" i="1"/>
  <c r="AW24" i="1"/>
  <c r="AX24" i="1"/>
  <c r="AT25" i="1"/>
  <c r="AU25" i="1"/>
  <c r="AV25" i="1"/>
  <c r="AW25" i="1"/>
  <c r="AX25" i="1"/>
  <c r="AT26" i="1"/>
  <c r="AU26" i="1"/>
  <c r="AV26" i="1"/>
  <c r="AW26" i="1"/>
  <c r="AX26" i="1"/>
  <c r="AT27" i="1"/>
  <c r="AU27" i="1"/>
  <c r="AV27" i="1"/>
  <c r="AW27" i="1"/>
  <c r="AX27" i="1"/>
  <c r="AT28" i="1"/>
  <c r="AU28" i="1"/>
  <c r="AV28" i="1"/>
  <c r="AW28" i="1"/>
  <c r="AX28" i="1"/>
  <c r="AT29" i="1"/>
  <c r="AU29" i="1"/>
  <c r="AV29" i="1"/>
  <c r="AW29" i="1"/>
  <c r="AX29" i="1"/>
  <c r="AT30" i="1"/>
  <c r="AU30" i="1"/>
  <c r="AV30" i="1"/>
  <c r="AW30" i="1"/>
  <c r="AX30" i="1"/>
  <c r="AT31" i="1"/>
  <c r="AU31" i="1"/>
  <c r="AV31" i="1"/>
  <c r="AW31" i="1"/>
  <c r="AX31" i="1"/>
  <c r="AT32" i="1"/>
  <c r="AU32" i="1"/>
  <c r="AV32" i="1"/>
  <c r="AW32" i="1"/>
  <c r="AX32" i="1"/>
  <c r="AT33" i="1"/>
  <c r="AU33" i="1"/>
  <c r="AV33" i="1"/>
  <c r="AW33" i="1"/>
  <c r="AX33" i="1"/>
  <c r="AT34" i="1"/>
  <c r="AU34" i="1"/>
  <c r="AV34" i="1"/>
  <c r="AW34" i="1"/>
  <c r="AX34" i="1"/>
  <c r="AT35" i="1"/>
  <c r="AU35" i="1"/>
  <c r="AV35" i="1"/>
  <c r="AW35" i="1"/>
  <c r="AX35" i="1"/>
  <c r="AT36" i="1"/>
  <c r="AU36" i="1"/>
  <c r="AV36" i="1"/>
  <c r="AW36" i="1"/>
  <c r="AX36" i="1"/>
  <c r="AT37" i="1"/>
  <c r="AU37" i="1"/>
  <c r="AV37" i="1"/>
  <c r="AW37" i="1"/>
  <c r="AX37" i="1"/>
  <c r="AT38" i="1"/>
  <c r="AU38" i="1"/>
  <c r="AV38" i="1"/>
  <c r="AW38" i="1"/>
  <c r="AX38" i="1"/>
  <c r="AU7" i="1"/>
  <c r="AV7" i="1"/>
  <c r="AW7" i="1"/>
  <c r="AX7" i="1"/>
  <c r="AT7" i="1"/>
  <c r="AL38" i="1"/>
  <c r="AH8" i="1"/>
  <c r="AI8" i="1"/>
  <c r="AJ8" i="1"/>
  <c r="AK8" i="1"/>
  <c r="AL8" i="1"/>
  <c r="AH9" i="1"/>
  <c r="AI9" i="1"/>
  <c r="AJ9" i="1"/>
  <c r="AK9" i="1"/>
  <c r="AL9" i="1"/>
  <c r="AH10" i="1"/>
  <c r="AI10" i="1"/>
  <c r="AJ10" i="1"/>
  <c r="AK10" i="1"/>
  <c r="AL10" i="1"/>
  <c r="AH11" i="1"/>
  <c r="AI11" i="1"/>
  <c r="AJ11" i="1"/>
  <c r="AK11" i="1"/>
  <c r="AL11" i="1"/>
  <c r="AH12" i="1"/>
  <c r="AI12" i="1"/>
  <c r="AJ12" i="1"/>
  <c r="AK12" i="1"/>
  <c r="AL12" i="1"/>
  <c r="AH13" i="1"/>
  <c r="AI13" i="1"/>
  <c r="AJ13" i="1"/>
  <c r="AK13" i="1"/>
  <c r="AL13" i="1"/>
  <c r="AH14" i="1"/>
  <c r="AI14" i="1"/>
  <c r="AJ14" i="1"/>
  <c r="AK14" i="1"/>
  <c r="AL14" i="1"/>
  <c r="AH15" i="1"/>
  <c r="AI15" i="1"/>
  <c r="AJ15" i="1"/>
  <c r="AK15" i="1"/>
  <c r="AL15" i="1"/>
  <c r="AH16" i="1"/>
  <c r="AI16" i="1"/>
  <c r="AJ16" i="1"/>
  <c r="AK16" i="1"/>
  <c r="AL16" i="1"/>
  <c r="AH17" i="1"/>
  <c r="AI17" i="1"/>
  <c r="AJ17" i="1"/>
  <c r="AK17" i="1"/>
  <c r="AL17" i="1"/>
  <c r="AH18" i="1"/>
  <c r="AI18" i="1"/>
  <c r="AJ18" i="1"/>
  <c r="AK18" i="1"/>
  <c r="AL18" i="1"/>
  <c r="AH19" i="1"/>
  <c r="AI19" i="1"/>
  <c r="AJ19" i="1"/>
  <c r="AK19" i="1"/>
  <c r="AL19" i="1"/>
  <c r="AH20" i="1"/>
  <c r="AI20" i="1"/>
  <c r="AJ20" i="1"/>
  <c r="AK20" i="1"/>
  <c r="AL20" i="1"/>
  <c r="AH21" i="1"/>
  <c r="AI21" i="1"/>
  <c r="AJ21" i="1"/>
  <c r="AK21" i="1"/>
  <c r="AL21" i="1"/>
  <c r="AH22" i="1"/>
  <c r="AI22" i="1"/>
  <c r="AJ22" i="1"/>
  <c r="AK22" i="1"/>
  <c r="AL22" i="1"/>
  <c r="AH23" i="1"/>
  <c r="AI23" i="1"/>
  <c r="AJ23" i="1"/>
  <c r="AK23" i="1"/>
  <c r="AL23" i="1"/>
  <c r="AH24" i="1"/>
  <c r="AI24" i="1"/>
  <c r="AJ24" i="1"/>
  <c r="AK24" i="1"/>
  <c r="AL24" i="1"/>
  <c r="AH25" i="1"/>
  <c r="AI25" i="1"/>
  <c r="AJ25" i="1"/>
  <c r="AK25" i="1"/>
  <c r="AL25" i="1"/>
  <c r="AH26" i="1"/>
  <c r="AI26" i="1"/>
  <c r="AJ26" i="1"/>
  <c r="AK26" i="1"/>
  <c r="AL26" i="1"/>
  <c r="AH27" i="1"/>
  <c r="AI27" i="1"/>
  <c r="AJ27" i="1"/>
  <c r="AK27" i="1"/>
  <c r="AL27" i="1"/>
  <c r="AH28" i="1"/>
  <c r="AI28" i="1"/>
  <c r="AJ28" i="1"/>
  <c r="AK28" i="1"/>
  <c r="AL28" i="1"/>
  <c r="AH29" i="1"/>
  <c r="AI29" i="1"/>
  <c r="AJ29" i="1"/>
  <c r="AK29" i="1"/>
  <c r="AL29" i="1"/>
  <c r="AH30" i="1"/>
  <c r="AI30" i="1"/>
  <c r="AJ30" i="1"/>
  <c r="AK30" i="1"/>
  <c r="AL30" i="1"/>
  <c r="AH31" i="1"/>
  <c r="AI31" i="1"/>
  <c r="AJ31" i="1"/>
  <c r="AK31" i="1"/>
  <c r="AL31" i="1"/>
  <c r="AH32" i="1"/>
  <c r="AI32" i="1"/>
  <c r="AJ32" i="1"/>
  <c r="AK32" i="1"/>
  <c r="AL32" i="1"/>
  <c r="AH33" i="1"/>
  <c r="AI33" i="1"/>
  <c r="AJ33" i="1"/>
  <c r="AK33" i="1"/>
  <c r="AL33" i="1"/>
  <c r="AH34" i="1"/>
  <c r="AI34" i="1"/>
  <c r="AJ34" i="1"/>
  <c r="AK34" i="1"/>
  <c r="AL34" i="1"/>
  <c r="AH35" i="1"/>
  <c r="AI35" i="1"/>
  <c r="AJ35" i="1"/>
  <c r="AK35" i="1"/>
  <c r="AL35" i="1"/>
  <c r="AH36" i="1"/>
  <c r="AI36" i="1"/>
  <c r="AJ36" i="1"/>
  <c r="AK36" i="1"/>
  <c r="AL36" i="1"/>
  <c r="AH37" i="1"/>
  <c r="AI37" i="1"/>
  <c r="AJ37" i="1"/>
  <c r="AK37" i="1"/>
  <c r="AL37" i="1"/>
  <c r="AH38" i="1"/>
  <c r="AI38" i="1"/>
  <c r="AJ38" i="1"/>
  <c r="AK38" i="1"/>
  <c r="AL7" i="1"/>
  <c r="AK7" i="1"/>
  <c r="AJ7" i="1"/>
  <c r="AI7" i="1"/>
  <c r="AH7" i="1"/>
  <c r="AO6" i="1"/>
  <c r="AP6" i="1"/>
  <c r="AQ6" i="1"/>
  <c r="AR6" i="1"/>
  <c r="AN6" i="1"/>
  <c r="AN8" i="1"/>
  <c r="AO8" i="1"/>
  <c r="AP8" i="1"/>
  <c r="AQ8" i="1"/>
  <c r="AR8" i="1"/>
  <c r="AN9" i="1"/>
  <c r="AO9" i="1"/>
  <c r="AP9" i="1"/>
  <c r="AQ9" i="1"/>
  <c r="AR9" i="1"/>
  <c r="AN10" i="1"/>
  <c r="AO10" i="1"/>
  <c r="AP10" i="1"/>
  <c r="AQ10" i="1"/>
  <c r="AR10" i="1"/>
  <c r="AN11" i="1"/>
  <c r="AO11" i="1"/>
  <c r="AP11" i="1"/>
  <c r="AQ11" i="1"/>
  <c r="AR11" i="1"/>
  <c r="AN12" i="1"/>
  <c r="AO12" i="1"/>
  <c r="AP12" i="1"/>
  <c r="AQ12" i="1"/>
  <c r="AR12" i="1"/>
  <c r="AN13" i="1"/>
  <c r="AO13" i="1"/>
  <c r="AP13" i="1"/>
  <c r="AQ13" i="1"/>
  <c r="AR13" i="1"/>
  <c r="AN14" i="1"/>
  <c r="AO14" i="1"/>
  <c r="AP14" i="1"/>
  <c r="AQ14" i="1"/>
  <c r="AR14" i="1"/>
  <c r="AN15" i="1"/>
  <c r="AO15" i="1"/>
  <c r="AP15" i="1"/>
  <c r="AQ15" i="1"/>
  <c r="AR15" i="1"/>
  <c r="AN16" i="1"/>
  <c r="AO16" i="1"/>
  <c r="AP16" i="1"/>
  <c r="AQ16" i="1"/>
  <c r="AR16" i="1"/>
  <c r="AN17" i="1"/>
  <c r="AO17" i="1"/>
  <c r="AP17" i="1"/>
  <c r="AQ17" i="1"/>
  <c r="AR17" i="1"/>
  <c r="AN18" i="1"/>
  <c r="AO18" i="1"/>
  <c r="AP18" i="1"/>
  <c r="AQ18" i="1"/>
  <c r="AR18" i="1"/>
  <c r="AN19" i="1"/>
  <c r="AO19" i="1"/>
  <c r="AP19" i="1"/>
  <c r="AQ19" i="1"/>
  <c r="AR19" i="1"/>
  <c r="AN20" i="1"/>
  <c r="AO20" i="1"/>
  <c r="AP20" i="1"/>
  <c r="AQ20" i="1"/>
  <c r="AR20" i="1"/>
  <c r="AN21" i="1"/>
  <c r="AO21" i="1"/>
  <c r="AP21" i="1"/>
  <c r="AQ21" i="1"/>
  <c r="AR21" i="1"/>
  <c r="AN22" i="1"/>
  <c r="AO22" i="1"/>
  <c r="AP22" i="1"/>
  <c r="AQ22" i="1"/>
  <c r="AR22" i="1"/>
  <c r="AN23" i="1"/>
  <c r="AO23" i="1"/>
  <c r="AP23" i="1"/>
  <c r="AQ23" i="1"/>
  <c r="AR23" i="1"/>
  <c r="AN24" i="1"/>
  <c r="AO24" i="1"/>
  <c r="AP24" i="1"/>
  <c r="AQ24" i="1"/>
  <c r="AR24" i="1"/>
  <c r="AN25" i="1"/>
  <c r="AO25" i="1"/>
  <c r="AP25" i="1"/>
  <c r="AQ25" i="1"/>
  <c r="AR25" i="1"/>
  <c r="AN26" i="1"/>
  <c r="AO26" i="1"/>
  <c r="AP26" i="1"/>
  <c r="AQ26" i="1"/>
  <c r="AR26" i="1"/>
  <c r="AN27" i="1"/>
  <c r="AO27" i="1"/>
  <c r="AP27" i="1"/>
  <c r="AQ27" i="1"/>
  <c r="AR27" i="1"/>
  <c r="AN28" i="1"/>
  <c r="AO28" i="1"/>
  <c r="AP28" i="1"/>
  <c r="AQ28" i="1"/>
  <c r="AR28" i="1"/>
  <c r="AN29" i="1"/>
  <c r="AO29" i="1"/>
  <c r="AP29" i="1"/>
  <c r="AQ29" i="1"/>
  <c r="AR29" i="1"/>
  <c r="AN30" i="1"/>
  <c r="AO30" i="1"/>
  <c r="AP30" i="1"/>
  <c r="AQ30" i="1"/>
  <c r="AR30" i="1"/>
  <c r="AN31" i="1"/>
  <c r="AO31" i="1"/>
  <c r="AP31" i="1"/>
  <c r="AQ31" i="1"/>
  <c r="AR31" i="1"/>
  <c r="AN32" i="1"/>
  <c r="AO32" i="1"/>
  <c r="AP32" i="1"/>
  <c r="AQ32" i="1"/>
  <c r="AR32" i="1"/>
  <c r="AN33" i="1"/>
  <c r="AO33" i="1"/>
  <c r="AP33" i="1"/>
  <c r="AQ33" i="1"/>
  <c r="AR33" i="1"/>
  <c r="AN34" i="1"/>
  <c r="AO34" i="1"/>
  <c r="AP34" i="1"/>
  <c r="AQ34" i="1"/>
  <c r="AR34" i="1"/>
  <c r="AN35" i="1"/>
  <c r="AO35" i="1"/>
  <c r="AP35" i="1"/>
  <c r="AQ35" i="1"/>
  <c r="AR35" i="1"/>
  <c r="AN36" i="1"/>
  <c r="AO36" i="1"/>
  <c r="AP36" i="1"/>
  <c r="AQ36" i="1"/>
  <c r="AR36" i="1"/>
  <c r="AN37" i="1"/>
  <c r="AO37" i="1"/>
  <c r="AP37" i="1"/>
  <c r="AQ37" i="1"/>
  <c r="AR37" i="1"/>
  <c r="AN38" i="1"/>
  <c r="AO38" i="1"/>
  <c r="AP38" i="1"/>
  <c r="AQ38" i="1"/>
  <c r="AR38" i="1"/>
  <c r="AO7" i="1"/>
  <c r="AP7" i="1"/>
  <c r="AQ7" i="1"/>
  <c r="AR7" i="1"/>
  <c r="AN7" i="1"/>
  <c r="AC6" i="1"/>
  <c r="AD6" i="1"/>
  <c r="AE6" i="1"/>
  <c r="AF6" i="1"/>
  <c r="AB21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6" i="1"/>
  <c r="AC8" i="1"/>
  <c r="AD8" i="1"/>
  <c r="AE8" i="1"/>
  <c r="AF8" i="1"/>
  <c r="AC9" i="1"/>
  <c r="AD9" i="1"/>
  <c r="AE9" i="1"/>
  <c r="AF9" i="1"/>
  <c r="AC10" i="1"/>
  <c r="AD10" i="1"/>
  <c r="AE10" i="1"/>
  <c r="AF10" i="1"/>
  <c r="AC11" i="1"/>
  <c r="AD11" i="1"/>
  <c r="AE11" i="1"/>
  <c r="AF11" i="1"/>
  <c r="AC12" i="1"/>
  <c r="AD12" i="1"/>
  <c r="AE12" i="1"/>
  <c r="AF12" i="1"/>
  <c r="AC13" i="1"/>
  <c r="AD13" i="1"/>
  <c r="AE13" i="1"/>
  <c r="AF13" i="1"/>
  <c r="AC14" i="1"/>
  <c r="AD14" i="1"/>
  <c r="AE14" i="1"/>
  <c r="AF14" i="1"/>
  <c r="AC15" i="1"/>
  <c r="AD15" i="1"/>
  <c r="AE15" i="1"/>
  <c r="AF15" i="1"/>
  <c r="AC16" i="1"/>
  <c r="AD16" i="1"/>
  <c r="AE16" i="1"/>
  <c r="AF16" i="1"/>
  <c r="AC17" i="1"/>
  <c r="AD17" i="1"/>
  <c r="AE17" i="1"/>
  <c r="AF17" i="1"/>
  <c r="AC18" i="1"/>
  <c r="AD18" i="1"/>
  <c r="AE18" i="1"/>
  <c r="AF18" i="1"/>
  <c r="AC19" i="1"/>
  <c r="AD19" i="1"/>
  <c r="AE19" i="1"/>
  <c r="AF19" i="1"/>
  <c r="AC20" i="1"/>
  <c r="AD20" i="1"/>
  <c r="AE20" i="1"/>
  <c r="AF20" i="1"/>
  <c r="AC21" i="1"/>
  <c r="AD21" i="1"/>
  <c r="AE21" i="1"/>
  <c r="AF21" i="1"/>
  <c r="AC22" i="1"/>
  <c r="AD22" i="1"/>
  <c r="AE22" i="1"/>
  <c r="AF22" i="1"/>
  <c r="AC23" i="1"/>
  <c r="AD23" i="1"/>
  <c r="AE23" i="1"/>
  <c r="AF23" i="1"/>
  <c r="AC24" i="1"/>
  <c r="AD24" i="1"/>
  <c r="AE24" i="1"/>
  <c r="AF24" i="1"/>
  <c r="AC25" i="1"/>
  <c r="AD25" i="1"/>
  <c r="AE25" i="1"/>
  <c r="AF25" i="1"/>
  <c r="AC26" i="1"/>
  <c r="AD26" i="1"/>
  <c r="AE26" i="1"/>
  <c r="AF26" i="1"/>
  <c r="AC27" i="1"/>
  <c r="AD27" i="1"/>
  <c r="AE27" i="1"/>
  <c r="AF27" i="1"/>
  <c r="AC28" i="1"/>
  <c r="AD28" i="1"/>
  <c r="AE28" i="1"/>
  <c r="AF28" i="1"/>
  <c r="AC29" i="1"/>
  <c r="AD29" i="1"/>
  <c r="AE29" i="1"/>
  <c r="AF29" i="1"/>
  <c r="AC30" i="1"/>
  <c r="AD30" i="1"/>
  <c r="AE30" i="1"/>
  <c r="AF30" i="1"/>
  <c r="AC31" i="1"/>
  <c r="AD31" i="1"/>
  <c r="AE31" i="1"/>
  <c r="AF31" i="1"/>
  <c r="AC32" i="1"/>
  <c r="AD32" i="1"/>
  <c r="AE32" i="1"/>
  <c r="AF32" i="1"/>
  <c r="AC33" i="1"/>
  <c r="AD33" i="1"/>
  <c r="AE33" i="1"/>
  <c r="AF33" i="1"/>
  <c r="AC34" i="1"/>
  <c r="AD34" i="1"/>
  <c r="AE34" i="1"/>
  <c r="AF34" i="1"/>
  <c r="AC35" i="1"/>
  <c r="AD35" i="1"/>
  <c r="AE35" i="1"/>
  <c r="AF35" i="1"/>
  <c r="AC36" i="1"/>
  <c r="AD36" i="1"/>
  <c r="AE36" i="1"/>
  <c r="AF36" i="1"/>
  <c r="AC37" i="1"/>
  <c r="AD37" i="1"/>
  <c r="AE37" i="1"/>
  <c r="AF37" i="1"/>
  <c r="AC38" i="1"/>
  <c r="AD38" i="1"/>
  <c r="AE38" i="1"/>
  <c r="AF38" i="1"/>
  <c r="AC7" i="1"/>
  <c r="AD7" i="1"/>
  <c r="AE7" i="1"/>
  <c r="AF7" i="1"/>
  <c r="W7" i="1"/>
  <c r="X7" i="1"/>
  <c r="Y7" i="1"/>
  <c r="Z7" i="1"/>
  <c r="W8" i="1"/>
  <c r="X8" i="1"/>
  <c r="Y8" i="1"/>
  <c r="Z8" i="1"/>
  <c r="W9" i="1"/>
  <c r="X9" i="1"/>
  <c r="Y9" i="1"/>
  <c r="Z9" i="1"/>
  <c r="W10" i="1"/>
  <c r="X10" i="1"/>
  <c r="Y10" i="1"/>
  <c r="Z10" i="1"/>
  <c r="W11" i="1"/>
  <c r="X11" i="1"/>
  <c r="Y11" i="1"/>
  <c r="Z11" i="1"/>
  <c r="W12" i="1"/>
  <c r="X12" i="1"/>
  <c r="Y12" i="1"/>
  <c r="Z12" i="1"/>
  <c r="W13" i="1"/>
  <c r="X13" i="1"/>
  <c r="Y13" i="1"/>
  <c r="Z13" i="1"/>
  <c r="W14" i="1"/>
  <c r="X14" i="1"/>
  <c r="Y14" i="1"/>
  <c r="Z14" i="1"/>
  <c r="W15" i="1"/>
  <c r="X15" i="1"/>
  <c r="Y15" i="1"/>
  <c r="Z15" i="1"/>
  <c r="W16" i="1"/>
  <c r="X16" i="1"/>
  <c r="Y16" i="1"/>
  <c r="Z16" i="1"/>
  <c r="W17" i="1"/>
  <c r="X17" i="1"/>
  <c r="Y17" i="1"/>
  <c r="Z17" i="1"/>
  <c r="W18" i="1"/>
  <c r="X18" i="1"/>
  <c r="Y18" i="1"/>
  <c r="Z18" i="1"/>
  <c r="W19" i="1"/>
  <c r="X19" i="1"/>
  <c r="Y19" i="1"/>
  <c r="Z19" i="1"/>
  <c r="W20" i="1"/>
  <c r="X20" i="1"/>
  <c r="Y20" i="1"/>
  <c r="Z20" i="1"/>
  <c r="W21" i="1"/>
  <c r="X21" i="1"/>
  <c r="Y21" i="1"/>
  <c r="Z21" i="1"/>
  <c r="W22" i="1"/>
  <c r="X22" i="1"/>
  <c r="Y22" i="1"/>
  <c r="Z22" i="1"/>
  <c r="W23" i="1"/>
  <c r="X23" i="1"/>
  <c r="Y23" i="1"/>
  <c r="Z23" i="1"/>
  <c r="W24" i="1"/>
  <c r="X24" i="1"/>
  <c r="Y24" i="1"/>
  <c r="Z24" i="1"/>
  <c r="W25" i="1"/>
  <c r="X25" i="1"/>
  <c r="Y25" i="1"/>
  <c r="Z25" i="1"/>
  <c r="W26" i="1"/>
  <c r="X26" i="1"/>
  <c r="Y26" i="1"/>
  <c r="Z26" i="1"/>
  <c r="W27" i="1"/>
  <c r="X27" i="1"/>
  <c r="Y27" i="1"/>
  <c r="Z27" i="1"/>
  <c r="W28" i="1"/>
  <c r="X28" i="1"/>
  <c r="Y28" i="1"/>
  <c r="Z28" i="1"/>
  <c r="W29" i="1"/>
  <c r="X29" i="1"/>
  <c r="Y29" i="1"/>
  <c r="Z29" i="1"/>
  <c r="W30" i="1"/>
  <c r="X30" i="1"/>
  <c r="Y30" i="1"/>
  <c r="Z30" i="1"/>
  <c r="W31" i="1"/>
  <c r="X31" i="1"/>
  <c r="Y31" i="1"/>
  <c r="Z31" i="1"/>
  <c r="W32" i="1"/>
  <c r="X32" i="1"/>
  <c r="Y32" i="1"/>
  <c r="Z32" i="1"/>
  <c r="W33" i="1"/>
  <c r="X33" i="1"/>
  <c r="Y33" i="1"/>
  <c r="Z33" i="1"/>
  <c r="W34" i="1"/>
  <c r="X34" i="1"/>
  <c r="Y34" i="1"/>
  <c r="Z34" i="1"/>
  <c r="W35" i="1"/>
  <c r="X35" i="1"/>
  <c r="Y35" i="1"/>
  <c r="Z35" i="1"/>
  <c r="W36" i="1"/>
  <c r="X36" i="1"/>
  <c r="Y36" i="1"/>
  <c r="Z36" i="1"/>
  <c r="W37" i="1"/>
  <c r="X37" i="1"/>
  <c r="Y37" i="1"/>
  <c r="Z37" i="1"/>
  <c r="W38" i="1"/>
  <c r="X38" i="1"/>
  <c r="Y38" i="1"/>
  <c r="Z38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7" i="1"/>
  <c r="Q6" i="1"/>
  <c r="R6" i="1"/>
  <c r="S6" i="1"/>
  <c r="T6" i="1"/>
  <c r="P6" i="1"/>
  <c r="P8" i="1"/>
  <c r="Q8" i="1"/>
  <c r="R8" i="1"/>
  <c r="S8" i="1"/>
  <c r="T8" i="1"/>
  <c r="P9" i="1"/>
  <c r="Q9" i="1"/>
  <c r="R9" i="1"/>
  <c r="S9" i="1"/>
  <c r="T9" i="1"/>
  <c r="P10" i="1"/>
  <c r="Q10" i="1"/>
  <c r="R10" i="1"/>
  <c r="S10" i="1"/>
  <c r="T10" i="1"/>
  <c r="P11" i="1"/>
  <c r="Q11" i="1"/>
  <c r="R11" i="1"/>
  <c r="S11" i="1"/>
  <c r="T11" i="1"/>
  <c r="P12" i="1"/>
  <c r="Q12" i="1"/>
  <c r="R12" i="1"/>
  <c r="S12" i="1"/>
  <c r="T12" i="1"/>
  <c r="P13" i="1"/>
  <c r="Q13" i="1"/>
  <c r="R13" i="1"/>
  <c r="S13" i="1"/>
  <c r="T13" i="1"/>
  <c r="P14" i="1"/>
  <c r="Q14" i="1"/>
  <c r="R14" i="1"/>
  <c r="S14" i="1"/>
  <c r="T14" i="1"/>
  <c r="P15" i="1"/>
  <c r="Q15" i="1"/>
  <c r="R15" i="1"/>
  <c r="S15" i="1"/>
  <c r="T15" i="1"/>
  <c r="P16" i="1"/>
  <c r="Q16" i="1"/>
  <c r="R16" i="1"/>
  <c r="S16" i="1"/>
  <c r="T16" i="1"/>
  <c r="P17" i="1"/>
  <c r="Q17" i="1"/>
  <c r="R17" i="1"/>
  <c r="S17" i="1"/>
  <c r="T17" i="1"/>
  <c r="P18" i="1"/>
  <c r="Q18" i="1"/>
  <c r="R18" i="1"/>
  <c r="S18" i="1"/>
  <c r="T18" i="1"/>
  <c r="P19" i="1"/>
  <c r="Q19" i="1"/>
  <c r="R19" i="1"/>
  <c r="S19" i="1"/>
  <c r="T19" i="1"/>
  <c r="P20" i="1"/>
  <c r="Q20" i="1"/>
  <c r="R20" i="1"/>
  <c r="S20" i="1"/>
  <c r="T20" i="1"/>
  <c r="P21" i="1"/>
  <c r="Q21" i="1"/>
  <c r="R21" i="1"/>
  <c r="S21" i="1"/>
  <c r="T21" i="1"/>
  <c r="P22" i="1"/>
  <c r="Q22" i="1"/>
  <c r="R22" i="1"/>
  <c r="S22" i="1"/>
  <c r="T22" i="1"/>
  <c r="P23" i="1"/>
  <c r="Q23" i="1"/>
  <c r="R23" i="1"/>
  <c r="S23" i="1"/>
  <c r="T23" i="1"/>
  <c r="P24" i="1"/>
  <c r="Q24" i="1"/>
  <c r="R24" i="1"/>
  <c r="S24" i="1"/>
  <c r="T24" i="1"/>
  <c r="P25" i="1"/>
  <c r="Q25" i="1"/>
  <c r="R25" i="1"/>
  <c r="S25" i="1"/>
  <c r="T25" i="1"/>
  <c r="P26" i="1"/>
  <c r="Q26" i="1"/>
  <c r="R26" i="1"/>
  <c r="S26" i="1"/>
  <c r="T26" i="1"/>
  <c r="P27" i="1"/>
  <c r="Q27" i="1"/>
  <c r="R27" i="1"/>
  <c r="S27" i="1"/>
  <c r="T27" i="1"/>
  <c r="P28" i="1"/>
  <c r="Q28" i="1"/>
  <c r="R28" i="1"/>
  <c r="S28" i="1"/>
  <c r="T28" i="1"/>
  <c r="P29" i="1"/>
  <c r="Q29" i="1"/>
  <c r="R29" i="1"/>
  <c r="S29" i="1"/>
  <c r="T29" i="1"/>
  <c r="P30" i="1"/>
  <c r="Q30" i="1"/>
  <c r="R30" i="1"/>
  <c r="S30" i="1"/>
  <c r="T30" i="1"/>
  <c r="P31" i="1"/>
  <c r="Q31" i="1"/>
  <c r="R31" i="1"/>
  <c r="S31" i="1"/>
  <c r="T31" i="1"/>
  <c r="P32" i="1"/>
  <c r="Q32" i="1"/>
  <c r="R32" i="1"/>
  <c r="S32" i="1"/>
  <c r="T32" i="1"/>
  <c r="P33" i="1"/>
  <c r="Q33" i="1"/>
  <c r="R33" i="1"/>
  <c r="S33" i="1"/>
  <c r="T33" i="1"/>
  <c r="P34" i="1"/>
  <c r="Q34" i="1"/>
  <c r="R34" i="1"/>
  <c r="S34" i="1"/>
  <c r="T34" i="1"/>
  <c r="P35" i="1"/>
  <c r="Q35" i="1"/>
  <c r="R35" i="1"/>
  <c r="S35" i="1"/>
  <c r="T35" i="1"/>
  <c r="P36" i="1"/>
  <c r="Q36" i="1"/>
  <c r="R36" i="1"/>
  <c r="S36" i="1"/>
  <c r="T36" i="1"/>
  <c r="P37" i="1"/>
  <c r="Q37" i="1"/>
  <c r="R37" i="1"/>
  <c r="S37" i="1"/>
  <c r="T37" i="1"/>
  <c r="P38" i="1"/>
  <c r="Q38" i="1"/>
  <c r="R38" i="1"/>
  <c r="S38" i="1"/>
  <c r="T38" i="1"/>
  <c r="Q7" i="1"/>
  <c r="R7" i="1"/>
  <c r="S7" i="1"/>
  <c r="T7" i="1"/>
  <c r="P7" i="1"/>
</calcChain>
</file>

<file path=xl/sharedStrings.xml><?xml version="1.0" encoding="utf-8"?>
<sst xmlns="http://schemas.openxmlformats.org/spreadsheetml/2006/main" count="2700" uniqueCount="68">
  <si>
    <t>Estados Unidos Mexicanos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</si>
  <si>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</si>
  <si>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</si>
  <si>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</si>
  <si>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</si>
  <si>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</si>
  <si>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</si>
  <si>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</si>
  <si>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</si>
  <si>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</si>
  <si>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</si>
  <si>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</si>
  <si>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</si>
  <si>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</si>
  <si>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</si>
  <si>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</si>
  <si>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</si>
  <si>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</si>
  <si>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</si>
  <si>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</si>
  <si>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</si>
  <si>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</si>
  <si>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</si>
  <si>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</si>
  <si>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</si>
  <si>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</si>
  <si>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</si>
  <si>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</si>
  <si>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</si>
  <si>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</si>
  <si>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</si>
  <si>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</si>
  <si>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</si>
  <si>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Rezago educativo</t>
  </si>
  <si>
    <t>Carencia por acceso a los servicios de salud</t>
  </si>
  <si>
    <t>Carencia por acceso a la seguridad social</t>
  </si>
  <si>
    <t>Carencia por calidad y espacios de la vivienda</t>
  </si>
  <si>
    <t>Carencia por acceso a los servicios básicos en la vivienda</t>
  </si>
  <si>
    <t>Carencia por acceso a la alimentación nutritiva y de calidad</t>
  </si>
  <si>
    <t>Miles de personas</t>
  </si>
  <si>
    <t>Porcentaje</t>
  </si>
  <si>
    <t>RURAL</t>
  </si>
  <si>
    <t>URBANO</t>
  </si>
  <si>
    <t>TOTAL</t>
  </si>
  <si>
    <t>MUJERES</t>
  </si>
  <si>
    <t>HOMBRES</t>
  </si>
  <si>
    <t>ent</t>
  </si>
  <si>
    <t>pobreza</t>
  </si>
  <si>
    <t>pobreza_m</t>
  </si>
  <si>
    <t>pobreza_e</t>
  </si>
  <si>
    <t>vul_car</t>
  </si>
  <si>
    <t>vul_ing</t>
  </si>
  <si>
    <t>no_pobv</t>
  </si>
  <si>
    <t>ic_rezedu</t>
  </si>
  <si>
    <t>ic_asalud</t>
  </si>
  <si>
    <t>ic_segsoc</t>
  </si>
  <si>
    <t>ic_cv</t>
  </si>
  <si>
    <t>ic_sbv</t>
  </si>
  <si>
    <t>ic_ali_nc</t>
  </si>
  <si>
    <t>plp_e</t>
  </si>
  <si>
    <t>plp</t>
  </si>
  <si>
    <t>anio</t>
  </si>
  <si>
    <t>num_carp</t>
  </si>
  <si>
    <t>num_carpm</t>
  </si>
  <si>
    <t>num_carpe</t>
  </si>
  <si>
    <t>sexo</t>
  </si>
  <si>
    <t>1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</si>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</sst>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4"/>
      <color theme="1"/>
      <name val="Aptos Narrow"/>
      <family val="2"/>
      <scheme val="minor"/>
    </font>
    <font>
      <b/>
      <sz val="14"/>
      <color theme="0"/>
      <name val="Arial"/>
      <family val="2"/>
    </font>
    <font>
      <sz val="11"/>
      <name val="Calibri"/>
      <family val="2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7" fillId="0" borderId="0"/>
    <xf numFmtId="0" fontId="8" fillId="0" borderId="0"/>
  </cellStyleXfs>
  <cellXfs count="16">
    <xf numFmtId="0" fontId="0" fillId="0" borderId="0" xfId="0"/>
    <xf numFmtId="0" fontId="3" fillId="2" borderId="1" xfId="0" applyFont="1" applyFill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3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7" fillId="0" borderId="0" xfId="5"/>
    <xf numFmtId="3" fontId="0" fillId="0" borderId="0" xfId="0" applyNumberFormat="1"/>
    <xf numFmtId="0" fontId="8" fillId="0" borderId="0" xfId="6"/>
    <xf numFmtId="1" fontId="0" fillId="0" borderId="0" xfId="0" applyNumberFormat="1"/>
    <xf numFmtId="0" fontId="5" fillId="4" borderId="0" xfId="0" applyFont="1" applyFill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</cellXfs>
  <cellStyles count="7">
    <cellStyle name="Normal" xfId="0" builtinId="0"/>
    <cellStyle name="Normal 11 2" xfId="3" xr:uid="{CE6156EC-7FF5-468F-BE68-BC542A1F9775}"/>
    <cellStyle name="Normal 2" xfId="5" xr:uid="{75FF438F-FBBD-4E56-AD6F-627D18DD665F}"/>
    <cellStyle name="Normal 2 2 2" xfId="2" xr:uid="{11DA781A-A49F-427A-B95F-1057C7F8E66F}"/>
    <cellStyle name="Normal 3" xfId="1" xr:uid="{6506495E-C330-4277-ABC7-0E74F70BF9AF}"/>
    <cellStyle name="Normal 4" xfId="6" xr:uid="{3C8CA433-929F-46AC-8D3B-FFB0F94A41F2}"/>
    <cellStyle name="Normal 9 2" xfId="4" xr:uid="{1C1A0B25-A603-4395-A3E5-854C2954E3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4B18B-E822-4901-A074-B938B1A94B61}">
  <dimension ref="C2:BJ76"/>
  <sheetViews>
    <sheetView zoomScale="70" zoomScaleNormal="70" workbookViewId="0">
      <selection activeCell="S10" sqref="S10"/>
    </sheetView>
  </sheetViews>
  <sheetFormatPr defaultRowHeight="15" x14ac:dyDescent="0.25"/>
  <cols>
    <col min="3" max="3" width="27.140625" customWidth="1"/>
    <col min="4" max="208" width="9.7109375" customWidth="1"/>
  </cols>
  <sheetData>
    <row r="2" spans="3:62" ht="18.75" x14ac:dyDescent="0.3">
      <c r="D2" s="12" t="s">
        <v>33</v>
      </c>
      <c r="E2" s="12"/>
      <c r="F2" s="12"/>
      <c r="G2" s="12"/>
      <c r="H2" s="12"/>
      <c r="I2" s="12"/>
      <c r="J2" s="12"/>
      <c r="K2" s="12"/>
      <c r="L2" s="12"/>
      <c r="M2" s="12"/>
      <c r="N2" s="12"/>
      <c r="P2" s="12" t="s">
        <v>33</v>
      </c>
      <c r="Q2" s="12"/>
      <c r="R2" s="12"/>
      <c r="S2" s="12"/>
      <c r="T2" s="12"/>
      <c r="U2" s="12"/>
      <c r="V2" s="12"/>
      <c r="W2" s="12"/>
      <c r="X2" s="12"/>
      <c r="Y2" s="12"/>
      <c r="Z2" s="12"/>
      <c r="AB2" s="12" t="s">
        <v>33</v>
      </c>
      <c r="AC2" s="12"/>
      <c r="AD2" s="12"/>
      <c r="AE2" s="12"/>
      <c r="AF2" s="12"/>
      <c r="AG2" s="12"/>
      <c r="AH2" s="12"/>
      <c r="AI2" s="12"/>
      <c r="AJ2" s="12"/>
      <c r="AK2" s="12"/>
      <c r="AL2" s="12"/>
      <c r="AN2" s="12" t="s">
        <v>33</v>
      </c>
      <c r="AO2" s="12"/>
      <c r="AP2" s="12"/>
      <c r="AQ2" s="12"/>
      <c r="AR2" s="12"/>
      <c r="AS2" s="12"/>
      <c r="AT2" s="12"/>
      <c r="AU2" s="12"/>
      <c r="AV2" s="12"/>
      <c r="AW2" s="12"/>
      <c r="AX2" s="12"/>
      <c r="AZ2" s="12" t="s">
        <v>33</v>
      </c>
      <c r="BA2" s="12"/>
      <c r="BB2" s="12"/>
      <c r="BC2" s="12"/>
      <c r="BD2" s="12"/>
      <c r="BE2" s="12"/>
      <c r="BF2" s="12"/>
      <c r="BG2" s="12"/>
      <c r="BH2" s="12"/>
      <c r="BI2" s="12"/>
      <c r="BJ2" s="12"/>
    </row>
    <row r="3" spans="3:62" ht="21" customHeight="1" x14ac:dyDescent="0.25">
      <c r="D3" s="13" t="s">
        <v>43</v>
      </c>
      <c r="E3" s="13"/>
      <c r="F3" s="13"/>
      <c r="G3" s="13"/>
      <c r="H3" s="13"/>
      <c r="I3" s="13"/>
      <c r="J3" s="13"/>
      <c r="K3" s="13"/>
      <c r="L3" s="13"/>
      <c r="M3" s="13"/>
      <c r="N3" s="13"/>
      <c r="P3" s="13" t="s">
        <v>41</v>
      </c>
      <c r="Q3" s="13"/>
      <c r="R3" s="13"/>
      <c r="S3" s="13"/>
      <c r="T3" s="13"/>
      <c r="U3" s="13"/>
      <c r="V3" s="13"/>
      <c r="W3" s="13"/>
      <c r="X3" s="13"/>
      <c r="Y3" s="13"/>
      <c r="Z3" s="13"/>
      <c r="AB3" s="13" t="s">
        <v>42</v>
      </c>
      <c r="AC3" s="13"/>
      <c r="AD3" s="13"/>
      <c r="AE3" s="13"/>
      <c r="AF3" s="13"/>
      <c r="AG3" s="13"/>
      <c r="AH3" s="13"/>
      <c r="AI3" s="13"/>
      <c r="AJ3" s="13"/>
      <c r="AK3" s="13"/>
      <c r="AL3" s="13"/>
      <c r="AN3" s="13" t="s">
        <v>44</v>
      </c>
      <c r="AO3" s="13"/>
      <c r="AP3" s="13"/>
      <c r="AQ3" s="13"/>
      <c r="AR3" s="13"/>
      <c r="AS3" s="13"/>
      <c r="AT3" s="13"/>
      <c r="AU3" s="13"/>
      <c r="AV3" s="13"/>
      <c r="AW3" s="13"/>
      <c r="AX3" s="13"/>
      <c r="AZ3" s="13" t="s">
        <v>45</v>
      </c>
      <c r="BA3" s="13"/>
      <c r="BB3" s="13"/>
      <c r="BC3" s="13"/>
      <c r="BD3" s="13"/>
      <c r="BE3" s="13"/>
      <c r="BF3" s="13"/>
      <c r="BG3" s="13"/>
      <c r="BH3" s="13"/>
      <c r="BI3" s="13"/>
      <c r="BJ3" s="13"/>
    </row>
    <row r="4" spans="3:62" x14ac:dyDescent="0.25">
      <c r="D4" s="14" t="s">
        <v>39</v>
      </c>
      <c r="E4" s="14"/>
      <c r="F4" s="14"/>
      <c r="G4" s="14"/>
      <c r="H4" s="14"/>
      <c r="J4" s="14" t="s">
        <v>40</v>
      </c>
      <c r="K4" s="14"/>
      <c r="L4" s="14"/>
      <c r="M4" s="14"/>
      <c r="N4" s="14"/>
      <c r="P4" s="14" t="s">
        <v>39</v>
      </c>
      <c r="Q4" s="14"/>
      <c r="R4" s="14"/>
      <c r="S4" s="14"/>
      <c r="T4" s="14"/>
      <c r="V4" s="15" t="s">
        <v>40</v>
      </c>
      <c r="W4" s="15"/>
      <c r="X4" s="15"/>
      <c r="Y4" s="15"/>
      <c r="Z4" s="15"/>
      <c r="AB4" s="15" t="s">
        <v>39</v>
      </c>
      <c r="AC4" s="15"/>
      <c r="AD4" s="15"/>
      <c r="AE4" s="15"/>
      <c r="AF4" s="15"/>
      <c r="AH4" s="15" t="s">
        <v>40</v>
      </c>
      <c r="AI4" s="15"/>
      <c r="AJ4" s="15"/>
      <c r="AK4" s="15"/>
      <c r="AL4" s="15"/>
      <c r="AN4" s="14" t="s">
        <v>39</v>
      </c>
      <c r="AO4" s="14"/>
      <c r="AP4" s="14"/>
      <c r="AQ4" s="14"/>
      <c r="AR4" s="14"/>
      <c r="AT4" s="15" t="s">
        <v>40</v>
      </c>
      <c r="AU4" s="15"/>
      <c r="AV4" s="15"/>
      <c r="AW4" s="15"/>
      <c r="AX4" s="15"/>
      <c r="AZ4" s="15" t="s">
        <v>39</v>
      </c>
      <c r="BA4" s="15"/>
      <c r="BB4" s="15"/>
      <c r="BC4" s="15"/>
      <c r="BD4" s="15"/>
      <c r="BF4" s="15" t="s">
        <v>40</v>
      </c>
      <c r="BG4" s="15"/>
      <c r="BH4" s="15"/>
      <c r="BI4" s="15"/>
      <c r="BJ4" s="15"/>
    </row>
    <row r="5" spans="3:62" x14ac:dyDescent="0.25">
      <c r="D5" s="2">
        <v>2016</v>
      </c>
      <c r="E5" s="2">
        <v>2018</v>
      </c>
      <c r="F5" s="2">
        <v>2020</v>
      </c>
      <c r="G5" s="2">
        <v>2022</v>
      </c>
      <c r="H5" s="2">
        <v>2024</v>
      </c>
      <c r="J5" s="2">
        <v>2016</v>
      </c>
      <c r="K5" s="2">
        <v>2018</v>
      </c>
      <c r="L5" s="2">
        <v>2020</v>
      </c>
      <c r="M5" s="2">
        <v>2022</v>
      </c>
      <c r="N5" s="2">
        <v>2024</v>
      </c>
      <c r="P5" s="2">
        <v>2016</v>
      </c>
      <c r="Q5" s="2">
        <v>2018</v>
      </c>
      <c r="R5" s="2">
        <v>2020</v>
      </c>
      <c r="S5" s="2">
        <v>2022</v>
      </c>
      <c r="T5" s="2">
        <v>2024</v>
      </c>
      <c r="V5" s="1">
        <v>2016</v>
      </c>
      <c r="W5" s="1">
        <v>2018</v>
      </c>
      <c r="X5" s="1">
        <v>2020</v>
      </c>
      <c r="Y5" s="1">
        <v>2022</v>
      </c>
      <c r="Z5" s="1">
        <v>2024</v>
      </c>
      <c r="AB5" s="1">
        <v>2016</v>
      </c>
      <c r="AC5" s="1">
        <v>2018</v>
      </c>
      <c r="AD5" s="1">
        <v>2020</v>
      </c>
      <c r="AE5" s="1">
        <v>2022</v>
      </c>
      <c r="AF5" s="1">
        <v>2024</v>
      </c>
      <c r="AH5" s="1">
        <v>2016</v>
      </c>
      <c r="AI5" s="1">
        <v>2018</v>
      </c>
      <c r="AJ5" s="1">
        <v>2020</v>
      </c>
      <c r="AK5" s="1">
        <v>2022</v>
      </c>
      <c r="AL5" s="1">
        <v>2024</v>
      </c>
      <c r="AN5" s="2">
        <v>2016</v>
      </c>
      <c r="AO5" s="2">
        <v>2018</v>
      </c>
      <c r="AP5" s="2">
        <v>2020</v>
      </c>
      <c r="AQ5" s="2">
        <v>2022</v>
      </c>
      <c r="AR5" s="2">
        <v>2024</v>
      </c>
      <c r="AT5" s="1">
        <v>2016</v>
      </c>
      <c r="AU5" s="1">
        <v>2018</v>
      </c>
      <c r="AV5" s="1">
        <v>2020</v>
      </c>
      <c r="AW5" s="1">
        <v>2022</v>
      </c>
      <c r="AX5" s="1">
        <v>2024</v>
      </c>
      <c r="AZ5" s="1">
        <v>2016</v>
      </c>
      <c r="BA5" s="1">
        <v>2018</v>
      </c>
      <c r="BB5" s="1">
        <v>2020</v>
      </c>
      <c r="BC5" s="1">
        <v>2022</v>
      </c>
      <c r="BD5" s="1">
        <v>2024</v>
      </c>
      <c r="BF5" s="1">
        <v>2016</v>
      </c>
      <c r="BG5" s="1">
        <v>2018</v>
      </c>
      <c r="BH5" s="1">
        <v>2020</v>
      </c>
      <c r="BI5" s="1">
        <v>2022</v>
      </c>
      <c r="BJ5" s="1">
        <v>2024</v>
      </c>
    </row>
    <row r="6" spans="3:62" x14ac:dyDescent="0.25">
      <c r="C6" s="3" t="s">
        <v>0</v>
      </c>
      <c r="D6" s="6">
        <f>SUMIFS(EntPop!$H:$H,EntPop!$S:$S,D$5)/1000</f>
        <v>4424.3559999999998</v>
      </c>
      <c r="E6" s="6">
        <f>SUMIFS(EntPop!$H:$H,EntPop!$S:$S,E$5)/1000</f>
        <v>4495.7879999999996</v>
      </c>
      <c r="F6" s="6">
        <f>SUMIFS(EntPop!$H:$H,EntPop!$S:$S,F$5)/1000</f>
        <v>5008.4849999999997</v>
      </c>
      <c r="G6" s="6">
        <f>SUMIFS(EntPop!$H:$H,EntPop!$S:$S,G$5)/1000</f>
        <v>4196.5519999999997</v>
      </c>
      <c r="H6" s="6">
        <f>SUMIFS(EntPop!$H:$H,EntPop!$S:$S,H$5)/1000</f>
        <v>3454.1370000000002</v>
      </c>
      <c r="I6" s="4"/>
      <c r="J6" s="7"/>
      <c r="K6" s="7"/>
      <c r="L6" s="7"/>
      <c r="M6" s="7"/>
      <c r="N6" s="7"/>
      <c r="O6" s="4"/>
      <c r="P6" s="6">
        <f>SUMIFS(RuralPop!$H:$H,RuralPop!$S:$S,P$5)/1000</f>
        <v>2516.587</v>
      </c>
      <c r="Q6" s="6">
        <f>SUMIFS(RuralPop!$H:$H,RuralPop!$S:$S,Q$5)/1000</f>
        <v>2600.098</v>
      </c>
      <c r="R6" s="6">
        <f>SUMIFS(RuralPop!$H:$H,RuralPop!$S:$S,R$5)/1000</f>
        <v>2394.663</v>
      </c>
      <c r="S6" s="6">
        <f>SUMIFS(RuralPop!$H:$H,RuralPop!$S:$S,S$5)/1000</f>
        <v>2161.3359999999998</v>
      </c>
      <c r="T6" s="6">
        <f>SUMIFS(RuralPop!$H:$H,RuralPop!$S:$S,T$5)/1000</f>
        <v>1966.8320000000001</v>
      </c>
      <c r="U6" s="4"/>
      <c r="V6" s="7"/>
      <c r="W6" s="7"/>
      <c r="X6" s="7"/>
      <c r="Y6" s="7"/>
      <c r="Z6" s="7"/>
      <c r="AB6" s="6">
        <f>SUMIFS(UrbanPop!$H:$H,UrbanPop!$S:$S,AB$5)/1000</f>
        <v>1907.769</v>
      </c>
      <c r="AC6" s="6">
        <f>SUMIFS(UrbanPop!$H:$H,UrbanPop!$S:$S,AC$5)/1000</f>
        <v>1895.69</v>
      </c>
      <c r="AD6" s="6">
        <f>SUMIFS(UrbanPop!$H:$H,UrbanPop!$S:$S,AD$5)/1000</f>
        <v>2613.8220000000001</v>
      </c>
      <c r="AE6" s="6">
        <f>SUMIFS(UrbanPop!$H:$H,UrbanPop!$S:$S,AE$5)/1000</f>
        <v>2035.2159999999999</v>
      </c>
      <c r="AF6" s="6">
        <f>SUMIFS(UrbanPop!$H:$H,UrbanPop!$S:$S,AF$5)/1000</f>
        <v>1487.3050000000001</v>
      </c>
      <c r="AG6" s="4"/>
      <c r="AH6" s="7"/>
      <c r="AI6" s="7"/>
      <c r="AJ6" s="7"/>
      <c r="AK6" s="7"/>
      <c r="AL6" s="7"/>
      <c r="AN6" s="6">
        <f>SUMIFS(SexoPop!$I:$I,SexoPop!$T:$T,AN$5,SexoPop!$B:$B,2)/1000</f>
        <v>2369.1289999999999</v>
      </c>
      <c r="AO6" s="6">
        <f>SUMIFS(SexoPop!$I:$I,SexoPop!$T:$T,AO$5,SexoPop!$B:$B,2)/1000</f>
        <v>2408.268</v>
      </c>
      <c r="AP6" s="6">
        <f>SUMIFS(SexoPop!$I:$I,SexoPop!$T:$T,AP$5,SexoPop!$B:$B,2)/1000</f>
        <v>2626.0630000000001</v>
      </c>
      <c r="AQ6" s="6">
        <f>SUMIFS(SexoPop!$I:$I,SexoPop!$T:$T,AQ$5,SexoPop!$B:$B,2)/1000</f>
        <v>2290.89</v>
      </c>
      <c r="AR6" s="6">
        <f>SUMIFS(SexoPop!$I:$I,SexoPop!$T:$T,AR$5,SexoPop!$B:$B,2)/1000</f>
        <v>1930.1279999999999</v>
      </c>
      <c r="AS6" s="4"/>
      <c r="AT6" s="7"/>
      <c r="AU6" s="7"/>
      <c r="AV6" s="7"/>
      <c r="AW6" s="7"/>
      <c r="AX6" s="7"/>
      <c r="AZ6" s="6">
        <f>SUMIFS(SexoPop!$I:$I,SexoPop!$T:$T,AZ$5,SexoPop!$B:$B,1)/1000</f>
        <v>2055.2269999999999</v>
      </c>
      <c r="BA6" s="6">
        <f>SUMIFS(SexoPop!$I:$I,SexoPop!$T:$T,BA$5,SexoPop!$B:$B,1)/1000</f>
        <v>2087.52</v>
      </c>
      <c r="BB6" s="6">
        <f>SUMIFS(SexoPop!$I:$I,SexoPop!$T:$T,BB$5,SexoPop!$B:$B,1)/1000</f>
        <v>2382.422</v>
      </c>
      <c r="BC6" s="6">
        <f>SUMIFS(SexoPop!$I:$I,SexoPop!$T:$T,BC$5,SexoPop!$B:$B,1)/1000</f>
        <v>1905.662</v>
      </c>
      <c r="BD6" s="6">
        <f>SUMIFS(SexoPop!$I:$I,SexoPop!$T:$T,BD$5,SexoPop!$B:$B,1)/1000</f>
        <v>1524.009</v>
      </c>
      <c r="BE6" s="4"/>
      <c r="BF6" s="7"/>
      <c r="BG6" s="7"/>
      <c r="BH6" s="7"/>
      <c r="BI6" s="7"/>
      <c r="BJ6" s="7"/>
    </row>
    <row r="7" spans="3:62" x14ac:dyDescent="0.25">
      <c r="C7" s="5" t="s">
        <v>1</v>
      </c>
      <c r="D7" s="6">
        <f>SUMIFS(EntPop!$H:$H,EntPop!$S:$S,D$5,EntPop!$A:$A,$C7)/1000</f>
        <v>19.152000000000001</v>
      </c>
      <c r="E7" s="6">
        <f>SUMIFS(EntPop!$H:$H,EntPop!$S:$S,E$5,EntPop!$A:$A,$C7)/1000</f>
        <v>8.5190000000000001</v>
      </c>
      <c r="F7" s="6">
        <f>SUMIFS(EntPop!$H:$H,EntPop!$S:$S,F$5,EntPop!$A:$A,$C7)/1000</f>
        <v>18.166</v>
      </c>
      <c r="G7" s="6">
        <f>SUMIFS(EntPop!$H:$H,EntPop!$S:$S,G$5,EntPop!$A:$A,$C7)/1000</f>
        <v>13.891999999999999</v>
      </c>
      <c r="H7" s="6">
        <f>SUMIFS(EntPop!$H:$H,EntPop!$S:$S,H$5,EntPop!$A:$A,$C7)/1000</f>
        <v>5.8620000000000001</v>
      </c>
      <c r="I7" s="5"/>
      <c r="J7" s="7">
        <f>SUMIFS(EntPorc!$H:$H,EntPorc!$P:$P,V$5,EntPorc!$A:$A,$C7)*100</f>
        <v>65.580058097839355</v>
      </c>
      <c r="K7" s="7">
        <f>SUMIFS(EntPorc!$H:$H,EntPorc!$P:$P,W$5,EntPorc!$A:$A,$C7)*100</f>
        <v>62.745821475982666</v>
      </c>
      <c r="L7" s="7">
        <f>SUMIFS(EntPorc!$H:$H,EntPorc!$P:$P,X$5,EntPorc!$A:$A,$C7)*100</f>
        <v>52.375733852386475</v>
      </c>
      <c r="M7" s="7">
        <f>SUMIFS(EntPorc!$H:$H,EntPorc!$P:$P,Y$5,EntPorc!$A:$A,$C7)*100</f>
        <v>53.236252069473267</v>
      </c>
      <c r="N7" s="7">
        <f>SUMIFS(EntPorc!$H:$H,EntPorc!$P:$P,Z$5,EntPorc!$A:$A,$C7)*100</f>
        <v>67.635858058929443</v>
      </c>
      <c r="O7" s="5"/>
      <c r="P7" s="6">
        <f>SUMIFS(RuralPop!$H:$H,RuralPop!$S:$S,P$5,RuralPop!$A:$A,$C7)/1000</f>
        <v>4.2699999999999996</v>
      </c>
      <c r="Q7" s="6">
        <f>SUMIFS(RuralPop!$H:$H,RuralPop!$S:$S,Q$5,RuralPop!$A:$A,$C7)/1000</f>
        <v>2.4449999999999998</v>
      </c>
      <c r="R7" s="6">
        <f>SUMIFS(RuralPop!$H:$H,RuralPop!$S:$S,R$5,RuralPop!$A:$A,$C7)/1000</f>
        <v>2.9180000000000001</v>
      </c>
      <c r="S7" s="6">
        <f>SUMIFS(RuralPop!$H:$H,RuralPop!$S:$S,S$5,RuralPop!$A:$A,$C7)/1000</f>
        <v>5.5940000000000003</v>
      </c>
      <c r="T7" s="6">
        <f>SUMIFS(RuralPop!$H:$H,RuralPop!$S:$S,T$5,RuralPop!$A:$A,$C7)/1000</f>
        <v>1.667</v>
      </c>
      <c r="U7" s="5"/>
      <c r="V7" s="7">
        <f>SUMIFS(RuralPorc!$H:$H,RuralPorc!$P:$P,V$5,RuralPorc!$A:$A,$C7)*100</f>
        <v>64.579552412033081</v>
      </c>
      <c r="W7" s="7">
        <f>SUMIFS(RuralPorc!$H:$H,RuralPorc!$P:$P,W$5,RuralPorc!$A:$A,$C7)*100</f>
        <v>64.580029249191284</v>
      </c>
      <c r="X7" s="7">
        <f>SUMIFS(RuralPorc!$H:$H,RuralPorc!$P:$P,X$5,RuralPorc!$A:$A,$C7)*100</f>
        <v>49.66808557510376</v>
      </c>
      <c r="Y7" s="7">
        <f>SUMIFS(RuralPorc!$H:$H,RuralPorc!$P:$P,Y$5,RuralPorc!$A:$A,$C7)*100</f>
        <v>55.26576042175293</v>
      </c>
      <c r="Z7" s="7">
        <f>SUMIFS(RuralPorc!$H:$H,RuralPorc!$P:$P,Z$5,RuralPorc!$A:$A,$C7)*100</f>
        <v>58.53230357170105</v>
      </c>
      <c r="AA7" s="9"/>
      <c r="AB7" s="6">
        <f>SUMIFS(UrbanPop!$H:$H,UrbanPop!$S:$S,AB$5,UrbanPop!$A:$A,$C7)/1000</f>
        <v>14.882</v>
      </c>
      <c r="AC7" s="6">
        <f>SUMIFS(UrbanPop!$H:$H,UrbanPop!$S:$S,AC$5,UrbanPop!$A:$A,$C7)/1000</f>
        <v>6.0739999999999998</v>
      </c>
      <c r="AD7" s="6">
        <f>SUMIFS(UrbanPop!$H:$H,UrbanPop!$S:$S,AD$5,UrbanPop!$A:$A,$C7)/1000</f>
        <v>15.247999999999999</v>
      </c>
      <c r="AE7" s="6">
        <f>SUMIFS(UrbanPop!$H:$H,UrbanPop!$S:$S,AE$5,UrbanPop!$A:$A,$C7)/1000</f>
        <v>8.298</v>
      </c>
      <c r="AF7" s="6">
        <f>SUMIFS(UrbanPop!$H:$H,UrbanPop!$S:$S,AF$5,UrbanPop!$A:$A,$C7)/1000</f>
        <v>4.1950000000000003</v>
      </c>
      <c r="AG7" s="5"/>
      <c r="AH7" s="7">
        <f>SUMIFS(UrbanPorc!$H:$H,UrbanPorc!$P:$P,AH$5,UrbanPorc!$A:$A,$C7)*100</f>
        <v>65.872877836227417</v>
      </c>
      <c r="AI7" s="7">
        <f>SUMIFS(UrbanPorc!$H:$H,UrbanPorc!$P:$P,AI$5,UrbanPorc!$A:$A,$C7)*100</f>
        <v>62.036561965942383</v>
      </c>
      <c r="AJ7" s="7">
        <f>SUMIFS(UrbanPorc!$H:$H,UrbanPorc!$P:$P,AJ$5,UrbanPorc!$A:$A,$C7)*100</f>
        <v>52.927905321121216</v>
      </c>
      <c r="AK7" s="7">
        <f>SUMIFS(UrbanPorc!$H:$H,UrbanPorc!$P:$P,AK$5,UrbanPorc!$A:$A,$C7)*100</f>
        <v>51.950168609619141</v>
      </c>
      <c r="AL7" s="7">
        <f>SUMIFS(UrbanPorc!$H:$H,UrbanPorc!$P:$P,AL$5,UrbanPorc!$A:$A,$C7)*100</f>
        <v>72.091424465179443</v>
      </c>
      <c r="AN7" s="6">
        <f>SUMIFS(SexoPop!$I:$I,SexoPop!$T:$T,AN$5,SexoPop!$A:$A,$C7,SexoPop!$B:$B,2)/1000</f>
        <v>8.7810000000000006</v>
      </c>
      <c r="AO7" s="6">
        <f>SUMIFS(SexoPop!$I:$I,SexoPop!$T:$T,AO$5,SexoPop!$A:$A,$C7,SexoPop!$B:$B,2)/1000</f>
        <v>3.5960000000000001</v>
      </c>
      <c r="AP7" s="6">
        <f>SUMIFS(SexoPop!$I:$I,SexoPop!$T:$T,AP$5,SexoPop!$A:$A,$C7,SexoPop!$B:$B,2)/1000</f>
        <v>7.57</v>
      </c>
      <c r="AQ7" s="6">
        <f>SUMIFS(SexoPop!$I:$I,SexoPop!$T:$T,AQ$5,SexoPop!$A:$A,$C7,SexoPop!$B:$B,2)/1000</f>
        <v>7.3460000000000001</v>
      </c>
      <c r="AR7" s="6">
        <f>SUMIFS(SexoPop!$I:$I,SexoPop!$T:$T,AR$5,SexoPop!$A:$A,$C7,SexoPop!$B:$B,2)/1000</f>
        <v>2.9569999999999999</v>
      </c>
      <c r="AS7" s="5"/>
      <c r="AT7" s="7">
        <f>SUMIFS(SexoPorc!$I:$I,SexoPorc!$Q:$Q,AT$5,SexoPorc!$A:$A,$C7,SexoPorc!$B:$B,2)*100</f>
        <v>60.197436809539795</v>
      </c>
      <c r="AU7" s="7">
        <f>SUMIFS(SexoPorc!$I:$I,SexoPorc!$Q:$Q,AU$5,SexoPorc!$A:$A,$C7,SexoPorc!$B:$B,2)*100</f>
        <v>61.2293541431427</v>
      </c>
      <c r="AV7" s="7">
        <f>SUMIFS(SexoPorc!$I:$I,SexoPorc!$Q:$Q,AV$5,SexoPorc!$A:$A,$C7,SexoPorc!$B:$B,2)*100</f>
        <v>44.867235422134399</v>
      </c>
      <c r="AW7" s="7">
        <f>SUMIFS(SexoPorc!$I:$I,SexoPorc!$Q:$Q,AW$5,SexoPorc!$A:$A,$C7,SexoPorc!$B:$B,2)*100</f>
        <v>49.989792704582214</v>
      </c>
      <c r="AX7" s="7">
        <f>SUMIFS(SexoPorc!$I:$I,SexoPorc!$Q:$Q,AX$5,SexoPorc!$A:$A,$C7,SexoPorc!$B:$B,2)*100</f>
        <v>65.901494026184082</v>
      </c>
      <c r="AZ7" s="6">
        <f>SUMIFS(SexoPop!$I:$I,SexoPop!$T:$T,AZ$5,SexoPop!$A:$A,$C7,SexoPop!$B:$B,1)/1000</f>
        <v>10.371</v>
      </c>
      <c r="BA7" s="6">
        <f>SUMIFS(SexoPop!$I:$I,SexoPop!$T:$T,BA$5,SexoPop!$A:$A,$C7,SexoPop!$B:$B,1)/1000</f>
        <v>4.923</v>
      </c>
      <c r="BB7" s="6">
        <f>SUMIFS(SexoPop!$I:$I,SexoPop!$T:$T,BB$5,SexoPop!$A:$A,$C7,SexoPop!$B:$B,1)/1000</f>
        <v>10.596</v>
      </c>
      <c r="BC7" s="6">
        <f>SUMIFS(SexoPop!$I:$I,SexoPop!$T:$T,BC$5,SexoPop!$A:$A,$C7,SexoPop!$B:$B,1)/1000</f>
        <v>6.5460000000000003</v>
      </c>
      <c r="BD7" s="6">
        <f>SUMIFS(SexoPop!$I:$I,SexoPop!$T:$T,BD$5,SexoPop!$A:$A,$C7,SexoPop!$B:$B,1)/1000</f>
        <v>2.9049999999999998</v>
      </c>
      <c r="BE7" s="5"/>
      <c r="BF7" s="7">
        <f>SUMIFS(SexoPorc!$I:$I,SexoPorc!$Q:$Q,BF$5,SexoPorc!$A:$A,$C7,SexoPorc!$B:$B,1)*100</f>
        <v>70.951628684997559</v>
      </c>
      <c r="BG7" s="7">
        <f>SUMIFS(SexoPorc!$I:$I,SexoPorc!$Q:$Q,BG$5,SexoPorc!$A:$A,$C7,SexoPorc!$B:$B,1)*100</f>
        <v>63.9018714427948</v>
      </c>
      <c r="BH7" s="7">
        <f>SUMIFS(SexoPorc!$I:$I,SexoPorc!$Q:$Q,BH$5,SexoPorc!$A:$A,$C7,SexoPorc!$B:$B,1)*100</f>
        <v>59.48798656463623</v>
      </c>
      <c r="BI7" s="7">
        <f>SUMIFS(SexoPorc!$I:$I,SexoPorc!$Q:$Q,BI$5,SexoPorc!$A:$A,$C7,SexoPorc!$B:$B,1)*100</f>
        <v>57.4210524559021</v>
      </c>
      <c r="BJ7" s="7">
        <f>SUMIFS(SexoPorc!$I:$I,SexoPorc!$Q:$Q,BJ$5,SexoPorc!$A:$A,$C7,SexoPorc!$B:$B,1)*100</f>
        <v>69.49760913848877</v>
      </c>
    </row>
    <row r="8" spans="3:62" x14ac:dyDescent="0.25">
      <c r="C8" s="5" t="s">
        <v>2</v>
      </c>
      <c r="D8" s="6">
        <f>SUMIFS(EntPop!$H:$H,EntPop!$S:$S,D$5,EntPop!$A:$A,$C8)/1000</f>
        <v>17.433</v>
      </c>
      <c r="E8" s="6">
        <f>SUMIFS(EntPop!$H:$H,EntPop!$S:$S,E$5,EntPop!$A:$A,$C8)/1000</f>
        <v>27.283000000000001</v>
      </c>
      <c r="F8" s="6">
        <f>SUMIFS(EntPop!$H:$H,EntPop!$S:$S,F$5,EntPop!$A:$A,$C8)/1000</f>
        <v>32.265000000000001</v>
      </c>
      <c r="G8" s="6">
        <f>SUMIFS(EntPop!$H:$H,EntPop!$S:$S,G$5,EntPop!$A:$A,$C8)/1000</f>
        <v>28.488</v>
      </c>
      <c r="H8" s="6">
        <f>SUMIFS(EntPop!$H:$H,EntPop!$S:$S,H$5,EntPop!$A:$A,$C8)/1000</f>
        <v>6.9969999999999999</v>
      </c>
      <c r="I8" s="5"/>
      <c r="J8" s="7">
        <f>SUMIFS(EntPorc!$H:$H,EntPorc!$P:$P,V$5,EntPorc!$A:$A,$C8)*100</f>
        <v>50.038748979568481</v>
      </c>
      <c r="K8" s="7">
        <f>SUMIFS(EntPorc!$H:$H,EntPorc!$P:$P,W$5,EntPorc!$A:$A,$C8)*100</f>
        <v>53.885960578918457</v>
      </c>
      <c r="L8" s="7">
        <f>SUMIFS(EntPorc!$H:$H,EntPorc!$P:$P,X$5,EntPorc!$A:$A,$C8)*100</f>
        <v>55.621635913848877</v>
      </c>
      <c r="M8" s="7">
        <f>SUMIFS(EntPorc!$H:$H,EntPorc!$P:$P,Y$5,EntPorc!$A:$A,$C8)*100</f>
        <v>57.076454162597656</v>
      </c>
      <c r="N8" s="7">
        <f>SUMIFS(EntPorc!$H:$H,EntPorc!$P:$P,Z$5,EntPorc!$A:$A,$C8)*100</f>
        <v>52.072632312774658</v>
      </c>
      <c r="O8" s="5"/>
      <c r="P8" s="6">
        <f>SUMIFS(RuralPop!$H:$H,RuralPop!$S:$S,P$5,RuralPop!$A:$A,$C8)/1000</f>
        <v>2.8610000000000002</v>
      </c>
      <c r="Q8" s="6">
        <f>SUMIFS(RuralPop!$H:$H,RuralPop!$S:$S,Q$5,RuralPop!$A:$A,$C8)/1000</f>
        <v>3.3220000000000001</v>
      </c>
      <c r="R8" s="6">
        <f>SUMIFS(RuralPop!$H:$H,RuralPop!$S:$S,R$5,RuralPop!$A:$A,$C8)/1000</f>
        <v>2.89</v>
      </c>
      <c r="S8" s="6">
        <f>SUMIFS(RuralPop!$H:$H,RuralPop!$S:$S,S$5,RuralPop!$A:$A,$C8)/1000</f>
        <v>2.6080000000000001</v>
      </c>
      <c r="T8" s="6">
        <f>SUMIFS(RuralPop!$H:$H,RuralPop!$S:$S,T$5,RuralPop!$A:$A,$C8)/1000</f>
        <v>0.71699999999999997</v>
      </c>
      <c r="U8" s="5"/>
      <c r="V8" s="7">
        <f>SUMIFS(RuralPorc!$H:$H,RuralPorc!$P:$P,V$5,RuralPorc!$A:$A,$C8)*100</f>
        <v>47.469720244407654</v>
      </c>
      <c r="W8" s="7">
        <f>SUMIFS(RuralPorc!$H:$H,RuralPorc!$P:$P,W$5,RuralPorc!$A:$A,$C8)*100</f>
        <v>54.210180044174194</v>
      </c>
      <c r="X8" s="7">
        <f>SUMIFS(RuralPorc!$H:$H,RuralPorc!$P:$P,X$5,RuralPorc!$A:$A,$C8)*100</f>
        <v>49.066212773323059</v>
      </c>
      <c r="Y8" s="7">
        <f>SUMIFS(RuralPorc!$H:$H,RuralPorc!$P:$P,Y$5,RuralPorc!$A:$A,$C8)*100</f>
        <v>46.663087606430054</v>
      </c>
      <c r="Z8" s="7">
        <f>SUMIFS(RuralPorc!$H:$H,RuralPorc!$P:$P,Z$5,RuralPorc!$A:$A,$C8)*100</f>
        <v>72.278225421905518</v>
      </c>
      <c r="AA8" s="9"/>
      <c r="AB8" s="6">
        <f>SUMIFS(UrbanPop!$H:$H,UrbanPop!$S:$S,AB$5,UrbanPop!$A:$A,$C8)/1000</f>
        <v>14.571999999999999</v>
      </c>
      <c r="AC8" s="6">
        <f>SUMIFS(UrbanPop!$H:$H,UrbanPop!$S:$S,AC$5,UrbanPop!$A:$A,$C8)/1000</f>
        <v>23.960999999999999</v>
      </c>
      <c r="AD8" s="6">
        <f>SUMIFS(UrbanPop!$H:$H,UrbanPop!$S:$S,AD$5,UrbanPop!$A:$A,$C8)/1000</f>
        <v>29.375</v>
      </c>
      <c r="AE8" s="6">
        <f>SUMIFS(UrbanPop!$H:$H,UrbanPop!$S:$S,AE$5,UrbanPop!$A:$A,$C8)/1000</f>
        <v>25.88</v>
      </c>
      <c r="AF8" s="6">
        <f>SUMIFS(UrbanPop!$H:$H,UrbanPop!$S:$S,AF$5,UrbanPop!$A:$A,$C8)/1000</f>
        <v>6.28</v>
      </c>
      <c r="AG8" s="5"/>
      <c r="AH8" s="7">
        <f>SUMIFS(UrbanPorc!$H:$H,UrbanPorc!$P:$P,AH$5,UrbanPorc!$A:$A,$C8)*100</f>
        <v>50.576150417327881</v>
      </c>
      <c r="AI8" s="7">
        <f>SUMIFS(UrbanPorc!$H:$H,UrbanPorc!$P:$P,AI$5,UrbanPorc!$A:$A,$C8)*100</f>
        <v>53.841316699981689</v>
      </c>
      <c r="AJ8" s="7">
        <f>SUMIFS(UrbanPorc!$H:$H,UrbanPorc!$P:$P,AJ$5,UrbanPorc!$A:$A,$C8)*100</f>
        <v>56.362485885620117</v>
      </c>
      <c r="AK8" s="7">
        <f>SUMIFS(UrbanPorc!$H:$H,UrbanPorc!$P:$P,AK$5,UrbanPorc!$A:$A,$C8)*100</f>
        <v>58.389550447463989</v>
      </c>
      <c r="AL8" s="7">
        <f>SUMIFS(UrbanPorc!$H:$H,UrbanPorc!$P:$P,AL$5,UrbanPorc!$A:$A,$C8)*100</f>
        <v>50.462031364440918</v>
      </c>
      <c r="AN8" s="6">
        <f>SUMIFS(SexoPop!$I:$I,SexoPop!$T:$T,AN$5,SexoPop!$A:$A,$C8,SexoPop!$B:$B,2)/1000</f>
        <v>6.742</v>
      </c>
      <c r="AO8" s="6">
        <f>SUMIFS(SexoPop!$I:$I,SexoPop!$T:$T,AO$5,SexoPop!$A:$A,$C8,SexoPop!$B:$B,2)/1000</f>
        <v>14.811999999999999</v>
      </c>
      <c r="AP8" s="6">
        <f>SUMIFS(SexoPop!$I:$I,SexoPop!$T:$T,AP$5,SexoPop!$A:$A,$C8,SexoPop!$B:$B,2)/1000</f>
        <v>16.074999999999999</v>
      </c>
      <c r="AQ8" s="6">
        <f>SUMIFS(SexoPop!$I:$I,SexoPop!$T:$T,AQ$5,SexoPop!$A:$A,$C8,SexoPop!$B:$B,2)/1000</f>
        <v>14.763</v>
      </c>
      <c r="AR8" s="6">
        <f>SUMIFS(SexoPop!$I:$I,SexoPop!$T:$T,AR$5,SexoPop!$A:$A,$C8,SexoPop!$B:$B,2)/1000</f>
        <v>3.1669999999999998</v>
      </c>
      <c r="AS8" s="5"/>
      <c r="AT8" s="7">
        <f>SUMIFS(SexoPorc!$I:$I,SexoPorc!$Q:$Q,AT$5,SexoPorc!$A:$A,$C8,SexoPorc!$B:$B,2)*100</f>
        <v>41.517335176467896</v>
      </c>
      <c r="AU8" s="7">
        <f>SUMIFS(SexoPorc!$I:$I,SexoPorc!$Q:$Q,AU$5,SexoPorc!$A:$A,$C8,SexoPorc!$B:$B,2)*100</f>
        <v>68.523317575454712</v>
      </c>
      <c r="AV8" s="7">
        <f>SUMIFS(SexoPorc!$I:$I,SexoPorc!$Q:$Q,AV$5,SexoPorc!$A:$A,$C8,SexoPorc!$B:$B,2)*100</f>
        <v>58.431172370910645</v>
      </c>
      <c r="AW8" s="7">
        <f>SUMIFS(SexoPorc!$I:$I,SexoPorc!$Q:$Q,AW$5,SexoPorc!$A:$A,$C8,SexoPorc!$B:$B,2)*100</f>
        <v>58.393323421478271</v>
      </c>
      <c r="AX8" s="7">
        <f>SUMIFS(SexoPorc!$I:$I,SexoPorc!$Q:$Q,AX$5,SexoPorc!$A:$A,$C8,SexoPorc!$B:$B,2)*100</f>
        <v>46.145999431610107</v>
      </c>
      <c r="AZ8" s="6">
        <f>SUMIFS(SexoPop!$I:$I,SexoPop!$T:$T,AZ$5,SexoPop!$A:$A,$C8,SexoPop!$B:$B,1)/1000</f>
        <v>10.691000000000001</v>
      </c>
      <c r="BA8" s="6">
        <f>SUMIFS(SexoPop!$I:$I,SexoPop!$T:$T,BA$5,SexoPop!$A:$A,$C8,SexoPop!$B:$B,1)/1000</f>
        <v>12.471</v>
      </c>
      <c r="BB8" s="6">
        <f>SUMIFS(SexoPop!$I:$I,SexoPop!$T:$T,BB$5,SexoPop!$A:$A,$C8,SexoPop!$B:$B,1)/1000</f>
        <v>16.190000000000001</v>
      </c>
      <c r="BC8" s="6">
        <f>SUMIFS(SexoPop!$I:$I,SexoPop!$T:$T,BC$5,SexoPop!$A:$A,$C8,SexoPop!$B:$B,1)/1000</f>
        <v>13.725</v>
      </c>
      <c r="BD8" s="6">
        <f>SUMIFS(SexoPop!$I:$I,SexoPop!$T:$T,BD$5,SexoPop!$A:$A,$C8,SexoPop!$B:$B,1)/1000</f>
        <v>3.83</v>
      </c>
      <c r="BE8" s="5"/>
      <c r="BF8" s="7">
        <f>SUMIFS(SexoPorc!$I:$I,SexoPorc!$Q:$Q,BF$5,SexoPorc!$A:$A,$C8,SexoPorc!$B:$B,1)*100</f>
        <v>57.478493452072144</v>
      </c>
      <c r="BG8" s="7">
        <f>SUMIFS(SexoPorc!$I:$I,SexoPorc!$Q:$Q,BG$5,SexoPorc!$A:$A,$C8,SexoPorc!$B:$B,1)*100</f>
        <v>42.981216311454773</v>
      </c>
      <c r="BH8" s="7">
        <f>SUMIFS(SexoPorc!$I:$I,SexoPorc!$Q:$Q,BH$5,SexoPorc!$A:$A,$C8,SexoPorc!$B:$B,1)*100</f>
        <v>53.087186813354492</v>
      </c>
      <c r="BI8" s="7">
        <f>SUMIFS(SexoPorc!$I:$I,SexoPorc!$Q:$Q,BI$5,SexoPorc!$A:$A,$C8,SexoPorc!$B:$B,1)*100</f>
        <v>55.724728107452393</v>
      </c>
      <c r="BJ8" s="7">
        <f>SUMIFS(SexoPorc!$I:$I,SexoPorc!$Q:$Q,BJ$5,SexoPorc!$A:$A,$C8,SexoPorc!$B:$B,1)*100</f>
        <v>58.259809017181396</v>
      </c>
    </row>
    <row r="9" spans="3:62" x14ac:dyDescent="0.25">
      <c r="C9" s="5" t="s">
        <v>3</v>
      </c>
      <c r="D9" s="6">
        <f>SUMIFS(EntPop!$H:$H,EntPop!$S:$S,D$5,EntPop!$A:$A,$C9)/1000</f>
        <v>5.0890000000000004</v>
      </c>
      <c r="E9" s="6">
        <f>SUMIFS(EntPop!$H:$H,EntPop!$S:$S,E$5,EntPop!$A:$A,$C9)/1000</f>
        <v>4.3959999999999999</v>
      </c>
      <c r="F9" s="6">
        <f>SUMIFS(EntPop!$H:$H,EntPop!$S:$S,F$5,EntPop!$A:$A,$C9)/1000</f>
        <v>8.3930000000000007</v>
      </c>
      <c r="G9" s="6">
        <f>SUMIFS(EntPop!$H:$H,EntPop!$S:$S,G$5,EntPop!$A:$A,$C9)/1000</f>
        <v>3.1909999999999998</v>
      </c>
      <c r="H9" s="6">
        <f>SUMIFS(EntPop!$H:$H,EntPop!$S:$S,H$5,EntPop!$A:$A,$C9)/1000</f>
        <v>4.391</v>
      </c>
      <c r="I9" s="5"/>
      <c r="J9" s="7">
        <f>SUMIFS(EntPorc!$H:$H,EntPorc!$P:$P,V$5,EntPorc!$A:$A,$C9)*100</f>
        <v>47.383612394332886</v>
      </c>
      <c r="K9" s="7">
        <f>SUMIFS(EntPorc!$H:$H,EntPorc!$P:$P,W$5,EntPorc!$A:$A,$C9)*100</f>
        <v>49.465510249137878</v>
      </c>
      <c r="L9" s="7">
        <f>SUMIFS(EntPorc!$H:$H,EntPorc!$P:$P,X$5,EntPorc!$A:$A,$C9)*100</f>
        <v>35.806313157081604</v>
      </c>
      <c r="M9" s="7">
        <f>SUMIFS(EntPorc!$H:$H,EntPorc!$P:$P,Y$5,EntPorc!$A:$A,$C9)*100</f>
        <v>49.789360165596008</v>
      </c>
      <c r="N9" s="7">
        <f>SUMIFS(EntPorc!$H:$H,EntPorc!$P:$P,Z$5,EntPorc!$A:$A,$C9)*100</f>
        <v>41.022047400474548</v>
      </c>
      <c r="O9" s="5"/>
      <c r="P9" s="6">
        <f>SUMIFS(RuralPop!$H:$H,RuralPop!$S:$S,P$5,RuralPop!$A:$A,$C9)/1000</f>
        <v>1.7190000000000001</v>
      </c>
      <c r="Q9" s="6">
        <f>SUMIFS(RuralPop!$H:$H,RuralPop!$S:$S,Q$5,RuralPop!$A:$A,$C9)/1000</f>
        <v>1.2709999999999999</v>
      </c>
      <c r="R9" s="6">
        <f>SUMIFS(RuralPop!$H:$H,RuralPop!$S:$S,R$5,RuralPop!$A:$A,$C9)/1000</f>
        <v>2.097</v>
      </c>
      <c r="S9" s="6">
        <f>SUMIFS(RuralPop!$H:$H,RuralPop!$S:$S,S$5,RuralPop!$A:$A,$C9)/1000</f>
        <v>1.6719999999999999</v>
      </c>
      <c r="T9" s="6">
        <f>SUMIFS(RuralPop!$H:$H,RuralPop!$S:$S,T$5,RuralPop!$A:$A,$C9)/1000</f>
        <v>0.79700000000000004</v>
      </c>
      <c r="U9" s="5"/>
      <c r="V9" s="7">
        <f>SUMIFS(RuralPorc!$H:$H,RuralPorc!$P:$P,V$5,RuralPorc!$A:$A,$C9)*100</f>
        <v>48.057031631469727</v>
      </c>
      <c r="W9" s="7">
        <f>SUMIFS(RuralPorc!$H:$H,RuralPorc!$P:$P,W$5,RuralPorc!$A:$A,$C9)*100</f>
        <v>37.5480055809021</v>
      </c>
      <c r="X9" s="7">
        <f>SUMIFS(RuralPorc!$H:$H,RuralPorc!$P:$P,X$5,RuralPorc!$A:$A,$C9)*100</f>
        <v>57.138967514038086</v>
      </c>
      <c r="Y9" s="7">
        <f>SUMIFS(RuralPorc!$H:$H,RuralPorc!$P:$P,Y$5,RuralPorc!$A:$A,$C9)*100</f>
        <v>59.501779079437256</v>
      </c>
      <c r="Z9" s="7">
        <f>SUMIFS(RuralPorc!$H:$H,RuralPorc!$P:$P,Z$5,RuralPorc!$A:$A,$C9)*100</f>
        <v>45.673352479934692</v>
      </c>
      <c r="AA9" s="9"/>
      <c r="AB9" s="6">
        <f>SUMIFS(UrbanPop!$H:$H,UrbanPop!$S:$S,AB$5,UrbanPop!$A:$A,$C9)/1000</f>
        <v>3.37</v>
      </c>
      <c r="AC9" s="6">
        <f>SUMIFS(UrbanPop!$H:$H,UrbanPop!$S:$S,AC$5,UrbanPop!$A:$A,$C9)/1000</f>
        <v>3.125</v>
      </c>
      <c r="AD9" s="6">
        <f>SUMIFS(UrbanPop!$H:$H,UrbanPop!$S:$S,AD$5,UrbanPop!$A:$A,$C9)/1000</f>
        <v>6.2960000000000003</v>
      </c>
      <c r="AE9" s="6">
        <f>SUMIFS(UrbanPop!$H:$H,UrbanPop!$S:$S,AE$5,UrbanPop!$A:$A,$C9)/1000</f>
        <v>1.5189999999999999</v>
      </c>
      <c r="AF9" s="6">
        <f>SUMIFS(UrbanPop!$H:$H,UrbanPop!$S:$S,AF$5,UrbanPop!$A:$A,$C9)/1000</f>
        <v>3.5939999999999999</v>
      </c>
      <c r="AG9" s="5"/>
      <c r="AH9" s="7">
        <f>SUMIFS(UrbanPorc!$H:$H,UrbanPorc!$P:$P,AH$5,UrbanPorc!$A:$A,$C9)*100</f>
        <v>47.047325968742371</v>
      </c>
      <c r="AI9" s="7">
        <f>SUMIFS(UrbanPorc!$H:$H,UrbanPorc!$P:$P,AI$5,UrbanPorc!$A:$A,$C9)*100</f>
        <v>56.797528266906738</v>
      </c>
      <c r="AJ9" s="7">
        <f>SUMIFS(UrbanPorc!$H:$H,UrbanPorc!$P:$P,AJ$5,UrbanPorc!$A:$A,$C9)*100</f>
        <v>31.84623122215271</v>
      </c>
      <c r="AK9" s="7">
        <f>SUMIFS(UrbanPorc!$H:$H,UrbanPorc!$P:$P,AK$5,UrbanPorc!$A:$A,$C9)*100</f>
        <v>42.206168174743652</v>
      </c>
      <c r="AL9" s="7">
        <f>SUMIFS(UrbanPorc!$H:$H,UrbanPorc!$P:$P,AL$5,UrbanPorc!$A:$A,$C9)*100</f>
        <v>40.11608362197876</v>
      </c>
      <c r="AN9" s="6">
        <f>SUMIFS(SexoPop!$I:$I,SexoPop!$T:$T,AN$5,SexoPop!$A:$A,$C9,SexoPop!$B:$B,2)/1000</f>
        <v>2.9740000000000002</v>
      </c>
      <c r="AO9" s="6">
        <f>SUMIFS(SexoPop!$I:$I,SexoPop!$T:$T,AO$5,SexoPop!$A:$A,$C9,SexoPop!$B:$B,2)/1000</f>
        <v>2.0379999999999998</v>
      </c>
      <c r="AP9" s="6">
        <f>SUMIFS(SexoPop!$I:$I,SexoPop!$T:$T,AP$5,SexoPop!$A:$A,$C9,SexoPop!$B:$B,2)/1000</f>
        <v>3.4409999999999998</v>
      </c>
      <c r="AQ9" s="6">
        <f>SUMIFS(SexoPop!$I:$I,SexoPop!$T:$T,AQ$5,SexoPop!$A:$A,$C9,SexoPop!$B:$B,2)/1000</f>
        <v>1.329</v>
      </c>
      <c r="AR9" s="6">
        <f>SUMIFS(SexoPop!$I:$I,SexoPop!$T:$T,AR$5,SexoPop!$A:$A,$C9,SexoPop!$B:$B,2)/1000</f>
        <v>2.7309999999999999</v>
      </c>
      <c r="AS9" s="5"/>
      <c r="AT9" s="7">
        <f>SUMIFS(SexoPorc!$I:$I,SexoPorc!$Q:$Q,AT$5,SexoPorc!$A:$A,$C9,SexoPorc!$B:$B,2)*100</f>
        <v>59.503799676895142</v>
      </c>
      <c r="AU9" s="7">
        <f>SUMIFS(SexoPorc!$I:$I,SexoPorc!$Q:$Q,AU$5,SexoPorc!$A:$A,$C9,SexoPorc!$B:$B,2)*100</f>
        <v>48.593229055404663</v>
      </c>
      <c r="AV9" s="7">
        <f>SUMIFS(SexoPorc!$I:$I,SexoPorc!$Q:$Q,AV$5,SexoPorc!$A:$A,$C9,SexoPorc!$B:$B,2)*100</f>
        <v>32.659453153610229</v>
      </c>
      <c r="AW9" s="7">
        <f>SUMIFS(SexoPorc!$I:$I,SexoPorc!$Q:$Q,AW$5,SexoPorc!$A:$A,$C9,SexoPorc!$B:$B,2)*100</f>
        <v>39.261448383331299</v>
      </c>
      <c r="AX9" s="7">
        <f>SUMIFS(SexoPorc!$I:$I,SexoPorc!$Q:$Q,AX$5,SexoPorc!$A:$A,$C9,SexoPorc!$B:$B,2)*100</f>
        <v>44.954732060432434</v>
      </c>
      <c r="AZ9" s="6">
        <f>SUMIFS(SexoPop!$I:$I,SexoPop!$T:$T,AZ$5,SexoPop!$A:$A,$C9,SexoPop!$B:$B,1)/1000</f>
        <v>2.1150000000000002</v>
      </c>
      <c r="BA9" s="6">
        <f>SUMIFS(SexoPop!$I:$I,SexoPop!$T:$T,BA$5,SexoPop!$A:$A,$C9,SexoPop!$B:$B,1)/1000</f>
        <v>2.3580000000000001</v>
      </c>
      <c r="BB9" s="6">
        <f>SUMIFS(SexoPop!$I:$I,SexoPop!$T:$T,BB$5,SexoPop!$A:$A,$C9,SexoPop!$B:$B,1)/1000</f>
        <v>4.952</v>
      </c>
      <c r="BC9" s="6">
        <f>SUMIFS(SexoPop!$I:$I,SexoPop!$T:$T,BC$5,SexoPop!$A:$A,$C9,SexoPop!$B:$B,1)/1000</f>
        <v>1.8620000000000001</v>
      </c>
      <c r="BD9" s="6">
        <f>SUMIFS(SexoPop!$I:$I,SexoPop!$T:$T,BD$5,SexoPop!$A:$A,$C9,SexoPop!$B:$B,1)/1000</f>
        <v>1.66</v>
      </c>
      <c r="BE9" s="5"/>
      <c r="BF9" s="7">
        <f>SUMIFS(SexoPorc!$I:$I,SexoPorc!$Q:$Q,BF$5,SexoPorc!$A:$A,$C9,SexoPorc!$B:$B,1)*100</f>
        <v>36.833855509757996</v>
      </c>
      <c r="BG9" s="7">
        <f>SUMIFS(SexoPorc!$I:$I,SexoPorc!$Q:$Q,BG$5,SexoPorc!$A:$A,$C9,SexoPorc!$B:$B,1)*100</f>
        <v>50.245046615600586</v>
      </c>
      <c r="BH9" s="7">
        <f>SUMIFS(SexoPorc!$I:$I,SexoPorc!$Q:$Q,BH$5,SexoPorc!$A:$A,$C9,SexoPorc!$B:$B,1)*100</f>
        <v>38.375696539878845</v>
      </c>
      <c r="BI9" s="7">
        <f>SUMIFS(SexoPorc!$I:$I,SexoPorc!$Q:$Q,BI$5,SexoPorc!$A:$A,$C9,SexoPorc!$B:$B,1)*100</f>
        <v>61.574071645736694</v>
      </c>
      <c r="BJ9" s="7">
        <f>SUMIFS(SexoPorc!$I:$I,SexoPorc!$Q:$Q,BJ$5,SexoPorc!$A:$A,$C9,SexoPorc!$B:$B,1)*100</f>
        <v>35.860878229141235</v>
      </c>
    </row>
    <row r="10" spans="3:62" x14ac:dyDescent="0.25">
      <c r="C10" s="5" t="s">
        <v>4</v>
      </c>
      <c r="D10" s="6">
        <f>SUMIFS(EntPop!$H:$H,EntPop!$S:$S,D$5,EntPop!$A:$A,$C10)/1000</f>
        <v>25.417999999999999</v>
      </c>
      <c r="E10" s="6">
        <f>SUMIFS(EntPop!$H:$H,EntPop!$S:$S,E$5,EntPop!$A:$A,$C10)/1000</f>
        <v>34.808</v>
      </c>
      <c r="F10" s="6">
        <f>SUMIFS(EntPop!$H:$H,EntPop!$S:$S,F$5,EntPop!$A:$A,$C10)/1000</f>
        <v>44.298000000000002</v>
      </c>
      <c r="G10" s="6">
        <f>SUMIFS(EntPop!$H:$H,EntPop!$S:$S,G$5,EntPop!$A:$A,$C10)/1000</f>
        <v>36.527999999999999</v>
      </c>
      <c r="H10" s="6">
        <f>SUMIFS(EntPop!$H:$H,EntPop!$S:$S,H$5,EntPop!$A:$A,$C10)/1000</f>
        <v>26.934000000000001</v>
      </c>
      <c r="I10" s="5"/>
      <c r="J10" s="7">
        <f>SUMIFS(EntPorc!$H:$H,EntPorc!$P:$P,V$5,EntPorc!$A:$A,$C10)*100</f>
        <v>45.276901125907898</v>
      </c>
      <c r="K10" s="7">
        <f>SUMIFS(EntPorc!$H:$H,EntPorc!$P:$P,W$5,EntPorc!$A:$A,$C10)*100</f>
        <v>41.748726367950439</v>
      </c>
      <c r="L10" s="7">
        <f>SUMIFS(EntPorc!$H:$H,EntPorc!$P:$P,X$5,EntPorc!$A:$A,$C10)*100</f>
        <v>39.348718523979187</v>
      </c>
      <c r="M10" s="7">
        <f>SUMIFS(EntPorc!$H:$H,EntPorc!$P:$P,Y$5,EntPorc!$A:$A,$C10)*100</f>
        <v>39.852058887481689</v>
      </c>
      <c r="N10" s="7">
        <f>SUMIFS(EntPorc!$H:$H,EntPorc!$P:$P,Z$5,EntPorc!$A:$A,$C10)*100</f>
        <v>48.726391792297363</v>
      </c>
      <c r="O10" s="5"/>
      <c r="P10" s="6">
        <f>SUMIFS(RuralPop!$H:$H,RuralPop!$S:$S,P$5,RuralPop!$A:$A,$C10)/1000</f>
        <v>13.289</v>
      </c>
      <c r="Q10" s="6">
        <f>SUMIFS(RuralPop!$H:$H,RuralPop!$S:$S,Q$5,RuralPop!$A:$A,$C10)/1000</f>
        <v>20.082000000000001</v>
      </c>
      <c r="R10" s="6">
        <f>SUMIFS(RuralPop!$H:$H,RuralPop!$S:$S,R$5,RuralPop!$A:$A,$C10)/1000</f>
        <v>22.72</v>
      </c>
      <c r="S10" s="6">
        <f>SUMIFS(RuralPop!$H:$H,RuralPop!$S:$S,S$5,RuralPop!$A:$A,$C10)/1000</f>
        <v>21.041</v>
      </c>
      <c r="T10" s="6">
        <f>SUMIFS(RuralPop!$H:$H,RuralPop!$S:$S,T$5,RuralPop!$A:$A,$C10)/1000</f>
        <v>16.727</v>
      </c>
      <c r="U10" s="5"/>
      <c r="V10" s="7">
        <f>SUMIFS(RuralPorc!$H:$H,RuralPorc!$P:$P,V$5,RuralPorc!$A:$A,$C10)*100</f>
        <v>50.122582912445068</v>
      </c>
      <c r="W10" s="7">
        <f>SUMIFS(RuralPorc!$H:$H,RuralPorc!$P:$P,W$5,RuralPorc!$A:$A,$C10)*100</f>
        <v>41.084286570549011</v>
      </c>
      <c r="X10" s="7">
        <f>SUMIFS(RuralPorc!$H:$H,RuralPorc!$P:$P,X$5,RuralPorc!$A:$A,$C10)*100</f>
        <v>40.318000316619873</v>
      </c>
      <c r="Y10" s="7">
        <f>SUMIFS(RuralPorc!$H:$H,RuralPorc!$P:$P,Y$5,RuralPorc!$A:$A,$C10)*100</f>
        <v>39.823979139328003</v>
      </c>
      <c r="Z10" s="7">
        <f>SUMIFS(RuralPorc!$H:$H,RuralPorc!$P:$P,Z$5,RuralPorc!$A:$A,$C10)*100</f>
        <v>55.10096549987793</v>
      </c>
      <c r="AA10" s="9"/>
      <c r="AB10" s="6">
        <f>SUMIFS(UrbanPop!$H:$H,UrbanPop!$S:$S,AB$5,UrbanPop!$A:$A,$C10)/1000</f>
        <v>12.129</v>
      </c>
      <c r="AC10" s="6">
        <f>SUMIFS(UrbanPop!$H:$H,UrbanPop!$S:$S,AC$5,UrbanPop!$A:$A,$C10)/1000</f>
        <v>14.726000000000001</v>
      </c>
      <c r="AD10" s="6">
        <f>SUMIFS(UrbanPop!$H:$H,UrbanPop!$S:$S,AD$5,UrbanPop!$A:$A,$C10)/1000</f>
        <v>21.577999999999999</v>
      </c>
      <c r="AE10" s="6">
        <f>SUMIFS(UrbanPop!$H:$H,UrbanPop!$S:$S,AE$5,UrbanPop!$A:$A,$C10)/1000</f>
        <v>15.487</v>
      </c>
      <c r="AF10" s="6">
        <f>SUMIFS(UrbanPop!$H:$H,UrbanPop!$S:$S,AF$5,UrbanPop!$A:$A,$C10)/1000</f>
        <v>10.207000000000001</v>
      </c>
      <c r="AG10" s="5"/>
      <c r="AH10" s="7">
        <f>SUMIFS(UrbanPorc!$H:$H,UrbanPorc!$P:$P,AH$5,UrbanPorc!$A:$A,$C10)*100</f>
        <v>40.940389037132263</v>
      </c>
      <c r="AI10" s="7">
        <f>SUMIFS(UrbanPorc!$H:$H,UrbanPorc!$P:$P,AI$5,UrbanPorc!$A:$A,$C10)*100</f>
        <v>42.690244317054749</v>
      </c>
      <c r="AJ10" s="7">
        <f>SUMIFS(UrbanPorc!$H:$H,UrbanPorc!$P:$P,AJ$5,UrbanPorc!$A:$A,$C10)*100</f>
        <v>38.377264142036438</v>
      </c>
      <c r="AK10" s="7">
        <f>SUMIFS(UrbanPorc!$H:$H,UrbanPorc!$P:$P,AK$5,UrbanPorc!$A:$A,$C10)*100</f>
        <v>39.890274405479431</v>
      </c>
      <c r="AL10" s="7">
        <f>SUMIFS(UrbanPorc!$H:$H,UrbanPorc!$P:$P,AL$5,UrbanPorc!$A:$A,$C10)*100</f>
        <v>40.960711240768433</v>
      </c>
      <c r="AN10" s="6">
        <f>SUMIFS(SexoPop!$I:$I,SexoPop!$T:$T,AN$5,SexoPop!$A:$A,$C10,SexoPop!$B:$B,2)/1000</f>
        <v>11.606</v>
      </c>
      <c r="AO10" s="6">
        <f>SUMIFS(SexoPop!$I:$I,SexoPop!$T:$T,AO$5,SexoPop!$A:$A,$C10,SexoPop!$B:$B,2)/1000</f>
        <v>17.547999999999998</v>
      </c>
      <c r="AP10" s="6">
        <f>SUMIFS(SexoPop!$I:$I,SexoPop!$T:$T,AP$5,SexoPop!$A:$A,$C10,SexoPop!$B:$B,2)/1000</f>
        <v>20.728000000000002</v>
      </c>
      <c r="AQ10" s="6">
        <f>SUMIFS(SexoPop!$I:$I,SexoPop!$T:$T,AQ$5,SexoPop!$A:$A,$C10,SexoPop!$B:$B,2)/1000</f>
        <v>17.852</v>
      </c>
      <c r="AR10" s="6">
        <f>SUMIFS(SexoPop!$I:$I,SexoPop!$T:$T,AR$5,SexoPop!$A:$A,$C10,SexoPop!$B:$B,2)/1000</f>
        <v>14.420999999999999</v>
      </c>
      <c r="AS10" s="5"/>
      <c r="AT10" s="7">
        <f>SUMIFS(SexoPorc!$I:$I,SexoPorc!$Q:$Q,AT$5,SexoPorc!$A:$A,$C10,SexoPorc!$B:$B,2)*100</f>
        <v>41.812875866889954</v>
      </c>
      <c r="AU10" s="7">
        <f>SUMIFS(SexoPorc!$I:$I,SexoPorc!$Q:$Q,AU$5,SexoPorc!$A:$A,$C10,SexoPorc!$B:$B,2)*100</f>
        <v>41.828757524490356</v>
      </c>
      <c r="AV10" s="7">
        <f>SUMIFS(SexoPorc!$I:$I,SexoPorc!$Q:$Q,AV$5,SexoPorc!$A:$A,$C10,SexoPorc!$B:$B,2)*100</f>
        <v>37.508594989776611</v>
      </c>
      <c r="AW10" s="7">
        <f>SUMIFS(SexoPorc!$I:$I,SexoPorc!$Q:$Q,AW$5,SexoPorc!$A:$A,$C10,SexoPorc!$B:$B,2)*100</f>
        <v>40.237113833427429</v>
      </c>
      <c r="AX10" s="7">
        <f>SUMIFS(SexoPorc!$I:$I,SexoPorc!$Q:$Q,AX$5,SexoPorc!$A:$A,$C10,SexoPorc!$B:$B,2)*100</f>
        <v>49.252048134803772</v>
      </c>
      <c r="AZ10" s="6">
        <f>SUMIFS(SexoPop!$I:$I,SexoPop!$T:$T,AZ$5,SexoPop!$A:$A,$C10,SexoPop!$B:$B,1)/1000</f>
        <v>13.811999999999999</v>
      </c>
      <c r="BA10" s="6">
        <f>SUMIFS(SexoPop!$I:$I,SexoPop!$T:$T,BA$5,SexoPop!$A:$A,$C10,SexoPop!$B:$B,1)/1000</f>
        <v>17.260000000000002</v>
      </c>
      <c r="BB10" s="6">
        <f>SUMIFS(SexoPop!$I:$I,SexoPop!$T:$T,BB$5,SexoPop!$A:$A,$C10,SexoPop!$B:$B,1)/1000</f>
        <v>23.57</v>
      </c>
      <c r="BC10" s="6">
        <f>SUMIFS(SexoPop!$I:$I,SexoPop!$T:$T,BC$5,SexoPop!$A:$A,$C10,SexoPop!$B:$B,1)/1000</f>
        <v>18.675999999999998</v>
      </c>
      <c r="BD10" s="6">
        <f>SUMIFS(SexoPop!$I:$I,SexoPop!$T:$T,BD$5,SexoPop!$A:$A,$C10,SexoPop!$B:$B,1)/1000</f>
        <v>12.513</v>
      </c>
      <c r="BE10" s="5"/>
      <c r="BF10" s="7">
        <f>SUMIFS(SexoPorc!$I:$I,SexoPorc!$Q:$Q,BF$5,SexoPorc!$A:$A,$C10,SexoPorc!$B:$B,1)*100</f>
        <v>48.664647340774536</v>
      </c>
      <c r="BG10" s="7">
        <f>SUMIFS(SexoPorc!$I:$I,SexoPorc!$Q:$Q,BG$5,SexoPorc!$A:$A,$C10,SexoPorc!$B:$B,1)*100</f>
        <v>41.667672991752625</v>
      </c>
      <c r="BH10" s="7">
        <f>SUMIFS(SexoPorc!$I:$I,SexoPorc!$Q:$Q,BH$5,SexoPorc!$A:$A,$C10,SexoPorc!$B:$B,1)*100</f>
        <v>41.122898459434509</v>
      </c>
      <c r="BI10" s="7">
        <f>SUMIFS(SexoPorc!$I:$I,SexoPorc!$Q:$Q,BI$5,SexoPorc!$A:$A,$C10,SexoPorc!$B:$B,1)*100</f>
        <v>39.490821957588196</v>
      </c>
      <c r="BJ10" s="7">
        <f>SUMIFS(SexoPorc!$I:$I,SexoPorc!$Q:$Q,BJ$5,SexoPorc!$A:$A,$C10,SexoPorc!$B:$B,1)*100</f>
        <v>48.134326934814453</v>
      </c>
    </row>
    <row r="11" spans="3:62" x14ac:dyDescent="0.25">
      <c r="C11" s="5" t="s">
        <v>5</v>
      </c>
      <c r="D11" s="6">
        <f>SUMIFS(EntPop!$H:$H,EntPop!$S:$S,D$5,EntPop!$A:$A,$C11)/1000</f>
        <v>29.155000000000001</v>
      </c>
      <c r="E11" s="6">
        <f>SUMIFS(EntPop!$H:$H,EntPop!$S:$S,E$5,EntPop!$A:$A,$C11)/1000</f>
        <v>21.556999999999999</v>
      </c>
      <c r="F11" s="6">
        <f>SUMIFS(EntPop!$H:$H,EntPop!$S:$S,F$5,EntPop!$A:$A,$C11)/1000</f>
        <v>35.076999999999998</v>
      </c>
      <c r="G11" s="6">
        <f>SUMIFS(EntPop!$H:$H,EntPop!$S:$S,G$5,EntPop!$A:$A,$C11)/1000</f>
        <v>29.937000000000001</v>
      </c>
      <c r="H11" s="6">
        <f>SUMIFS(EntPop!$H:$H,EntPop!$S:$S,H$5,EntPop!$A:$A,$C11)/1000</f>
        <v>12.82</v>
      </c>
      <c r="I11" s="5"/>
      <c r="J11" s="7">
        <f>SUMIFS(EntPorc!$H:$H,EntPorc!$P:$P,V$5,EntPorc!$A:$A,$C11)*100</f>
        <v>51.23361349105835</v>
      </c>
      <c r="K11" s="7">
        <f>SUMIFS(EntPorc!$H:$H,EntPorc!$P:$P,W$5,EntPorc!$A:$A,$C11)*100</f>
        <v>46.190270781517029</v>
      </c>
      <c r="L11" s="7">
        <f>SUMIFS(EntPorc!$H:$H,EntPorc!$P:$P,X$5,EntPorc!$A:$A,$C11)*100</f>
        <v>43.314564228057861</v>
      </c>
      <c r="M11" s="7">
        <f>SUMIFS(EntPorc!$H:$H,EntPorc!$P:$P,Y$5,EntPorc!$A:$A,$C11)*100</f>
        <v>50.920194387435913</v>
      </c>
      <c r="N11" s="7">
        <f>SUMIFS(EntPorc!$H:$H,EntPorc!$P:$P,Z$5,EntPorc!$A:$A,$C11)*100</f>
        <v>50.132960081100464</v>
      </c>
      <c r="O11" s="5"/>
      <c r="P11" s="6">
        <f>SUMIFS(RuralPop!$H:$H,RuralPop!$S:$S,P$5,RuralPop!$A:$A,$C11)/1000</f>
        <v>4.9630000000000001</v>
      </c>
      <c r="Q11" s="6">
        <f>SUMIFS(RuralPop!$H:$H,RuralPop!$S:$S,Q$5,RuralPop!$A:$A,$C11)/1000</f>
        <v>8.1639999999999997</v>
      </c>
      <c r="R11" s="6">
        <f>SUMIFS(RuralPop!$H:$H,RuralPop!$S:$S,R$5,RuralPop!$A:$A,$C11)/1000</f>
        <v>7.4850000000000003</v>
      </c>
      <c r="S11" s="6">
        <f>SUMIFS(RuralPop!$H:$H,RuralPop!$S:$S,S$5,RuralPop!$A:$A,$C11)/1000</f>
        <v>7.2190000000000003</v>
      </c>
      <c r="T11" s="6">
        <f>SUMIFS(RuralPop!$H:$H,RuralPop!$S:$S,T$5,RuralPop!$A:$A,$C11)/1000</f>
        <v>2.4060000000000001</v>
      </c>
      <c r="U11" s="5"/>
      <c r="V11" s="7">
        <f>SUMIFS(RuralPorc!$H:$H,RuralPorc!$P:$P,V$5,RuralPorc!$A:$A,$C11)*100</f>
        <v>70.849394798278809</v>
      </c>
      <c r="W11" s="7">
        <f>SUMIFS(RuralPorc!$H:$H,RuralPorc!$P:$P,W$5,RuralPorc!$A:$A,$C11)*100</f>
        <v>58.351796865463257</v>
      </c>
      <c r="X11" s="7">
        <f>SUMIFS(RuralPorc!$H:$H,RuralPorc!$P:$P,X$5,RuralPorc!$A:$A,$C11)*100</f>
        <v>53.277814388275146</v>
      </c>
      <c r="Y11" s="7">
        <f>SUMIFS(RuralPorc!$H:$H,RuralPorc!$P:$P,Y$5,RuralPorc!$A:$A,$C11)*100</f>
        <v>46.314236521720886</v>
      </c>
      <c r="Z11" s="7">
        <f>SUMIFS(RuralPorc!$H:$H,RuralPorc!$P:$P,Z$5,RuralPorc!$A:$A,$C11)*100</f>
        <v>59.130007028579712</v>
      </c>
      <c r="AA11" s="9"/>
      <c r="AB11" s="6">
        <f>SUMIFS(UrbanPop!$H:$H,UrbanPop!$S:$S,AB$5,UrbanPop!$A:$A,$C11)/1000</f>
        <v>24.192</v>
      </c>
      <c r="AC11" s="6">
        <f>SUMIFS(UrbanPop!$H:$H,UrbanPop!$S:$S,AC$5,UrbanPop!$A:$A,$C11)/1000</f>
        <v>13.393000000000001</v>
      </c>
      <c r="AD11" s="6">
        <f>SUMIFS(UrbanPop!$H:$H,UrbanPop!$S:$S,AD$5,UrbanPop!$A:$A,$C11)/1000</f>
        <v>27.591999999999999</v>
      </c>
      <c r="AE11" s="6">
        <f>SUMIFS(UrbanPop!$H:$H,UrbanPop!$S:$S,AE$5,UrbanPop!$A:$A,$C11)/1000</f>
        <v>22.718</v>
      </c>
      <c r="AF11" s="6">
        <f>SUMIFS(UrbanPop!$H:$H,UrbanPop!$S:$S,AF$5,UrbanPop!$A:$A,$C11)/1000</f>
        <v>10.414</v>
      </c>
      <c r="AG11" s="5"/>
      <c r="AH11" s="7">
        <f>SUMIFS(UrbanPorc!$H:$H,UrbanPorc!$P:$P,AH$5,UrbanPorc!$A:$A,$C11)*100</f>
        <v>48.479989171028137</v>
      </c>
      <c r="AI11" s="7">
        <f>SUMIFS(UrbanPorc!$H:$H,UrbanPorc!$P:$P,AI$5,UrbanPorc!$A:$A,$C11)*100</f>
        <v>40.983507037162781</v>
      </c>
      <c r="AJ11" s="7">
        <f>SUMIFS(UrbanPorc!$H:$H,UrbanPorc!$P:$P,AJ$5,UrbanPorc!$A:$A,$C11)*100</f>
        <v>41.223311424255371</v>
      </c>
      <c r="AK11" s="7">
        <f>SUMIFS(UrbanPorc!$H:$H,UrbanPorc!$P:$P,AK$5,UrbanPorc!$A:$A,$C11)*100</f>
        <v>52.581876516342163</v>
      </c>
      <c r="AL11" s="7">
        <f>SUMIFS(UrbanPorc!$H:$H,UrbanPorc!$P:$P,AL$5,UrbanPorc!$A:$A,$C11)*100</f>
        <v>48.43045175075531</v>
      </c>
      <c r="AN11" s="6">
        <f>SUMIFS(SexoPop!$I:$I,SexoPop!$T:$T,AN$5,SexoPop!$A:$A,$C11,SexoPop!$B:$B,2)/1000</f>
        <v>13.675000000000001</v>
      </c>
      <c r="AO11" s="6">
        <f>SUMIFS(SexoPop!$I:$I,SexoPop!$T:$T,AO$5,SexoPop!$A:$A,$C11,SexoPop!$B:$B,2)/1000</f>
        <v>11.836</v>
      </c>
      <c r="AP11" s="6">
        <f>SUMIFS(SexoPop!$I:$I,SexoPop!$T:$T,AP$5,SexoPop!$A:$A,$C11,SexoPop!$B:$B,2)/1000</f>
        <v>16.827000000000002</v>
      </c>
      <c r="AQ11" s="6">
        <f>SUMIFS(SexoPop!$I:$I,SexoPop!$T:$T,AQ$5,SexoPop!$A:$A,$C11,SexoPop!$B:$B,2)/1000</f>
        <v>15.769</v>
      </c>
      <c r="AR11" s="6">
        <f>SUMIFS(SexoPop!$I:$I,SexoPop!$T:$T,AR$5,SexoPop!$A:$A,$C11,SexoPop!$B:$B,2)/1000</f>
        <v>5.6059999999999999</v>
      </c>
      <c r="AS11" s="5"/>
      <c r="AT11" s="7">
        <f>SUMIFS(SexoPorc!$I:$I,SexoPorc!$Q:$Q,AT$5,SexoPorc!$A:$A,$C11,SexoPorc!$B:$B,2)*100</f>
        <v>51.043260097503662</v>
      </c>
      <c r="AU11" s="7">
        <f>SUMIFS(SexoPorc!$I:$I,SexoPorc!$Q:$Q,AU$5,SexoPorc!$A:$A,$C11,SexoPorc!$B:$B,2)*100</f>
        <v>46.819621324539185</v>
      </c>
      <c r="AV11" s="7">
        <f>SUMIFS(SexoPorc!$I:$I,SexoPorc!$Q:$Q,AV$5,SexoPorc!$A:$A,$C11,SexoPorc!$B:$B,2)*100</f>
        <v>41.754341125488281</v>
      </c>
      <c r="AW11" s="7">
        <f>SUMIFS(SexoPorc!$I:$I,SexoPorc!$Q:$Q,AW$5,SexoPorc!$A:$A,$C11,SexoPorc!$B:$B,2)*100</f>
        <v>52.779728174209595</v>
      </c>
      <c r="AX11" s="7">
        <f>SUMIFS(SexoPorc!$I:$I,SexoPorc!$Q:$Q,AX$5,SexoPorc!$A:$A,$C11,SexoPorc!$B:$B,2)*100</f>
        <v>53.021848201751709</v>
      </c>
      <c r="AZ11" s="6">
        <f>SUMIFS(SexoPop!$I:$I,SexoPop!$T:$T,AZ$5,SexoPop!$A:$A,$C11,SexoPop!$B:$B,1)/1000</f>
        <v>15.48</v>
      </c>
      <c r="BA11" s="6">
        <f>SUMIFS(SexoPop!$I:$I,SexoPop!$T:$T,BA$5,SexoPop!$A:$A,$C11,SexoPop!$B:$B,1)/1000</f>
        <v>9.7210000000000001</v>
      </c>
      <c r="BB11" s="6">
        <f>SUMIFS(SexoPop!$I:$I,SexoPop!$T:$T,BB$5,SexoPop!$A:$A,$C11,SexoPop!$B:$B,1)/1000</f>
        <v>18.25</v>
      </c>
      <c r="BC11" s="6">
        <f>SUMIFS(SexoPop!$I:$I,SexoPop!$T:$T,BC$5,SexoPop!$A:$A,$C11,SexoPop!$B:$B,1)/1000</f>
        <v>14.167999999999999</v>
      </c>
      <c r="BD11" s="6">
        <f>SUMIFS(SexoPop!$I:$I,SexoPop!$T:$T,BD$5,SexoPop!$A:$A,$C11,SexoPop!$B:$B,1)/1000</f>
        <v>7.2140000000000004</v>
      </c>
      <c r="BE11" s="5"/>
      <c r="BF11" s="7">
        <f>SUMIFS(SexoPorc!$I:$I,SexoPorc!$Q:$Q,BF$5,SexoPorc!$A:$A,$C11,SexoPorc!$B:$B,1)*100</f>
        <v>51.402956247329712</v>
      </c>
      <c r="BG11" s="7">
        <f>SUMIFS(SexoPorc!$I:$I,SexoPorc!$Q:$Q,BG$5,SexoPorc!$A:$A,$C11,SexoPorc!$B:$B,1)*100</f>
        <v>45.446470379829407</v>
      </c>
      <c r="BH11" s="7">
        <f>SUMIFS(SexoPorc!$I:$I,SexoPorc!$Q:$Q,BH$5,SexoPorc!$A:$A,$C11,SexoPorc!$B:$B,1)*100</f>
        <v>44.860133528709412</v>
      </c>
      <c r="BI11" s="7">
        <f>SUMIFS(SexoPorc!$I:$I,SexoPorc!$Q:$Q,BI$5,SexoPorc!$A:$A,$C11,SexoPorc!$B:$B,1)*100</f>
        <v>48.998790979385376</v>
      </c>
      <c r="BJ11" s="7">
        <f>SUMIFS(SexoPorc!$I:$I,SexoPorc!$Q:$Q,BJ$5,SexoPorc!$A:$A,$C11,SexoPorc!$B:$B,1)*100</f>
        <v>48.096540570259094</v>
      </c>
    </row>
    <row r="12" spans="3:62" x14ac:dyDescent="0.25">
      <c r="C12" s="5" t="s">
        <v>6</v>
      </c>
      <c r="D12" s="6">
        <f>SUMIFS(EntPop!$H:$H,EntPop!$S:$S,D$5,EntPop!$A:$A,$C12)/1000</f>
        <v>7.9619999999999997</v>
      </c>
      <c r="E12" s="6">
        <f>SUMIFS(EntPop!$H:$H,EntPop!$S:$S,E$5,EntPop!$A:$A,$C12)/1000</f>
        <v>8.7669999999999995</v>
      </c>
      <c r="F12" s="6">
        <f>SUMIFS(EntPop!$H:$H,EntPop!$S:$S,F$5,EntPop!$A:$A,$C12)/1000</f>
        <v>6.5279999999999996</v>
      </c>
      <c r="G12" s="6">
        <f>SUMIFS(EntPop!$H:$H,EntPop!$S:$S,G$5,EntPop!$A:$A,$C12)/1000</f>
        <v>5.61</v>
      </c>
      <c r="H12" s="6">
        <f>SUMIFS(EntPop!$H:$H,EntPop!$S:$S,H$5,EntPop!$A:$A,$C12)/1000</f>
        <v>4.0519999999999996</v>
      </c>
      <c r="I12" s="5"/>
      <c r="J12" s="7">
        <f>SUMIFS(EntPorc!$H:$H,EntPorc!$P:$P,V$5,EntPorc!$A:$A,$C12)*100</f>
        <v>52.903652191162109</v>
      </c>
      <c r="K12" s="7">
        <f>SUMIFS(EntPorc!$H:$H,EntPorc!$P:$P,W$5,EntPorc!$A:$A,$C12)*100</f>
        <v>63.285928964614868</v>
      </c>
      <c r="L12" s="7">
        <f>SUMIFS(EntPorc!$H:$H,EntPorc!$P:$P,X$5,EntPorc!$A:$A,$C12)*100</f>
        <v>47.8171706199646</v>
      </c>
      <c r="M12" s="7">
        <f>SUMIFS(EntPorc!$H:$H,EntPorc!$P:$P,Y$5,EntPorc!$A:$A,$C12)*100</f>
        <v>60.057806968688965</v>
      </c>
      <c r="N12" s="7">
        <f>SUMIFS(EntPorc!$H:$H,EntPorc!$P:$P,Z$5,EntPorc!$A:$A,$C12)*100</f>
        <v>58.588778972625732</v>
      </c>
      <c r="O12" s="5"/>
      <c r="P12" s="6">
        <f>SUMIFS(RuralPop!$H:$H,RuralPop!$S:$S,P$5,RuralPop!$A:$A,$C12)/1000</f>
        <v>1.444</v>
      </c>
      <c r="Q12" s="6">
        <f>SUMIFS(RuralPop!$H:$H,RuralPop!$S:$S,Q$5,RuralPop!$A:$A,$C12)/1000</f>
        <v>2.113</v>
      </c>
      <c r="R12" s="6">
        <f>SUMIFS(RuralPop!$H:$H,RuralPop!$S:$S,R$5,RuralPop!$A:$A,$C12)/1000</f>
        <v>0.873</v>
      </c>
      <c r="S12" s="6">
        <f>SUMIFS(RuralPop!$H:$H,RuralPop!$S:$S,S$5,RuralPop!$A:$A,$C12)/1000</f>
        <v>0.72499999999999998</v>
      </c>
      <c r="T12" s="6">
        <f>SUMIFS(RuralPop!$H:$H,RuralPop!$S:$S,T$5,RuralPop!$A:$A,$C12)/1000</f>
        <v>0.81100000000000005</v>
      </c>
      <c r="U12" s="5"/>
      <c r="V12" s="7">
        <f>SUMIFS(RuralPorc!$H:$H,RuralPorc!$P:$P,V$5,RuralPorc!$A:$A,$C12)*100</f>
        <v>63.305568695068359</v>
      </c>
      <c r="W12" s="7">
        <f>SUMIFS(RuralPorc!$H:$H,RuralPorc!$P:$P,W$5,RuralPorc!$A:$A,$C12)*100</f>
        <v>57.669216394424438</v>
      </c>
      <c r="X12" s="7">
        <f>SUMIFS(RuralPorc!$H:$H,RuralPorc!$P:$P,X$5,RuralPorc!$A:$A,$C12)*100</f>
        <v>44.677585363388062</v>
      </c>
      <c r="Y12" s="7">
        <f>SUMIFS(RuralPorc!$H:$H,RuralPorc!$P:$P,Y$5,RuralPorc!$A:$A,$C12)*100</f>
        <v>52.045941352844238</v>
      </c>
      <c r="Z12" s="7">
        <f>SUMIFS(RuralPorc!$H:$H,RuralPorc!$P:$P,Z$5,RuralPorc!$A:$A,$C12)*100</f>
        <v>46.13196849822998</v>
      </c>
      <c r="AA12" s="9"/>
      <c r="AB12" s="6">
        <f>SUMIFS(UrbanPop!$H:$H,UrbanPop!$S:$S,AB$5,UrbanPop!$A:$A,$C12)/1000</f>
        <v>6.5179999999999998</v>
      </c>
      <c r="AC12" s="6">
        <f>SUMIFS(UrbanPop!$H:$H,UrbanPop!$S:$S,AC$5,UrbanPop!$A:$A,$C12)/1000</f>
        <v>6.6539999999999999</v>
      </c>
      <c r="AD12" s="6">
        <f>SUMIFS(UrbanPop!$H:$H,UrbanPop!$S:$S,AD$5,UrbanPop!$A:$A,$C12)/1000</f>
        <v>5.6550000000000002</v>
      </c>
      <c r="AE12" s="6">
        <f>SUMIFS(UrbanPop!$H:$H,UrbanPop!$S:$S,AE$5,UrbanPop!$A:$A,$C12)/1000</f>
        <v>4.8849999999999998</v>
      </c>
      <c r="AF12" s="6">
        <f>SUMIFS(UrbanPop!$H:$H,UrbanPop!$S:$S,AF$5,UrbanPop!$A:$A,$C12)/1000</f>
        <v>3.2410000000000001</v>
      </c>
      <c r="AG12" s="5"/>
      <c r="AH12" s="7">
        <f>SUMIFS(UrbanPorc!$H:$H,UrbanPorc!$P:$P,AH$5,UrbanPorc!$A:$A,$C12)*100</f>
        <v>51.045501232147217</v>
      </c>
      <c r="AI12" s="7">
        <f>SUMIFS(UrbanPorc!$H:$H,UrbanPorc!$P:$P,AI$5,UrbanPorc!$A:$A,$C12)*100</f>
        <v>65.305721759796143</v>
      </c>
      <c r="AJ12" s="7">
        <f>SUMIFS(UrbanPorc!$H:$H,UrbanPorc!$P:$P,AJ$5,UrbanPorc!$A:$A,$C12)*100</f>
        <v>48.341596126556396</v>
      </c>
      <c r="AK12" s="7">
        <f>SUMIFS(UrbanPorc!$H:$H,UrbanPorc!$P:$P,AK$5,UrbanPorc!$A:$A,$C12)*100</f>
        <v>61.462002992630005</v>
      </c>
      <c r="AL12" s="7">
        <f>SUMIFS(UrbanPorc!$H:$H,UrbanPorc!$P:$P,AL$5,UrbanPorc!$A:$A,$C12)*100</f>
        <v>62.834429740905762</v>
      </c>
      <c r="AN12" s="6">
        <f>SUMIFS(SexoPop!$I:$I,SexoPop!$T:$T,AN$5,SexoPop!$A:$A,$C12,SexoPop!$B:$B,2)/1000</f>
        <v>4.5960000000000001</v>
      </c>
      <c r="AO12" s="6">
        <f>SUMIFS(SexoPop!$I:$I,SexoPop!$T:$T,AO$5,SexoPop!$A:$A,$C12,SexoPop!$B:$B,2)/1000</f>
        <v>3.8980000000000001</v>
      </c>
      <c r="AP12" s="6">
        <f>SUMIFS(SexoPop!$I:$I,SexoPop!$T:$T,AP$5,SexoPop!$A:$A,$C12,SexoPop!$B:$B,2)/1000</f>
        <v>3.2879999999999998</v>
      </c>
      <c r="AQ12" s="6">
        <f>SUMIFS(SexoPop!$I:$I,SexoPop!$T:$T,AQ$5,SexoPop!$A:$A,$C12,SexoPop!$B:$B,2)/1000</f>
        <v>3.3849999999999998</v>
      </c>
      <c r="AR12" s="6">
        <f>SUMIFS(SexoPop!$I:$I,SexoPop!$T:$T,AR$5,SexoPop!$A:$A,$C12,SexoPop!$B:$B,2)/1000</f>
        <v>1.55</v>
      </c>
      <c r="AS12" s="5"/>
      <c r="AT12" s="7">
        <f>SUMIFS(SexoPorc!$I:$I,SexoPorc!$Q:$Q,AT$5,SexoPorc!$A:$A,$C12,SexoPorc!$B:$B,2)*100</f>
        <v>54.153412580490112</v>
      </c>
      <c r="AU12" s="7">
        <f>SUMIFS(SexoPorc!$I:$I,SexoPorc!$Q:$Q,AU$5,SexoPorc!$A:$A,$C12,SexoPorc!$B:$B,2)*100</f>
        <v>61.560326814651489</v>
      </c>
      <c r="AV12" s="7">
        <f>SUMIFS(SexoPorc!$I:$I,SexoPorc!$Q:$Q,AV$5,SexoPorc!$A:$A,$C12,SexoPorc!$B:$B,2)*100</f>
        <v>46.018195152282715</v>
      </c>
      <c r="AW12" s="7">
        <f>SUMIFS(SexoPorc!$I:$I,SexoPorc!$Q:$Q,AW$5,SexoPorc!$A:$A,$C12,SexoPorc!$B:$B,2)*100</f>
        <v>64.846742153167725</v>
      </c>
      <c r="AX12" s="7">
        <f>SUMIFS(SexoPorc!$I:$I,SexoPorc!$Q:$Q,AX$5,SexoPorc!$A:$A,$C12,SexoPorc!$B:$B,2)*100</f>
        <v>53.782093524932861</v>
      </c>
      <c r="AZ12" s="6">
        <f>SUMIFS(SexoPop!$I:$I,SexoPop!$T:$T,AZ$5,SexoPop!$A:$A,$C12,SexoPop!$B:$B,1)/1000</f>
        <v>3.3660000000000001</v>
      </c>
      <c r="BA12" s="6">
        <f>SUMIFS(SexoPop!$I:$I,SexoPop!$T:$T,BA$5,SexoPop!$A:$A,$C12,SexoPop!$B:$B,1)/1000</f>
        <v>4.8689999999999998</v>
      </c>
      <c r="BB12" s="6">
        <f>SUMIFS(SexoPop!$I:$I,SexoPop!$T:$T,BB$5,SexoPop!$A:$A,$C12,SexoPop!$B:$B,1)/1000</f>
        <v>3.24</v>
      </c>
      <c r="BC12" s="6">
        <f>SUMIFS(SexoPop!$I:$I,SexoPop!$T:$T,BC$5,SexoPop!$A:$A,$C12,SexoPop!$B:$B,1)/1000</f>
        <v>2.2250000000000001</v>
      </c>
      <c r="BD12" s="6">
        <f>SUMIFS(SexoPop!$I:$I,SexoPop!$T:$T,BD$5,SexoPop!$A:$A,$C12,SexoPop!$B:$B,1)/1000</f>
        <v>2.5019999999999998</v>
      </c>
      <c r="BE12" s="5"/>
      <c r="BF12" s="7">
        <f>SUMIFS(SexoPorc!$I:$I,SexoPorc!$Q:$Q,BF$5,SexoPorc!$A:$A,$C12,SexoPorc!$B:$B,1)*100</f>
        <v>51.287519931793213</v>
      </c>
      <c r="BG12" s="7">
        <f>SUMIFS(SexoPorc!$I:$I,SexoPorc!$Q:$Q,BG$5,SexoPorc!$A:$A,$C12,SexoPorc!$B:$B,1)*100</f>
        <v>64.738732576370239</v>
      </c>
      <c r="BH12" s="7">
        <f>SUMIFS(SexoPorc!$I:$I,SexoPorc!$Q:$Q,BH$5,SexoPorc!$A:$A,$C12,SexoPorc!$B:$B,1)*100</f>
        <v>49.792531132698059</v>
      </c>
      <c r="BI12" s="7">
        <f>SUMIFS(SexoPorc!$I:$I,SexoPorc!$Q:$Q,BI$5,SexoPorc!$A:$A,$C12,SexoPorc!$B:$B,1)*100</f>
        <v>53.99174690246582</v>
      </c>
      <c r="BJ12" s="7">
        <f>SUMIFS(SexoPorc!$I:$I,SexoPorc!$Q:$Q,BJ$5,SexoPorc!$A:$A,$C12,SexoPorc!$B:$B,1)*100</f>
        <v>62.022805213928223</v>
      </c>
    </row>
    <row r="13" spans="3:62" x14ac:dyDescent="0.25">
      <c r="C13" s="5" t="s">
        <v>7</v>
      </c>
      <c r="D13" s="6">
        <f>SUMIFS(EntPop!$H:$H,EntPop!$S:$S,D$5,EntPop!$A:$A,$C13)/1000</f>
        <v>824.75300000000004</v>
      </c>
      <c r="E13" s="6">
        <f>SUMIFS(EntPop!$H:$H,EntPop!$S:$S,E$5,EntPop!$A:$A,$C13)/1000</f>
        <v>859.58299999999997</v>
      </c>
      <c r="F13" s="6">
        <f>SUMIFS(EntPop!$H:$H,EntPop!$S:$S,F$5,EntPop!$A:$A,$C13)/1000</f>
        <v>856.56299999999999</v>
      </c>
      <c r="G13" s="6">
        <f>SUMIFS(EntPop!$H:$H,EntPop!$S:$S,G$5,EntPop!$A:$A,$C13)/1000</f>
        <v>745.48900000000003</v>
      </c>
      <c r="H13" s="6">
        <f>SUMIFS(EntPop!$H:$H,EntPop!$S:$S,H$5,EntPop!$A:$A,$C13)/1000</f>
        <v>824.96299999999997</v>
      </c>
      <c r="I13" s="5"/>
      <c r="J13" s="7">
        <f>SUMIFS(EntPorc!$H:$H,EntPorc!$P:$P,V$5,EntPorc!$A:$A,$C13)*100</f>
        <v>53.714722394943237</v>
      </c>
      <c r="K13" s="7">
        <f>SUMIFS(EntPorc!$H:$H,EntPorc!$P:$P,W$5,EntPorc!$A:$A,$C13)*100</f>
        <v>52.647334337234497</v>
      </c>
      <c r="L13" s="7">
        <f>SUMIFS(EntPorc!$H:$H,EntPorc!$P:$P,X$5,EntPorc!$A:$A,$C13)*100</f>
        <v>52.772039175033569</v>
      </c>
      <c r="M13" s="7">
        <f>SUMIFS(EntPorc!$H:$H,EntPorc!$P:$P,Y$5,EntPorc!$A:$A,$C13)*100</f>
        <v>46.375387907028198</v>
      </c>
      <c r="N13" s="7">
        <f>SUMIFS(EntPorc!$H:$H,EntPorc!$P:$P,Z$5,EntPorc!$A:$A,$C13)*100</f>
        <v>51.893442869186401</v>
      </c>
      <c r="O13" s="5"/>
      <c r="P13" s="6">
        <f>SUMIFS(RuralPop!$H:$H,RuralPop!$S:$S,P$5,RuralPop!$A:$A,$C13)/1000</f>
        <v>609.01300000000003</v>
      </c>
      <c r="Q13" s="6">
        <f>SUMIFS(RuralPop!$H:$H,RuralPop!$S:$S,Q$5,RuralPop!$A:$A,$C13)/1000</f>
        <v>593.35599999999999</v>
      </c>
      <c r="R13" s="6">
        <f>SUMIFS(RuralPop!$H:$H,RuralPop!$S:$S,R$5,RuralPop!$A:$A,$C13)/1000</f>
        <v>584.505</v>
      </c>
      <c r="S13" s="6">
        <f>SUMIFS(RuralPop!$H:$H,RuralPop!$S:$S,S$5,RuralPop!$A:$A,$C13)/1000</f>
        <v>526.68700000000001</v>
      </c>
      <c r="T13" s="6">
        <f>SUMIFS(RuralPop!$H:$H,RuralPop!$S:$S,T$5,RuralPop!$A:$A,$C13)/1000</f>
        <v>597.41800000000001</v>
      </c>
      <c r="U13" s="5"/>
      <c r="V13" s="7">
        <f>SUMIFS(RuralPorc!$H:$H,RuralPorc!$P:$P,V$5,RuralPorc!$A:$A,$C13)*100</f>
        <v>54.504048824310303</v>
      </c>
      <c r="W13" s="7">
        <f>SUMIFS(RuralPorc!$H:$H,RuralPorc!$P:$P,W$5,RuralPorc!$A:$A,$C13)*100</f>
        <v>52.819991111755371</v>
      </c>
      <c r="X13" s="7">
        <f>SUMIFS(RuralPorc!$H:$H,RuralPorc!$P:$P,X$5,RuralPorc!$A:$A,$C13)*100</f>
        <v>55.007576942443848</v>
      </c>
      <c r="Y13" s="7">
        <f>SUMIFS(RuralPorc!$H:$H,RuralPorc!$P:$P,Y$5,RuralPorc!$A:$A,$C13)*100</f>
        <v>45.488637685775757</v>
      </c>
      <c r="Z13" s="7">
        <f>SUMIFS(RuralPorc!$H:$H,RuralPorc!$P:$P,Z$5,RuralPorc!$A:$A,$C13)*100</f>
        <v>51.243609189987183</v>
      </c>
      <c r="AA13" s="9"/>
      <c r="AB13" s="6">
        <f>SUMIFS(UrbanPop!$H:$H,UrbanPop!$S:$S,AB$5,UrbanPop!$A:$A,$C13)/1000</f>
        <v>215.74</v>
      </c>
      <c r="AC13" s="6">
        <f>SUMIFS(UrbanPop!$H:$H,UrbanPop!$S:$S,AC$5,UrbanPop!$A:$A,$C13)/1000</f>
        <v>266.22699999999998</v>
      </c>
      <c r="AD13" s="6">
        <f>SUMIFS(UrbanPop!$H:$H,UrbanPop!$S:$S,AD$5,UrbanPop!$A:$A,$C13)/1000</f>
        <v>272.05799999999999</v>
      </c>
      <c r="AE13" s="6">
        <f>SUMIFS(UrbanPop!$H:$H,UrbanPop!$S:$S,AE$5,UrbanPop!$A:$A,$C13)/1000</f>
        <v>218.80199999999999</v>
      </c>
      <c r="AF13" s="6">
        <f>SUMIFS(UrbanPop!$H:$H,UrbanPop!$S:$S,AF$5,UrbanPop!$A:$A,$C13)/1000</f>
        <v>227.54499999999999</v>
      </c>
      <c r="AG13" s="5"/>
      <c r="AH13" s="7">
        <f>SUMIFS(UrbanPorc!$H:$H,UrbanPorc!$P:$P,AH$5,UrbanPorc!$A:$A,$C13)*100</f>
        <v>51.605033874511719</v>
      </c>
      <c r="AI13" s="7">
        <f>SUMIFS(UrbanPorc!$H:$H,UrbanPorc!$P:$P,AI$5,UrbanPorc!$A:$A,$C13)*100</f>
        <v>52.266550064086914</v>
      </c>
      <c r="AJ13" s="7">
        <f>SUMIFS(UrbanPorc!$H:$H,UrbanPorc!$P:$P,AJ$5,UrbanPorc!$A:$A,$C13)*100</f>
        <v>48.534291982650757</v>
      </c>
      <c r="AK13" s="7">
        <f>SUMIFS(UrbanPorc!$H:$H,UrbanPorc!$P:$P,AK$5,UrbanPorc!$A:$A,$C13)*100</f>
        <v>48.658674955368042</v>
      </c>
      <c r="AL13" s="7">
        <f>SUMIFS(UrbanPorc!$H:$H,UrbanPorc!$P:$P,AL$5,UrbanPorc!$A:$A,$C13)*100</f>
        <v>53.680706024169922</v>
      </c>
      <c r="AN13" s="6">
        <f>SUMIFS(SexoPop!$I:$I,SexoPop!$T:$T,AN$5,SexoPop!$A:$A,$C13,SexoPop!$B:$B,2)/1000</f>
        <v>464.12700000000001</v>
      </c>
      <c r="AO13" s="6">
        <f>SUMIFS(SexoPop!$I:$I,SexoPop!$T:$T,AO$5,SexoPop!$A:$A,$C13,SexoPop!$B:$B,2)/1000</f>
        <v>466.488</v>
      </c>
      <c r="AP13" s="6">
        <f>SUMIFS(SexoPop!$I:$I,SexoPop!$T:$T,AP$5,SexoPop!$A:$A,$C13,SexoPop!$B:$B,2)/1000</f>
        <v>453.76</v>
      </c>
      <c r="AQ13" s="6">
        <f>SUMIFS(SexoPop!$I:$I,SexoPop!$T:$T,AQ$5,SexoPop!$A:$A,$C13,SexoPop!$B:$B,2)/1000</f>
        <v>439.84</v>
      </c>
      <c r="AR13" s="6">
        <f>SUMIFS(SexoPop!$I:$I,SexoPop!$T:$T,AR$5,SexoPop!$A:$A,$C13,SexoPop!$B:$B,2)/1000</f>
        <v>477.08699999999999</v>
      </c>
      <c r="AS13" s="5"/>
      <c r="AT13" s="7">
        <f>SUMIFS(SexoPorc!$I:$I,SexoPorc!$Q:$Q,AT$5,SexoPorc!$A:$A,$C13,SexoPorc!$B:$B,2)*100</f>
        <v>57.780706882476807</v>
      </c>
      <c r="AU13" s="7">
        <f>SUMIFS(SexoPorc!$I:$I,SexoPorc!$Q:$Q,AU$5,SexoPorc!$A:$A,$C13,SexoPorc!$B:$B,2)*100</f>
        <v>56.582200527191162</v>
      </c>
      <c r="AV13" s="7">
        <f>SUMIFS(SexoPorc!$I:$I,SexoPorc!$Q:$Q,AV$5,SexoPorc!$A:$A,$C13,SexoPorc!$B:$B,2)*100</f>
        <v>53.376179933547974</v>
      </c>
      <c r="AW13" s="7">
        <f>SUMIFS(SexoPorc!$I:$I,SexoPorc!$Q:$Q,AW$5,SexoPorc!$A:$A,$C13,SexoPorc!$B:$B,2)*100</f>
        <v>51.436835527420044</v>
      </c>
      <c r="AX13" s="7">
        <f>SUMIFS(SexoPorc!$I:$I,SexoPorc!$Q:$Q,AX$5,SexoPorc!$A:$A,$C13,SexoPorc!$B:$B,2)*100</f>
        <v>56.179040670394897</v>
      </c>
      <c r="AZ13" s="6">
        <f>SUMIFS(SexoPop!$I:$I,SexoPop!$T:$T,AZ$5,SexoPop!$A:$A,$C13,SexoPop!$B:$B,1)/1000</f>
        <v>360.62599999999998</v>
      </c>
      <c r="BA13" s="6">
        <f>SUMIFS(SexoPop!$I:$I,SexoPop!$T:$T,BA$5,SexoPop!$A:$A,$C13,SexoPop!$B:$B,1)/1000</f>
        <v>393.09500000000003</v>
      </c>
      <c r="BB13" s="6">
        <f>SUMIFS(SexoPop!$I:$I,SexoPop!$T:$T,BB$5,SexoPop!$A:$A,$C13,SexoPop!$B:$B,1)/1000</f>
        <v>402.803</v>
      </c>
      <c r="BC13" s="6">
        <f>SUMIFS(SexoPop!$I:$I,SexoPop!$T:$T,BC$5,SexoPop!$A:$A,$C13,SexoPop!$B:$B,1)/1000</f>
        <v>305.649</v>
      </c>
      <c r="BD13" s="6">
        <f>SUMIFS(SexoPop!$I:$I,SexoPop!$T:$T,BD$5,SexoPop!$A:$A,$C13,SexoPop!$B:$B,1)/1000</f>
        <v>347.87599999999998</v>
      </c>
      <c r="BE13" s="5"/>
      <c r="BF13" s="7">
        <f>SUMIFS(SexoPorc!$I:$I,SexoPorc!$Q:$Q,BF$5,SexoPorc!$A:$A,$C13,SexoPorc!$B:$B,1)*100</f>
        <v>49.254003167152405</v>
      </c>
      <c r="BG13" s="7">
        <f>SUMIFS(SexoPorc!$I:$I,SexoPorc!$Q:$Q,BG$5,SexoPorc!$A:$A,$C13,SexoPorc!$B:$B,1)*100</f>
        <v>48.633760213851929</v>
      </c>
      <c r="BH13" s="7">
        <f>SUMIFS(SexoPorc!$I:$I,SexoPorc!$Q:$Q,BH$5,SexoPorc!$A:$A,$C13,SexoPorc!$B:$B,1)*100</f>
        <v>52.107638120651245</v>
      </c>
      <c r="BI13" s="7">
        <f>SUMIFS(SexoPorc!$I:$I,SexoPorc!$Q:$Q,BI$5,SexoPorc!$A:$A,$C13,SexoPorc!$B:$B,1)*100</f>
        <v>40.623044967651367</v>
      </c>
      <c r="BJ13" s="7">
        <f>SUMIFS(SexoPorc!$I:$I,SexoPorc!$Q:$Q,BJ$5,SexoPorc!$A:$A,$C13,SexoPorc!$B:$B,1)*100</f>
        <v>46.978592872619629</v>
      </c>
    </row>
    <row r="14" spans="3:62" x14ac:dyDescent="0.25">
      <c r="C14" s="5" t="s">
        <v>8</v>
      </c>
      <c r="D14" s="6">
        <f>SUMIFS(EntPop!$H:$H,EntPop!$S:$S,D$5,EntPop!$A:$A,$C14)/1000</f>
        <v>69.138000000000005</v>
      </c>
      <c r="E14" s="6">
        <f>SUMIFS(EntPop!$H:$H,EntPop!$S:$S,E$5,EntPop!$A:$A,$C14)/1000</f>
        <v>64.483000000000004</v>
      </c>
      <c r="F14" s="6">
        <f>SUMIFS(EntPop!$H:$H,EntPop!$S:$S,F$5,EntPop!$A:$A,$C14)/1000</f>
        <v>59.305</v>
      </c>
      <c r="G14" s="6">
        <f>SUMIFS(EntPop!$H:$H,EntPop!$S:$S,G$5,EntPop!$A:$A,$C14)/1000</f>
        <v>46.970999999999997</v>
      </c>
      <c r="H14" s="6">
        <f>SUMIFS(EntPop!$H:$H,EntPop!$S:$S,H$5,EntPop!$A:$A,$C14)/1000</f>
        <v>47.883000000000003</v>
      </c>
      <c r="I14" s="5"/>
      <c r="J14" s="7">
        <f>SUMIFS(EntPorc!$H:$H,EntPorc!$P:$P,V$5,EntPorc!$A:$A,$C14)*100</f>
        <v>58.12651515007019</v>
      </c>
      <c r="K14" s="7">
        <f>SUMIFS(EntPorc!$H:$H,EntPorc!$P:$P,W$5,EntPorc!$A:$A,$C14)*100</f>
        <v>69.118058681488037</v>
      </c>
      <c r="L14" s="7">
        <f>SUMIFS(EntPorc!$H:$H,EntPorc!$P:$P,X$5,EntPorc!$A:$A,$C14)*100</f>
        <v>53.684258460998535</v>
      </c>
      <c r="M14" s="7">
        <f>SUMIFS(EntPorc!$H:$H,EntPorc!$P:$P,Y$5,EntPorc!$A:$A,$C14)*100</f>
        <v>58.852791786193848</v>
      </c>
      <c r="N14" s="7">
        <f>SUMIFS(EntPorc!$H:$H,EntPorc!$P:$P,Z$5,EntPorc!$A:$A,$C14)*100</f>
        <v>55.085420608520508</v>
      </c>
      <c r="O14" s="5"/>
      <c r="P14" s="6">
        <f>SUMIFS(RuralPop!$H:$H,RuralPop!$S:$S,P$5,RuralPop!$A:$A,$C14)/1000</f>
        <v>29.213000000000001</v>
      </c>
      <c r="Q14" s="6">
        <f>SUMIFS(RuralPop!$H:$H,RuralPop!$S:$S,Q$5,RuralPop!$A:$A,$C14)/1000</f>
        <v>33.036000000000001</v>
      </c>
      <c r="R14" s="6">
        <f>SUMIFS(RuralPop!$H:$H,RuralPop!$S:$S,R$5,RuralPop!$A:$A,$C14)/1000</f>
        <v>31.222999999999999</v>
      </c>
      <c r="S14" s="6">
        <f>SUMIFS(RuralPop!$H:$H,RuralPop!$S:$S,S$5,RuralPop!$A:$A,$C14)/1000</f>
        <v>23.986000000000001</v>
      </c>
      <c r="T14" s="6">
        <f>SUMIFS(RuralPop!$H:$H,RuralPop!$S:$S,T$5,RuralPop!$A:$A,$C14)/1000</f>
        <v>32.863999999999997</v>
      </c>
      <c r="U14" s="5"/>
      <c r="V14" s="7">
        <f>SUMIFS(RuralPorc!$H:$H,RuralPorc!$P:$P,V$5,RuralPorc!$A:$A,$C14)*100</f>
        <v>56.119489669799805</v>
      </c>
      <c r="W14" s="7">
        <f>SUMIFS(RuralPorc!$H:$H,RuralPorc!$P:$P,W$5,RuralPorc!$A:$A,$C14)*100</f>
        <v>65.768152475357056</v>
      </c>
      <c r="X14" s="7">
        <f>SUMIFS(RuralPorc!$H:$H,RuralPorc!$P:$P,X$5,RuralPorc!$A:$A,$C14)*100</f>
        <v>59.779822826385498</v>
      </c>
      <c r="Y14" s="7">
        <f>SUMIFS(RuralPorc!$H:$H,RuralPorc!$P:$P,Y$5,RuralPorc!$A:$A,$C14)*100</f>
        <v>56.813281774520874</v>
      </c>
      <c r="Z14" s="7">
        <f>SUMIFS(RuralPorc!$H:$H,RuralPorc!$P:$P,Z$5,RuralPorc!$A:$A,$C14)*100</f>
        <v>60.252273082733154</v>
      </c>
      <c r="AA14" s="9"/>
      <c r="AB14" s="6">
        <f>SUMIFS(UrbanPop!$H:$H,UrbanPop!$S:$S,AB$5,UrbanPop!$A:$A,$C14)/1000</f>
        <v>39.924999999999997</v>
      </c>
      <c r="AC14" s="6">
        <f>SUMIFS(UrbanPop!$H:$H,UrbanPop!$S:$S,AC$5,UrbanPop!$A:$A,$C14)/1000</f>
        <v>31.446999999999999</v>
      </c>
      <c r="AD14" s="6">
        <f>SUMIFS(UrbanPop!$H:$H,UrbanPop!$S:$S,AD$5,UrbanPop!$A:$A,$C14)/1000</f>
        <v>28.082000000000001</v>
      </c>
      <c r="AE14" s="6">
        <f>SUMIFS(UrbanPop!$H:$H,UrbanPop!$S:$S,AE$5,UrbanPop!$A:$A,$C14)/1000</f>
        <v>22.984999999999999</v>
      </c>
      <c r="AF14" s="6">
        <f>SUMIFS(UrbanPop!$H:$H,UrbanPop!$S:$S,AF$5,UrbanPop!$A:$A,$C14)/1000</f>
        <v>15.019</v>
      </c>
      <c r="AG14" s="5"/>
      <c r="AH14" s="7">
        <f>SUMIFS(UrbanPorc!$H:$H,UrbanPorc!$P:$P,AH$5,UrbanPorc!$A:$A,$C14)*100</f>
        <v>59.688436985015869</v>
      </c>
      <c r="AI14" s="7">
        <f>SUMIFS(UrbanPorc!$H:$H,UrbanPorc!$P:$P,AI$5,UrbanPorc!$A:$A,$C14)*100</f>
        <v>73.025566339492798</v>
      </c>
      <c r="AJ14" s="7">
        <f>SUMIFS(UrbanPorc!$H:$H,UrbanPorc!$P:$P,AJ$5,UrbanPorc!$A:$A,$C14)*100</f>
        <v>48.217719793319702</v>
      </c>
      <c r="AK14" s="7">
        <f>SUMIFS(UrbanPorc!$H:$H,UrbanPorc!$P:$P,AK$5,UrbanPorc!$A:$A,$C14)*100</f>
        <v>61.143326759338379</v>
      </c>
      <c r="AL14" s="7">
        <f>SUMIFS(UrbanPorc!$H:$H,UrbanPorc!$P:$P,AL$5,UrbanPorc!$A:$A,$C14)*100</f>
        <v>46.382138133049011</v>
      </c>
      <c r="AN14" s="6">
        <f>SUMIFS(SexoPop!$I:$I,SexoPop!$T:$T,AN$5,SexoPop!$A:$A,$C14,SexoPop!$B:$B,2)/1000</f>
        <v>32.57</v>
      </c>
      <c r="AO14" s="6">
        <f>SUMIFS(SexoPop!$I:$I,SexoPop!$T:$T,AO$5,SexoPop!$A:$A,$C14,SexoPop!$B:$B,2)/1000</f>
        <v>33.64</v>
      </c>
      <c r="AP14" s="6">
        <f>SUMIFS(SexoPop!$I:$I,SexoPop!$T:$T,AP$5,SexoPop!$A:$A,$C14,SexoPop!$B:$B,2)/1000</f>
        <v>28.684999999999999</v>
      </c>
      <c r="AQ14" s="6">
        <f>SUMIFS(SexoPop!$I:$I,SexoPop!$T:$T,AQ$5,SexoPop!$A:$A,$C14,SexoPop!$B:$B,2)/1000</f>
        <v>22.789000000000001</v>
      </c>
      <c r="AR14" s="6">
        <f>SUMIFS(SexoPop!$I:$I,SexoPop!$T:$T,AR$5,SexoPop!$A:$A,$C14,SexoPop!$B:$B,2)/1000</f>
        <v>23.34</v>
      </c>
      <c r="AS14" s="5"/>
      <c r="AT14" s="7">
        <f>SUMIFS(SexoPorc!$I:$I,SexoPorc!$Q:$Q,AT$5,SexoPorc!$A:$A,$C14,SexoPorc!$B:$B,2)*100</f>
        <v>55.739051103591919</v>
      </c>
      <c r="AU14" s="7">
        <f>SUMIFS(SexoPorc!$I:$I,SexoPorc!$Q:$Q,AU$5,SexoPorc!$A:$A,$C14,SexoPorc!$B:$B,2)*100</f>
        <v>70.406025648117065</v>
      </c>
      <c r="AV14" s="7">
        <f>SUMIFS(SexoPorc!$I:$I,SexoPorc!$Q:$Q,AV$5,SexoPorc!$A:$A,$C14,SexoPorc!$B:$B,2)*100</f>
        <v>52.697813510894775</v>
      </c>
      <c r="AW14" s="7">
        <f>SUMIFS(SexoPorc!$I:$I,SexoPorc!$Q:$Q,AW$5,SexoPorc!$A:$A,$C14,SexoPorc!$B:$B,2)*100</f>
        <v>59.79011058807373</v>
      </c>
      <c r="AX14" s="7">
        <f>SUMIFS(SexoPorc!$I:$I,SexoPorc!$Q:$Q,AX$5,SexoPorc!$A:$A,$C14,SexoPorc!$B:$B,2)*100</f>
        <v>55.578047037124634</v>
      </c>
      <c r="AZ14" s="6">
        <f>SUMIFS(SexoPop!$I:$I,SexoPop!$T:$T,AZ$5,SexoPop!$A:$A,$C14,SexoPop!$B:$B,1)/1000</f>
        <v>36.567999999999998</v>
      </c>
      <c r="BA14" s="6">
        <f>SUMIFS(SexoPop!$I:$I,SexoPop!$T:$T,BA$5,SexoPop!$A:$A,$C14,SexoPop!$B:$B,1)/1000</f>
        <v>30.843</v>
      </c>
      <c r="BB14" s="6">
        <f>SUMIFS(SexoPop!$I:$I,SexoPop!$T:$T,BB$5,SexoPop!$A:$A,$C14,SexoPop!$B:$B,1)/1000</f>
        <v>30.62</v>
      </c>
      <c r="BC14" s="6">
        <f>SUMIFS(SexoPop!$I:$I,SexoPop!$T:$T,BC$5,SexoPop!$A:$A,$C14,SexoPop!$B:$B,1)/1000</f>
        <v>24.181999999999999</v>
      </c>
      <c r="BD14" s="6">
        <f>SUMIFS(SexoPop!$I:$I,SexoPop!$T:$T,BD$5,SexoPop!$A:$A,$C14,SexoPop!$B:$B,1)/1000</f>
        <v>24.542999999999999</v>
      </c>
      <c r="BE14" s="5"/>
      <c r="BF14" s="7">
        <f>SUMIFS(SexoPorc!$I:$I,SexoPorc!$Q:$Q,BF$5,SexoPorc!$A:$A,$C14,SexoPorc!$B:$B,1)*100</f>
        <v>60.431987047195435</v>
      </c>
      <c r="BG14" s="7">
        <f>SUMIFS(SexoPorc!$I:$I,SexoPorc!$Q:$Q,BG$5,SexoPorc!$A:$A,$C14,SexoPorc!$B:$B,1)*100</f>
        <v>67.765963077545166</v>
      </c>
      <c r="BH14" s="7">
        <f>SUMIFS(SexoPorc!$I:$I,SexoPorc!$Q:$Q,BH$5,SexoPorc!$A:$A,$C14,SexoPorc!$B:$B,1)*100</f>
        <v>54.642468690872192</v>
      </c>
      <c r="BI14" s="7">
        <f>SUMIFS(SexoPorc!$I:$I,SexoPorc!$Q:$Q,BI$5,SexoPorc!$A:$A,$C14,SexoPorc!$B:$B,1)*100</f>
        <v>57.99596905708313</v>
      </c>
      <c r="BJ14" s="7">
        <f>SUMIFS(SexoPorc!$I:$I,SexoPorc!$Q:$Q,BJ$5,SexoPorc!$A:$A,$C14,SexoPorc!$B:$B,1)*100</f>
        <v>54.624974727630615</v>
      </c>
    </row>
    <row r="15" spans="3:62" x14ac:dyDescent="0.25">
      <c r="C15" s="5" t="s">
        <v>9</v>
      </c>
      <c r="D15" s="6">
        <f>SUMIFS(EntPop!$H:$H,EntPop!$S:$S,D$5,EntPop!$A:$A,$C15)/1000</f>
        <v>76.028999999999996</v>
      </c>
      <c r="E15" s="6">
        <f>SUMIFS(EntPop!$H:$H,EntPop!$S:$S,E$5,EntPop!$A:$A,$C15)/1000</f>
        <v>85.408000000000001</v>
      </c>
      <c r="F15" s="6">
        <f>SUMIFS(EntPop!$H:$H,EntPop!$S:$S,F$5,EntPop!$A:$A,$C15)/1000</f>
        <v>144.05699999999999</v>
      </c>
      <c r="G15" s="6">
        <f>SUMIFS(EntPop!$H:$H,EntPop!$S:$S,G$5,EntPop!$A:$A,$C15)/1000</f>
        <v>76.138000000000005</v>
      </c>
      <c r="H15" s="6">
        <f>SUMIFS(EntPop!$H:$H,EntPop!$S:$S,H$5,EntPop!$A:$A,$C15)/1000</f>
        <v>63.262</v>
      </c>
      <c r="I15" s="5"/>
      <c r="J15" s="7">
        <f>SUMIFS(EntPorc!$H:$H,EntPorc!$P:$P,V$5,EntPorc!$A:$A,$C15)*100</f>
        <v>48.979553580284119</v>
      </c>
      <c r="K15" s="7">
        <f>SUMIFS(EntPorc!$H:$H,EntPorc!$P:$P,W$5,EntPorc!$A:$A,$C15)*100</f>
        <v>56.163609027862549</v>
      </c>
      <c r="L15" s="7">
        <f>SUMIFS(EntPorc!$H:$H,EntPorc!$P:$P,X$5,EntPorc!$A:$A,$C15)*100</f>
        <v>35.977554321289063</v>
      </c>
      <c r="M15" s="7">
        <f>SUMIFS(EntPorc!$H:$H,EntPorc!$P:$P,Y$5,EntPorc!$A:$A,$C15)*100</f>
        <v>47.779756784439087</v>
      </c>
      <c r="N15" s="7">
        <f>SUMIFS(EntPorc!$H:$H,EntPorc!$P:$P,Z$5,EntPorc!$A:$A,$C15)*100</f>
        <v>37.312367558479309</v>
      </c>
      <c r="O15" s="5"/>
      <c r="P15" s="6">
        <f>SUMIFS(RuralPop!$H:$H,RuralPop!$S:$S,P$5,RuralPop!$A:$A,$C15)/1000</f>
        <v>0.7</v>
      </c>
      <c r="Q15" s="6">
        <f>SUMIFS(RuralPop!$H:$H,RuralPop!$S:$S,Q$5,RuralPop!$A:$A,$C15)/1000</f>
        <v>0.74199999999999999</v>
      </c>
      <c r="R15" s="6">
        <f>SUMIFS(RuralPop!$H:$H,RuralPop!$S:$S,R$5,RuralPop!$A:$A,$C15)/1000</f>
        <v>1.504</v>
      </c>
      <c r="S15" s="6">
        <f>SUMIFS(RuralPop!$H:$H,RuralPop!$S:$S,S$5,RuralPop!$A:$A,$C15)/1000</f>
        <v>0.88200000000000001</v>
      </c>
      <c r="T15" s="6">
        <f>SUMIFS(RuralPop!$H:$H,RuralPop!$S:$S,T$5,RuralPop!$A:$A,$C15)/1000</f>
        <v>0.46899999999999997</v>
      </c>
      <c r="U15" s="5"/>
      <c r="V15" s="7">
        <f>SUMIFS(RuralPorc!$H:$H,RuralPorc!$P:$P,V$5,RuralPorc!$A:$A,$C15)*100</f>
        <v>9.0090088546276093</v>
      </c>
      <c r="W15" s="7">
        <f>SUMIFS(RuralPorc!$H:$H,RuralPorc!$P:$P,W$5,RuralPorc!$A:$A,$C15)*100</f>
        <v>42.865395545959473</v>
      </c>
      <c r="X15" s="7">
        <f>SUMIFS(RuralPorc!$H:$H,RuralPorc!$P:$P,X$5,RuralPorc!$A:$A,$C15)*100</f>
        <v>33.377718925476074</v>
      </c>
      <c r="Y15" s="7">
        <f>SUMIFS(RuralPorc!$H:$H,RuralPorc!$P:$P,Y$5,RuralPorc!$A:$A,$C15)*100</f>
        <v>34.61538553237915</v>
      </c>
      <c r="Z15" s="7">
        <f>SUMIFS(RuralPorc!$H:$H,RuralPorc!$P:$P,Z$5,RuralPorc!$A:$A,$C15)*100</f>
        <v>55.111634731292725</v>
      </c>
      <c r="AA15" s="9"/>
      <c r="AB15" s="6">
        <f>SUMIFS(UrbanPop!$H:$H,UrbanPop!$S:$S,AB$5,UrbanPop!$A:$A,$C15)/1000</f>
        <v>75.328999999999994</v>
      </c>
      <c r="AC15" s="6">
        <f>SUMIFS(UrbanPop!$H:$H,UrbanPop!$S:$S,AC$5,UrbanPop!$A:$A,$C15)/1000</f>
        <v>84.665999999999997</v>
      </c>
      <c r="AD15" s="6">
        <f>SUMIFS(UrbanPop!$H:$H,UrbanPop!$S:$S,AD$5,UrbanPop!$A:$A,$C15)/1000</f>
        <v>142.553</v>
      </c>
      <c r="AE15" s="6">
        <f>SUMIFS(UrbanPop!$H:$H,UrbanPop!$S:$S,AE$5,UrbanPop!$A:$A,$C15)/1000</f>
        <v>75.256</v>
      </c>
      <c r="AF15" s="6">
        <f>SUMIFS(UrbanPop!$H:$H,UrbanPop!$S:$S,AF$5,UrbanPop!$A:$A,$C15)/1000</f>
        <v>62.792999999999999</v>
      </c>
      <c r="AG15" s="5"/>
      <c r="AH15" s="7">
        <f>SUMIFS(UrbanPorc!$H:$H,UrbanPorc!$P:$P,AH$5,UrbanPorc!$A:$A,$C15)*100</f>
        <v>51.085746288299561</v>
      </c>
      <c r="AI15" s="7">
        <f>SUMIFS(UrbanPorc!$H:$H,UrbanPorc!$P:$P,AI$5,UrbanPorc!$A:$A,$C15)*100</f>
        <v>56.316721439361572</v>
      </c>
      <c r="AJ15" s="7">
        <f>SUMIFS(UrbanPorc!$H:$H,UrbanPorc!$P:$P,AJ$5,UrbanPorc!$A:$A,$C15)*100</f>
        <v>36.007142066955566</v>
      </c>
      <c r="AK15" s="7">
        <f>SUMIFS(UrbanPorc!$H:$H,UrbanPorc!$P:$P,AK$5,UrbanPorc!$A:$A,$C15)*100</f>
        <v>47.993674874305725</v>
      </c>
      <c r="AL15" s="7">
        <f>SUMIFS(UrbanPorc!$H:$H,UrbanPorc!$P:$P,AL$5,UrbanPorc!$A:$A,$C15)*100</f>
        <v>37.222579121589661</v>
      </c>
      <c r="AN15" s="6">
        <f>SUMIFS(SexoPop!$I:$I,SexoPop!$T:$T,AN$5,SexoPop!$A:$A,$C15,SexoPop!$B:$B,2)/1000</f>
        <v>40.667999999999999</v>
      </c>
      <c r="AO15" s="6">
        <f>SUMIFS(SexoPop!$I:$I,SexoPop!$T:$T,AO$5,SexoPop!$A:$A,$C15,SexoPop!$B:$B,2)/1000</f>
        <v>43.338000000000001</v>
      </c>
      <c r="AP15" s="6">
        <f>SUMIFS(SexoPop!$I:$I,SexoPop!$T:$T,AP$5,SexoPop!$A:$A,$C15,SexoPop!$B:$B,2)/1000</f>
        <v>73.551000000000002</v>
      </c>
      <c r="AQ15" s="6">
        <f>SUMIFS(SexoPop!$I:$I,SexoPop!$T:$T,AQ$5,SexoPop!$A:$A,$C15,SexoPop!$B:$B,2)/1000</f>
        <v>36.479999999999997</v>
      </c>
      <c r="AR15" s="6">
        <f>SUMIFS(SexoPop!$I:$I,SexoPop!$T:$T,AR$5,SexoPop!$A:$A,$C15,SexoPop!$B:$B,2)/1000</f>
        <v>31.707000000000001</v>
      </c>
      <c r="AS15" s="5"/>
      <c r="AT15" s="7">
        <f>SUMIFS(SexoPorc!$I:$I,SexoPorc!$Q:$Q,AT$5,SexoPorc!$A:$A,$C15,SexoPorc!$B:$B,2)*100</f>
        <v>49.549198150634766</v>
      </c>
      <c r="AU15" s="7">
        <f>SUMIFS(SexoPorc!$I:$I,SexoPorc!$Q:$Q,AU$5,SexoPorc!$A:$A,$C15,SexoPorc!$B:$B,2)*100</f>
        <v>51.917964220046997</v>
      </c>
      <c r="AV15" s="7">
        <f>SUMIFS(SexoPorc!$I:$I,SexoPorc!$Q:$Q,AV$5,SexoPorc!$A:$A,$C15,SexoPorc!$B:$B,2)*100</f>
        <v>35.618263483047485</v>
      </c>
      <c r="AW15" s="7">
        <f>SUMIFS(SexoPorc!$I:$I,SexoPorc!$Q:$Q,AW$5,SexoPorc!$A:$A,$C15,SexoPorc!$B:$B,2)*100</f>
        <v>45.457944273948669</v>
      </c>
      <c r="AX15" s="7">
        <f>SUMIFS(SexoPorc!$I:$I,SexoPorc!$Q:$Q,AX$5,SexoPorc!$A:$A,$C15,SexoPorc!$B:$B,2)*100</f>
        <v>39.87499475479126</v>
      </c>
      <c r="AZ15" s="6">
        <f>SUMIFS(SexoPop!$I:$I,SexoPop!$T:$T,AZ$5,SexoPop!$A:$A,$C15,SexoPop!$B:$B,1)/1000</f>
        <v>35.360999999999997</v>
      </c>
      <c r="BA15" s="6">
        <f>SUMIFS(SexoPop!$I:$I,SexoPop!$T:$T,BA$5,SexoPop!$A:$A,$C15,SexoPop!$B:$B,1)/1000</f>
        <v>42.07</v>
      </c>
      <c r="BB15" s="6">
        <f>SUMIFS(SexoPop!$I:$I,SexoPop!$T:$T,BB$5,SexoPop!$A:$A,$C15,SexoPop!$B:$B,1)/1000</f>
        <v>70.506</v>
      </c>
      <c r="BC15" s="6">
        <f>SUMIFS(SexoPop!$I:$I,SexoPop!$T:$T,BC$5,SexoPop!$A:$A,$C15,SexoPop!$B:$B,1)/1000</f>
        <v>39.658000000000001</v>
      </c>
      <c r="BD15" s="6">
        <f>SUMIFS(SexoPop!$I:$I,SexoPop!$T:$T,BD$5,SexoPop!$A:$A,$C15,SexoPop!$B:$B,1)/1000</f>
        <v>31.555</v>
      </c>
      <c r="BE15" s="5"/>
      <c r="BF15" s="7">
        <f>SUMIFS(SexoPorc!$I:$I,SexoPorc!$Q:$Q,BF$5,SexoPorc!$A:$A,$C15,SexoPorc!$B:$B,1)*100</f>
        <v>48.340395092964172</v>
      </c>
      <c r="BG15" s="7">
        <f>SUMIFS(SexoPorc!$I:$I,SexoPorc!$Q:$Q,BG$5,SexoPorc!$A:$A,$C15,SexoPorc!$B:$B,1)*100</f>
        <v>61.330103874206543</v>
      </c>
      <c r="BH15" s="7">
        <f>SUMIFS(SexoPorc!$I:$I,SexoPorc!$Q:$Q,BH$5,SexoPorc!$A:$A,$C15,SexoPorc!$B:$B,1)*100</f>
        <v>36.36016845703125</v>
      </c>
      <c r="BI15" s="7">
        <f>SUMIFS(SexoPorc!$I:$I,SexoPorc!$Q:$Q,BI$5,SexoPorc!$A:$A,$C15,SexoPorc!$B:$B,1)*100</f>
        <v>50.135266780853271</v>
      </c>
      <c r="BJ15" s="7">
        <f>SUMIFS(SexoPorc!$I:$I,SexoPorc!$Q:$Q,BJ$5,SexoPorc!$A:$A,$C15,SexoPorc!$B:$B,1)*100</f>
        <v>35.049039125442505</v>
      </c>
    </row>
    <row r="16" spans="3:62" x14ac:dyDescent="0.25">
      <c r="C16" s="5" t="s">
        <v>10</v>
      </c>
      <c r="D16" s="6">
        <f>SUMIFS(EntPop!$H:$H,EntPop!$S:$S,D$5,EntPop!$A:$A,$C16)/1000</f>
        <v>21.65</v>
      </c>
      <c r="E16" s="6">
        <f>SUMIFS(EntPop!$H:$H,EntPop!$S:$S,E$5,EntPop!$A:$A,$C16)/1000</f>
        <v>22.271000000000001</v>
      </c>
      <c r="F16" s="6">
        <f>SUMIFS(EntPop!$H:$H,EntPop!$S:$S,F$5,EntPop!$A:$A,$C16)/1000</f>
        <v>32.170999999999999</v>
      </c>
      <c r="G16" s="6">
        <f>SUMIFS(EntPop!$H:$H,EntPop!$S:$S,G$5,EntPop!$A:$A,$C16)/1000</f>
        <v>49.034999999999997</v>
      </c>
      <c r="H16" s="6">
        <f>SUMIFS(EntPop!$H:$H,EntPop!$S:$S,H$5,EntPop!$A:$A,$C16)/1000</f>
        <v>37.713999999999999</v>
      </c>
      <c r="I16" s="5"/>
      <c r="J16" s="7">
        <f>SUMIFS(EntPorc!$H:$H,EntPorc!$P:$P,V$5,EntPorc!$A:$A,$C16)*100</f>
        <v>45.567435026168823</v>
      </c>
      <c r="K16" s="7">
        <f>SUMIFS(EntPorc!$H:$H,EntPorc!$P:$P,W$5,EntPorc!$A:$A,$C16)*100</f>
        <v>57.846754789352417</v>
      </c>
      <c r="L16" s="7">
        <f>SUMIFS(EntPorc!$H:$H,EntPorc!$P:$P,X$5,EntPorc!$A:$A,$C16)*100</f>
        <v>40.41430652141571</v>
      </c>
      <c r="M16" s="7">
        <f>SUMIFS(EntPorc!$H:$H,EntPorc!$P:$P,Y$5,EntPorc!$A:$A,$C16)*100</f>
        <v>41.64225161075592</v>
      </c>
      <c r="N16" s="7">
        <f>SUMIFS(EntPorc!$H:$H,EntPorc!$P:$P,Z$5,EntPorc!$A:$A,$C16)*100</f>
        <v>45.813339948654175</v>
      </c>
      <c r="O16" s="5"/>
      <c r="P16" s="6">
        <f>SUMIFS(RuralPop!$H:$H,RuralPop!$S:$S,P$5,RuralPop!$A:$A,$C16)/1000</f>
        <v>10.47</v>
      </c>
      <c r="Q16" s="6">
        <f>SUMIFS(RuralPop!$H:$H,RuralPop!$S:$S,Q$5,RuralPop!$A:$A,$C16)/1000</f>
        <v>8.1479999999999997</v>
      </c>
      <c r="R16" s="6">
        <f>SUMIFS(RuralPop!$H:$H,RuralPop!$S:$S,R$5,RuralPop!$A:$A,$C16)/1000</f>
        <v>21.957999999999998</v>
      </c>
      <c r="S16" s="6">
        <f>SUMIFS(RuralPop!$H:$H,RuralPop!$S:$S,S$5,RuralPop!$A:$A,$C16)/1000</f>
        <v>33.567</v>
      </c>
      <c r="T16" s="6">
        <f>SUMIFS(RuralPop!$H:$H,RuralPop!$S:$S,T$5,RuralPop!$A:$A,$C16)/1000</f>
        <v>23.577999999999999</v>
      </c>
      <c r="U16" s="5"/>
      <c r="V16" s="7">
        <f>SUMIFS(RuralPorc!$H:$H,RuralPorc!$P:$P,V$5,RuralPorc!$A:$A,$C16)*100</f>
        <v>44.010087847709656</v>
      </c>
      <c r="W16" s="7">
        <f>SUMIFS(RuralPorc!$H:$H,RuralPorc!$P:$P,W$5,RuralPorc!$A:$A,$C16)*100</f>
        <v>62.701040506362915</v>
      </c>
      <c r="X16" s="7">
        <f>SUMIFS(RuralPorc!$H:$H,RuralPorc!$P:$P,X$5,RuralPorc!$A:$A,$C16)*100</f>
        <v>46.079912781715393</v>
      </c>
      <c r="Y16" s="7">
        <f>SUMIFS(RuralPorc!$H:$H,RuralPorc!$P:$P,Y$5,RuralPorc!$A:$A,$C16)*100</f>
        <v>39.352160692214966</v>
      </c>
      <c r="Z16" s="7">
        <f>SUMIFS(RuralPorc!$H:$H,RuralPorc!$P:$P,Z$5,RuralPorc!$A:$A,$C16)*100</f>
        <v>45.656636357307434</v>
      </c>
      <c r="AA16" s="9"/>
      <c r="AB16" s="6">
        <f>SUMIFS(UrbanPop!$H:$H,UrbanPop!$S:$S,AB$5,UrbanPop!$A:$A,$C16)/1000</f>
        <v>11.18</v>
      </c>
      <c r="AC16" s="6">
        <f>SUMIFS(UrbanPop!$H:$H,UrbanPop!$S:$S,AC$5,UrbanPop!$A:$A,$C16)/1000</f>
        <v>14.122999999999999</v>
      </c>
      <c r="AD16" s="6">
        <f>SUMIFS(UrbanPop!$H:$H,UrbanPop!$S:$S,AD$5,UrbanPop!$A:$A,$C16)/1000</f>
        <v>10.212999999999999</v>
      </c>
      <c r="AE16" s="6">
        <f>SUMIFS(UrbanPop!$H:$H,UrbanPop!$S:$S,AE$5,UrbanPop!$A:$A,$C16)/1000</f>
        <v>15.468</v>
      </c>
      <c r="AF16" s="6">
        <f>SUMIFS(UrbanPop!$H:$H,UrbanPop!$S:$S,AF$5,UrbanPop!$A:$A,$C16)/1000</f>
        <v>14.135999999999999</v>
      </c>
      <c r="AG16" s="5"/>
      <c r="AH16" s="7">
        <f>SUMIFS(UrbanPorc!$H:$H,UrbanPorc!$P:$P,AH$5,UrbanPorc!$A:$A,$C16)*100</f>
        <v>47.129246592521667</v>
      </c>
      <c r="AI16" s="7">
        <f>SUMIFS(UrbanPorc!$H:$H,UrbanPorc!$P:$P,AI$5,UrbanPorc!$A:$A,$C16)*100</f>
        <v>55.373454093933105</v>
      </c>
      <c r="AJ16" s="7">
        <f>SUMIFS(UrbanPorc!$H:$H,UrbanPorc!$P:$P,AJ$5,UrbanPorc!$A:$A,$C16)*100</f>
        <v>31.964570283889771</v>
      </c>
      <c r="AK16" s="7">
        <f>SUMIFS(UrbanPorc!$H:$H,UrbanPorc!$P:$P,AK$5,UrbanPorc!$A:$A,$C16)*100</f>
        <v>47.661304473876953</v>
      </c>
      <c r="AL16" s="7">
        <f>SUMIFS(UrbanPorc!$H:$H,UrbanPorc!$P:$P,AL$5,UrbanPorc!$A:$A,$C16)*100</f>
        <v>46.077120304107666</v>
      </c>
      <c r="AN16" s="6">
        <f>SUMIFS(SexoPop!$I:$I,SexoPop!$T:$T,AN$5,SexoPop!$A:$A,$C16,SexoPop!$B:$B,2)/1000</f>
        <v>9.7769999999999992</v>
      </c>
      <c r="AO16" s="6">
        <f>SUMIFS(SexoPop!$I:$I,SexoPop!$T:$T,AO$5,SexoPop!$A:$A,$C16,SexoPop!$B:$B,2)/1000</f>
        <v>10.414999999999999</v>
      </c>
      <c r="AP16" s="6">
        <f>SUMIFS(SexoPop!$I:$I,SexoPop!$T:$T,AP$5,SexoPop!$A:$A,$C16,SexoPop!$B:$B,2)/1000</f>
        <v>14.715</v>
      </c>
      <c r="AQ16" s="6">
        <f>SUMIFS(SexoPop!$I:$I,SexoPop!$T:$T,AQ$5,SexoPop!$A:$A,$C16,SexoPop!$B:$B,2)/1000</f>
        <v>25.04</v>
      </c>
      <c r="AR16" s="6">
        <f>SUMIFS(SexoPop!$I:$I,SexoPop!$T:$T,AR$5,SexoPop!$A:$A,$C16,SexoPop!$B:$B,2)/1000</f>
        <v>19.242999999999999</v>
      </c>
      <c r="AS16" s="5"/>
      <c r="AT16" s="7">
        <f>SUMIFS(SexoPorc!$I:$I,SexoPorc!$Q:$Q,AT$5,SexoPorc!$A:$A,$C16,SexoPorc!$B:$B,2)*100</f>
        <v>44.739851355552673</v>
      </c>
      <c r="AU16" s="7">
        <f>SUMIFS(SexoPorc!$I:$I,SexoPorc!$Q:$Q,AU$5,SexoPorc!$A:$A,$C16,SexoPorc!$B:$B,2)*100</f>
        <v>53.952550888061523</v>
      </c>
      <c r="AV16" s="7">
        <f>SUMIFS(SexoPorc!$I:$I,SexoPorc!$Q:$Q,AV$5,SexoPorc!$A:$A,$C16,SexoPorc!$B:$B,2)*100</f>
        <v>37.171292304992676</v>
      </c>
      <c r="AW16" s="7">
        <f>SUMIFS(SexoPorc!$I:$I,SexoPorc!$Q:$Q,AW$5,SexoPorc!$A:$A,$C16,SexoPorc!$B:$B,2)*100</f>
        <v>42.610397934913635</v>
      </c>
      <c r="AX16" s="7">
        <f>SUMIFS(SexoPorc!$I:$I,SexoPorc!$Q:$Q,AX$5,SexoPorc!$A:$A,$C16,SexoPorc!$B:$B,2)*100</f>
        <v>44.422641396522522</v>
      </c>
      <c r="AZ16" s="6">
        <f>SUMIFS(SexoPop!$I:$I,SexoPop!$T:$T,AZ$5,SexoPop!$A:$A,$C16,SexoPop!$B:$B,1)/1000</f>
        <v>11.872999999999999</v>
      </c>
      <c r="BA16" s="6">
        <f>SUMIFS(SexoPop!$I:$I,SexoPop!$T:$T,BA$5,SexoPop!$A:$A,$C16,SexoPop!$B:$B,1)/1000</f>
        <v>11.856</v>
      </c>
      <c r="BB16" s="6">
        <f>SUMIFS(SexoPop!$I:$I,SexoPop!$T:$T,BB$5,SexoPop!$A:$A,$C16,SexoPop!$B:$B,1)/1000</f>
        <v>17.456</v>
      </c>
      <c r="BC16" s="6">
        <f>SUMIFS(SexoPop!$I:$I,SexoPop!$T:$T,BC$5,SexoPop!$A:$A,$C16,SexoPop!$B:$B,1)/1000</f>
        <v>23.995000000000001</v>
      </c>
      <c r="BD16" s="6">
        <f>SUMIFS(SexoPop!$I:$I,SexoPop!$T:$T,BD$5,SexoPop!$A:$A,$C16,SexoPop!$B:$B,1)/1000</f>
        <v>18.471</v>
      </c>
      <c r="BE16" s="5"/>
      <c r="BF16" s="7">
        <f>SUMIFS(SexoPorc!$I:$I,SexoPorc!$Q:$Q,BF$5,SexoPorc!$A:$A,$C16,SexoPorc!$B:$B,1)*100</f>
        <v>46.272262930870056</v>
      </c>
      <c r="BG16" s="7">
        <f>SUMIFS(SexoPorc!$I:$I,SexoPorc!$Q:$Q,BG$5,SexoPorc!$A:$A,$C16,SexoPorc!$B:$B,1)*100</f>
        <v>61.762869358062744</v>
      </c>
      <c r="BH16" s="7">
        <f>SUMIFS(SexoPorc!$I:$I,SexoPorc!$Q:$Q,BH$5,SexoPorc!$A:$A,$C16,SexoPorc!$B:$B,1)*100</f>
        <v>43.622550368309021</v>
      </c>
      <c r="BI16" s="7">
        <f>SUMIFS(SexoPorc!$I:$I,SexoPorc!$Q:$Q,BI$5,SexoPorc!$A:$A,$C16,SexoPorc!$B:$B,1)*100</f>
        <v>40.677765011787415</v>
      </c>
      <c r="BJ16" s="7">
        <f>SUMIFS(SexoPorc!$I:$I,SexoPorc!$Q:$Q,BJ$5,SexoPorc!$A:$A,$C16,SexoPorc!$B:$B,1)*100</f>
        <v>47.357895970344543</v>
      </c>
    </row>
    <row r="17" spans="3:62" x14ac:dyDescent="0.25">
      <c r="C17" s="5" t="s">
        <v>11</v>
      </c>
      <c r="D17" s="6">
        <f>SUMIFS(EntPop!$H:$H,EntPop!$S:$S,D$5,EntPop!$A:$A,$C17)/1000</f>
        <v>120.633</v>
      </c>
      <c r="E17" s="6">
        <f>SUMIFS(EntPop!$H:$H,EntPop!$S:$S,E$5,EntPop!$A:$A,$C17)/1000</f>
        <v>140.827</v>
      </c>
      <c r="F17" s="6">
        <f>SUMIFS(EntPop!$H:$H,EntPop!$S:$S,F$5,EntPop!$A:$A,$C17)/1000</f>
        <v>134.53100000000001</v>
      </c>
      <c r="G17" s="6">
        <f>SUMIFS(EntPop!$H:$H,EntPop!$S:$S,G$5,EntPop!$A:$A,$C17)/1000</f>
        <v>98.751999999999995</v>
      </c>
      <c r="H17" s="6">
        <f>SUMIFS(EntPop!$H:$H,EntPop!$S:$S,H$5,EntPop!$A:$A,$C17)/1000</f>
        <v>55.296999999999997</v>
      </c>
      <c r="I17" s="5"/>
      <c r="J17" s="7">
        <f>SUMIFS(EntPorc!$H:$H,EntPorc!$P:$P,V$5,EntPorc!$A:$A,$C17)*100</f>
        <v>55.278676748275757</v>
      </c>
      <c r="K17" s="7">
        <f>SUMIFS(EntPorc!$H:$H,EntPorc!$P:$P,W$5,EntPorc!$A:$A,$C17)*100</f>
        <v>64.964896440505981</v>
      </c>
      <c r="L17" s="7">
        <f>SUMIFS(EntPorc!$H:$H,EntPorc!$P:$P,X$5,EntPorc!$A:$A,$C17)*100</f>
        <v>47.850087285041809</v>
      </c>
      <c r="M17" s="7">
        <f>SUMIFS(EntPorc!$H:$H,EntPorc!$P:$P,Y$5,EntPorc!$A:$A,$C17)*100</f>
        <v>48.550400137901306</v>
      </c>
      <c r="N17" s="7">
        <f>SUMIFS(EntPorc!$H:$H,EntPorc!$P:$P,Z$5,EntPorc!$A:$A,$C17)*100</f>
        <v>50.684225559234619</v>
      </c>
      <c r="O17" s="5"/>
      <c r="P17" s="6">
        <f>SUMIFS(RuralPop!$H:$H,RuralPop!$S:$S,P$5,RuralPop!$A:$A,$C17)/1000</f>
        <v>66.983999999999995</v>
      </c>
      <c r="Q17" s="6">
        <f>SUMIFS(RuralPop!$H:$H,RuralPop!$S:$S,Q$5,RuralPop!$A:$A,$C17)/1000</f>
        <v>57.716999999999999</v>
      </c>
      <c r="R17" s="6">
        <f>SUMIFS(RuralPop!$H:$H,RuralPop!$S:$S,R$5,RuralPop!$A:$A,$C17)/1000</f>
        <v>54.345999999999997</v>
      </c>
      <c r="S17" s="6">
        <f>SUMIFS(RuralPop!$H:$H,RuralPop!$S:$S,S$5,RuralPop!$A:$A,$C17)/1000</f>
        <v>37.35</v>
      </c>
      <c r="T17" s="6">
        <f>SUMIFS(RuralPop!$H:$H,RuralPop!$S:$S,T$5,RuralPop!$A:$A,$C17)/1000</f>
        <v>25.681999999999999</v>
      </c>
      <c r="U17" s="5"/>
      <c r="V17" s="7">
        <f>SUMIFS(RuralPorc!$H:$H,RuralPorc!$P:$P,V$5,RuralPorc!$A:$A,$C17)*100</f>
        <v>66.568613052368164</v>
      </c>
      <c r="W17" s="7">
        <f>SUMIFS(RuralPorc!$H:$H,RuralPorc!$P:$P,W$5,RuralPorc!$A:$A,$C17)*100</f>
        <v>63.223791122436523</v>
      </c>
      <c r="X17" s="7">
        <f>SUMIFS(RuralPorc!$H:$H,RuralPorc!$P:$P,X$5,RuralPorc!$A:$A,$C17)*100</f>
        <v>50.42729377746582</v>
      </c>
      <c r="Y17" s="7">
        <f>SUMIFS(RuralPorc!$H:$H,RuralPorc!$P:$P,Y$5,RuralPorc!$A:$A,$C17)*100</f>
        <v>46.336501836776733</v>
      </c>
      <c r="Z17" s="7">
        <f>SUMIFS(RuralPorc!$H:$H,RuralPorc!$P:$P,Z$5,RuralPorc!$A:$A,$C17)*100</f>
        <v>59.318625926971436</v>
      </c>
      <c r="AA17" s="9"/>
      <c r="AB17" s="6">
        <f>SUMIFS(UrbanPop!$H:$H,UrbanPop!$S:$S,AB$5,UrbanPop!$A:$A,$C17)/1000</f>
        <v>53.649000000000001</v>
      </c>
      <c r="AC17" s="6">
        <f>SUMIFS(UrbanPop!$H:$H,UrbanPop!$S:$S,AC$5,UrbanPop!$A:$A,$C17)/1000</f>
        <v>83.11</v>
      </c>
      <c r="AD17" s="6">
        <f>SUMIFS(UrbanPop!$H:$H,UrbanPop!$S:$S,AD$5,UrbanPop!$A:$A,$C17)/1000</f>
        <v>80.185000000000002</v>
      </c>
      <c r="AE17" s="6">
        <f>SUMIFS(UrbanPop!$H:$H,UrbanPop!$S:$S,AE$5,UrbanPop!$A:$A,$C17)/1000</f>
        <v>61.402000000000001</v>
      </c>
      <c r="AF17" s="6">
        <f>SUMIFS(UrbanPop!$H:$H,UrbanPop!$S:$S,AF$5,UrbanPop!$A:$A,$C17)/1000</f>
        <v>29.614999999999998</v>
      </c>
      <c r="AG17" s="5"/>
      <c r="AH17" s="7">
        <f>SUMIFS(UrbanPorc!$H:$H,UrbanPorc!$P:$P,AH$5,UrbanPorc!$A:$A,$C17)*100</f>
        <v>45.618733763694763</v>
      </c>
      <c r="AI17" s="7">
        <f>SUMIFS(UrbanPorc!$H:$H,UrbanPorc!$P:$P,AI$5,UrbanPorc!$A:$A,$C17)*100</f>
        <v>66.23154878616333</v>
      </c>
      <c r="AJ17" s="7">
        <f>SUMIFS(UrbanPorc!$H:$H,UrbanPorc!$P:$P,AJ$5,UrbanPorc!$A:$A,$C17)*100</f>
        <v>46.248126029968262</v>
      </c>
      <c r="AK17" s="7">
        <f>SUMIFS(UrbanPorc!$H:$H,UrbanPorc!$P:$P,AK$5,UrbanPorc!$A:$A,$C17)*100</f>
        <v>50.003665685653687</v>
      </c>
      <c r="AL17" s="7">
        <f>SUMIFS(UrbanPorc!$H:$H,UrbanPorc!$P:$P,AL$5,UrbanPorc!$A:$A,$C17)*100</f>
        <v>45.003494620323181</v>
      </c>
      <c r="AN17" s="6">
        <f>SUMIFS(SexoPop!$I:$I,SexoPop!$T:$T,AN$5,SexoPop!$A:$A,$C17,SexoPop!$B:$B,2)/1000</f>
        <v>61.865000000000002</v>
      </c>
      <c r="AO17" s="6">
        <f>SUMIFS(SexoPop!$I:$I,SexoPop!$T:$T,AO$5,SexoPop!$A:$A,$C17,SexoPop!$B:$B,2)/1000</f>
        <v>75.289000000000001</v>
      </c>
      <c r="AP17" s="6">
        <f>SUMIFS(SexoPop!$I:$I,SexoPop!$T:$T,AP$5,SexoPop!$A:$A,$C17,SexoPop!$B:$B,2)/1000</f>
        <v>64.343000000000004</v>
      </c>
      <c r="AQ17" s="6">
        <f>SUMIFS(SexoPop!$I:$I,SexoPop!$T:$T,AQ$5,SexoPop!$A:$A,$C17,SexoPop!$B:$B,2)/1000</f>
        <v>50.811999999999998</v>
      </c>
      <c r="AR17" s="6">
        <f>SUMIFS(SexoPop!$I:$I,SexoPop!$T:$T,AR$5,SexoPop!$A:$A,$C17,SexoPop!$B:$B,2)/1000</f>
        <v>28.79</v>
      </c>
      <c r="AS17" s="5"/>
      <c r="AT17" s="7">
        <f>SUMIFS(SexoPorc!$I:$I,SexoPorc!$Q:$Q,AT$5,SexoPorc!$A:$A,$C17,SexoPorc!$B:$B,2)*100</f>
        <v>52.911341190338135</v>
      </c>
      <c r="AU17" s="7">
        <f>SUMIFS(SexoPorc!$I:$I,SexoPorc!$Q:$Q,AU$5,SexoPorc!$A:$A,$C17,SexoPorc!$B:$B,2)*100</f>
        <v>64.95022177696228</v>
      </c>
      <c r="AV17" s="7">
        <f>SUMIFS(SexoPorc!$I:$I,SexoPorc!$Q:$Q,AV$5,SexoPorc!$A:$A,$C17,SexoPorc!$B:$B,2)*100</f>
        <v>46.557211875915527</v>
      </c>
      <c r="AW17" s="7">
        <f>SUMIFS(SexoPorc!$I:$I,SexoPorc!$Q:$Q,AW$5,SexoPorc!$A:$A,$C17,SexoPorc!$B:$B,2)*100</f>
        <v>49.963125586509705</v>
      </c>
      <c r="AX17" s="7">
        <f>SUMIFS(SexoPorc!$I:$I,SexoPorc!$Q:$Q,AX$5,SexoPorc!$A:$A,$C17,SexoPorc!$B:$B,2)*100</f>
        <v>45.29934823513031</v>
      </c>
      <c r="AZ17" s="6">
        <f>SUMIFS(SexoPop!$I:$I,SexoPop!$T:$T,AZ$5,SexoPop!$A:$A,$C17,SexoPop!$B:$B,1)/1000</f>
        <v>58.768000000000001</v>
      </c>
      <c r="BA17" s="6">
        <f>SUMIFS(SexoPop!$I:$I,SexoPop!$T:$T,BA$5,SexoPop!$A:$A,$C17,SexoPop!$B:$B,1)/1000</f>
        <v>65.537999999999997</v>
      </c>
      <c r="BB17" s="6">
        <f>SUMIFS(SexoPop!$I:$I,SexoPop!$T:$T,BB$5,SexoPop!$A:$A,$C17,SexoPop!$B:$B,1)/1000</f>
        <v>70.188000000000002</v>
      </c>
      <c r="BC17" s="6">
        <f>SUMIFS(SexoPop!$I:$I,SexoPop!$T:$T,BC$5,SexoPop!$A:$A,$C17,SexoPop!$B:$B,1)/1000</f>
        <v>47.94</v>
      </c>
      <c r="BD17" s="6">
        <f>SUMIFS(SexoPop!$I:$I,SexoPop!$T:$T,BD$5,SexoPop!$A:$A,$C17,SexoPop!$B:$B,1)/1000</f>
        <v>26.507000000000001</v>
      </c>
      <c r="BE17" s="5"/>
      <c r="BF17" s="7">
        <f>SUMIFS(SexoPorc!$I:$I,SexoPorc!$Q:$Q,BF$5,SexoPorc!$A:$A,$C17,SexoPorc!$B:$B,1)*100</f>
        <v>58.010959625244141</v>
      </c>
      <c r="BG17" s="7">
        <f>SUMIFS(SexoPorc!$I:$I,SexoPorc!$Q:$Q,BG$5,SexoPorc!$A:$A,$C17,SexoPorc!$B:$B,1)*100</f>
        <v>64.981758594512939</v>
      </c>
      <c r="BH17" s="7">
        <f>SUMIFS(SexoPorc!$I:$I,SexoPorc!$Q:$Q,BH$5,SexoPorc!$A:$A,$C17,SexoPorc!$B:$B,1)*100</f>
        <v>49.100029468536377</v>
      </c>
      <c r="BI17" s="7">
        <f>SUMIFS(SexoPorc!$I:$I,SexoPorc!$Q:$Q,BI$5,SexoPorc!$A:$A,$C17,SexoPorc!$B:$B,1)*100</f>
        <v>47.13771641254425</v>
      </c>
      <c r="BJ17" s="7">
        <f>SUMIFS(SexoPorc!$I:$I,SexoPorc!$Q:$Q,BJ$5,SexoPorc!$A:$A,$C17,SexoPorc!$B:$B,1)*100</f>
        <v>58.198302984237671</v>
      </c>
    </row>
    <row r="18" spans="3:62" x14ac:dyDescent="0.25">
      <c r="C18" s="5" t="s">
        <v>12</v>
      </c>
      <c r="D18" s="6">
        <f>SUMIFS(EntPop!$H:$H,EntPop!$S:$S,D$5,EntPop!$A:$A,$C18)/1000</f>
        <v>366.46800000000002</v>
      </c>
      <c r="E18" s="6">
        <f>SUMIFS(EntPop!$H:$H,EntPop!$S:$S,E$5,EntPop!$A:$A,$C18)/1000</f>
        <v>430.30599999999998</v>
      </c>
      <c r="F18" s="6">
        <f>SUMIFS(EntPop!$H:$H,EntPop!$S:$S,F$5,EntPop!$A:$A,$C18)/1000</f>
        <v>382.13499999999999</v>
      </c>
      <c r="G18" s="6">
        <f>SUMIFS(EntPop!$H:$H,EntPop!$S:$S,G$5,EntPop!$A:$A,$C18)/1000</f>
        <v>354.06900000000002</v>
      </c>
      <c r="H18" s="6">
        <f>SUMIFS(EntPop!$H:$H,EntPop!$S:$S,H$5,EntPop!$A:$A,$C18)/1000</f>
        <v>367.90300000000002</v>
      </c>
      <c r="I18" s="5"/>
      <c r="J18" s="7">
        <f>SUMIFS(EntPorc!$H:$H,EntPorc!$P:$P,V$5,EntPorc!$A:$A,$C18)*100</f>
        <v>45.493796467781067</v>
      </c>
      <c r="K18" s="7">
        <f>SUMIFS(EntPorc!$H:$H,EntPorc!$P:$P,W$5,EntPorc!$A:$A,$C18)*100</f>
        <v>45.612689852714539</v>
      </c>
      <c r="L18" s="7">
        <f>SUMIFS(EntPorc!$H:$H,EntPorc!$P:$P,X$5,EntPorc!$A:$A,$C18)*100</f>
        <v>42.102554440498352</v>
      </c>
      <c r="M18" s="7">
        <f>SUMIFS(EntPorc!$H:$H,EntPorc!$P:$P,Y$5,EntPorc!$A:$A,$C18)*100</f>
        <v>44.232085347175598</v>
      </c>
      <c r="N18" s="7">
        <f>SUMIFS(EntPorc!$H:$H,EntPorc!$P:$P,Z$5,EntPorc!$A:$A,$C18)*100</f>
        <v>47.841867804527283</v>
      </c>
      <c r="O18" s="5"/>
      <c r="P18" s="6">
        <f>SUMIFS(RuralPop!$H:$H,RuralPop!$S:$S,P$5,RuralPop!$A:$A,$C18)/1000</f>
        <v>234.358</v>
      </c>
      <c r="Q18" s="6">
        <f>SUMIFS(RuralPop!$H:$H,RuralPop!$S:$S,Q$5,RuralPop!$A:$A,$C18)/1000</f>
        <v>289.69900000000001</v>
      </c>
      <c r="R18" s="6">
        <f>SUMIFS(RuralPop!$H:$H,RuralPop!$S:$S,R$5,RuralPop!$A:$A,$C18)/1000</f>
        <v>235.36699999999999</v>
      </c>
      <c r="S18" s="6">
        <f>SUMIFS(RuralPop!$H:$H,RuralPop!$S:$S,S$5,RuralPop!$A:$A,$C18)/1000</f>
        <v>233.89</v>
      </c>
      <c r="T18" s="6">
        <f>SUMIFS(RuralPop!$H:$H,RuralPop!$S:$S,T$5,RuralPop!$A:$A,$C18)/1000</f>
        <v>233.947</v>
      </c>
      <c r="U18" s="5"/>
      <c r="V18" s="7">
        <f>SUMIFS(RuralPorc!$H:$H,RuralPorc!$P:$P,V$5,RuralPorc!$A:$A,$C18)*100</f>
        <v>45.600619912147522</v>
      </c>
      <c r="W18" s="7">
        <f>SUMIFS(RuralPorc!$H:$H,RuralPorc!$P:$P,W$5,RuralPorc!$A:$A,$C18)*100</f>
        <v>48.033234477043152</v>
      </c>
      <c r="X18" s="7">
        <f>SUMIFS(RuralPorc!$H:$H,RuralPorc!$P:$P,X$5,RuralPorc!$A:$A,$C18)*100</f>
        <v>43.371152877807617</v>
      </c>
      <c r="Y18" s="7">
        <f>SUMIFS(RuralPorc!$H:$H,RuralPorc!$P:$P,Y$5,RuralPorc!$A:$A,$C18)*100</f>
        <v>47.34136164188385</v>
      </c>
      <c r="Z18" s="7">
        <f>SUMIFS(RuralPorc!$H:$H,RuralPorc!$P:$P,Z$5,RuralPorc!$A:$A,$C18)*100</f>
        <v>45.67493200302124</v>
      </c>
      <c r="AA18" s="9"/>
      <c r="AB18" s="6">
        <f>SUMIFS(UrbanPop!$H:$H,UrbanPop!$S:$S,AB$5,UrbanPop!$A:$A,$C18)/1000</f>
        <v>132.11000000000001</v>
      </c>
      <c r="AC18" s="6">
        <f>SUMIFS(UrbanPop!$H:$H,UrbanPop!$S:$S,AC$5,UrbanPop!$A:$A,$C18)/1000</f>
        <v>140.607</v>
      </c>
      <c r="AD18" s="6">
        <f>SUMIFS(UrbanPop!$H:$H,UrbanPop!$S:$S,AD$5,UrbanPop!$A:$A,$C18)/1000</f>
        <v>146.768</v>
      </c>
      <c r="AE18" s="6">
        <f>SUMIFS(UrbanPop!$H:$H,UrbanPop!$S:$S,AE$5,UrbanPop!$A:$A,$C18)/1000</f>
        <v>120.179</v>
      </c>
      <c r="AF18" s="6">
        <f>SUMIFS(UrbanPop!$H:$H,UrbanPop!$S:$S,AF$5,UrbanPop!$A:$A,$C18)/1000</f>
        <v>133.95599999999999</v>
      </c>
      <c r="AG18" s="5"/>
      <c r="AH18" s="7">
        <f>SUMIFS(UrbanPorc!$H:$H,UrbanPorc!$P:$P,AH$5,UrbanPorc!$A:$A,$C18)*100</f>
        <v>45.305523276329041</v>
      </c>
      <c r="AI18" s="7">
        <f>SUMIFS(UrbanPorc!$H:$H,UrbanPorc!$P:$P,AI$5,UrbanPorc!$A:$A,$C18)*100</f>
        <v>41.322305798530579</v>
      </c>
      <c r="AJ18" s="7">
        <f>SUMIFS(UrbanPorc!$H:$H,UrbanPorc!$P:$P,AJ$5,UrbanPorc!$A:$A,$C18)*100</f>
        <v>40.216138958930969</v>
      </c>
      <c r="AK18" s="7">
        <f>SUMIFS(UrbanPorc!$H:$H,UrbanPorc!$P:$P,AK$5,UrbanPorc!$A:$A,$C18)*100</f>
        <v>39.219072461128235</v>
      </c>
      <c r="AL18" s="7">
        <f>SUMIFS(UrbanPorc!$H:$H,UrbanPorc!$P:$P,AL$5,UrbanPorc!$A:$A,$C18)*100</f>
        <v>52.163958549499512</v>
      </c>
      <c r="AN18" s="6">
        <f>SUMIFS(SexoPop!$I:$I,SexoPop!$T:$T,AN$5,SexoPop!$A:$A,$C18,SexoPop!$B:$B,2)/1000</f>
        <v>200.411</v>
      </c>
      <c r="AO18" s="6">
        <f>SUMIFS(SexoPop!$I:$I,SexoPop!$T:$T,AO$5,SexoPop!$A:$A,$C18,SexoPop!$B:$B,2)/1000</f>
        <v>237.66900000000001</v>
      </c>
      <c r="AP18" s="6">
        <f>SUMIFS(SexoPop!$I:$I,SexoPop!$T:$T,AP$5,SexoPop!$A:$A,$C18,SexoPop!$B:$B,2)/1000</f>
        <v>210.047</v>
      </c>
      <c r="AQ18" s="6">
        <f>SUMIFS(SexoPop!$I:$I,SexoPop!$T:$T,AQ$5,SexoPop!$A:$A,$C18,SexoPop!$B:$B,2)/1000</f>
        <v>188.96899999999999</v>
      </c>
      <c r="AR18" s="6">
        <f>SUMIFS(SexoPop!$I:$I,SexoPop!$T:$T,AR$5,SexoPop!$A:$A,$C18,SexoPop!$B:$B,2)/1000</f>
        <v>209.09800000000001</v>
      </c>
      <c r="AS18" s="5"/>
      <c r="AT18" s="7">
        <f>SUMIFS(SexoPorc!$I:$I,SexoPorc!$Q:$Q,AT$5,SexoPorc!$A:$A,$C18,SexoPorc!$B:$B,2)*100</f>
        <v>47.630488872528076</v>
      </c>
      <c r="AU18" s="7">
        <f>SUMIFS(SexoPorc!$I:$I,SexoPorc!$Q:$Q,AU$5,SexoPorc!$A:$A,$C18,SexoPorc!$B:$B,2)*100</f>
        <v>47.690796852111816</v>
      </c>
      <c r="AV18" s="7">
        <f>SUMIFS(SexoPorc!$I:$I,SexoPorc!$Q:$Q,AV$5,SexoPorc!$A:$A,$C18,SexoPorc!$B:$B,2)*100</f>
        <v>43.758606910705566</v>
      </c>
      <c r="AW18" s="7">
        <f>SUMIFS(SexoPorc!$I:$I,SexoPorc!$Q:$Q,AW$5,SexoPorc!$A:$A,$C18,SexoPorc!$B:$B,2)*100</f>
        <v>45.205298066139221</v>
      </c>
      <c r="AX18" s="7">
        <f>SUMIFS(SexoPorc!$I:$I,SexoPorc!$Q:$Q,AX$5,SexoPorc!$A:$A,$C18,SexoPorc!$B:$B,2)*100</f>
        <v>51.956784725189209</v>
      </c>
      <c r="AZ18" s="6">
        <f>SUMIFS(SexoPop!$I:$I,SexoPop!$T:$T,AZ$5,SexoPop!$A:$A,$C18,SexoPop!$B:$B,1)/1000</f>
        <v>166.05699999999999</v>
      </c>
      <c r="BA18" s="6">
        <f>SUMIFS(SexoPop!$I:$I,SexoPop!$T:$T,BA$5,SexoPop!$A:$A,$C18,SexoPop!$B:$B,1)/1000</f>
        <v>192.637</v>
      </c>
      <c r="BB18" s="6">
        <f>SUMIFS(SexoPop!$I:$I,SexoPop!$T:$T,BB$5,SexoPop!$A:$A,$C18,SexoPop!$B:$B,1)/1000</f>
        <v>172.08799999999999</v>
      </c>
      <c r="BC18" s="6">
        <f>SUMIFS(SexoPop!$I:$I,SexoPop!$T:$T,BC$5,SexoPop!$A:$A,$C18,SexoPop!$B:$B,1)/1000</f>
        <v>165.1</v>
      </c>
      <c r="BD18" s="6">
        <f>SUMIFS(SexoPop!$I:$I,SexoPop!$T:$T,BD$5,SexoPop!$A:$A,$C18,SexoPop!$B:$B,1)/1000</f>
        <v>158.80500000000001</v>
      </c>
      <c r="BE18" s="5"/>
      <c r="BF18" s="7">
        <f>SUMIFS(SexoPorc!$I:$I,SexoPorc!$Q:$Q,BF$5,SexoPorc!$A:$A,$C18,SexoPorc!$B:$B,1)*100</f>
        <v>43.157246708869934</v>
      </c>
      <c r="BG18" s="7">
        <f>SUMIFS(SexoPorc!$I:$I,SexoPorc!$Q:$Q,BG$5,SexoPorc!$A:$A,$C18,SexoPorc!$B:$B,1)*100</f>
        <v>43.285614252090454</v>
      </c>
      <c r="BH18" s="7">
        <f>SUMIFS(SexoPorc!$I:$I,SexoPorc!$Q:$Q,BH$5,SexoPorc!$A:$A,$C18,SexoPorc!$B:$B,1)*100</f>
        <v>40.243583917617798</v>
      </c>
      <c r="BI18" s="7">
        <f>SUMIFS(SexoPorc!$I:$I,SexoPorc!$Q:$Q,BI$5,SexoPorc!$A:$A,$C18,SexoPorc!$B:$B,1)*100</f>
        <v>43.168365955352783</v>
      </c>
      <c r="BJ18" s="7">
        <f>SUMIFS(SexoPorc!$I:$I,SexoPorc!$Q:$Q,BJ$5,SexoPorc!$A:$A,$C18,SexoPorc!$B:$B,1)*100</f>
        <v>43.324002623558044</v>
      </c>
    </row>
    <row r="19" spans="3:62" x14ac:dyDescent="0.25">
      <c r="C19" s="5" t="s">
        <v>13</v>
      </c>
      <c r="D19" s="6">
        <f>SUMIFS(EntPop!$H:$H,EntPop!$S:$S,D$5,EntPop!$A:$A,$C19)/1000</f>
        <v>139.12700000000001</v>
      </c>
      <c r="E19" s="6">
        <f>SUMIFS(EntPop!$H:$H,EntPop!$S:$S,E$5,EntPop!$A:$A,$C19)/1000</f>
        <v>113.895</v>
      </c>
      <c r="F19" s="6">
        <f>SUMIFS(EntPop!$H:$H,EntPop!$S:$S,F$5,EntPop!$A:$A,$C19)/1000</f>
        <v>108.863</v>
      </c>
      <c r="G19" s="6">
        <f>SUMIFS(EntPop!$H:$H,EntPop!$S:$S,G$5,EntPop!$A:$A,$C19)/1000</f>
        <v>110.706</v>
      </c>
      <c r="H19" s="6">
        <f>SUMIFS(EntPop!$H:$H,EntPop!$S:$S,H$5,EntPop!$A:$A,$C19)/1000</f>
        <v>86.546999999999997</v>
      </c>
      <c r="I19" s="5"/>
      <c r="J19" s="7">
        <f>SUMIFS(EntPorc!$H:$H,EntPorc!$P:$P,V$5,EntPorc!$A:$A,$C19)*100</f>
        <v>49.717333912849426</v>
      </c>
      <c r="K19" s="7">
        <f>SUMIFS(EntPorc!$H:$H,EntPorc!$P:$P,W$5,EntPorc!$A:$A,$C19)*100</f>
        <v>53.257054090499878</v>
      </c>
      <c r="L19" s="7">
        <f>SUMIFS(EntPorc!$H:$H,EntPorc!$P:$P,X$5,EntPorc!$A:$A,$C19)*100</f>
        <v>43.200632929801941</v>
      </c>
      <c r="M19" s="7">
        <f>SUMIFS(EntPorc!$H:$H,EntPorc!$P:$P,Y$5,EntPorc!$A:$A,$C19)*100</f>
        <v>51.727426052093506</v>
      </c>
      <c r="N19" s="7">
        <f>SUMIFS(EntPorc!$H:$H,EntPorc!$P:$P,Z$5,EntPorc!$A:$A,$C19)*100</f>
        <v>47.40067720413208</v>
      </c>
      <c r="O19" s="5"/>
      <c r="P19" s="6">
        <f>SUMIFS(RuralPop!$H:$H,RuralPop!$S:$S,P$5,RuralPop!$A:$A,$C19)/1000</f>
        <v>110.673</v>
      </c>
      <c r="Q19" s="6">
        <f>SUMIFS(RuralPop!$H:$H,RuralPop!$S:$S,Q$5,RuralPop!$A:$A,$C19)/1000</f>
        <v>95.495999999999995</v>
      </c>
      <c r="R19" s="6">
        <f>SUMIFS(RuralPop!$H:$H,RuralPop!$S:$S,R$5,RuralPop!$A:$A,$C19)/1000</f>
        <v>82.671000000000006</v>
      </c>
      <c r="S19" s="6">
        <f>SUMIFS(RuralPop!$H:$H,RuralPop!$S:$S,S$5,RuralPop!$A:$A,$C19)/1000</f>
        <v>70.358000000000004</v>
      </c>
      <c r="T19" s="6">
        <f>SUMIFS(RuralPop!$H:$H,RuralPop!$S:$S,T$5,RuralPop!$A:$A,$C19)/1000</f>
        <v>59.963000000000001</v>
      </c>
      <c r="U19" s="5"/>
      <c r="V19" s="7">
        <f>SUMIFS(RuralPorc!$H:$H,RuralPorc!$P:$P,V$5,RuralPorc!$A:$A,$C19)*100</f>
        <v>50.207549333572388</v>
      </c>
      <c r="W19" s="7">
        <f>SUMIFS(RuralPorc!$H:$H,RuralPorc!$P:$P,W$5,RuralPorc!$A:$A,$C19)*100</f>
        <v>53.8521409034729</v>
      </c>
      <c r="X19" s="7">
        <f>SUMIFS(RuralPorc!$H:$H,RuralPorc!$P:$P,X$5,RuralPorc!$A:$A,$C19)*100</f>
        <v>43.003833293914795</v>
      </c>
      <c r="Y19" s="7">
        <f>SUMIFS(RuralPorc!$H:$H,RuralPorc!$P:$P,Y$5,RuralPorc!$A:$A,$C19)*100</f>
        <v>47.751814126968384</v>
      </c>
      <c r="Z19" s="7">
        <f>SUMIFS(RuralPorc!$H:$H,RuralPorc!$P:$P,Z$5,RuralPorc!$A:$A,$C19)*100</f>
        <v>49.0679532289505</v>
      </c>
      <c r="AA19" s="9"/>
      <c r="AB19" s="6">
        <f>SUMIFS(UrbanPop!$H:$H,UrbanPop!$S:$S,AB$5,UrbanPop!$A:$A,$C19)/1000</f>
        <v>28.454000000000001</v>
      </c>
      <c r="AC19" s="6">
        <f>SUMIFS(UrbanPop!$H:$H,UrbanPop!$S:$S,AC$5,UrbanPop!$A:$A,$C19)/1000</f>
        <v>18.399000000000001</v>
      </c>
      <c r="AD19" s="6">
        <f>SUMIFS(UrbanPop!$H:$H,UrbanPop!$S:$S,AD$5,UrbanPop!$A:$A,$C19)/1000</f>
        <v>26.192</v>
      </c>
      <c r="AE19" s="6">
        <f>SUMIFS(UrbanPop!$H:$H,UrbanPop!$S:$S,AE$5,UrbanPop!$A:$A,$C19)/1000</f>
        <v>40.347999999999999</v>
      </c>
      <c r="AF19" s="6">
        <f>SUMIFS(UrbanPop!$H:$H,UrbanPop!$S:$S,AF$5,UrbanPop!$A:$A,$C19)/1000</f>
        <v>26.584</v>
      </c>
      <c r="AG19" s="5"/>
      <c r="AH19" s="7">
        <f>SUMIFS(UrbanPorc!$H:$H,UrbanPorc!$P:$P,AH$5,UrbanPorc!$A:$A,$C19)*100</f>
        <v>47.898325324058533</v>
      </c>
      <c r="AI19" s="7">
        <f>SUMIFS(UrbanPorc!$H:$H,UrbanPorc!$P:$P,AI$5,UrbanPorc!$A:$A,$C19)*100</f>
        <v>50.368201732635498</v>
      </c>
      <c r="AJ19" s="7">
        <f>SUMIFS(UrbanPorc!$H:$H,UrbanPorc!$P:$P,AJ$5,UrbanPorc!$A:$A,$C19)*100</f>
        <v>43.833783268928528</v>
      </c>
      <c r="AK19" s="7">
        <f>SUMIFS(UrbanPorc!$H:$H,UrbanPorc!$P:$P,AK$5,UrbanPorc!$A:$A,$C19)*100</f>
        <v>60.512620210647583</v>
      </c>
      <c r="AL19" s="7">
        <f>SUMIFS(UrbanPorc!$H:$H,UrbanPorc!$P:$P,AL$5,UrbanPorc!$A:$A,$C19)*100</f>
        <v>44.026365876197815</v>
      </c>
      <c r="AN19" s="6">
        <f>SUMIFS(SexoPop!$I:$I,SexoPop!$T:$T,AN$5,SexoPop!$A:$A,$C19,SexoPop!$B:$B,2)/1000</f>
        <v>75.341999999999999</v>
      </c>
      <c r="AO19" s="6">
        <f>SUMIFS(SexoPop!$I:$I,SexoPop!$T:$T,AO$5,SexoPop!$A:$A,$C19,SexoPop!$B:$B,2)/1000</f>
        <v>59.682000000000002</v>
      </c>
      <c r="AP19" s="6">
        <f>SUMIFS(SexoPop!$I:$I,SexoPop!$T:$T,AP$5,SexoPop!$A:$A,$C19,SexoPop!$B:$B,2)/1000</f>
        <v>59.069000000000003</v>
      </c>
      <c r="AQ19" s="6">
        <f>SUMIFS(SexoPop!$I:$I,SexoPop!$T:$T,AQ$5,SexoPop!$A:$A,$C19,SexoPop!$B:$B,2)/1000</f>
        <v>62.991999999999997</v>
      </c>
      <c r="AR19" s="6">
        <f>SUMIFS(SexoPop!$I:$I,SexoPop!$T:$T,AR$5,SexoPop!$A:$A,$C19,SexoPop!$B:$B,2)/1000</f>
        <v>47.524999999999999</v>
      </c>
      <c r="AS19" s="5"/>
      <c r="AT19" s="7">
        <f>SUMIFS(SexoPorc!$I:$I,SexoPorc!$Q:$Q,AT$5,SexoPorc!$A:$A,$C19,SexoPorc!$B:$B,2)*100</f>
        <v>52.710670232772827</v>
      </c>
      <c r="AU19" s="7">
        <f>SUMIFS(SexoPorc!$I:$I,SexoPorc!$Q:$Q,AU$5,SexoPorc!$A:$A,$C19,SexoPorc!$B:$B,2)*100</f>
        <v>53.838866949081421</v>
      </c>
      <c r="AV19" s="7">
        <f>SUMIFS(SexoPorc!$I:$I,SexoPorc!$Q:$Q,AV$5,SexoPorc!$A:$A,$C19,SexoPorc!$B:$B,2)*100</f>
        <v>44.278615713119507</v>
      </c>
      <c r="AW19" s="7">
        <f>SUMIFS(SexoPorc!$I:$I,SexoPorc!$Q:$Q,AW$5,SexoPorc!$A:$A,$C19,SexoPorc!$B:$B,2)*100</f>
        <v>52.762418985366821</v>
      </c>
      <c r="AX19" s="7">
        <f>SUMIFS(SexoPorc!$I:$I,SexoPorc!$Q:$Q,AX$5,SexoPorc!$A:$A,$C19,SexoPorc!$B:$B,2)*100</f>
        <v>50.98920464515686</v>
      </c>
      <c r="AZ19" s="6">
        <f>SUMIFS(SexoPop!$I:$I,SexoPop!$T:$T,AZ$5,SexoPop!$A:$A,$C19,SexoPop!$B:$B,1)/1000</f>
        <v>63.784999999999997</v>
      </c>
      <c r="BA19" s="6">
        <f>SUMIFS(SexoPop!$I:$I,SexoPop!$T:$T,BA$5,SexoPop!$A:$A,$C19,SexoPop!$B:$B,1)/1000</f>
        <v>54.213000000000001</v>
      </c>
      <c r="BB19" s="6">
        <f>SUMIFS(SexoPop!$I:$I,SexoPop!$T:$T,BB$5,SexoPop!$A:$A,$C19,SexoPop!$B:$B,1)/1000</f>
        <v>49.793999999999997</v>
      </c>
      <c r="BC19" s="6">
        <f>SUMIFS(SexoPop!$I:$I,SexoPop!$T:$T,BC$5,SexoPop!$A:$A,$C19,SexoPop!$B:$B,1)/1000</f>
        <v>47.713999999999999</v>
      </c>
      <c r="BD19" s="6">
        <f>SUMIFS(SexoPop!$I:$I,SexoPop!$T:$T,BD$5,SexoPop!$A:$A,$C19,SexoPop!$B:$B,1)/1000</f>
        <v>39.021999999999998</v>
      </c>
      <c r="BE19" s="5"/>
      <c r="BF19" s="7">
        <f>SUMIFS(SexoPorc!$I:$I,SexoPorc!$Q:$Q,BF$5,SexoPorc!$A:$A,$C19,SexoPorc!$B:$B,1)*100</f>
        <v>46.592062711715698</v>
      </c>
      <c r="BG19" s="7">
        <f>SUMIFS(SexoPorc!$I:$I,SexoPorc!$Q:$Q,BG$5,SexoPorc!$A:$A,$C19,SexoPorc!$B:$B,1)*100</f>
        <v>52.630913257598877</v>
      </c>
      <c r="BH19" s="7">
        <f>SUMIFS(SexoPorc!$I:$I,SexoPorc!$Q:$Q,BH$5,SexoPorc!$A:$A,$C19,SexoPorc!$B:$B,1)*100</f>
        <v>41.988009214401245</v>
      </c>
      <c r="BI19" s="7">
        <f>SUMIFS(SexoPorc!$I:$I,SexoPorc!$Q:$Q,BI$5,SexoPorc!$A:$A,$C19,SexoPorc!$B:$B,1)*100</f>
        <v>50.421643257141113</v>
      </c>
      <c r="BJ19" s="7">
        <f>SUMIFS(SexoPorc!$I:$I,SexoPorc!$Q:$Q,BJ$5,SexoPorc!$A:$A,$C19,SexoPorc!$B:$B,1)*100</f>
        <v>43.658536672592163</v>
      </c>
    </row>
    <row r="20" spans="3:62" x14ac:dyDescent="0.25">
      <c r="C20" s="5" t="s">
        <v>14</v>
      </c>
      <c r="D20" s="6">
        <f>SUMIFS(EntPop!$H:$H,EntPop!$S:$S,D$5,EntPop!$A:$A,$C20)/1000</f>
        <v>89.373999999999995</v>
      </c>
      <c r="E20" s="6">
        <f>SUMIFS(EntPop!$H:$H,EntPop!$S:$S,E$5,EntPop!$A:$A,$C20)/1000</f>
        <v>118.09699999999999</v>
      </c>
      <c r="F20" s="6">
        <f>SUMIFS(EntPop!$H:$H,EntPop!$S:$S,F$5,EntPop!$A:$A,$C20)/1000</f>
        <v>131.61199999999999</v>
      </c>
      <c r="G20" s="6">
        <f>SUMIFS(EntPop!$H:$H,EntPop!$S:$S,G$5,EntPop!$A:$A,$C20)/1000</f>
        <v>107.619</v>
      </c>
      <c r="H20" s="6">
        <f>SUMIFS(EntPop!$H:$H,EntPop!$S:$S,H$5,EntPop!$A:$A,$C20)/1000</f>
        <v>86.99</v>
      </c>
      <c r="I20" s="5"/>
      <c r="J20" s="7">
        <f>SUMIFS(EntPorc!$H:$H,EntPorc!$P:$P,V$5,EntPorc!$A:$A,$C20)*100</f>
        <v>76.177084445953369</v>
      </c>
      <c r="K20" s="7">
        <f>SUMIFS(EntPorc!$H:$H,EntPorc!$P:$P,W$5,EntPorc!$A:$A,$C20)*100</f>
        <v>62.456762790679932</v>
      </c>
      <c r="L20" s="7">
        <f>SUMIFS(EntPorc!$H:$H,EntPorc!$P:$P,X$5,EntPorc!$A:$A,$C20)*100</f>
        <v>52.262032032012939</v>
      </c>
      <c r="M20" s="7">
        <f>SUMIFS(EntPorc!$H:$H,EntPorc!$P:$P,Y$5,EntPorc!$A:$A,$C20)*100</f>
        <v>59.608185291290283</v>
      </c>
      <c r="N20" s="7">
        <f>SUMIFS(EntPorc!$H:$H,EntPorc!$P:$P,Z$5,EntPorc!$A:$A,$C20)*100</f>
        <v>76.198065280914307</v>
      </c>
      <c r="O20" s="5"/>
      <c r="P20" s="6">
        <f>SUMIFS(RuralPop!$H:$H,RuralPop!$S:$S,P$5,RuralPop!$A:$A,$C20)/1000</f>
        <v>23.309000000000001</v>
      </c>
      <c r="Q20" s="6">
        <f>SUMIFS(RuralPop!$H:$H,RuralPop!$S:$S,Q$5,RuralPop!$A:$A,$C20)/1000</f>
        <v>27.609000000000002</v>
      </c>
      <c r="R20" s="6">
        <f>SUMIFS(RuralPop!$H:$H,RuralPop!$S:$S,R$5,RuralPop!$A:$A,$C20)/1000</f>
        <v>11.179</v>
      </c>
      <c r="S20" s="6">
        <f>SUMIFS(RuralPop!$H:$H,RuralPop!$S:$S,S$5,RuralPop!$A:$A,$C20)/1000</f>
        <v>22.463999999999999</v>
      </c>
      <c r="T20" s="6">
        <f>SUMIFS(RuralPop!$H:$H,RuralPop!$S:$S,T$5,RuralPop!$A:$A,$C20)/1000</f>
        <v>10.72</v>
      </c>
      <c r="U20" s="5"/>
      <c r="V20" s="7">
        <f>SUMIFS(RuralPorc!$H:$H,RuralPorc!$P:$P,V$5,RuralPorc!$A:$A,$C20)*100</f>
        <v>94.47551965713501</v>
      </c>
      <c r="W20" s="7">
        <f>SUMIFS(RuralPorc!$H:$H,RuralPorc!$P:$P,W$5,RuralPorc!$A:$A,$C20)*100</f>
        <v>53.217041492462158</v>
      </c>
      <c r="X20" s="7">
        <f>SUMIFS(RuralPorc!$H:$H,RuralPorc!$P:$P,X$5,RuralPorc!$A:$A,$C20)*100</f>
        <v>69.925564527511597</v>
      </c>
      <c r="Y20" s="7">
        <f>SUMIFS(RuralPorc!$H:$H,RuralPorc!$P:$P,Y$5,RuralPorc!$A:$A,$C20)*100</f>
        <v>59.281152486801147</v>
      </c>
      <c r="Z20" s="7">
        <f>SUMIFS(RuralPorc!$H:$H,RuralPorc!$P:$P,Z$5,RuralPorc!$A:$A,$C20)*100</f>
        <v>59.131777286529541</v>
      </c>
      <c r="AA20" s="9"/>
      <c r="AB20" s="6">
        <f>SUMIFS(UrbanPop!$H:$H,UrbanPop!$S:$S,AB$5,UrbanPop!$A:$A,$C20)/1000</f>
        <v>66.064999999999998</v>
      </c>
      <c r="AC20" s="6">
        <f>SUMIFS(UrbanPop!$H:$H,UrbanPop!$S:$S,AC$5,UrbanPop!$A:$A,$C20)/1000</f>
        <v>90.488</v>
      </c>
      <c r="AD20" s="6">
        <f>SUMIFS(UrbanPop!$H:$H,UrbanPop!$S:$S,AD$5,UrbanPop!$A:$A,$C20)/1000</f>
        <v>120.43300000000001</v>
      </c>
      <c r="AE20" s="6">
        <f>SUMIFS(UrbanPop!$H:$H,UrbanPop!$S:$S,AE$5,UrbanPop!$A:$A,$C20)/1000</f>
        <v>85.155000000000001</v>
      </c>
      <c r="AF20" s="6">
        <f>SUMIFS(UrbanPop!$H:$H,UrbanPop!$S:$S,AF$5,UrbanPop!$A:$A,$C20)/1000</f>
        <v>76.27</v>
      </c>
      <c r="AG20" s="5"/>
      <c r="AH20" s="7">
        <f>SUMIFS(UrbanPorc!$H:$H,UrbanPorc!$P:$P,AH$5,UrbanPorc!$A:$A,$C20)*100</f>
        <v>71.304452419281006</v>
      </c>
      <c r="AI20" s="7">
        <f>SUMIFS(UrbanPorc!$H:$H,UrbanPorc!$P:$P,AI$5,UrbanPorc!$A:$A,$C20)*100</f>
        <v>65.950471162796021</v>
      </c>
      <c r="AJ20" s="7">
        <f>SUMIFS(UrbanPorc!$H:$H,UrbanPorc!$P:$P,AJ$5,UrbanPorc!$A:$A,$C20)*100</f>
        <v>51.064687967300415</v>
      </c>
      <c r="AK20" s="7">
        <f>SUMIFS(UrbanPorc!$H:$H,UrbanPorc!$P:$P,AK$5,UrbanPorc!$A:$A,$C20)*100</f>
        <v>59.695059061050415</v>
      </c>
      <c r="AL20" s="7">
        <f>SUMIFS(UrbanPorc!$H:$H,UrbanPorc!$P:$P,AL$5,UrbanPorc!$A:$A,$C20)*100</f>
        <v>79.419791698455811</v>
      </c>
      <c r="AN20" s="6">
        <f>SUMIFS(SexoPop!$I:$I,SexoPop!$T:$T,AN$5,SexoPop!$A:$A,$C20,SexoPop!$B:$B,2)/1000</f>
        <v>52.875999999999998</v>
      </c>
      <c r="AO20" s="6">
        <f>SUMIFS(SexoPop!$I:$I,SexoPop!$T:$T,AO$5,SexoPop!$A:$A,$C20,SexoPop!$B:$B,2)/1000</f>
        <v>62.243000000000002</v>
      </c>
      <c r="AP20" s="6">
        <f>SUMIFS(SexoPop!$I:$I,SexoPop!$T:$T,AP$5,SexoPop!$A:$A,$C20,SexoPop!$B:$B,2)/1000</f>
        <v>66.527000000000001</v>
      </c>
      <c r="AQ20" s="6">
        <f>SUMIFS(SexoPop!$I:$I,SexoPop!$T:$T,AQ$5,SexoPop!$A:$A,$C20,SexoPop!$B:$B,2)/1000</f>
        <v>53.369</v>
      </c>
      <c r="AR20" s="6">
        <f>SUMIFS(SexoPop!$I:$I,SexoPop!$T:$T,AR$5,SexoPop!$A:$A,$C20,SexoPop!$B:$B,2)/1000</f>
        <v>46.192999999999998</v>
      </c>
      <c r="AS20" s="5"/>
      <c r="AT20" s="7">
        <f>SUMIFS(SexoPorc!$I:$I,SexoPorc!$Q:$Q,AT$5,SexoPorc!$A:$A,$C20,SexoPorc!$B:$B,2)*100</f>
        <v>86.503291130065918</v>
      </c>
      <c r="AU20" s="7">
        <f>SUMIFS(SexoPorc!$I:$I,SexoPorc!$Q:$Q,AU$5,SexoPorc!$A:$A,$C20,SexoPorc!$B:$B,2)*100</f>
        <v>65.909546613693237</v>
      </c>
      <c r="AV20" s="7">
        <f>SUMIFS(SexoPorc!$I:$I,SexoPorc!$Q:$Q,AV$5,SexoPorc!$A:$A,$C20,SexoPorc!$B:$B,2)*100</f>
        <v>49.370685219764709</v>
      </c>
      <c r="AW20" s="7">
        <f>SUMIFS(SexoPorc!$I:$I,SexoPorc!$Q:$Q,AW$5,SexoPorc!$A:$A,$C20,SexoPorc!$B:$B,2)*100</f>
        <v>56.429749727249146</v>
      </c>
      <c r="AX20" s="7">
        <f>SUMIFS(SexoPorc!$I:$I,SexoPorc!$Q:$Q,AX$5,SexoPorc!$A:$A,$C20,SexoPorc!$B:$B,2)*100</f>
        <v>69.194704294204712</v>
      </c>
      <c r="AZ20" s="6">
        <f>SUMIFS(SexoPop!$I:$I,SexoPop!$T:$T,AZ$5,SexoPop!$A:$A,$C20,SexoPop!$B:$B,1)/1000</f>
        <v>36.497999999999998</v>
      </c>
      <c r="BA20" s="6">
        <f>SUMIFS(SexoPop!$I:$I,SexoPop!$T:$T,BA$5,SexoPop!$A:$A,$C20,SexoPop!$B:$B,1)/1000</f>
        <v>55.853999999999999</v>
      </c>
      <c r="BB20" s="6">
        <f>SUMIFS(SexoPop!$I:$I,SexoPop!$T:$T,BB$5,SexoPop!$A:$A,$C20,SexoPop!$B:$B,1)/1000</f>
        <v>65.084999999999994</v>
      </c>
      <c r="BC20" s="6">
        <f>SUMIFS(SexoPop!$I:$I,SexoPop!$T:$T,BC$5,SexoPop!$A:$A,$C20,SexoPop!$B:$B,1)/1000</f>
        <v>54.25</v>
      </c>
      <c r="BD20" s="6">
        <f>SUMIFS(SexoPop!$I:$I,SexoPop!$T:$T,BD$5,SexoPop!$A:$A,$C20,SexoPop!$B:$B,1)/1000</f>
        <v>40.796999999999997</v>
      </c>
      <c r="BE20" s="5"/>
      <c r="BF20" s="7">
        <f>SUMIFS(SexoPorc!$I:$I,SexoPorc!$Q:$Q,BF$5,SexoPorc!$A:$A,$C20,SexoPorc!$B:$B,1)*100</f>
        <v>64.945369958877563</v>
      </c>
      <c r="BG20" s="7">
        <f>SUMIFS(SexoPorc!$I:$I,SexoPorc!$Q:$Q,BG$5,SexoPorc!$A:$A,$C20,SexoPorc!$B:$B,1)*100</f>
        <v>59.011715650558472</v>
      </c>
      <c r="BH20" s="7">
        <f>SUMIFS(SexoPorc!$I:$I,SexoPorc!$Q:$Q,BH$5,SexoPorc!$A:$A,$C20,SexoPorc!$B:$B,1)*100</f>
        <v>55.589717626571655</v>
      </c>
      <c r="BI20" s="7">
        <f>SUMIFS(SexoPorc!$I:$I,SexoPorc!$Q:$Q,BI$5,SexoPorc!$A:$A,$C20,SexoPorc!$B:$B,1)*100</f>
        <v>63.104873895645142</v>
      </c>
      <c r="BJ20" s="7">
        <f>SUMIFS(SexoPorc!$I:$I,SexoPorc!$Q:$Q,BJ$5,SexoPorc!$A:$A,$C20,SexoPorc!$B:$B,1)*100</f>
        <v>86.060541868209839</v>
      </c>
    </row>
    <row r="21" spans="3:62" x14ac:dyDescent="0.25">
      <c r="C21" s="5" t="s">
        <v>15</v>
      </c>
      <c r="D21" s="6">
        <f>SUMIFS(EntPop!$H:$H,EntPop!$S:$S,D$5,EntPop!$A:$A,$C21)/1000</f>
        <v>408.00799999999998</v>
      </c>
      <c r="E21" s="6">
        <f>SUMIFS(EntPop!$H:$H,EntPop!$S:$S,E$5,EntPop!$A:$A,$C21)/1000</f>
        <v>314.21199999999999</v>
      </c>
      <c r="F21" s="6">
        <f>SUMIFS(EntPop!$H:$H,EntPop!$S:$S,F$5,EntPop!$A:$A,$C21)/1000</f>
        <v>547.62</v>
      </c>
      <c r="G21" s="6">
        <f>SUMIFS(EntPop!$H:$H,EntPop!$S:$S,G$5,EntPop!$A:$A,$C21)/1000</f>
        <v>472.93299999999999</v>
      </c>
      <c r="H21" s="6">
        <f>SUMIFS(EntPop!$H:$H,EntPop!$S:$S,H$5,EntPop!$A:$A,$C21)/1000</f>
        <v>278.80900000000003</v>
      </c>
      <c r="I21" s="5"/>
      <c r="J21" s="7">
        <f>SUMIFS(EntPorc!$H:$H,EntPorc!$P:$P,V$5,EntPorc!$A:$A,$C21)*100</f>
        <v>43.565928936004639</v>
      </c>
      <c r="K21" s="7">
        <f>SUMIFS(EntPorc!$H:$H,EntPorc!$P:$P,W$5,EntPorc!$A:$A,$C21)*100</f>
        <v>40.100258588790894</v>
      </c>
      <c r="L21" s="7">
        <f>SUMIFS(EntPorc!$H:$H,EntPorc!$P:$P,X$5,EntPorc!$A:$A,$C21)*100</f>
        <v>39.062392711639404</v>
      </c>
      <c r="M21" s="7">
        <f>SUMIFS(EntPorc!$H:$H,EntPorc!$P:$P,Y$5,EntPorc!$A:$A,$C21)*100</f>
        <v>45.807221531867981</v>
      </c>
      <c r="N21" s="7">
        <f>SUMIFS(EntPorc!$H:$H,EntPorc!$P:$P,Z$5,EntPorc!$A:$A,$C21)*100</f>
        <v>42.427834868431091</v>
      </c>
      <c r="O21" s="5"/>
      <c r="P21" s="6">
        <f>SUMIFS(RuralPop!$H:$H,RuralPop!$S:$S,P$5,RuralPop!$A:$A,$C21)/1000</f>
        <v>103.877</v>
      </c>
      <c r="Q21" s="6">
        <f>SUMIFS(RuralPop!$H:$H,RuralPop!$S:$S,Q$5,RuralPop!$A:$A,$C21)/1000</f>
        <v>114.074</v>
      </c>
      <c r="R21" s="6">
        <f>SUMIFS(RuralPop!$H:$H,RuralPop!$S:$S,R$5,RuralPop!$A:$A,$C21)/1000</f>
        <v>139.90299999999999</v>
      </c>
      <c r="S21" s="6">
        <f>SUMIFS(RuralPop!$H:$H,RuralPop!$S:$S,S$5,RuralPop!$A:$A,$C21)/1000</f>
        <v>108.643</v>
      </c>
      <c r="T21" s="6">
        <f>SUMIFS(RuralPop!$H:$H,RuralPop!$S:$S,T$5,RuralPop!$A:$A,$C21)/1000</f>
        <v>80.379000000000005</v>
      </c>
      <c r="U21" s="5"/>
      <c r="V21" s="7">
        <f>SUMIFS(RuralPorc!$H:$H,RuralPorc!$P:$P,V$5,RuralPorc!$A:$A,$C21)*100</f>
        <v>51.806908845901489</v>
      </c>
      <c r="W21" s="7">
        <f>SUMIFS(RuralPorc!$H:$H,RuralPorc!$P:$P,W$5,RuralPorc!$A:$A,$C21)*100</f>
        <v>54.026889801025391</v>
      </c>
      <c r="X21" s="7">
        <f>SUMIFS(RuralPorc!$H:$H,RuralPorc!$P:$P,X$5,RuralPorc!$A:$A,$C21)*100</f>
        <v>42.248132824897766</v>
      </c>
      <c r="Y21" s="7">
        <f>SUMIFS(RuralPorc!$H:$H,RuralPorc!$P:$P,Y$5,RuralPorc!$A:$A,$C21)*100</f>
        <v>43.094345927238464</v>
      </c>
      <c r="Z21" s="7">
        <f>SUMIFS(RuralPorc!$H:$H,RuralPorc!$P:$P,Z$5,RuralPorc!$A:$A,$C21)*100</f>
        <v>50.008708238601685</v>
      </c>
      <c r="AA21" s="9"/>
      <c r="AB21" s="6">
        <f>SUMIFS(UrbanPop!$H:$H,UrbanPop!$S:$S,AB$5,UrbanPop!$A:$A,$C21)/1000</f>
        <v>304.13099999999997</v>
      </c>
      <c r="AC21" s="6">
        <f>SUMIFS(UrbanPop!$H:$H,UrbanPop!$S:$S,AC$5,UrbanPop!$A:$A,$C21)/1000</f>
        <v>200.13800000000001</v>
      </c>
      <c r="AD21" s="6">
        <f>SUMIFS(UrbanPop!$H:$H,UrbanPop!$S:$S,AD$5,UrbanPop!$A:$A,$C21)/1000</f>
        <v>407.71699999999998</v>
      </c>
      <c r="AE21" s="6">
        <f>SUMIFS(UrbanPop!$H:$H,UrbanPop!$S:$S,AE$5,UrbanPop!$A:$A,$C21)/1000</f>
        <v>364.29</v>
      </c>
      <c r="AF21" s="6">
        <f>SUMIFS(UrbanPop!$H:$H,UrbanPop!$S:$S,AF$5,UrbanPop!$A:$A,$C21)/1000</f>
        <v>198.43</v>
      </c>
      <c r="AG21" s="5"/>
      <c r="AH21" s="7">
        <f>SUMIFS(UrbanPorc!$H:$H,UrbanPorc!$P:$P,AH$5,UrbanPorc!$A:$A,$C21)*100</f>
        <v>41.320911049842834</v>
      </c>
      <c r="AI21" s="7">
        <f>SUMIFS(UrbanPorc!$H:$H,UrbanPorc!$P:$P,AI$5,UrbanPorc!$A:$A,$C21)*100</f>
        <v>34.963303804397583</v>
      </c>
      <c r="AJ21" s="7">
        <f>SUMIFS(UrbanPorc!$H:$H,UrbanPorc!$P:$P,AJ$5,UrbanPorc!$A:$A,$C21)*100</f>
        <v>38.07716965675354</v>
      </c>
      <c r="AK21" s="7">
        <f>SUMIFS(UrbanPorc!$H:$H,UrbanPorc!$P:$P,AK$5,UrbanPorc!$A:$A,$C21)*100</f>
        <v>46.683675050735474</v>
      </c>
      <c r="AL21" s="7">
        <f>SUMIFS(UrbanPorc!$H:$H,UrbanPorc!$P:$P,AL$5,UrbanPorc!$A:$A,$C21)*100</f>
        <v>39.973247051239014</v>
      </c>
      <c r="AN21" s="6">
        <f>SUMIFS(SexoPop!$I:$I,SexoPop!$T:$T,AN$5,SexoPop!$A:$A,$C21,SexoPop!$B:$B,2)/1000</f>
        <v>207.21199999999999</v>
      </c>
      <c r="AO21" s="6">
        <f>SUMIFS(SexoPop!$I:$I,SexoPop!$T:$T,AO$5,SexoPop!$A:$A,$C21,SexoPop!$B:$B,2)/1000</f>
        <v>172.21700000000001</v>
      </c>
      <c r="AP21" s="6">
        <f>SUMIFS(SexoPop!$I:$I,SexoPop!$T:$T,AP$5,SexoPop!$A:$A,$C21,SexoPop!$B:$B,2)/1000</f>
        <v>283.96300000000002</v>
      </c>
      <c r="AQ21" s="6">
        <f>SUMIFS(SexoPop!$I:$I,SexoPop!$T:$T,AQ$5,SexoPop!$A:$A,$C21,SexoPop!$B:$B,2)/1000</f>
        <v>272.74099999999999</v>
      </c>
      <c r="AR21" s="6">
        <f>SUMIFS(SexoPop!$I:$I,SexoPop!$T:$T,AR$5,SexoPop!$A:$A,$C21,SexoPop!$B:$B,2)/1000</f>
        <v>166.09100000000001</v>
      </c>
      <c r="AS21" s="5"/>
      <c r="AT21" s="7">
        <f>SUMIFS(SexoPorc!$I:$I,SexoPorc!$Q:$Q,AT$5,SexoPorc!$A:$A,$C21,SexoPorc!$B:$B,2)*100</f>
        <v>43.197605013847351</v>
      </c>
      <c r="AU21" s="7">
        <f>SUMIFS(SexoPorc!$I:$I,SexoPorc!$Q:$Q,AU$5,SexoPorc!$A:$A,$C21,SexoPorc!$B:$B,2)*100</f>
        <v>43.449202179908752</v>
      </c>
      <c r="AV21" s="7">
        <f>SUMIFS(SexoPorc!$I:$I,SexoPorc!$Q:$Q,AV$5,SexoPorc!$A:$A,$C21,SexoPorc!$B:$B,2)*100</f>
        <v>39.988029003143311</v>
      </c>
      <c r="AW21" s="7">
        <f>SUMIFS(SexoPorc!$I:$I,SexoPorc!$Q:$Q,AW$5,SexoPorc!$A:$A,$C21,SexoPorc!$B:$B,2)*100</f>
        <v>49.38473105430603</v>
      </c>
      <c r="AX21" s="7">
        <f>SUMIFS(SexoPorc!$I:$I,SexoPorc!$Q:$Q,AX$5,SexoPorc!$A:$A,$C21,SexoPorc!$B:$B,2)*100</f>
        <v>44.314923882484436</v>
      </c>
      <c r="AZ21" s="6">
        <f>SUMIFS(SexoPop!$I:$I,SexoPop!$T:$T,AZ$5,SexoPop!$A:$A,$C21,SexoPop!$B:$B,1)/1000</f>
        <v>200.79599999999999</v>
      </c>
      <c r="BA21" s="6">
        <f>SUMIFS(SexoPop!$I:$I,SexoPop!$T:$T,BA$5,SexoPop!$A:$A,$C21,SexoPop!$B:$B,1)/1000</f>
        <v>141.995</v>
      </c>
      <c r="BB21" s="6">
        <f>SUMIFS(SexoPop!$I:$I,SexoPop!$T:$T,BB$5,SexoPop!$A:$A,$C21,SexoPop!$B:$B,1)/1000</f>
        <v>263.65699999999998</v>
      </c>
      <c r="BC21" s="6">
        <f>SUMIFS(SexoPop!$I:$I,SexoPop!$T:$T,BC$5,SexoPop!$A:$A,$C21,SexoPop!$B:$B,1)/1000</f>
        <v>200.19200000000001</v>
      </c>
      <c r="BD21" s="6">
        <f>SUMIFS(SexoPop!$I:$I,SexoPop!$T:$T,BD$5,SexoPop!$A:$A,$C21,SexoPop!$B:$B,1)/1000</f>
        <v>112.718</v>
      </c>
      <c r="BE21" s="5"/>
      <c r="BF21" s="7">
        <f>SUMIFS(SexoPorc!$I:$I,SexoPorc!$Q:$Q,BF$5,SexoPorc!$A:$A,$C21,SexoPorc!$B:$B,1)*100</f>
        <v>43.952667713165283</v>
      </c>
      <c r="BG21" s="7">
        <f>SUMIFS(SexoPorc!$I:$I,SexoPorc!$Q:$Q,BG$5,SexoPorc!$A:$A,$C21,SexoPorc!$B:$B,1)*100</f>
        <v>36.672073602676392</v>
      </c>
      <c r="BH21" s="7">
        <f>SUMIFS(SexoPorc!$I:$I,SexoPorc!$Q:$Q,BH$5,SexoPorc!$A:$A,$C21,SexoPorc!$B:$B,1)*100</f>
        <v>38.112232089042664</v>
      </c>
      <c r="BI21" s="7">
        <f>SUMIFS(SexoPorc!$I:$I,SexoPorc!$Q:$Q,BI$5,SexoPorc!$A:$A,$C21,SexoPorc!$B:$B,1)*100</f>
        <v>41.692420840263367</v>
      </c>
      <c r="BJ21" s="7">
        <f>SUMIFS(SexoPorc!$I:$I,SexoPorc!$Q:$Q,BJ$5,SexoPorc!$A:$A,$C21,SexoPorc!$B:$B,1)*100</f>
        <v>39.922788739204407</v>
      </c>
    </row>
    <row r="22" spans="3:62" x14ac:dyDescent="0.25">
      <c r="C22" s="5" t="s">
        <v>16</v>
      </c>
      <c r="D22" s="6">
        <f>SUMIFS(EntPop!$H:$H,EntPop!$S:$S,D$5,EntPop!$A:$A,$C22)/1000</f>
        <v>225.374</v>
      </c>
      <c r="E22" s="6">
        <f>SUMIFS(EntPop!$H:$H,EntPop!$S:$S,E$5,EntPop!$A:$A,$C22)/1000</f>
        <v>143.274</v>
      </c>
      <c r="F22" s="6">
        <f>SUMIFS(EntPop!$H:$H,EntPop!$S:$S,F$5,EntPop!$A:$A,$C22)/1000</f>
        <v>201.273</v>
      </c>
      <c r="G22" s="6">
        <f>SUMIFS(EntPop!$H:$H,EntPop!$S:$S,G$5,EntPop!$A:$A,$C22)/1000</f>
        <v>201.89</v>
      </c>
      <c r="H22" s="6">
        <f>SUMIFS(EntPop!$H:$H,EntPop!$S:$S,H$5,EntPop!$A:$A,$C22)/1000</f>
        <v>143.69800000000001</v>
      </c>
      <c r="I22" s="5"/>
      <c r="J22" s="7">
        <f>SUMIFS(EntPorc!$H:$H,EntPorc!$P:$P,V$5,EntPorc!$A:$A,$C22)*100</f>
        <v>60.481005907058716</v>
      </c>
      <c r="K22" s="7">
        <f>SUMIFS(EntPorc!$H:$H,EntPorc!$P:$P,W$5,EntPorc!$A:$A,$C22)*100</f>
        <v>57.845711708068848</v>
      </c>
      <c r="L22" s="7">
        <f>SUMIFS(EntPorc!$H:$H,EntPorc!$P:$P,X$5,EntPorc!$A:$A,$C22)*100</f>
        <v>55.332934856414795</v>
      </c>
      <c r="M22" s="7">
        <f>SUMIFS(EntPorc!$H:$H,EntPorc!$P:$P,Y$5,EntPorc!$A:$A,$C22)*100</f>
        <v>54.271066188812256</v>
      </c>
      <c r="N22" s="7">
        <f>SUMIFS(EntPorc!$H:$H,EntPorc!$P:$P,Z$5,EntPorc!$A:$A,$C22)*100</f>
        <v>53.414762020111084</v>
      </c>
      <c r="O22" s="5"/>
      <c r="P22" s="6">
        <f>SUMIFS(RuralPop!$H:$H,RuralPop!$S:$S,P$5,RuralPop!$A:$A,$C22)/1000</f>
        <v>121.35</v>
      </c>
      <c r="Q22" s="6">
        <f>SUMIFS(RuralPop!$H:$H,RuralPop!$S:$S,Q$5,RuralPop!$A:$A,$C22)/1000</f>
        <v>80.183000000000007</v>
      </c>
      <c r="R22" s="6">
        <f>SUMIFS(RuralPop!$H:$H,RuralPop!$S:$S,R$5,RuralPop!$A:$A,$C22)/1000</f>
        <v>83.358999999999995</v>
      </c>
      <c r="S22" s="6">
        <f>SUMIFS(RuralPop!$H:$H,RuralPop!$S:$S,S$5,RuralPop!$A:$A,$C22)/1000</f>
        <v>63.268000000000001</v>
      </c>
      <c r="T22" s="6">
        <f>SUMIFS(RuralPop!$H:$H,RuralPop!$S:$S,T$5,RuralPop!$A:$A,$C22)/1000</f>
        <v>46.956000000000003</v>
      </c>
      <c r="U22" s="5"/>
      <c r="V22" s="7">
        <f>SUMIFS(RuralPorc!$H:$H,RuralPorc!$P:$P,V$5,RuralPorc!$A:$A,$C22)*100</f>
        <v>61.260652542114258</v>
      </c>
      <c r="W22" s="7">
        <f>SUMIFS(RuralPorc!$H:$H,RuralPorc!$P:$P,W$5,RuralPorc!$A:$A,$C22)*100</f>
        <v>59.26443338394165</v>
      </c>
      <c r="X22" s="7">
        <f>SUMIFS(RuralPorc!$H:$H,RuralPorc!$P:$P,X$5,RuralPorc!$A:$A,$C22)*100</f>
        <v>58.154332637786865</v>
      </c>
      <c r="Y22" s="7">
        <f>SUMIFS(RuralPorc!$H:$H,RuralPorc!$P:$P,Y$5,RuralPorc!$A:$A,$C22)*100</f>
        <v>45.299500226974487</v>
      </c>
      <c r="Z22" s="7">
        <f>SUMIFS(RuralPorc!$H:$H,RuralPorc!$P:$P,Z$5,RuralPorc!$A:$A,$C22)*100</f>
        <v>48.121502995491028</v>
      </c>
      <c r="AA22" s="9"/>
      <c r="AB22" s="6">
        <f>SUMIFS(UrbanPop!$H:$H,UrbanPop!$S:$S,AB$5,UrbanPop!$A:$A,$C22)/1000</f>
        <v>104.024</v>
      </c>
      <c r="AC22" s="6">
        <f>SUMIFS(UrbanPop!$H:$H,UrbanPop!$S:$S,AC$5,UrbanPop!$A:$A,$C22)/1000</f>
        <v>63.091000000000001</v>
      </c>
      <c r="AD22" s="6">
        <f>SUMIFS(UrbanPop!$H:$H,UrbanPop!$S:$S,AD$5,UrbanPop!$A:$A,$C22)/1000</f>
        <v>117.914</v>
      </c>
      <c r="AE22" s="6">
        <f>SUMIFS(UrbanPop!$H:$H,UrbanPop!$S:$S,AE$5,UrbanPop!$A:$A,$C22)/1000</f>
        <v>138.62200000000001</v>
      </c>
      <c r="AF22" s="6">
        <f>SUMIFS(UrbanPop!$H:$H,UrbanPop!$S:$S,AF$5,UrbanPop!$A:$A,$C22)/1000</f>
        <v>96.742000000000004</v>
      </c>
      <c r="AG22" s="5"/>
      <c r="AH22" s="7">
        <f>SUMIFS(UrbanPorc!$H:$H,UrbanPorc!$P:$P,AH$5,UrbanPorc!$A:$A,$C22)*100</f>
        <v>59.596216678619385</v>
      </c>
      <c r="AI22" s="7">
        <f>SUMIFS(UrbanPorc!$H:$H,UrbanPorc!$P:$P,AI$5,UrbanPorc!$A:$A,$C22)*100</f>
        <v>56.137776374816895</v>
      </c>
      <c r="AJ22" s="7">
        <f>SUMIFS(UrbanPorc!$H:$H,UrbanPorc!$P:$P,AJ$5,UrbanPorc!$A:$A,$C22)*100</f>
        <v>53.498059511184692</v>
      </c>
      <c r="AK22" s="7">
        <f>SUMIFS(UrbanPorc!$H:$H,UrbanPorc!$P:$P,AK$5,UrbanPorc!$A:$A,$C22)*100</f>
        <v>59.664195775985718</v>
      </c>
      <c r="AL22" s="7">
        <f>SUMIFS(UrbanPorc!$H:$H,UrbanPorc!$P:$P,AL$5,UrbanPorc!$A:$A,$C22)*100</f>
        <v>56.427425146102905</v>
      </c>
      <c r="AN22" s="6">
        <f>SUMIFS(SexoPop!$I:$I,SexoPop!$T:$T,AN$5,SexoPop!$A:$A,$C22,SexoPop!$B:$B,2)/1000</f>
        <v>114.41500000000001</v>
      </c>
      <c r="AO22" s="6">
        <f>SUMIFS(SexoPop!$I:$I,SexoPop!$T:$T,AO$5,SexoPop!$A:$A,$C22,SexoPop!$B:$B,2)/1000</f>
        <v>75.641999999999996</v>
      </c>
      <c r="AP22" s="6">
        <f>SUMIFS(SexoPop!$I:$I,SexoPop!$T:$T,AP$5,SexoPop!$A:$A,$C22,SexoPop!$B:$B,2)/1000</f>
        <v>104.167</v>
      </c>
      <c r="AQ22" s="6">
        <f>SUMIFS(SexoPop!$I:$I,SexoPop!$T:$T,AQ$5,SexoPop!$A:$A,$C22,SexoPop!$B:$B,2)/1000</f>
        <v>113.49</v>
      </c>
      <c r="AR22" s="6">
        <f>SUMIFS(SexoPop!$I:$I,SexoPop!$T:$T,AR$5,SexoPop!$A:$A,$C22,SexoPop!$B:$B,2)/1000</f>
        <v>76.024000000000001</v>
      </c>
      <c r="AS22" s="5"/>
      <c r="AT22" s="7">
        <f>SUMIFS(SexoPorc!$I:$I,SexoPorc!$Q:$Q,AT$5,SexoPorc!$A:$A,$C22,SexoPorc!$B:$B,2)*100</f>
        <v>61.220830678939819</v>
      </c>
      <c r="AU22" s="7">
        <f>SUMIFS(SexoPorc!$I:$I,SexoPorc!$Q:$Q,AU$5,SexoPorc!$A:$A,$C22,SexoPorc!$B:$B,2)*100</f>
        <v>59.187328815460205</v>
      </c>
      <c r="AV22" s="7">
        <f>SUMIFS(SexoPorc!$I:$I,SexoPorc!$Q:$Q,AV$5,SexoPorc!$A:$A,$C22,SexoPorc!$B:$B,2)*100</f>
        <v>56.590968370437622</v>
      </c>
      <c r="AW22" s="7">
        <f>SUMIFS(SexoPorc!$I:$I,SexoPorc!$Q:$Q,AW$5,SexoPorc!$A:$A,$C22,SexoPorc!$B:$B,2)*100</f>
        <v>54.508250951766968</v>
      </c>
      <c r="AX22" s="7">
        <f>SUMIFS(SexoPorc!$I:$I,SexoPorc!$Q:$Q,AX$5,SexoPorc!$A:$A,$C22,SexoPorc!$B:$B,2)*100</f>
        <v>53.667283058166504</v>
      </c>
      <c r="AZ22" s="6">
        <f>SUMIFS(SexoPop!$I:$I,SexoPop!$T:$T,AZ$5,SexoPop!$A:$A,$C22,SexoPop!$B:$B,1)/1000</f>
        <v>110.959</v>
      </c>
      <c r="BA22" s="6">
        <f>SUMIFS(SexoPop!$I:$I,SexoPop!$T:$T,BA$5,SexoPop!$A:$A,$C22,SexoPop!$B:$B,1)/1000</f>
        <v>67.632000000000005</v>
      </c>
      <c r="BB22" s="6">
        <f>SUMIFS(SexoPop!$I:$I,SexoPop!$T:$T,BB$5,SexoPop!$A:$A,$C22,SexoPop!$B:$B,1)/1000</f>
        <v>97.105999999999995</v>
      </c>
      <c r="BC22" s="6">
        <f>SUMIFS(SexoPop!$I:$I,SexoPop!$T:$T,BC$5,SexoPop!$A:$A,$C22,SexoPop!$B:$B,1)/1000</f>
        <v>88.4</v>
      </c>
      <c r="BD22" s="6">
        <f>SUMIFS(SexoPop!$I:$I,SexoPop!$T:$T,BD$5,SexoPop!$A:$A,$C22,SexoPop!$B:$B,1)/1000</f>
        <v>67.674000000000007</v>
      </c>
      <c r="BE22" s="5"/>
      <c r="BF22" s="7">
        <f>SUMIFS(SexoPorc!$I:$I,SexoPorc!$Q:$Q,BF$5,SexoPorc!$A:$A,$C22,SexoPorc!$B:$B,1)*100</f>
        <v>59.73663330078125</v>
      </c>
      <c r="BG22" s="7">
        <f>SUMIFS(SexoPorc!$I:$I,SexoPorc!$Q:$Q,BG$5,SexoPorc!$A:$A,$C22,SexoPorc!$B:$B,1)*100</f>
        <v>56.415474414825439</v>
      </c>
      <c r="BH22" s="7">
        <f>SUMIFS(SexoPorc!$I:$I,SexoPorc!$Q:$Q,BH$5,SexoPorc!$A:$A,$C22,SexoPorc!$B:$B,1)*100</f>
        <v>54.044157266616821</v>
      </c>
      <c r="BI22" s="7">
        <f>SUMIFS(SexoPorc!$I:$I,SexoPorc!$Q:$Q,BI$5,SexoPorc!$A:$A,$C22,SexoPorc!$B:$B,1)*100</f>
        <v>53.969573974609375</v>
      </c>
      <c r="BJ22" s="7">
        <f>SUMIFS(SexoPorc!$I:$I,SexoPorc!$Q:$Q,BJ$5,SexoPorc!$A:$A,$C22,SexoPorc!$B:$B,1)*100</f>
        <v>53.133904933929443</v>
      </c>
    </row>
    <row r="23" spans="3:62" x14ac:dyDescent="0.25">
      <c r="C23" s="5" t="s">
        <v>17</v>
      </c>
      <c r="D23" s="6">
        <f>SUMIFS(EntPop!$H:$H,EntPop!$S:$S,D$5,EntPop!$A:$A,$C23)/1000</f>
        <v>48.148000000000003</v>
      </c>
      <c r="E23" s="6">
        <f>SUMIFS(EntPop!$H:$H,EntPop!$S:$S,E$5,EntPop!$A:$A,$C23)/1000</f>
        <v>64.304000000000002</v>
      </c>
      <c r="F23" s="6">
        <f>SUMIFS(EntPop!$H:$H,EntPop!$S:$S,F$5,EntPop!$A:$A,$C23)/1000</f>
        <v>69.715999999999994</v>
      </c>
      <c r="G23" s="6">
        <f>SUMIFS(EntPop!$H:$H,EntPop!$S:$S,G$5,EntPop!$A:$A,$C23)/1000</f>
        <v>43.093000000000004</v>
      </c>
      <c r="H23" s="6">
        <f>SUMIFS(EntPop!$H:$H,EntPop!$S:$S,H$5,EntPop!$A:$A,$C23)/1000</f>
        <v>38.145000000000003</v>
      </c>
      <c r="I23" s="5"/>
      <c r="J23" s="7">
        <f>SUMIFS(EntPorc!$H:$H,EntPorc!$P:$P,V$5,EntPorc!$A:$A,$C23)*100</f>
        <v>49.29257333278656</v>
      </c>
      <c r="K23" s="7">
        <f>SUMIFS(EntPorc!$H:$H,EntPorc!$P:$P,W$5,EntPorc!$A:$A,$C23)*100</f>
        <v>53.10211181640625</v>
      </c>
      <c r="L23" s="7">
        <f>SUMIFS(EntPorc!$H:$H,EntPorc!$P:$P,X$5,EntPorc!$A:$A,$C23)*100</f>
        <v>41.792654991149902</v>
      </c>
      <c r="M23" s="7">
        <f>SUMIFS(EntPorc!$H:$H,EntPorc!$P:$P,Y$5,EntPorc!$A:$A,$C23)*100</f>
        <v>36.68113648891449</v>
      </c>
      <c r="N23" s="7">
        <f>SUMIFS(EntPorc!$H:$H,EntPorc!$P:$P,Z$5,EntPorc!$A:$A,$C23)*100</f>
        <v>39.569091796875</v>
      </c>
      <c r="O23" s="5"/>
      <c r="P23" s="6">
        <f>SUMIFS(RuralPop!$H:$H,RuralPop!$S:$S,P$5,RuralPop!$A:$A,$C23)/1000</f>
        <v>7.1689999999999996</v>
      </c>
      <c r="Q23" s="6">
        <f>SUMIFS(RuralPop!$H:$H,RuralPop!$S:$S,Q$5,RuralPop!$A:$A,$C23)/1000</f>
        <v>14.138</v>
      </c>
      <c r="R23" s="6">
        <f>SUMIFS(RuralPop!$H:$H,RuralPop!$S:$S,R$5,RuralPop!$A:$A,$C23)/1000</f>
        <v>12.701000000000001</v>
      </c>
      <c r="S23" s="6">
        <f>SUMIFS(RuralPop!$H:$H,RuralPop!$S:$S,S$5,RuralPop!$A:$A,$C23)/1000</f>
        <v>12.153</v>
      </c>
      <c r="T23" s="6">
        <f>SUMIFS(RuralPop!$H:$H,RuralPop!$S:$S,T$5,RuralPop!$A:$A,$C23)/1000</f>
        <v>8.6869999999999994</v>
      </c>
      <c r="U23" s="5"/>
      <c r="V23" s="7">
        <f>SUMIFS(RuralPorc!$H:$H,RuralPorc!$P:$P,V$5,RuralPorc!$A:$A,$C23)*100</f>
        <v>55.504798889160156</v>
      </c>
      <c r="W23" s="7">
        <f>SUMIFS(RuralPorc!$H:$H,RuralPorc!$P:$P,W$5,RuralPorc!$A:$A,$C23)*100</f>
        <v>50.022995471954346</v>
      </c>
      <c r="X23" s="7">
        <f>SUMIFS(RuralPorc!$H:$H,RuralPorc!$P:$P,X$5,RuralPorc!$A:$A,$C23)*100</f>
        <v>48.763725161552429</v>
      </c>
      <c r="Y23" s="7">
        <f>SUMIFS(RuralPorc!$H:$H,RuralPorc!$P:$P,Y$5,RuralPorc!$A:$A,$C23)*100</f>
        <v>34.368371963500977</v>
      </c>
      <c r="Z23" s="7">
        <f>SUMIFS(RuralPorc!$H:$H,RuralPorc!$P:$P,Z$5,RuralPorc!$A:$A,$C23)*100</f>
        <v>38.343045115470886</v>
      </c>
      <c r="AA23" s="9"/>
      <c r="AB23" s="6">
        <f>SUMIFS(UrbanPop!$H:$H,UrbanPop!$S:$S,AB$5,UrbanPop!$A:$A,$C23)/1000</f>
        <v>40.978999999999999</v>
      </c>
      <c r="AC23" s="6">
        <f>SUMIFS(UrbanPop!$H:$H,UrbanPop!$S:$S,AC$5,UrbanPop!$A:$A,$C23)/1000</f>
        <v>50.165999999999997</v>
      </c>
      <c r="AD23" s="6">
        <f>SUMIFS(UrbanPop!$H:$H,UrbanPop!$S:$S,AD$5,UrbanPop!$A:$A,$C23)/1000</f>
        <v>57.015000000000001</v>
      </c>
      <c r="AE23" s="6">
        <f>SUMIFS(UrbanPop!$H:$H,UrbanPop!$S:$S,AE$5,UrbanPop!$A:$A,$C23)/1000</f>
        <v>30.94</v>
      </c>
      <c r="AF23" s="6">
        <f>SUMIFS(UrbanPop!$H:$H,UrbanPop!$S:$S,AF$5,UrbanPop!$A:$A,$C23)/1000</f>
        <v>29.457999999999998</v>
      </c>
      <c r="AG23" s="5"/>
      <c r="AH23" s="7">
        <f>SUMIFS(UrbanPorc!$H:$H,UrbanPorc!$P:$P,AH$5,UrbanPorc!$A:$A,$C23)*100</f>
        <v>48.345956206321716</v>
      </c>
      <c r="AI23" s="7">
        <f>SUMIFS(UrbanPorc!$H:$H,UrbanPorc!$P:$P,AI$5,UrbanPorc!$A:$A,$C23)*100</f>
        <v>54.039555788040161</v>
      </c>
      <c r="AJ23" s="7">
        <f>SUMIFS(UrbanPorc!$H:$H,UrbanPorc!$P:$P,AJ$5,UrbanPorc!$A:$A,$C23)*100</f>
        <v>40.502813458442688</v>
      </c>
      <c r="AK23" s="7">
        <f>SUMIFS(UrbanPorc!$H:$H,UrbanPorc!$P:$P,AK$5,UrbanPorc!$A:$A,$C23)*100</f>
        <v>37.677028775215149</v>
      </c>
      <c r="AL23" s="7">
        <f>SUMIFS(UrbanPorc!$H:$H,UrbanPorc!$P:$P,AL$5,UrbanPorc!$A:$A,$C23)*100</f>
        <v>39.945760369300842</v>
      </c>
      <c r="AN23" s="6">
        <f>SUMIFS(SexoPop!$I:$I,SexoPop!$T:$T,AN$5,SexoPop!$A:$A,$C23,SexoPop!$B:$B,2)/1000</f>
        <v>27.132999999999999</v>
      </c>
      <c r="AO23" s="6">
        <f>SUMIFS(SexoPop!$I:$I,SexoPop!$T:$T,AO$5,SexoPop!$A:$A,$C23,SexoPop!$B:$B,2)/1000</f>
        <v>37.762999999999998</v>
      </c>
      <c r="AP23" s="6">
        <f>SUMIFS(SexoPop!$I:$I,SexoPop!$T:$T,AP$5,SexoPop!$A:$A,$C23,SexoPop!$B:$B,2)/1000</f>
        <v>36.103999999999999</v>
      </c>
      <c r="AQ23" s="6">
        <f>SUMIFS(SexoPop!$I:$I,SexoPop!$T:$T,AQ$5,SexoPop!$A:$A,$C23,SexoPop!$B:$B,2)/1000</f>
        <v>22.210999999999999</v>
      </c>
      <c r="AR23" s="6">
        <f>SUMIFS(SexoPop!$I:$I,SexoPop!$T:$T,AR$5,SexoPop!$A:$A,$C23,SexoPop!$B:$B,2)/1000</f>
        <v>19.773</v>
      </c>
      <c r="AS23" s="5"/>
      <c r="AT23" s="7">
        <f>SUMIFS(SexoPorc!$I:$I,SexoPorc!$Q:$Q,AT$5,SexoPorc!$A:$A,$C23,SexoPorc!$B:$B,2)*100</f>
        <v>51.020103693008423</v>
      </c>
      <c r="AU23" s="7">
        <f>SUMIFS(SexoPorc!$I:$I,SexoPorc!$Q:$Q,AU$5,SexoPorc!$A:$A,$C23,SexoPorc!$B:$B,2)*100</f>
        <v>56.374466419219971</v>
      </c>
      <c r="AV23" s="7">
        <f>SUMIFS(SexoPorc!$I:$I,SexoPorc!$Q:$Q,AV$5,SexoPorc!$A:$A,$C23,SexoPorc!$B:$B,2)*100</f>
        <v>43.255418539047241</v>
      </c>
      <c r="AW23" s="7">
        <f>SUMIFS(SexoPorc!$I:$I,SexoPorc!$Q:$Q,AW$5,SexoPorc!$A:$A,$C23,SexoPorc!$B:$B,2)*100</f>
        <v>35.964572429656982</v>
      </c>
      <c r="AX23" s="7">
        <f>SUMIFS(SexoPorc!$I:$I,SexoPorc!$Q:$Q,AX$5,SexoPorc!$A:$A,$C23,SexoPorc!$B:$B,2)*100</f>
        <v>36.983764171600342</v>
      </c>
      <c r="AZ23" s="6">
        <f>SUMIFS(SexoPop!$I:$I,SexoPop!$T:$T,AZ$5,SexoPop!$A:$A,$C23,SexoPop!$B:$B,1)/1000</f>
        <v>21.015000000000001</v>
      </c>
      <c r="BA23" s="6">
        <f>SUMIFS(SexoPop!$I:$I,SexoPop!$T:$T,BA$5,SexoPop!$A:$A,$C23,SexoPop!$B:$B,1)/1000</f>
        <v>26.541</v>
      </c>
      <c r="BB23" s="6">
        <f>SUMIFS(SexoPop!$I:$I,SexoPop!$T:$T,BB$5,SexoPop!$A:$A,$C23,SexoPop!$B:$B,1)/1000</f>
        <v>33.612000000000002</v>
      </c>
      <c r="BC23" s="6">
        <f>SUMIFS(SexoPop!$I:$I,SexoPop!$T:$T,BC$5,SexoPop!$A:$A,$C23,SexoPop!$B:$B,1)/1000</f>
        <v>20.882000000000001</v>
      </c>
      <c r="BD23" s="6">
        <f>SUMIFS(SexoPop!$I:$I,SexoPop!$T:$T,BD$5,SexoPop!$A:$A,$C23,SexoPop!$B:$B,1)/1000</f>
        <v>18.372</v>
      </c>
      <c r="BE23" s="5"/>
      <c r="BF23" s="7">
        <f>SUMIFS(SexoPorc!$I:$I,SexoPorc!$Q:$Q,BF$5,SexoPorc!$A:$A,$C23,SexoPorc!$B:$B,1)*100</f>
        <v>47.227904200553894</v>
      </c>
      <c r="BG23" s="7">
        <f>SUMIFS(SexoPorc!$I:$I,SexoPorc!$Q:$Q,BG$5,SexoPorc!$A:$A,$C23,SexoPorc!$B:$B,1)*100</f>
        <v>49.050989747047424</v>
      </c>
      <c r="BH23" s="7">
        <f>SUMIFS(SexoPorc!$I:$I,SexoPorc!$Q:$Q,BH$5,SexoPorc!$A:$A,$C23,SexoPorc!$B:$B,1)*100</f>
        <v>40.327787399291992</v>
      </c>
      <c r="BI23" s="7">
        <f>SUMIFS(SexoPorc!$I:$I,SexoPorc!$Q:$Q,BI$5,SexoPorc!$A:$A,$C23,SexoPorc!$B:$B,1)*100</f>
        <v>37.475323677062988</v>
      </c>
      <c r="BJ23" s="7">
        <f>SUMIFS(SexoPorc!$I:$I,SexoPorc!$Q:$Q,BJ$5,SexoPorc!$A:$A,$C23,SexoPorc!$B:$B,1)*100</f>
        <v>42.788270115852356</v>
      </c>
    </row>
    <row r="24" spans="3:62" x14ac:dyDescent="0.25">
      <c r="C24" s="5" t="s">
        <v>18</v>
      </c>
      <c r="D24" s="6">
        <f>SUMIFS(EntPop!$H:$H,EntPop!$S:$S,D$5,EntPop!$A:$A,$C24)/1000</f>
        <v>41.792999999999999</v>
      </c>
      <c r="E24" s="6">
        <f>SUMIFS(EntPop!$H:$H,EntPop!$S:$S,E$5,EntPop!$A:$A,$C24)/1000</f>
        <v>33.030999999999999</v>
      </c>
      <c r="F24" s="6">
        <f>SUMIFS(EntPop!$H:$H,EntPop!$S:$S,F$5,EntPop!$A:$A,$C24)/1000</f>
        <v>22.971</v>
      </c>
      <c r="G24" s="6">
        <f>SUMIFS(EntPop!$H:$H,EntPop!$S:$S,G$5,EntPop!$A:$A,$C24)/1000</f>
        <v>36.972000000000001</v>
      </c>
      <c r="H24" s="6">
        <f>SUMIFS(EntPop!$H:$H,EntPop!$S:$S,H$5,EntPop!$A:$A,$C24)/1000</f>
        <v>25.068999999999999</v>
      </c>
      <c r="I24" s="5"/>
      <c r="J24" s="7">
        <f>SUMIFS(EntPorc!$H:$H,EntPorc!$P:$P,V$5,EntPorc!$A:$A,$C24)*100</f>
        <v>45.654952526092529</v>
      </c>
      <c r="K24" s="7">
        <f>SUMIFS(EntPorc!$H:$H,EntPorc!$P:$P,W$5,EntPorc!$A:$A,$C24)*100</f>
        <v>48.473775386810303</v>
      </c>
      <c r="L24" s="7">
        <f>SUMIFS(EntPorc!$H:$H,EntPorc!$P:$P,X$5,EntPorc!$A:$A,$C24)*100</f>
        <v>48.876547813415527</v>
      </c>
      <c r="M24" s="7">
        <f>SUMIFS(EntPorc!$H:$H,EntPorc!$P:$P,Y$5,EntPorc!$A:$A,$C24)*100</f>
        <v>45.570182800292969</v>
      </c>
      <c r="N24" s="7">
        <f>SUMIFS(EntPorc!$H:$H,EntPorc!$P:$P,Z$5,EntPorc!$A:$A,$C24)*100</f>
        <v>54.266601800918579</v>
      </c>
      <c r="O24" s="5"/>
      <c r="P24" s="6">
        <f>SUMIFS(RuralPop!$H:$H,RuralPop!$S:$S,P$5,RuralPop!$A:$A,$C24)/1000</f>
        <v>30.321999999999999</v>
      </c>
      <c r="Q24" s="6">
        <f>SUMIFS(RuralPop!$H:$H,RuralPop!$S:$S,Q$5,RuralPop!$A:$A,$C24)/1000</f>
        <v>24.859000000000002</v>
      </c>
      <c r="R24" s="6">
        <f>SUMIFS(RuralPop!$H:$H,RuralPop!$S:$S,R$5,RuralPop!$A:$A,$C24)/1000</f>
        <v>14.792</v>
      </c>
      <c r="S24" s="6">
        <f>SUMIFS(RuralPop!$H:$H,RuralPop!$S:$S,S$5,RuralPop!$A:$A,$C24)/1000</f>
        <v>24.306000000000001</v>
      </c>
      <c r="T24" s="6">
        <f>SUMIFS(RuralPop!$H:$H,RuralPop!$S:$S,T$5,RuralPop!$A:$A,$C24)/1000</f>
        <v>17.105</v>
      </c>
      <c r="U24" s="5"/>
      <c r="V24" s="7">
        <f>SUMIFS(RuralPorc!$H:$H,RuralPorc!$P:$P,V$5,RuralPorc!$A:$A,$C24)*100</f>
        <v>47.313806414604187</v>
      </c>
      <c r="W24" s="7">
        <f>SUMIFS(RuralPorc!$H:$H,RuralPorc!$P:$P,W$5,RuralPorc!$A:$A,$C24)*100</f>
        <v>48.080381751060486</v>
      </c>
      <c r="X24" s="7">
        <f>SUMIFS(RuralPorc!$H:$H,RuralPorc!$P:$P,X$5,RuralPorc!$A:$A,$C24)*100</f>
        <v>52.753210067749023</v>
      </c>
      <c r="Y24" s="7">
        <f>SUMIFS(RuralPorc!$H:$H,RuralPorc!$P:$P,Y$5,RuralPorc!$A:$A,$C24)*100</f>
        <v>40.257051587104797</v>
      </c>
      <c r="Z24" s="7">
        <f>SUMIFS(RuralPorc!$H:$H,RuralPorc!$P:$P,Z$5,RuralPorc!$A:$A,$C24)*100</f>
        <v>52.896064519882202</v>
      </c>
      <c r="AA24" s="9"/>
      <c r="AB24" s="6">
        <f>SUMIFS(UrbanPop!$H:$H,UrbanPop!$S:$S,AB$5,UrbanPop!$A:$A,$C24)/1000</f>
        <v>11.471</v>
      </c>
      <c r="AC24" s="6">
        <f>SUMIFS(UrbanPop!$H:$H,UrbanPop!$S:$S,AC$5,UrbanPop!$A:$A,$C24)/1000</f>
        <v>8.1720000000000006</v>
      </c>
      <c r="AD24" s="6">
        <f>SUMIFS(UrbanPop!$H:$H,UrbanPop!$S:$S,AD$5,UrbanPop!$A:$A,$C24)/1000</f>
        <v>8.1790000000000003</v>
      </c>
      <c r="AE24" s="6">
        <f>SUMIFS(UrbanPop!$H:$H,UrbanPop!$S:$S,AE$5,UrbanPop!$A:$A,$C24)/1000</f>
        <v>12.666</v>
      </c>
      <c r="AF24" s="6">
        <f>SUMIFS(UrbanPop!$H:$H,UrbanPop!$S:$S,AF$5,UrbanPop!$A:$A,$C24)/1000</f>
        <v>7.9640000000000004</v>
      </c>
      <c r="AG24" s="5"/>
      <c r="AH24" s="7">
        <f>SUMIFS(UrbanPorc!$H:$H,UrbanPorc!$P:$P,AH$5,UrbanPorc!$A:$A,$C24)*100</f>
        <v>41.782617568969727</v>
      </c>
      <c r="AI24" s="7">
        <f>SUMIFS(UrbanPorc!$H:$H,UrbanPorc!$P:$P,AI$5,UrbanPorc!$A:$A,$C24)*100</f>
        <v>49.7110515832901</v>
      </c>
      <c r="AJ24" s="7">
        <f>SUMIFS(UrbanPorc!$H:$H,UrbanPorc!$P:$P,AJ$5,UrbanPorc!$A:$A,$C24)*100</f>
        <v>43.142735958099365</v>
      </c>
      <c r="AK24" s="7">
        <f>SUMIFS(UrbanPorc!$H:$H,UrbanPorc!$P:$P,AK$5,UrbanPorc!$A:$A,$C24)*100</f>
        <v>61.026257276535034</v>
      </c>
      <c r="AL24" s="7">
        <f>SUMIFS(UrbanPorc!$H:$H,UrbanPorc!$P:$P,AL$5,UrbanPorc!$A:$A,$C24)*100</f>
        <v>57.464462518692017</v>
      </c>
      <c r="AN24" s="6">
        <f>SUMIFS(SexoPop!$I:$I,SexoPop!$T:$T,AN$5,SexoPop!$A:$A,$C24,SexoPop!$B:$B,2)/1000</f>
        <v>19.945</v>
      </c>
      <c r="AO24" s="6">
        <f>SUMIFS(SexoPop!$I:$I,SexoPop!$T:$T,AO$5,SexoPop!$A:$A,$C24,SexoPop!$B:$B,2)/1000</f>
        <v>16.968</v>
      </c>
      <c r="AP24" s="6">
        <f>SUMIFS(SexoPop!$I:$I,SexoPop!$T:$T,AP$5,SexoPop!$A:$A,$C24,SexoPop!$B:$B,2)/1000</f>
        <v>11.87</v>
      </c>
      <c r="AQ24" s="6">
        <f>SUMIFS(SexoPop!$I:$I,SexoPop!$T:$T,AQ$5,SexoPop!$A:$A,$C24,SexoPop!$B:$B,2)/1000</f>
        <v>17.305</v>
      </c>
      <c r="AR24" s="6">
        <f>SUMIFS(SexoPop!$I:$I,SexoPop!$T:$T,AR$5,SexoPop!$A:$A,$C24,SexoPop!$B:$B,2)/1000</f>
        <v>13.978</v>
      </c>
      <c r="AS24" s="5"/>
      <c r="AT24" s="7">
        <f>SUMIFS(SexoPorc!$I:$I,SexoPorc!$Q:$Q,AT$5,SexoPorc!$A:$A,$C24,SexoPorc!$B:$B,2)*100</f>
        <v>43.755346536636353</v>
      </c>
      <c r="AU24" s="7">
        <f>SUMIFS(SexoPorc!$I:$I,SexoPorc!$Q:$Q,AU$5,SexoPorc!$A:$A,$C24,SexoPorc!$B:$B,2)*100</f>
        <v>48.901954293251038</v>
      </c>
      <c r="AV24" s="7">
        <f>SUMIFS(SexoPorc!$I:$I,SexoPorc!$Q:$Q,AV$5,SexoPorc!$A:$A,$C24,SexoPorc!$B:$B,2)*100</f>
        <v>49.218392372131348</v>
      </c>
      <c r="AW24" s="7">
        <f>SUMIFS(SexoPorc!$I:$I,SexoPorc!$Q:$Q,AW$5,SexoPorc!$A:$A,$C24,SexoPorc!$B:$B,2)*100</f>
        <v>45.967698097229004</v>
      </c>
      <c r="AX24" s="7">
        <f>SUMIFS(SexoPorc!$I:$I,SexoPorc!$Q:$Q,AX$5,SexoPorc!$A:$A,$C24,SexoPorc!$B:$B,2)*100</f>
        <v>55.827140808105469</v>
      </c>
      <c r="AZ24" s="6">
        <f>SUMIFS(SexoPop!$I:$I,SexoPop!$T:$T,AZ$5,SexoPop!$A:$A,$C24,SexoPop!$B:$B,1)/1000</f>
        <v>21.847999999999999</v>
      </c>
      <c r="BA24" s="6">
        <f>SUMIFS(SexoPop!$I:$I,SexoPop!$T:$T,BA$5,SexoPop!$A:$A,$C24,SexoPop!$B:$B,1)/1000</f>
        <v>16.062999999999999</v>
      </c>
      <c r="BB24" s="6">
        <f>SUMIFS(SexoPop!$I:$I,SexoPop!$T:$T,BB$5,SexoPop!$A:$A,$C24,SexoPop!$B:$B,1)/1000</f>
        <v>11.101000000000001</v>
      </c>
      <c r="BC24" s="6">
        <f>SUMIFS(SexoPop!$I:$I,SexoPop!$T:$T,BC$5,SexoPop!$A:$A,$C24,SexoPop!$B:$B,1)/1000</f>
        <v>19.667000000000002</v>
      </c>
      <c r="BD24" s="6">
        <f>SUMIFS(SexoPop!$I:$I,SexoPop!$T:$T,BD$5,SexoPop!$A:$A,$C24,SexoPop!$B:$B,1)/1000</f>
        <v>11.090999999999999</v>
      </c>
      <c r="BE24" s="5"/>
      <c r="BF24" s="7">
        <f>SUMIFS(SexoPorc!$I:$I,SexoPorc!$Q:$Q,BF$5,SexoPorc!$A:$A,$C24,SexoPorc!$B:$B,1)*100</f>
        <v>47.539058327674866</v>
      </c>
      <c r="BG24" s="7">
        <f>SUMIFS(SexoPorc!$I:$I,SexoPorc!$Q:$Q,BG$5,SexoPorc!$A:$A,$C24,SexoPorc!$B:$B,1)*100</f>
        <v>48.029541969299316</v>
      </c>
      <c r="BH24" s="7">
        <f>SUMIFS(SexoPorc!$I:$I,SexoPorc!$Q:$Q,BH$5,SexoPorc!$A:$A,$C24,SexoPorc!$B:$B,1)*100</f>
        <v>48.516234755516052</v>
      </c>
      <c r="BI24" s="7">
        <f>SUMIFS(SexoPorc!$I:$I,SexoPorc!$Q:$Q,BI$5,SexoPorc!$A:$A,$C24,SexoPorc!$B:$B,1)*100</f>
        <v>45.226049423217773</v>
      </c>
      <c r="BJ24" s="7">
        <f>SUMIFS(SexoPorc!$I:$I,SexoPorc!$Q:$Q,BJ$5,SexoPorc!$A:$A,$C24,SexoPorc!$B:$B,1)*100</f>
        <v>52.419888973236084</v>
      </c>
    </row>
    <row r="25" spans="3:62" x14ac:dyDescent="0.25">
      <c r="C25" s="5" t="s">
        <v>19</v>
      </c>
      <c r="D25" s="6">
        <f>SUMIFS(EntPop!$H:$H,EntPop!$S:$S,D$5,EntPop!$A:$A,$C25)/1000</f>
        <v>31.067</v>
      </c>
      <c r="E25" s="6">
        <f>SUMIFS(EntPop!$H:$H,EntPop!$S:$S,E$5,EntPop!$A:$A,$C25)/1000</f>
        <v>26.832000000000001</v>
      </c>
      <c r="F25" s="6">
        <f>SUMIFS(EntPop!$H:$H,EntPop!$S:$S,F$5,EntPop!$A:$A,$C25)/1000</f>
        <v>58.921999999999997</v>
      </c>
      <c r="G25" s="6">
        <f>SUMIFS(EntPop!$H:$H,EntPop!$S:$S,G$5,EntPop!$A:$A,$C25)/1000</f>
        <v>36.561</v>
      </c>
      <c r="H25" s="6">
        <f>SUMIFS(EntPop!$H:$H,EntPop!$S:$S,H$5,EntPop!$A:$A,$C25)/1000</f>
        <v>16.957999999999998</v>
      </c>
      <c r="I25" s="5"/>
      <c r="J25" s="7">
        <f>SUMIFS(EntPorc!$H:$H,EntPorc!$P:$P,V$5,EntPorc!$A:$A,$C25)*100</f>
        <v>46.446993947029114</v>
      </c>
      <c r="K25" s="7">
        <f>SUMIFS(EntPorc!$H:$H,EntPorc!$P:$P,W$5,EntPorc!$A:$A,$C25)*100</f>
        <v>66.396117210388184</v>
      </c>
      <c r="L25" s="7">
        <f>SUMIFS(EntPorc!$H:$H,EntPorc!$P:$P,X$5,EntPorc!$A:$A,$C25)*100</f>
        <v>47.571450471878052</v>
      </c>
      <c r="M25" s="7">
        <f>SUMIFS(EntPorc!$H:$H,EntPorc!$P:$P,Y$5,EntPorc!$A:$A,$C25)*100</f>
        <v>56.310933828353882</v>
      </c>
      <c r="N25" s="7">
        <f>SUMIFS(EntPorc!$H:$H,EntPorc!$P:$P,Z$5,EntPorc!$A:$A,$C25)*100</f>
        <v>57.340908050537109</v>
      </c>
      <c r="O25" s="5"/>
      <c r="P25" s="6">
        <f>SUMIFS(RuralPop!$H:$H,RuralPop!$S:$S,P$5,RuralPop!$A:$A,$C25)/1000</f>
        <v>3.7909999999999999</v>
      </c>
      <c r="Q25" s="6">
        <f>SUMIFS(RuralPop!$H:$H,RuralPop!$S:$S,Q$5,RuralPop!$A:$A,$C25)/1000</f>
        <v>7.1420000000000003</v>
      </c>
      <c r="R25" s="6">
        <f>SUMIFS(RuralPop!$H:$H,RuralPop!$S:$S,R$5,RuralPop!$A:$A,$C25)/1000</f>
        <v>6.641</v>
      </c>
      <c r="S25" s="6">
        <f>SUMIFS(RuralPop!$H:$H,RuralPop!$S:$S,S$5,RuralPop!$A:$A,$C25)/1000</f>
        <v>7.6440000000000001</v>
      </c>
      <c r="T25" s="6">
        <f>SUMIFS(RuralPop!$H:$H,RuralPop!$S:$S,T$5,RuralPop!$A:$A,$C25)/1000</f>
        <v>5.819</v>
      </c>
      <c r="U25" s="5"/>
      <c r="V25" s="7">
        <f>SUMIFS(RuralPorc!$H:$H,RuralPorc!$P:$P,V$5,RuralPorc!$A:$A,$C25)*100</f>
        <v>50.298529863357544</v>
      </c>
      <c r="W25" s="7">
        <f>SUMIFS(RuralPorc!$H:$H,RuralPorc!$P:$P,W$5,RuralPorc!$A:$A,$C25)*100</f>
        <v>71.071749925613403</v>
      </c>
      <c r="X25" s="7">
        <f>SUMIFS(RuralPorc!$H:$H,RuralPorc!$P:$P,X$5,RuralPorc!$A:$A,$C25)*100</f>
        <v>49.265578389167786</v>
      </c>
      <c r="Y25" s="7">
        <f>SUMIFS(RuralPorc!$H:$H,RuralPorc!$P:$P,Y$5,RuralPorc!$A:$A,$C25)*100</f>
        <v>59.835618734359741</v>
      </c>
      <c r="Z25" s="7">
        <f>SUMIFS(RuralPorc!$H:$H,RuralPorc!$P:$P,Z$5,RuralPorc!$A:$A,$C25)*100</f>
        <v>53.030163049697876</v>
      </c>
      <c r="AA25" s="9"/>
      <c r="AB25" s="6">
        <f>SUMIFS(UrbanPop!$H:$H,UrbanPop!$S:$S,AB$5,UrbanPop!$A:$A,$C25)/1000</f>
        <v>27.276</v>
      </c>
      <c r="AC25" s="6">
        <f>SUMIFS(UrbanPop!$H:$H,UrbanPop!$S:$S,AC$5,UrbanPop!$A:$A,$C25)/1000</f>
        <v>19.690000000000001</v>
      </c>
      <c r="AD25" s="6">
        <f>SUMIFS(UrbanPop!$H:$H,UrbanPop!$S:$S,AD$5,UrbanPop!$A:$A,$C25)/1000</f>
        <v>52.280999999999999</v>
      </c>
      <c r="AE25" s="6">
        <f>SUMIFS(UrbanPop!$H:$H,UrbanPop!$S:$S,AE$5,UrbanPop!$A:$A,$C25)/1000</f>
        <v>28.917000000000002</v>
      </c>
      <c r="AF25" s="6">
        <f>SUMIFS(UrbanPop!$H:$H,UrbanPop!$S:$S,AF$5,UrbanPop!$A:$A,$C25)/1000</f>
        <v>11.138999999999999</v>
      </c>
      <c r="AG25" s="5"/>
      <c r="AH25" s="7">
        <f>SUMIFS(UrbanPorc!$H:$H,UrbanPorc!$P:$P,AH$5,UrbanPorc!$A:$A,$C25)*100</f>
        <v>45.957878232002258</v>
      </c>
      <c r="AI25" s="7">
        <f>SUMIFS(UrbanPorc!$H:$H,UrbanPorc!$P:$P,AI$5,UrbanPorc!$A:$A,$C25)*100</f>
        <v>64.84866738319397</v>
      </c>
      <c r="AJ25" s="7">
        <f>SUMIFS(UrbanPorc!$H:$H,UrbanPorc!$P:$P,AJ$5,UrbanPorc!$A:$A,$C25)*100</f>
        <v>47.364559769630432</v>
      </c>
      <c r="AK25" s="7">
        <f>SUMIFS(UrbanPorc!$H:$H,UrbanPorc!$P:$P,AK$5,UrbanPorc!$A:$A,$C25)*100</f>
        <v>55.447536706924438</v>
      </c>
      <c r="AL25" s="7">
        <f>SUMIFS(UrbanPorc!$H:$H,UrbanPorc!$P:$P,AL$5,UrbanPorc!$A:$A,$C25)*100</f>
        <v>59.883874654769897</v>
      </c>
      <c r="AN25" s="6">
        <f>SUMIFS(SexoPop!$I:$I,SexoPop!$T:$T,AN$5,SexoPop!$A:$A,$C25,SexoPop!$B:$B,2)/1000</f>
        <v>17.026</v>
      </c>
      <c r="AO25" s="6">
        <f>SUMIFS(SexoPop!$I:$I,SexoPop!$T:$T,AO$5,SexoPop!$A:$A,$C25,SexoPop!$B:$B,2)/1000</f>
        <v>15.016</v>
      </c>
      <c r="AP25" s="6">
        <f>SUMIFS(SexoPop!$I:$I,SexoPop!$T:$T,AP$5,SexoPop!$A:$A,$C25,SexoPop!$B:$B,2)/1000</f>
        <v>25.61</v>
      </c>
      <c r="AQ25" s="6">
        <f>SUMIFS(SexoPop!$I:$I,SexoPop!$T:$T,AQ$5,SexoPop!$A:$A,$C25,SexoPop!$B:$B,2)/1000</f>
        <v>18.966999999999999</v>
      </c>
      <c r="AR25" s="6">
        <f>SUMIFS(SexoPop!$I:$I,SexoPop!$T:$T,AR$5,SexoPop!$A:$A,$C25,SexoPop!$B:$B,2)/1000</f>
        <v>6.9329999999999998</v>
      </c>
      <c r="AS25" s="5"/>
      <c r="AT25" s="7">
        <f>SUMIFS(SexoPorc!$I:$I,SexoPorc!$Q:$Q,AT$5,SexoPorc!$A:$A,$C25,SexoPorc!$B:$B,2)*100</f>
        <v>49.850675463676453</v>
      </c>
      <c r="AU25" s="7">
        <f>SUMIFS(SexoPorc!$I:$I,SexoPorc!$Q:$Q,AU$5,SexoPorc!$A:$A,$C25,SexoPorc!$B:$B,2)*100</f>
        <v>76.425081491470337</v>
      </c>
      <c r="AV25" s="7">
        <f>SUMIFS(SexoPorc!$I:$I,SexoPorc!$Q:$Q,AV$5,SexoPorc!$A:$A,$C25,SexoPorc!$B:$B,2)*100</f>
        <v>40.59988260269165</v>
      </c>
      <c r="AW25" s="7">
        <f>SUMIFS(SexoPorc!$I:$I,SexoPorc!$Q:$Q,AW$5,SexoPorc!$A:$A,$C25,SexoPorc!$B:$B,2)*100</f>
        <v>54.824256896972656</v>
      </c>
      <c r="AX25" s="7">
        <f>SUMIFS(SexoPorc!$I:$I,SexoPorc!$Q:$Q,AX$5,SexoPorc!$A:$A,$C25,SexoPorc!$B:$B,2)*100</f>
        <v>60.757166147232056</v>
      </c>
      <c r="AZ25" s="6">
        <f>SUMIFS(SexoPop!$I:$I,SexoPop!$T:$T,AZ$5,SexoPop!$A:$A,$C25,SexoPop!$B:$B,1)/1000</f>
        <v>14.041</v>
      </c>
      <c r="BA25" s="6">
        <f>SUMIFS(SexoPop!$I:$I,SexoPop!$T:$T,BA$5,SexoPop!$A:$A,$C25,SexoPop!$B:$B,1)/1000</f>
        <v>11.816000000000001</v>
      </c>
      <c r="BB25" s="6">
        <f>SUMIFS(SexoPop!$I:$I,SexoPop!$T:$T,BB$5,SexoPop!$A:$A,$C25,SexoPop!$B:$B,1)/1000</f>
        <v>33.311999999999998</v>
      </c>
      <c r="BC25" s="6">
        <f>SUMIFS(SexoPop!$I:$I,SexoPop!$T:$T,BC$5,SexoPop!$A:$A,$C25,SexoPop!$B:$B,1)/1000</f>
        <v>17.594000000000001</v>
      </c>
      <c r="BD25" s="6">
        <f>SUMIFS(SexoPop!$I:$I,SexoPop!$T:$T,BD$5,SexoPop!$A:$A,$C25,SexoPop!$B:$B,1)/1000</f>
        <v>10.025</v>
      </c>
      <c r="BE25" s="5"/>
      <c r="BF25" s="7">
        <f>SUMIFS(SexoPorc!$I:$I,SexoPorc!$Q:$Q,BF$5,SexoPorc!$A:$A,$C25,SexoPorc!$B:$B,1)*100</f>
        <v>42.895549535751343</v>
      </c>
      <c r="BG25" s="7">
        <f>SUMIFS(SexoPorc!$I:$I,SexoPorc!$Q:$Q,BG$5,SexoPorc!$A:$A,$C25,SexoPorc!$B:$B,1)*100</f>
        <v>56.906181573867798</v>
      </c>
      <c r="BH25" s="7">
        <f>SUMIFS(SexoPorc!$I:$I,SexoPorc!$Q:$Q,BH$5,SexoPorc!$A:$A,$C25,SexoPorc!$B:$B,1)*100</f>
        <v>54.806602001190186</v>
      </c>
      <c r="BI25" s="7">
        <f>SUMIFS(SexoPorc!$I:$I,SexoPorc!$Q:$Q,BI$5,SexoPorc!$A:$A,$C25,SexoPorc!$B:$B,1)*100</f>
        <v>58.006662130355835</v>
      </c>
      <c r="BJ25" s="7">
        <f>SUMIFS(SexoPorc!$I:$I,SexoPorc!$Q:$Q,BJ$5,SexoPorc!$A:$A,$C25,SexoPorc!$B:$B,1)*100</f>
        <v>55.194628238677979</v>
      </c>
    </row>
    <row r="26" spans="3:62" x14ac:dyDescent="0.25">
      <c r="C26" s="5" t="s">
        <v>20</v>
      </c>
      <c r="D26" s="6">
        <f>SUMIFS(EntPop!$H:$H,EntPop!$S:$S,D$5,EntPop!$A:$A,$C26)/1000</f>
        <v>458.303</v>
      </c>
      <c r="E26" s="6">
        <f>SUMIFS(EntPop!$H:$H,EntPop!$S:$S,E$5,EntPop!$A:$A,$C26)/1000</f>
        <v>454.41899999999998</v>
      </c>
      <c r="F26" s="6">
        <f>SUMIFS(EntPop!$H:$H,EntPop!$S:$S,F$5,EntPop!$A:$A,$C26)/1000</f>
        <v>411.59100000000001</v>
      </c>
      <c r="G26" s="6">
        <f>SUMIFS(EntPop!$H:$H,EntPop!$S:$S,G$5,EntPop!$A:$A,$C26)/1000</f>
        <v>382.12299999999999</v>
      </c>
      <c r="H26" s="6">
        <f>SUMIFS(EntPop!$H:$H,EntPop!$S:$S,H$5,EntPop!$A:$A,$C26)/1000</f>
        <v>353.91699999999997</v>
      </c>
      <c r="I26" s="5"/>
      <c r="J26" s="7">
        <f>SUMIFS(EntPorc!$H:$H,EntPorc!$P:$P,V$5,EntPorc!$A:$A,$C26)*100</f>
        <v>48.2757568359375</v>
      </c>
      <c r="K26" s="7">
        <f>SUMIFS(EntPorc!$H:$H,EntPorc!$P:$P,W$5,EntPorc!$A:$A,$C26)*100</f>
        <v>52.336865663528442</v>
      </c>
      <c r="L26" s="7">
        <f>SUMIFS(EntPorc!$H:$H,EntPorc!$P:$P,X$5,EntPorc!$A:$A,$C26)*100</f>
        <v>47.833609580993652</v>
      </c>
      <c r="M26" s="7">
        <f>SUMIFS(EntPorc!$H:$H,EntPorc!$P:$P,Y$5,EntPorc!$A:$A,$C26)*100</f>
        <v>44.440451264381409</v>
      </c>
      <c r="N26" s="7">
        <f>SUMIFS(EntPorc!$H:$H,EntPorc!$P:$P,Z$5,EntPorc!$A:$A,$C26)*100</f>
        <v>50.9552001953125</v>
      </c>
      <c r="O26" s="5"/>
      <c r="P26" s="6">
        <f>SUMIFS(RuralPop!$H:$H,RuralPop!$S:$S,P$5,RuralPop!$A:$A,$C26)/1000</f>
        <v>336.13400000000001</v>
      </c>
      <c r="Q26" s="6">
        <f>SUMIFS(RuralPop!$H:$H,RuralPop!$S:$S,Q$5,RuralPop!$A:$A,$C26)/1000</f>
        <v>366.351</v>
      </c>
      <c r="R26" s="6">
        <f>SUMIFS(RuralPop!$H:$H,RuralPop!$S:$S,R$5,RuralPop!$A:$A,$C26)/1000</f>
        <v>278.07100000000003</v>
      </c>
      <c r="S26" s="6">
        <f>SUMIFS(RuralPop!$H:$H,RuralPop!$S:$S,S$5,RuralPop!$A:$A,$C26)/1000</f>
        <v>283.49900000000002</v>
      </c>
      <c r="T26" s="6">
        <f>SUMIFS(RuralPop!$H:$H,RuralPop!$S:$S,T$5,RuralPop!$A:$A,$C26)/1000</f>
        <v>267.69900000000001</v>
      </c>
      <c r="U26" s="5"/>
      <c r="V26" s="7">
        <f>SUMIFS(RuralPorc!$H:$H,RuralPorc!$P:$P,V$5,RuralPorc!$A:$A,$C26)*100</f>
        <v>48.63450825214386</v>
      </c>
      <c r="W26" s="7">
        <f>SUMIFS(RuralPorc!$H:$H,RuralPorc!$P:$P,W$5,RuralPorc!$A:$A,$C26)*100</f>
        <v>53.259217739105225</v>
      </c>
      <c r="X26" s="7">
        <f>SUMIFS(RuralPorc!$H:$H,RuralPorc!$P:$P,X$5,RuralPorc!$A:$A,$C26)*100</f>
        <v>48.67175817489624</v>
      </c>
      <c r="Y26" s="7">
        <f>SUMIFS(RuralPorc!$H:$H,RuralPorc!$P:$P,Y$5,RuralPorc!$A:$A,$C26)*100</f>
        <v>47.037225961685181</v>
      </c>
      <c r="Z26" s="7">
        <f>SUMIFS(RuralPorc!$H:$H,RuralPorc!$P:$P,Z$5,RuralPorc!$A:$A,$C26)*100</f>
        <v>50.428462028503418</v>
      </c>
      <c r="AA26" s="9"/>
      <c r="AB26" s="6">
        <f>SUMIFS(UrbanPop!$H:$H,UrbanPop!$S:$S,AB$5,UrbanPop!$A:$A,$C26)/1000</f>
        <v>122.169</v>
      </c>
      <c r="AC26" s="6">
        <f>SUMIFS(UrbanPop!$H:$H,UrbanPop!$S:$S,AC$5,UrbanPop!$A:$A,$C26)/1000</f>
        <v>88.067999999999998</v>
      </c>
      <c r="AD26" s="6">
        <f>SUMIFS(UrbanPop!$H:$H,UrbanPop!$S:$S,AD$5,UrbanPop!$A:$A,$C26)/1000</f>
        <v>133.52000000000001</v>
      </c>
      <c r="AE26" s="6">
        <f>SUMIFS(UrbanPop!$H:$H,UrbanPop!$S:$S,AE$5,UrbanPop!$A:$A,$C26)/1000</f>
        <v>98.623999999999995</v>
      </c>
      <c r="AF26" s="6">
        <f>SUMIFS(UrbanPop!$H:$H,UrbanPop!$S:$S,AF$5,UrbanPop!$A:$A,$C26)/1000</f>
        <v>86.218000000000004</v>
      </c>
      <c r="AG26" s="5"/>
      <c r="AH26" s="7">
        <f>SUMIFS(UrbanPorc!$H:$H,UrbanPorc!$P:$P,AH$5,UrbanPorc!$A:$A,$C26)*100</f>
        <v>47.315463423728943</v>
      </c>
      <c r="AI26" s="7">
        <f>SUMIFS(UrbanPorc!$H:$H,UrbanPorc!$P:$P,AI$5,UrbanPorc!$A:$A,$C26)*100</f>
        <v>48.819804191589355</v>
      </c>
      <c r="AJ26" s="7">
        <f>SUMIFS(UrbanPorc!$H:$H,UrbanPorc!$P:$P,AJ$5,UrbanPorc!$A:$A,$C26)*100</f>
        <v>46.177524328231812</v>
      </c>
      <c r="AK26" s="7">
        <f>SUMIFS(UrbanPorc!$H:$H,UrbanPorc!$P:$P,AK$5,UrbanPorc!$A:$A,$C26)*100</f>
        <v>38.353905081748962</v>
      </c>
      <c r="AL26" s="7">
        <f>SUMIFS(UrbanPorc!$H:$H,UrbanPorc!$P:$P,AL$5,UrbanPorc!$A:$A,$C26)*100</f>
        <v>52.663147449493408</v>
      </c>
      <c r="AN26" s="6">
        <f>SUMIFS(SexoPop!$I:$I,SexoPop!$T:$T,AN$5,SexoPop!$A:$A,$C26,SexoPop!$B:$B,2)/1000</f>
        <v>257.584</v>
      </c>
      <c r="AO26" s="6">
        <f>SUMIFS(SexoPop!$I:$I,SexoPop!$T:$T,AO$5,SexoPop!$A:$A,$C26,SexoPop!$B:$B,2)/1000</f>
        <v>248.05099999999999</v>
      </c>
      <c r="AP26" s="6">
        <f>SUMIFS(SexoPop!$I:$I,SexoPop!$T:$T,AP$5,SexoPop!$A:$A,$C26,SexoPop!$B:$B,2)/1000</f>
        <v>234.00299999999999</v>
      </c>
      <c r="AQ26" s="6">
        <f>SUMIFS(SexoPop!$I:$I,SexoPop!$T:$T,AQ$5,SexoPop!$A:$A,$C26,SexoPop!$B:$B,2)/1000</f>
        <v>214.73099999999999</v>
      </c>
      <c r="AR26" s="6">
        <f>SUMIFS(SexoPop!$I:$I,SexoPop!$T:$T,AR$5,SexoPop!$A:$A,$C26,SexoPop!$B:$B,2)/1000</f>
        <v>195.541</v>
      </c>
      <c r="AS26" s="5"/>
      <c r="AT26" s="7">
        <f>SUMIFS(SexoPorc!$I:$I,SexoPorc!$Q:$Q,AT$5,SexoPorc!$A:$A,$C26,SexoPorc!$B:$B,2)*100</f>
        <v>51.048684120178223</v>
      </c>
      <c r="AU26" s="7">
        <f>SUMIFS(SexoPorc!$I:$I,SexoPorc!$Q:$Q,AU$5,SexoPorc!$A:$A,$C26,SexoPorc!$B:$B,2)*100</f>
        <v>56.095516681671143</v>
      </c>
      <c r="AV26" s="7">
        <f>SUMIFS(SexoPorc!$I:$I,SexoPorc!$Q:$Q,AV$5,SexoPorc!$A:$A,$C26,SexoPorc!$B:$B,2)*100</f>
        <v>51.282823085784912</v>
      </c>
      <c r="AW26" s="7">
        <f>SUMIFS(SexoPorc!$I:$I,SexoPorc!$Q:$Q,AW$5,SexoPorc!$A:$A,$C26,SexoPorc!$B:$B,2)*100</f>
        <v>46.517637372016907</v>
      </c>
      <c r="AX26" s="7">
        <f>SUMIFS(SexoPorc!$I:$I,SexoPorc!$Q:$Q,AX$5,SexoPorc!$A:$A,$C26,SexoPorc!$B:$B,2)*100</f>
        <v>53.455567359924316</v>
      </c>
      <c r="AZ26" s="6">
        <f>SUMIFS(SexoPop!$I:$I,SexoPop!$T:$T,AZ$5,SexoPop!$A:$A,$C26,SexoPop!$B:$B,1)/1000</f>
        <v>200.71899999999999</v>
      </c>
      <c r="BA26" s="6">
        <f>SUMIFS(SexoPop!$I:$I,SexoPop!$T:$T,BA$5,SexoPop!$A:$A,$C26,SexoPop!$B:$B,1)/1000</f>
        <v>206.36799999999999</v>
      </c>
      <c r="BB26" s="6">
        <f>SUMIFS(SexoPop!$I:$I,SexoPop!$T:$T,BB$5,SexoPop!$A:$A,$C26,SexoPop!$B:$B,1)/1000</f>
        <v>177.58799999999999</v>
      </c>
      <c r="BC26" s="6">
        <f>SUMIFS(SexoPop!$I:$I,SexoPop!$T:$T,BC$5,SexoPop!$A:$A,$C26,SexoPop!$B:$B,1)/1000</f>
        <v>167.392</v>
      </c>
      <c r="BD26" s="6">
        <f>SUMIFS(SexoPop!$I:$I,SexoPop!$T:$T,BD$5,SexoPop!$A:$A,$C26,SexoPop!$B:$B,1)/1000</f>
        <v>158.376</v>
      </c>
      <c r="BE26" s="5"/>
      <c r="BF26" s="7">
        <f>SUMIFS(SexoPorc!$I:$I,SexoPorc!$Q:$Q,BF$5,SexoPorc!$A:$A,$C26,SexoPorc!$B:$B,1)*100</f>
        <v>45.129835605621338</v>
      </c>
      <c r="BG26" s="7">
        <f>SUMIFS(SexoPorc!$I:$I,SexoPorc!$Q:$Q,BG$5,SexoPorc!$A:$A,$C26,SexoPorc!$B:$B,1)*100</f>
        <v>48.435914516448975</v>
      </c>
      <c r="BH26" s="7">
        <f>SUMIFS(SexoPorc!$I:$I,SexoPorc!$Q:$Q,BH$5,SexoPorc!$A:$A,$C26,SexoPorc!$B:$B,1)*100</f>
        <v>43.939480185508728</v>
      </c>
      <c r="BI26" s="7">
        <f>SUMIFS(SexoPorc!$I:$I,SexoPorc!$Q:$Q,BI$5,SexoPorc!$A:$A,$C26,SexoPorc!$B:$B,1)*100</f>
        <v>42.032733559608459</v>
      </c>
      <c r="BJ26" s="7">
        <f>SUMIFS(SexoPorc!$I:$I,SexoPorc!$Q:$Q,BJ$5,SexoPorc!$A:$A,$C26,SexoPorc!$B:$B,1)*100</f>
        <v>48.173156380653381</v>
      </c>
    </row>
    <row r="27" spans="3:62" x14ac:dyDescent="0.25">
      <c r="C27" s="5" t="s">
        <v>21</v>
      </c>
      <c r="D27" s="6">
        <f>SUMIFS(EntPop!$H:$H,EntPop!$S:$S,D$5,EntPop!$A:$A,$C27)/1000</f>
        <v>261.35399999999998</v>
      </c>
      <c r="E27" s="6">
        <f>SUMIFS(EntPop!$H:$H,EntPop!$S:$S,E$5,EntPop!$A:$A,$C27)/1000</f>
        <v>296.99200000000002</v>
      </c>
      <c r="F27" s="6">
        <f>SUMIFS(EntPop!$H:$H,EntPop!$S:$S,F$5,EntPop!$A:$A,$C27)/1000</f>
        <v>413.048</v>
      </c>
      <c r="G27" s="6">
        <f>SUMIFS(EntPop!$H:$H,EntPop!$S:$S,G$5,EntPop!$A:$A,$C27)/1000</f>
        <v>321.32499999999999</v>
      </c>
      <c r="H27" s="6">
        <f>SUMIFS(EntPop!$H:$H,EntPop!$S:$S,H$5,EntPop!$A:$A,$C27)/1000</f>
        <v>240.786</v>
      </c>
      <c r="I27" s="5"/>
      <c r="J27" s="7">
        <f>SUMIFS(EntPorc!$H:$H,EntPorc!$P:$P,V$5,EntPorc!$A:$A,$C27)*100</f>
        <v>51.952022314071655</v>
      </c>
      <c r="K27" s="7">
        <f>SUMIFS(EntPorc!$H:$H,EntPorc!$P:$P,W$5,EntPorc!$A:$A,$C27)*100</f>
        <v>56.580358743667603</v>
      </c>
      <c r="L27" s="7">
        <f>SUMIFS(EntPorc!$H:$H,EntPorc!$P:$P,X$5,EntPorc!$A:$A,$C27)*100</f>
        <v>48.920673131942749</v>
      </c>
      <c r="M27" s="7">
        <f>SUMIFS(EntPorc!$H:$H,EntPorc!$P:$P,Y$5,EntPorc!$A:$A,$C27)*100</f>
        <v>41.973364353179932</v>
      </c>
      <c r="N27" s="7">
        <f>SUMIFS(EntPorc!$H:$H,EntPorc!$P:$P,Z$5,EntPorc!$A:$A,$C27)*100</f>
        <v>50.037199258804321</v>
      </c>
      <c r="O27" s="5"/>
      <c r="P27" s="6">
        <f>SUMIFS(RuralPop!$H:$H,RuralPop!$S:$S,P$5,RuralPop!$A:$A,$C27)/1000</f>
        <v>99.453999999999994</v>
      </c>
      <c r="Q27" s="6">
        <f>SUMIFS(RuralPop!$H:$H,RuralPop!$S:$S,Q$5,RuralPop!$A:$A,$C27)/1000</f>
        <v>122.226</v>
      </c>
      <c r="R27" s="6">
        <f>SUMIFS(RuralPop!$H:$H,RuralPop!$S:$S,R$5,RuralPop!$A:$A,$C27)/1000</f>
        <v>136.61500000000001</v>
      </c>
      <c r="S27" s="6">
        <f>SUMIFS(RuralPop!$H:$H,RuralPop!$S:$S,S$5,RuralPop!$A:$A,$C27)/1000</f>
        <v>174.89699999999999</v>
      </c>
      <c r="T27" s="6">
        <f>SUMIFS(RuralPop!$H:$H,RuralPop!$S:$S,T$5,RuralPop!$A:$A,$C27)/1000</f>
        <v>125.08799999999999</v>
      </c>
      <c r="U27" s="5"/>
      <c r="V27" s="7">
        <f>SUMIFS(RuralPorc!$H:$H,RuralPorc!$P:$P,V$5,RuralPorc!$A:$A,$C27)*100</f>
        <v>53.951394557952881</v>
      </c>
      <c r="W27" s="7">
        <f>SUMIFS(RuralPorc!$H:$H,RuralPorc!$P:$P,W$5,RuralPorc!$A:$A,$C27)*100</f>
        <v>58.820754289627075</v>
      </c>
      <c r="X27" s="7">
        <f>SUMIFS(RuralPorc!$H:$H,RuralPorc!$P:$P,X$5,RuralPorc!$A:$A,$C27)*100</f>
        <v>46.871033310890198</v>
      </c>
      <c r="Y27" s="7">
        <f>SUMIFS(RuralPorc!$H:$H,RuralPorc!$P:$P,Y$5,RuralPorc!$A:$A,$C27)*100</f>
        <v>45.056805014610291</v>
      </c>
      <c r="Z27" s="7">
        <f>SUMIFS(RuralPorc!$H:$H,RuralPorc!$P:$P,Z$5,RuralPorc!$A:$A,$C27)*100</f>
        <v>49.479445815086365</v>
      </c>
      <c r="AA27" s="9"/>
      <c r="AB27" s="6">
        <f>SUMIFS(UrbanPop!$H:$H,UrbanPop!$S:$S,AB$5,UrbanPop!$A:$A,$C27)/1000</f>
        <v>161.9</v>
      </c>
      <c r="AC27" s="6">
        <f>SUMIFS(UrbanPop!$H:$H,UrbanPop!$S:$S,AC$5,UrbanPop!$A:$A,$C27)/1000</f>
        <v>174.76599999999999</v>
      </c>
      <c r="AD27" s="6">
        <f>SUMIFS(UrbanPop!$H:$H,UrbanPop!$S:$S,AD$5,UrbanPop!$A:$A,$C27)/1000</f>
        <v>276.43299999999999</v>
      </c>
      <c r="AE27" s="6">
        <f>SUMIFS(UrbanPop!$H:$H,UrbanPop!$S:$S,AE$5,UrbanPop!$A:$A,$C27)/1000</f>
        <v>146.428</v>
      </c>
      <c r="AF27" s="6">
        <f>SUMIFS(UrbanPop!$H:$H,UrbanPop!$S:$S,AF$5,UrbanPop!$A:$A,$C27)/1000</f>
        <v>115.69799999999999</v>
      </c>
      <c r="AG27" s="5"/>
      <c r="AH27" s="7">
        <f>SUMIFS(UrbanPorc!$H:$H,UrbanPorc!$P:$P,AH$5,UrbanPorc!$A:$A,$C27)*100</f>
        <v>50.795662403106689</v>
      </c>
      <c r="AI27" s="7">
        <f>SUMIFS(UrbanPorc!$H:$H,UrbanPorc!$P:$P,AI$5,UrbanPorc!$A:$A,$C27)*100</f>
        <v>55.112278461456299</v>
      </c>
      <c r="AJ27" s="7">
        <f>SUMIFS(UrbanPorc!$H:$H,UrbanPorc!$P:$P,AJ$5,UrbanPorc!$A:$A,$C27)*100</f>
        <v>50.001263618469238</v>
      </c>
      <c r="AK27" s="7">
        <f>SUMIFS(UrbanPorc!$H:$H,UrbanPorc!$P:$P,AK$5,UrbanPorc!$A:$A,$C27)*100</f>
        <v>38.801723718643188</v>
      </c>
      <c r="AL27" s="7">
        <f>SUMIFS(UrbanPorc!$H:$H,UrbanPorc!$P:$P,AL$5,UrbanPorc!$A:$A,$C27)*100</f>
        <v>50.654536485671997</v>
      </c>
      <c r="AN27" s="6">
        <f>SUMIFS(SexoPop!$I:$I,SexoPop!$T:$T,AN$5,SexoPop!$A:$A,$C27,SexoPop!$B:$B,2)/1000</f>
        <v>144.22800000000001</v>
      </c>
      <c r="AO27" s="6">
        <f>SUMIFS(SexoPop!$I:$I,SexoPop!$T:$T,AO$5,SexoPop!$A:$A,$C27,SexoPop!$B:$B,2)/1000</f>
        <v>163.38800000000001</v>
      </c>
      <c r="AP27" s="6">
        <f>SUMIFS(SexoPop!$I:$I,SexoPop!$T:$T,AP$5,SexoPop!$A:$A,$C27,SexoPop!$B:$B,2)/1000</f>
        <v>221.678</v>
      </c>
      <c r="AQ27" s="6">
        <f>SUMIFS(SexoPop!$I:$I,SexoPop!$T:$T,AQ$5,SexoPop!$A:$A,$C27,SexoPop!$B:$B,2)/1000</f>
        <v>167.39099999999999</v>
      </c>
      <c r="AR27" s="6">
        <f>SUMIFS(SexoPop!$I:$I,SexoPop!$T:$T,AR$5,SexoPop!$A:$A,$C27,SexoPop!$B:$B,2)/1000</f>
        <v>138.00700000000001</v>
      </c>
      <c r="AS27" s="5"/>
      <c r="AT27" s="7">
        <f>SUMIFS(SexoPorc!$I:$I,SexoPorc!$Q:$Q,AT$5,SexoPorc!$A:$A,$C27,SexoPorc!$B:$B,2)*100</f>
        <v>53.678816556930542</v>
      </c>
      <c r="AU27" s="7">
        <f>SUMIFS(SexoPorc!$I:$I,SexoPorc!$Q:$Q,AU$5,SexoPorc!$A:$A,$C27,SexoPorc!$B:$B,2)*100</f>
        <v>58.50643515586853</v>
      </c>
      <c r="AV27" s="7">
        <f>SUMIFS(SexoPorc!$I:$I,SexoPorc!$Q:$Q,AV$5,SexoPorc!$A:$A,$C27,SexoPorc!$B:$B,2)*100</f>
        <v>51.020044088363647</v>
      </c>
      <c r="AW27" s="7">
        <f>SUMIFS(SexoPorc!$I:$I,SexoPorc!$Q:$Q,AW$5,SexoPorc!$A:$A,$C27,SexoPorc!$B:$B,2)*100</f>
        <v>40.417769551277161</v>
      </c>
      <c r="AX27" s="7">
        <f>SUMIFS(SexoPorc!$I:$I,SexoPorc!$Q:$Q,AX$5,SexoPorc!$A:$A,$C27,SexoPorc!$B:$B,2)*100</f>
        <v>54.424959421157837</v>
      </c>
      <c r="AZ27" s="6">
        <f>SUMIFS(SexoPop!$I:$I,SexoPop!$T:$T,AZ$5,SexoPop!$A:$A,$C27,SexoPop!$B:$B,1)/1000</f>
        <v>117.126</v>
      </c>
      <c r="BA27" s="6">
        <f>SUMIFS(SexoPop!$I:$I,SexoPop!$T:$T,BA$5,SexoPop!$A:$A,$C27,SexoPop!$B:$B,1)/1000</f>
        <v>133.60400000000001</v>
      </c>
      <c r="BB27" s="6">
        <f>SUMIFS(SexoPop!$I:$I,SexoPop!$T:$T,BB$5,SexoPop!$A:$A,$C27,SexoPop!$B:$B,1)/1000</f>
        <v>191.37</v>
      </c>
      <c r="BC27" s="6">
        <f>SUMIFS(SexoPop!$I:$I,SexoPop!$T:$T,BC$5,SexoPop!$A:$A,$C27,SexoPop!$B:$B,1)/1000</f>
        <v>153.934</v>
      </c>
      <c r="BD27" s="6">
        <f>SUMIFS(SexoPop!$I:$I,SexoPop!$T:$T,BD$5,SexoPop!$A:$A,$C27,SexoPop!$B:$B,1)/1000</f>
        <v>102.779</v>
      </c>
      <c r="BE27" s="5"/>
      <c r="BF27" s="7">
        <f>SUMIFS(SexoPorc!$I:$I,SexoPorc!$Q:$Q,BF$5,SexoPorc!$A:$A,$C27,SexoPorc!$B:$B,1)*100</f>
        <v>49.972480535507202</v>
      </c>
      <c r="BG27" s="7">
        <f>SUMIFS(SexoPorc!$I:$I,SexoPorc!$Q:$Q,BG$5,SexoPorc!$A:$A,$C27,SexoPorc!$B:$B,1)*100</f>
        <v>54.390609264373779</v>
      </c>
      <c r="BH27" s="7">
        <f>SUMIFS(SexoPorc!$I:$I,SexoPorc!$Q:$Q,BH$5,SexoPorc!$A:$A,$C27,SexoPorc!$B:$B,1)*100</f>
        <v>46.69497013092041</v>
      </c>
      <c r="BI27" s="7">
        <f>SUMIFS(SexoPorc!$I:$I,SexoPorc!$Q:$Q,BI$5,SexoPorc!$A:$A,$C27,SexoPorc!$B:$B,1)*100</f>
        <v>43.806791305541992</v>
      </c>
      <c r="BJ27" s="7">
        <f>SUMIFS(SexoPorc!$I:$I,SexoPorc!$Q:$Q,BJ$5,SexoPorc!$A:$A,$C27,SexoPorc!$B:$B,1)*100</f>
        <v>45.149600505828857</v>
      </c>
    </row>
    <row r="28" spans="3:62" x14ac:dyDescent="0.25">
      <c r="C28" s="5" t="s">
        <v>22</v>
      </c>
      <c r="D28" s="6">
        <f>SUMIFS(EntPop!$H:$H,EntPop!$S:$S,D$5,EntPop!$A:$A,$C28)/1000</f>
        <v>30.361999999999998</v>
      </c>
      <c r="E28" s="6">
        <f>SUMIFS(EntPop!$H:$H,EntPop!$S:$S,E$5,EntPop!$A:$A,$C28)/1000</f>
        <v>22.64</v>
      </c>
      <c r="F28" s="6">
        <f>SUMIFS(EntPop!$H:$H,EntPop!$S:$S,F$5,EntPop!$A:$A,$C28)/1000</f>
        <v>30.646000000000001</v>
      </c>
      <c r="G28" s="6">
        <f>SUMIFS(EntPop!$H:$H,EntPop!$S:$S,G$5,EntPop!$A:$A,$C28)/1000</f>
        <v>25.042999999999999</v>
      </c>
      <c r="H28" s="6">
        <f>SUMIFS(EntPop!$H:$H,EntPop!$S:$S,H$5,EntPop!$A:$A,$C28)/1000</f>
        <v>17.225999999999999</v>
      </c>
      <c r="I28" s="5"/>
      <c r="J28" s="7">
        <f>SUMIFS(EntPorc!$H:$H,EntPorc!$P:$P,V$5,EntPorc!$A:$A,$C28)*100</f>
        <v>56.161445379257202</v>
      </c>
      <c r="K28" s="7">
        <f>SUMIFS(EntPorc!$H:$H,EntPorc!$P:$P,W$5,EntPorc!$A:$A,$C28)*100</f>
        <v>59.203469753265381</v>
      </c>
      <c r="L28" s="7">
        <f>SUMIFS(EntPorc!$H:$H,EntPorc!$P:$P,X$5,EntPorc!$A:$A,$C28)*100</f>
        <v>43.950149416923523</v>
      </c>
      <c r="M28" s="7">
        <f>SUMIFS(EntPorc!$H:$H,EntPorc!$P:$P,Y$5,EntPorc!$A:$A,$C28)*100</f>
        <v>58.9039146900177</v>
      </c>
      <c r="N28" s="7">
        <f>SUMIFS(EntPorc!$H:$H,EntPorc!$P:$P,Z$5,EntPorc!$A:$A,$C28)*100</f>
        <v>60.957568883895874</v>
      </c>
      <c r="O28" s="5"/>
      <c r="P28" s="6">
        <f>SUMIFS(RuralPop!$H:$H,RuralPop!$S:$S,P$5,RuralPop!$A:$A,$C28)/1000</f>
        <v>19.716999999999999</v>
      </c>
      <c r="Q28" s="6">
        <f>SUMIFS(RuralPop!$H:$H,RuralPop!$S:$S,Q$5,RuralPop!$A:$A,$C28)/1000</f>
        <v>13.622</v>
      </c>
      <c r="R28" s="6">
        <f>SUMIFS(RuralPop!$H:$H,RuralPop!$S:$S,R$5,RuralPop!$A:$A,$C28)/1000</f>
        <v>17.478000000000002</v>
      </c>
      <c r="S28" s="6">
        <f>SUMIFS(RuralPop!$H:$H,RuralPop!$S:$S,S$5,RuralPop!$A:$A,$C28)/1000</f>
        <v>11.084</v>
      </c>
      <c r="T28" s="6">
        <f>SUMIFS(RuralPop!$H:$H,RuralPop!$S:$S,T$5,RuralPop!$A:$A,$C28)/1000</f>
        <v>10.214</v>
      </c>
      <c r="U28" s="5"/>
      <c r="V28" s="7">
        <f>SUMIFS(RuralPorc!$H:$H,RuralPorc!$P:$P,V$5,RuralPorc!$A:$A,$C28)*100</f>
        <v>60.593116283416748</v>
      </c>
      <c r="W28" s="7">
        <f>SUMIFS(RuralPorc!$H:$H,RuralPorc!$P:$P,W$5,RuralPorc!$A:$A,$C28)*100</f>
        <v>57.535058259963989</v>
      </c>
      <c r="X28" s="7">
        <f>SUMIFS(RuralPorc!$H:$H,RuralPorc!$P:$P,X$5,RuralPorc!$A:$A,$C28)*100</f>
        <v>46.45439088344574</v>
      </c>
      <c r="Y28" s="7">
        <f>SUMIFS(RuralPorc!$H:$H,RuralPorc!$P:$P,Y$5,RuralPorc!$A:$A,$C28)*100</f>
        <v>56.215447187423706</v>
      </c>
      <c r="Z28" s="7">
        <f>SUMIFS(RuralPorc!$H:$H,RuralPorc!$P:$P,Z$5,RuralPorc!$A:$A,$C28)*100</f>
        <v>58.887284994125366</v>
      </c>
      <c r="AA28" s="9"/>
      <c r="AB28" s="6">
        <f>SUMIFS(UrbanPop!$H:$H,UrbanPop!$S:$S,AB$5,UrbanPop!$A:$A,$C28)/1000</f>
        <v>10.645</v>
      </c>
      <c r="AC28" s="6">
        <f>SUMIFS(UrbanPop!$H:$H,UrbanPop!$S:$S,AC$5,UrbanPop!$A:$A,$C28)/1000</f>
        <v>9.0180000000000007</v>
      </c>
      <c r="AD28" s="6">
        <f>SUMIFS(UrbanPop!$H:$H,UrbanPop!$S:$S,AD$5,UrbanPop!$A:$A,$C28)/1000</f>
        <v>13.167999999999999</v>
      </c>
      <c r="AE28" s="6">
        <f>SUMIFS(UrbanPop!$H:$H,UrbanPop!$S:$S,AE$5,UrbanPop!$A:$A,$C28)/1000</f>
        <v>13.959</v>
      </c>
      <c r="AF28" s="6">
        <f>SUMIFS(UrbanPop!$H:$H,UrbanPop!$S:$S,AF$5,UrbanPop!$A:$A,$C28)/1000</f>
        <v>7.0119999999999996</v>
      </c>
      <c r="AG28" s="5"/>
      <c r="AH28" s="7">
        <f>SUMIFS(UrbanPorc!$H:$H,UrbanPorc!$P:$P,AH$5,UrbanPorc!$A:$A,$C28)*100</f>
        <v>49.461016058921814</v>
      </c>
      <c r="AI28" s="7">
        <f>SUMIFS(UrbanPorc!$H:$H,UrbanPorc!$P:$P,AI$5,UrbanPorc!$A:$A,$C28)*100</f>
        <v>61.915552616119385</v>
      </c>
      <c r="AJ28" s="7">
        <f>SUMIFS(UrbanPorc!$H:$H,UrbanPorc!$P:$P,AJ$5,UrbanPorc!$A:$A,$C28)*100</f>
        <v>41.015419363975525</v>
      </c>
      <c r="AK28" s="7">
        <f>SUMIFS(UrbanPorc!$H:$H,UrbanPorc!$P:$P,AK$5,UrbanPorc!$A:$A,$C28)*100</f>
        <v>61.229056119918823</v>
      </c>
      <c r="AL28" s="7">
        <f>SUMIFS(UrbanPorc!$H:$H,UrbanPorc!$P:$P,AL$5,UrbanPorc!$A:$A,$C28)*100</f>
        <v>64.247757196426392</v>
      </c>
      <c r="AN28" s="6">
        <f>SUMIFS(SexoPop!$I:$I,SexoPop!$T:$T,AN$5,SexoPop!$A:$A,$C28,SexoPop!$B:$B,2)/1000</f>
        <v>15.121</v>
      </c>
      <c r="AO28" s="6">
        <f>SUMIFS(SexoPop!$I:$I,SexoPop!$T:$T,AO$5,SexoPop!$A:$A,$C28,SexoPop!$B:$B,2)/1000</f>
        <v>11.678000000000001</v>
      </c>
      <c r="AP28" s="6">
        <f>SUMIFS(SexoPop!$I:$I,SexoPop!$T:$T,AP$5,SexoPop!$A:$A,$C28,SexoPop!$B:$B,2)/1000</f>
        <v>16.248000000000001</v>
      </c>
      <c r="AQ28" s="6">
        <f>SUMIFS(SexoPop!$I:$I,SexoPop!$T:$T,AQ$5,SexoPop!$A:$A,$C28,SexoPop!$B:$B,2)/1000</f>
        <v>12.438000000000001</v>
      </c>
      <c r="AR28" s="6">
        <f>SUMIFS(SexoPop!$I:$I,SexoPop!$T:$T,AR$5,SexoPop!$A:$A,$C28,SexoPop!$B:$B,2)/1000</f>
        <v>8.8859999999999992</v>
      </c>
      <c r="AS28" s="5"/>
      <c r="AT28" s="7">
        <f>SUMIFS(SexoPorc!$I:$I,SexoPorc!$Q:$Q,AT$5,SexoPorc!$A:$A,$C28,SexoPorc!$B:$B,2)*100</f>
        <v>55.737400054931641</v>
      </c>
      <c r="AU28" s="7">
        <f>SUMIFS(SexoPorc!$I:$I,SexoPorc!$Q:$Q,AU$5,SexoPorc!$A:$A,$C28,SexoPorc!$B:$B,2)*100</f>
        <v>58.518743515014648</v>
      </c>
      <c r="AV28" s="7">
        <f>SUMIFS(SexoPorc!$I:$I,SexoPorc!$Q:$Q,AV$5,SexoPorc!$A:$A,$C28,SexoPorc!$B:$B,2)*100</f>
        <v>44.416499137878418</v>
      </c>
      <c r="AW28" s="7">
        <f>SUMIFS(SexoPorc!$I:$I,SexoPorc!$Q:$Q,AW$5,SexoPorc!$A:$A,$C28,SexoPorc!$B:$B,2)*100</f>
        <v>60.827463865280151</v>
      </c>
      <c r="AX28" s="7">
        <f>SUMIFS(SexoPorc!$I:$I,SexoPorc!$Q:$Q,AX$5,SexoPorc!$A:$A,$C28,SexoPorc!$B:$B,2)*100</f>
        <v>58.124017715454102</v>
      </c>
      <c r="AZ28" s="6">
        <f>SUMIFS(SexoPop!$I:$I,SexoPop!$T:$T,AZ$5,SexoPop!$A:$A,$C28,SexoPop!$B:$B,1)/1000</f>
        <v>15.241</v>
      </c>
      <c r="BA28" s="6">
        <f>SUMIFS(SexoPop!$I:$I,SexoPop!$T:$T,BA$5,SexoPop!$A:$A,$C28,SexoPop!$B:$B,1)/1000</f>
        <v>10.962</v>
      </c>
      <c r="BB28" s="6">
        <f>SUMIFS(SexoPop!$I:$I,SexoPop!$T:$T,BB$5,SexoPop!$A:$A,$C28,SexoPop!$B:$B,1)/1000</f>
        <v>14.398</v>
      </c>
      <c r="BC28" s="6">
        <f>SUMIFS(SexoPop!$I:$I,SexoPop!$T:$T,BC$5,SexoPop!$A:$A,$C28,SexoPop!$B:$B,1)/1000</f>
        <v>12.605</v>
      </c>
      <c r="BD28" s="6">
        <f>SUMIFS(SexoPop!$I:$I,SexoPop!$T:$T,BD$5,SexoPop!$A:$A,$C28,SexoPop!$B:$B,1)/1000</f>
        <v>8.34</v>
      </c>
      <c r="BE28" s="5"/>
      <c r="BF28" s="7">
        <f>SUMIFS(SexoPorc!$I:$I,SexoPorc!$Q:$Q,BF$5,SexoPorc!$A:$A,$C28,SexoPorc!$B:$B,1)*100</f>
        <v>56.588572263717651</v>
      </c>
      <c r="BG28" s="7">
        <f>SUMIFS(SexoPorc!$I:$I,SexoPorc!$Q:$Q,BG$5,SexoPorc!$A:$A,$C28,SexoPorc!$B:$B,1)*100</f>
        <v>59.950780868530273</v>
      </c>
      <c r="BH28" s="7">
        <f>SUMIFS(SexoPorc!$I:$I,SexoPorc!$Q:$Q,BH$5,SexoPorc!$A:$A,$C28,SexoPorc!$B:$B,1)*100</f>
        <v>43.435502052307129</v>
      </c>
      <c r="BI28" s="7">
        <f>SUMIFS(SexoPorc!$I:$I,SexoPorc!$Q:$Q,BI$5,SexoPorc!$A:$A,$C28,SexoPorc!$B:$B,1)*100</f>
        <v>57.121491432189941</v>
      </c>
      <c r="BJ28" s="7">
        <f>SUMIFS(SexoPorc!$I:$I,SexoPorc!$Q:$Q,BJ$5,SexoPorc!$A:$A,$C28,SexoPorc!$B:$B,1)*100</f>
        <v>64.297276735305786</v>
      </c>
    </row>
    <row r="29" spans="3:62" x14ac:dyDescent="0.25">
      <c r="C29" s="5" t="s">
        <v>23</v>
      </c>
      <c r="D29" s="6">
        <f>SUMIFS(EntPop!$H:$H,EntPop!$S:$S,D$5,EntPop!$A:$A,$C29)/1000</f>
        <v>35.706000000000003</v>
      </c>
      <c r="E29" s="6">
        <f>SUMIFS(EntPop!$H:$H,EntPop!$S:$S,E$5,EntPop!$A:$A,$C29)/1000</f>
        <v>35.116999999999997</v>
      </c>
      <c r="F29" s="6">
        <f>SUMIFS(EntPop!$H:$H,EntPop!$S:$S,F$5,EntPop!$A:$A,$C29)/1000</f>
        <v>84.161000000000001</v>
      </c>
      <c r="G29" s="6">
        <f>SUMIFS(EntPop!$H:$H,EntPop!$S:$S,G$5,EntPop!$A:$A,$C29)/1000</f>
        <v>30.04</v>
      </c>
      <c r="H29" s="6">
        <f>SUMIFS(EntPop!$H:$H,EntPop!$S:$S,H$5,EntPop!$A:$A,$C29)/1000</f>
        <v>21.122</v>
      </c>
      <c r="I29" s="5"/>
      <c r="J29" s="7">
        <f>SUMIFS(EntPorc!$H:$H,EntPorc!$P:$P,V$5,EntPorc!$A:$A,$C29)*100</f>
        <v>41.780459880828857</v>
      </c>
      <c r="K29" s="7">
        <f>SUMIFS(EntPorc!$H:$H,EntPorc!$P:$P,W$5,EntPorc!$A:$A,$C29)*100</f>
        <v>50.890517234802246</v>
      </c>
      <c r="L29" s="7">
        <f>SUMIFS(EntPorc!$H:$H,EntPorc!$P:$P,X$5,EntPorc!$A:$A,$C29)*100</f>
        <v>42.198866605758667</v>
      </c>
      <c r="M29" s="7">
        <f>SUMIFS(EntPorc!$H:$H,EntPorc!$P:$P,Y$5,EntPorc!$A:$A,$C29)*100</f>
        <v>37.746754288673401</v>
      </c>
      <c r="N29" s="7">
        <f>SUMIFS(EntPorc!$H:$H,EntPorc!$P:$P,Z$5,EntPorc!$A:$A,$C29)*100</f>
        <v>42.21782386302948</v>
      </c>
      <c r="O29" s="5"/>
      <c r="P29" s="6">
        <f>SUMIFS(RuralPop!$H:$H,RuralPop!$S:$S,P$5,RuralPop!$A:$A,$C29)/1000</f>
        <v>10.676</v>
      </c>
      <c r="Q29" s="6">
        <f>SUMIFS(RuralPop!$H:$H,RuralPop!$S:$S,Q$5,RuralPop!$A:$A,$C29)/1000</f>
        <v>20.277000000000001</v>
      </c>
      <c r="R29" s="6">
        <f>SUMIFS(RuralPop!$H:$H,RuralPop!$S:$S,R$5,RuralPop!$A:$A,$C29)/1000</f>
        <v>28.164999999999999</v>
      </c>
      <c r="S29" s="6">
        <f>SUMIFS(RuralPop!$H:$H,RuralPop!$S:$S,S$5,RuralPop!$A:$A,$C29)/1000</f>
        <v>13.753</v>
      </c>
      <c r="T29" s="6">
        <f>SUMIFS(RuralPop!$H:$H,RuralPop!$S:$S,T$5,RuralPop!$A:$A,$C29)/1000</f>
        <v>10.8</v>
      </c>
      <c r="U29" s="5"/>
      <c r="V29" s="7">
        <f>SUMIFS(RuralPorc!$H:$H,RuralPorc!$P:$P,V$5,RuralPorc!$A:$A,$C29)*100</f>
        <v>41.19780957698822</v>
      </c>
      <c r="W29" s="7">
        <f>SUMIFS(RuralPorc!$H:$H,RuralPorc!$P:$P,W$5,RuralPorc!$A:$A,$C29)*100</f>
        <v>53.003448247909546</v>
      </c>
      <c r="X29" s="7">
        <f>SUMIFS(RuralPorc!$H:$H,RuralPorc!$P:$P,X$5,RuralPorc!$A:$A,$C29)*100</f>
        <v>44.96256411075592</v>
      </c>
      <c r="Y29" s="7">
        <f>SUMIFS(RuralPorc!$H:$H,RuralPorc!$P:$P,Y$5,RuralPorc!$A:$A,$C29)*100</f>
        <v>40.362152457237244</v>
      </c>
      <c r="Z29" s="7">
        <f>SUMIFS(RuralPorc!$H:$H,RuralPorc!$P:$P,Z$5,RuralPorc!$A:$A,$C29)*100</f>
        <v>41.810229420661926</v>
      </c>
      <c r="AA29" s="9"/>
      <c r="AB29" s="6">
        <f>SUMIFS(UrbanPop!$H:$H,UrbanPop!$S:$S,AB$5,UrbanPop!$A:$A,$C29)/1000</f>
        <v>25.03</v>
      </c>
      <c r="AC29" s="6">
        <f>SUMIFS(UrbanPop!$H:$H,UrbanPop!$S:$S,AC$5,UrbanPop!$A:$A,$C29)/1000</f>
        <v>14.84</v>
      </c>
      <c r="AD29" s="6">
        <f>SUMIFS(UrbanPop!$H:$H,UrbanPop!$S:$S,AD$5,UrbanPop!$A:$A,$C29)/1000</f>
        <v>55.996000000000002</v>
      </c>
      <c r="AE29" s="6">
        <f>SUMIFS(UrbanPop!$H:$H,UrbanPop!$S:$S,AE$5,UrbanPop!$A:$A,$C29)/1000</f>
        <v>16.286999999999999</v>
      </c>
      <c r="AF29" s="6">
        <f>SUMIFS(UrbanPop!$H:$H,UrbanPop!$S:$S,AF$5,UrbanPop!$A:$A,$C29)/1000</f>
        <v>10.321999999999999</v>
      </c>
      <c r="AG29" s="5"/>
      <c r="AH29" s="7">
        <f>SUMIFS(UrbanPorc!$H:$H,UrbanPorc!$P:$P,AH$5,UrbanPorc!$A:$A,$C29)*100</f>
        <v>42.034024000167847</v>
      </c>
      <c r="AI29" s="7">
        <f>SUMIFS(UrbanPorc!$H:$H,UrbanPorc!$P:$P,AI$5,UrbanPorc!$A:$A,$C29)*100</f>
        <v>48.261731863021851</v>
      </c>
      <c r="AJ29" s="7">
        <f>SUMIFS(UrbanPorc!$H:$H,UrbanPorc!$P:$P,AJ$5,UrbanPorc!$A:$A,$C29)*100</f>
        <v>40.933346748352051</v>
      </c>
      <c r="AK29" s="7">
        <f>SUMIFS(UrbanPorc!$H:$H,UrbanPorc!$P:$P,AK$5,UrbanPorc!$A:$A,$C29)*100</f>
        <v>35.788524150848389</v>
      </c>
      <c r="AL29" s="7">
        <f>SUMIFS(UrbanPorc!$H:$H,UrbanPorc!$P:$P,AL$5,UrbanPorc!$A:$A,$C29)*100</f>
        <v>42.65289306640625</v>
      </c>
      <c r="AN29" s="6">
        <f>SUMIFS(SexoPop!$I:$I,SexoPop!$T:$T,AN$5,SexoPop!$A:$A,$C29,SexoPop!$B:$B,2)/1000</f>
        <v>19.013999999999999</v>
      </c>
      <c r="AO29" s="6">
        <f>SUMIFS(SexoPop!$I:$I,SexoPop!$T:$T,AO$5,SexoPop!$A:$A,$C29,SexoPop!$B:$B,2)/1000</f>
        <v>16.173999999999999</v>
      </c>
      <c r="AP29" s="6">
        <f>SUMIFS(SexoPop!$I:$I,SexoPop!$T:$T,AP$5,SexoPop!$A:$A,$C29,SexoPop!$B:$B,2)/1000</f>
        <v>43.863</v>
      </c>
      <c r="AQ29" s="6">
        <f>SUMIFS(SexoPop!$I:$I,SexoPop!$T:$T,AQ$5,SexoPop!$A:$A,$C29,SexoPop!$B:$B,2)/1000</f>
        <v>17.449000000000002</v>
      </c>
      <c r="AR29" s="6">
        <f>SUMIFS(SexoPop!$I:$I,SexoPop!$T:$T,AR$5,SexoPop!$A:$A,$C29,SexoPop!$B:$B,2)/1000</f>
        <v>11.587999999999999</v>
      </c>
      <c r="AS29" s="5"/>
      <c r="AT29" s="7">
        <f>SUMIFS(SexoPorc!$I:$I,SexoPorc!$Q:$Q,AT$5,SexoPorc!$A:$A,$C29,SexoPorc!$B:$B,2)*100</f>
        <v>42.78770387172699</v>
      </c>
      <c r="AU29" s="7">
        <f>SUMIFS(SexoPorc!$I:$I,SexoPorc!$Q:$Q,AU$5,SexoPorc!$A:$A,$C29,SexoPorc!$B:$B,2)*100</f>
        <v>53.114837408065796</v>
      </c>
      <c r="AV29" s="7">
        <f>SUMIFS(SexoPorc!$I:$I,SexoPorc!$Q:$Q,AV$5,SexoPorc!$A:$A,$C29,SexoPorc!$B:$B,2)*100</f>
        <v>44.362971186637878</v>
      </c>
      <c r="AW29" s="7">
        <f>SUMIFS(SexoPorc!$I:$I,SexoPorc!$Q:$Q,AW$5,SexoPorc!$A:$A,$C29,SexoPorc!$B:$B,2)*100</f>
        <v>39.727243781089783</v>
      </c>
      <c r="AX29" s="7">
        <f>SUMIFS(SexoPorc!$I:$I,SexoPorc!$Q:$Q,AX$5,SexoPorc!$A:$A,$C29,SexoPorc!$B:$B,2)*100</f>
        <v>43.227514624595642</v>
      </c>
      <c r="AZ29" s="6">
        <f>SUMIFS(SexoPop!$I:$I,SexoPop!$T:$T,AZ$5,SexoPop!$A:$A,$C29,SexoPop!$B:$B,1)/1000</f>
        <v>16.692</v>
      </c>
      <c r="BA29" s="6">
        <f>SUMIFS(SexoPop!$I:$I,SexoPop!$T:$T,BA$5,SexoPop!$A:$A,$C29,SexoPop!$B:$B,1)/1000</f>
        <v>18.943000000000001</v>
      </c>
      <c r="BB29" s="6">
        <f>SUMIFS(SexoPop!$I:$I,SexoPop!$T:$T,BB$5,SexoPop!$A:$A,$C29,SexoPop!$B:$B,1)/1000</f>
        <v>40.298000000000002</v>
      </c>
      <c r="BC29" s="6">
        <f>SUMIFS(SexoPop!$I:$I,SexoPop!$T:$T,BC$5,SexoPop!$A:$A,$C29,SexoPop!$B:$B,1)/1000</f>
        <v>12.590999999999999</v>
      </c>
      <c r="BD29" s="6">
        <f>SUMIFS(SexoPop!$I:$I,SexoPop!$T:$T,BD$5,SexoPop!$A:$A,$C29,SexoPop!$B:$B,1)/1000</f>
        <v>9.5340000000000007</v>
      </c>
      <c r="BE29" s="5"/>
      <c r="BF29" s="7">
        <f>SUMIFS(SexoPorc!$I:$I,SexoPorc!$Q:$Q,BF$5,SexoPorc!$A:$A,$C29,SexoPorc!$B:$B,1)*100</f>
        <v>40.689370036125183</v>
      </c>
      <c r="BG29" s="7">
        <f>SUMIFS(SexoPorc!$I:$I,SexoPorc!$Q:$Q,BG$5,SexoPorc!$A:$A,$C29,SexoPorc!$B:$B,1)*100</f>
        <v>49.133682250976563</v>
      </c>
      <c r="BH29" s="7">
        <f>SUMIFS(SexoPorc!$I:$I,SexoPorc!$Q:$Q,BH$5,SexoPorc!$A:$A,$C29,SexoPorc!$B:$B,1)*100</f>
        <v>40.071198344230652</v>
      </c>
      <c r="BI29" s="7">
        <f>SUMIFS(SexoPorc!$I:$I,SexoPorc!$Q:$Q,BI$5,SexoPorc!$A:$A,$C29,SexoPorc!$B:$B,1)*100</f>
        <v>35.307478904724121</v>
      </c>
      <c r="BJ29" s="7">
        <f>SUMIFS(SexoPorc!$I:$I,SexoPorc!$Q:$Q,BJ$5,SexoPorc!$A:$A,$C29,SexoPorc!$B:$B,1)*100</f>
        <v>41.052359342575073</v>
      </c>
    </row>
    <row r="30" spans="3:62" x14ac:dyDescent="0.25">
      <c r="C30" s="5" t="s">
        <v>24</v>
      </c>
      <c r="D30" s="6">
        <f>SUMIFS(EntPop!$H:$H,EntPop!$S:$S,D$5,EntPop!$A:$A,$C30)/1000</f>
        <v>77.14</v>
      </c>
      <c r="E30" s="6">
        <f>SUMIFS(EntPop!$H:$H,EntPop!$S:$S,E$5,EntPop!$A:$A,$C30)/1000</f>
        <v>96.789000000000001</v>
      </c>
      <c r="F30" s="6">
        <f>SUMIFS(EntPop!$H:$H,EntPop!$S:$S,F$5,EntPop!$A:$A,$C30)/1000</f>
        <v>109.98099999999999</v>
      </c>
      <c r="G30" s="6">
        <f>SUMIFS(EntPop!$H:$H,EntPop!$S:$S,G$5,EntPop!$A:$A,$C30)/1000</f>
        <v>101.55500000000001</v>
      </c>
      <c r="H30" s="6">
        <f>SUMIFS(EntPop!$H:$H,EntPop!$S:$S,H$5,EntPop!$A:$A,$C30)/1000</f>
        <v>62.927999999999997</v>
      </c>
      <c r="I30" s="5"/>
      <c r="J30" s="7">
        <f>SUMIFS(EntPorc!$H:$H,EntPorc!$P:$P,V$5,EntPorc!$A:$A,$C30)*100</f>
        <v>43.608036637306213</v>
      </c>
      <c r="K30" s="7">
        <f>SUMIFS(EntPorc!$H:$H,EntPorc!$P:$P,W$5,EntPorc!$A:$A,$C30)*100</f>
        <v>51.307481527328491</v>
      </c>
      <c r="L30" s="7">
        <f>SUMIFS(EntPorc!$H:$H,EntPorc!$P:$P,X$5,EntPorc!$A:$A,$C30)*100</f>
        <v>43.886196613311768</v>
      </c>
      <c r="M30" s="7">
        <f>SUMIFS(EntPorc!$H:$H,EntPorc!$P:$P,Y$5,EntPorc!$A:$A,$C30)*100</f>
        <v>47.695645689964294</v>
      </c>
      <c r="N30" s="7">
        <f>SUMIFS(EntPorc!$H:$H,EntPorc!$P:$P,Z$5,EntPorc!$A:$A,$C30)*100</f>
        <v>43.184188008308411</v>
      </c>
      <c r="O30" s="5"/>
      <c r="P30" s="6">
        <f>SUMIFS(RuralPop!$H:$H,RuralPop!$S:$S,P$5,RuralPop!$A:$A,$C30)/1000</f>
        <v>52.503</v>
      </c>
      <c r="Q30" s="6">
        <f>SUMIFS(RuralPop!$H:$H,RuralPop!$S:$S,Q$5,RuralPop!$A:$A,$C30)/1000</f>
        <v>74.116</v>
      </c>
      <c r="R30" s="6">
        <f>SUMIFS(RuralPop!$H:$H,RuralPop!$S:$S,R$5,RuralPop!$A:$A,$C30)/1000</f>
        <v>71.481999999999999</v>
      </c>
      <c r="S30" s="6">
        <f>SUMIFS(RuralPop!$H:$H,RuralPop!$S:$S,S$5,RuralPop!$A:$A,$C30)/1000</f>
        <v>81.697000000000003</v>
      </c>
      <c r="T30" s="6">
        <f>SUMIFS(RuralPop!$H:$H,RuralPop!$S:$S,T$5,RuralPop!$A:$A,$C30)/1000</f>
        <v>43.929000000000002</v>
      </c>
      <c r="U30" s="5"/>
      <c r="V30" s="7">
        <f>SUMIFS(RuralPorc!$H:$H,RuralPorc!$P:$P,V$5,RuralPorc!$A:$A,$C30)*100</f>
        <v>40.754023194313049</v>
      </c>
      <c r="W30" s="7">
        <f>SUMIFS(RuralPorc!$H:$H,RuralPorc!$P:$P,W$5,RuralPorc!$A:$A,$C30)*100</f>
        <v>48.403865098953247</v>
      </c>
      <c r="X30" s="7">
        <f>SUMIFS(RuralPorc!$H:$H,RuralPorc!$P:$P,X$5,RuralPorc!$A:$A,$C30)*100</f>
        <v>39.566487073898315</v>
      </c>
      <c r="Y30" s="7">
        <f>SUMIFS(RuralPorc!$H:$H,RuralPorc!$P:$P,Y$5,RuralPorc!$A:$A,$C30)*100</f>
        <v>47.171619534492493</v>
      </c>
      <c r="Z30" s="7">
        <f>SUMIFS(RuralPorc!$H:$H,RuralPorc!$P:$P,Z$5,RuralPorc!$A:$A,$C30)*100</f>
        <v>38.795226812362671</v>
      </c>
      <c r="AA30" s="9"/>
      <c r="AB30" s="6">
        <f>SUMIFS(UrbanPop!$H:$H,UrbanPop!$S:$S,AB$5,UrbanPop!$A:$A,$C30)/1000</f>
        <v>24.637</v>
      </c>
      <c r="AC30" s="6">
        <f>SUMIFS(UrbanPop!$H:$H,UrbanPop!$S:$S,AC$5,UrbanPop!$A:$A,$C30)/1000</f>
        <v>22.672999999999998</v>
      </c>
      <c r="AD30" s="6">
        <f>SUMIFS(UrbanPop!$H:$H,UrbanPop!$S:$S,AD$5,UrbanPop!$A:$A,$C30)/1000</f>
        <v>38.499000000000002</v>
      </c>
      <c r="AE30" s="6">
        <f>SUMIFS(UrbanPop!$H:$H,UrbanPop!$S:$S,AE$5,UrbanPop!$A:$A,$C30)/1000</f>
        <v>19.858000000000001</v>
      </c>
      <c r="AF30" s="6">
        <f>SUMIFS(UrbanPop!$H:$H,UrbanPop!$S:$S,AF$5,UrbanPop!$A:$A,$C30)/1000</f>
        <v>18.998999999999999</v>
      </c>
      <c r="AG30" s="5"/>
      <c r="AH30" s="7">
        <f>SUMIFS(UrbanPorc!$H:$H,UrbanPorc!$P:$P,AH$5,UrbanPorc!$A:$A,$C30)*100</f>
        <v>51.257669925689697</v>
      </c>
      <c r="AI30" s="7">
        <f>SUMIFS(UrbanPorc!$H:$H,UrbanPorc!$P:$P,AI$5,UrbanPorc!$A:$A,$C30)*100</f>
        <v>63.822662830352783</v>
      </c>
      <c r="AJ30" s="7">
        <f>SUMIFS(UrbanPorc!$H:$H,UrbanPorc!$P:$P,AJ$5,UrbanPorc!$A:$A,$C30)*100</f>
        <v>55.044180154800415</v>
      </c>
      <c r="AK30" s="7">
        <f>SUMIFS(UrbanPorc!$H:$H,UrbanPorc!$P:$P,AK$5,UrbanPorc!$A:$A,$C30)*100</f>
        <v>49.979865550994873</v>
      </c>
      <c r="AL30" s="7">
        <f>SUMIFS(UrbanPorc!$H:$H,UrbanPorc!$P:$P,AL$5,UrbanPorc!$A:$A,$C30)*100</f>
        <v>58.481854200363159</v>
      </c>
      <c r="AN30" s="6">
        <f>SUMIFS(SexoPop!$I:$I,SexoPop!$T:$T,AN$5,SexoPop!$A:$A,$C30,SexoPop!$B:$B,2)/1000</f>
        <v>37.639000000000003</v>
      </c>
      <c r="AO30" s="6">
        <f>SUMIFS(SexoPop!$I:$I,SexoPop!$T:$T,AO$5,SexoPop!$A:$A,$C30,SexoPop!$B:$B,2)/1000</f>
        <v>48.448</v>
      </c>
      <c r="AP30" s="6">
        <f>SUMIFS(SexoPop!$I:$I,SexoPop!$T:$T,AP$5,SexoPop!$A:$A,$C30,SexoPop!$B:$B,2)/1000</f>
        <v>52.938000000000002</v>
      </c>
      <c r="AQ30" s="6">
        <f>SUMIFS(SexoPop!$I:$I,SexoPop!$T:$T,AQ$5,SexoPop!$A:$A,$C30,SexoPop!$B:$B,2)/1000</f>
        <v>49.204000000000001</v>
      </c>
      <c r="AR30" s="6">
        <f>SUMIFS(SexoPop!$I:$I,SexoPop!$T:$T,AR$5,SexoPop!$A:$A,$C30,SexoPop!$B:$B,2)/1000</f>
        <v>31.216000000000001</v>
      </c>
      <c r="AS30" s="5"/>
      <c r="AT30" s="7">
        <f>SUMIFS(SexoPorc!$I:$I,SexoPorc!$Q:$Q,AT$5,SexoPorc!$A:$A,$C30,SexoPorc!$B:$B,2)*100</f>
        <v>43.636384606361389</v>
      </c>
      <c r="AU30" s="7">
        <f>SUMIFS(SexoPorc!$I:$I,SexoPorc!$Q:$Q,AU$5,SexoPorc!$A:$A,$C30,SexoPorc!$B:$B,2)*100</f>
        <v>52.273929119110107</v>
      </c>
      <c r="AV30" s="7">
        <f>SUMIFS(SexoPorc!$I:$I,SexoPorc!$Q:$Q,AV$5,SexoPorc!$A:$A,$C30,SexoPorc!$B:$B,2)*100</f>
        <v>42.864084243774414</v>
      </c>
      <c r="AW30" s="7">
        <f>SUMIFS(SexoPorc!$I:$I,SexoPorc!$Q:$Q,AW$5,SexoPorc!$A:$A,$C30,SexoPorc!$B:$B,2)*100</f>
        <v>44.286832213401794</v>
      </c>
      <c r="AX30" s="7">
        <f>SUMIFS(SexoPorc!$I:$I,SexoPorc!$Q:$Q,AX$5,SexoPorc!$A:$A,$C30,SexoPorc!$B:$B,2)*100</f>
        <v>41.140267252922058</v>
      </c>
      <c r="AZ30" s="6">
        <f>SUMIFS(SexoPop!$I:$I,SexoPop!$T:$T,AZ$5,SexoPop!$A:$A,$C30,SexoPop!$B:$B,1)/1000</f>
        <v>39.500999999999998</v>
      </c>
      <c r="BA30" s="6">
        <f>SUMIFS(SexoPop!$I:$I,SexoPop!$T:$T,BA$5,SexoPop!$A:$A,$C30,SexoPop!$B:$B,1)/1000</f>
        <v>48.341000000000001</v>
      </c>
      <c r="BB30" s="6">
        <f>SUMIFS(SexoPop!$I:$I,SexoPop!$T:$T,BB$5,SexoPop!$A:$A,$C30,SexoPop!$B:$B,1)/1000</f>
        <v>57.042999999999999</v>
      </c>
      <c r="BC30" s="6">
        <f>SUMIFS(SexoPop!$I:$I,SexoPop!$T:$T,BC$5,SexoPop!$A:$A,$C30,SexoPop!$B:$B,1)/1000</f>
        <v>52.350999999999999</v>
      </c>
      <c r="BD30" s="6">
        <f>SUMIFS(SexoPop!$I:$I,SexoPop!$T:$T,BD$5,SexoPop!$A:$A,$C30,SexoPop!$B:$B,1)/1000</f>
        <v>31.712</v>
      </c>
      <c r="BE30" s="5"/>
      <c r="BF30" s="7">
        <f>SUMIFS(SexoPorc!$I:$I,SexoPorc!$Q:$Q,BF$5,SexoPorc!$A:$A,$C30,SexoPorc!$B:$B,1)*100</f>
        <v>43.581059575080872</v>
      </c>
      <c r="BG30" s="7">
        <f>SUMIFS(SexoPorc!$I:$I,SexoPorc!$Q:$Q,BG$5,SexoPorc!$A:$A,$C30,SexoPorc!$B:$B,1)*100</f>
        <v>50.374096632003784</v>
      </c>
      <c r="BH30" s="7">
        <f>SUMIFS(SexoPorc!$I:$I,SexoPorc!$Q:$Q,BH$5,SexoPorc!$A:$A,$C30,SexoPorc!$B:$B,1)*100</f>
        <v>44.879350066184998</v>
      </c>
      <c r="BI30" s="7">
        <f>SUMIFS(SexoPorc!$I:$I,SexoPorc!$Q:$Q,BI$5,SexoPorc!$A:$A,$C30,SexoPorc!$B:$B,1)*100</f>
        <v>51.41524076461792</v>
      </c>
      <c r="BJ30" s="7">
        <f>SUMIFS(SexoPorc!$I:$I,SexoPorc!$Q:$Q,BJ$5,SexoPorc!$A:$A,$C30,SexoPorc!$B:$B,1)*100</f>
        <v>45.404693484306335</v>
      </c>
    </row>
    <row r="31" spans="3:62" x14ac:dyDescent="0.25">
      <c r="C31" s="5" t="s">
        <v>25</v>
      </c>
      <c r="D31" s="6">
        <f>SUMIFS(EntPop!$H:$H,EntPop!$S:$S,D$5,EntPop!$A:$A,$C31)/1000</f>
        <v>36.58</v>
      </c>
      <c r="E31" s="6">
        <f>SUMIFS(EntPop!$H:$H,EntPop!$S:$S,E$5,EntPop!$A:$A,$C31)/1000</f>
        <v>38.847999999999999</v>
      </c>
      <c r="F31" s="6">
        <f>SUMIFS(EntPop!$H:$H,EntPop!$S:$S,F$5,EntPop!$A:$A,$C31)/1000</f>
        <v>31.273</v>
      </c>
      <c r="G31" s="6">
        <f>SUMIFS(EntPop!$H:$H,EntPop!$S:$S,G$5,EntPop!$A:$A,$C31)/1000</f>
        <v>27.004000000000001</v>
      </c>
      <c r="H31" s="6">
        <f>SUMIFS(EntPop!$H:$H,EntPop!$S:$S,H$5,EntPop!$A:$A,$C31)/1000</f>
        <v>25.378</v>
      </c>
      <c r="I31" s="5"/>
      <c r="J31" s="7">
        <f>SUMIFS(EntPorc!$H:$H,EntPorc!$P:$P,V$5,EntPorc!$A:$A,$C31)*100</f>
        <v>48.622280359268188</v>
      </c>
      <c r="K31" s="7">
        <f>SUMIFS(EntPorc!$H:$H,EntPorc!$P:$P,W$5,EntPorc!$A:$A,$C31)*100</f>
        <v>59.190636873245239</v>
      </c>
      <c r="L31" s="7">
        <f>SUMIFS(EntPorc!$H:$H,EntPorc!$P:$P,X$5,EntPorc!$A:$A,$C31)*100</f>
        <v>42.297393083572388</v>
      </c>
      <c r="M31" s="7">
        <f>SUMIFS(EntPorc!$H:$H,EntPorc!$P:$P,Y$5,EntPorc!$A:$A,$C31)*100</f>
        <v>48.369127511978149</v>
      </c>
      <c r="N31" s="7">
        <f>SUMIFS(EntPorc!$H:$H,EntPorc!$P:$P,Z$5,EntPorc!$A:$A,$C31)*100</f>
        <v>55.593770742416382</v>
      </c>
      <c r="O31" s="5"/>
      <c r="P31" s="6">
        <f>SUMIFS(RuralPop!$H:$H,RuralPop!$S:$S,P$5,RuralPop!$A:$A,$C31)/1000</f>
        <v>17.763000000000002</v>
      </c>
      <c r="Q31" s="6">
        <f>SUMIFS(RuralPop!$H:$H,RuralPop!$S:$S,Q$5,RuralPop!$A:$A,$C31)/1000</f>
        <v>21.788</v>
      </c>
      <c r="R31" s="6">
        <f>SUMIFS(RuralPop!$H:$H,RuralPop!$S:$S,R$5,RuralPop!$A:$A,$C31)/1000</f>
        <v>15.468</v>
      </c>
      <c r="S31" s="6">
        <f>SUMIFS(RuralPop!$H:$H,RuralPop!$S:$S,S$5,RuralPop!$A:$A,$C31)/1000</f>
        <v>8.8390000000000004</v>
      </c>
      <c r="T31" s="6">
        <f>SUMIFS(RuralPop!$H:$H,RuralPop!$S:$S,T$5,RuralPop!$A:$A,$C31)/1000</f>
        <v>11.045999999999999</v>
      </c>
      <c r="U31" s="5"/>
      <c r="V31" s="7">
        <f>SUMIFS(RuralPorc!$H:$H,RuralPorc!$P:$P,V$5,RuralPorc!$A:$A,$C31)*100</f>
        <v>49.974679946899414</v>
      </c>
      <c r="W31" s="7">
        <f>SUMIFS(RuralPorc!$H:$H,RuralPorc!$P:$P,W$5,RuralPorc!$A:$A,$C31)*100</f>
        <v>67.442578077316284</v>
      </c>
      <c r="X31" s="7">
        <f>SUMIFS(RuralPorc!$H:$H,RuralPorc!$P:$P,X$5,RuralPorc!$A:$A,$C31)*100</f>
        <v>56.930440664291382</v>
      </c>
      <c r="Y31" s="7">
        <f>SUMIFS(RuralPorc!$H:$H,RuralPorc!$P:$P,Y$5,RuralPorc!$A:$A,$C31)*100</f>
        <v>49.512660503387451</v>
      </c>
      <c r="Z31" s="7">
        <f>SUMIFS(RuralPorc!$H:$H,RuralPorc!$P:$P,Z$5,RuralPorc!$A:$A,$C31)*100</f>
        <v>56.028401851654053</v>
      </c>
      <c r="AA31" s="9"/>
      <c r="AB31" s="6">
        <f>SUMIFS(UrbanPop!$H:$H,UrbanPop!$S:$S,AB$5,UrbanPop!$A:$A,$C31)/1000</f>
        <v>18.817</v>
      </c>
      <c r="AC31" s="6">
        <f>SUMIFS(UrbanPop!$H:$H,UrbanPop!$S:$S,AC$5,UrbanPop!$A:$A,$C31)/1000</f>
        <v>17.059999999999999</v>
      </c>
      <c r="AD31" s="6">
        <f>SUMIFS(UrbanPop!$H:$H,UrbanPop!$S:$S,AD$5,UrbanPop!$A:$A,$C31)/1000</f>
        <v>15.805</v>
      </c>
      <c r="AE31" s="6">
        <f>SUMIFS(UrbanPop!$H:$H,UrbanPop!$S:$S,AE$5,UrbanPop!$A:$A,$C31)/1000</f>
        <v>18.164999999999999</v>
      </c>
      <c r="AF31" s="6">
        <f>SUMIFS(UrbanPop!$H:$H,UrbanPop!$S:$S,AF$5,UrbanPop!$A:$A,$C31)/1000</f>
        <v>14.332000000000001</v>
      </c>
      <c r="AG31" s="5"/>
      <c r="AH31" s="7">
        <f>SUMIFS(UrbanPorc!$H:$H,UrbanPorc!$P:$P,AH$5,UrbanPorc!$A:$A,$C31)*100</f>
        <v>47.411122918128967</v>
      </c>
      <c r="AI31" s="7">
        <f>SUMIFS(UrbanPorc!$H:$H,UrbanPorc!$P:$P,AI$5,UrbanPorc!$A:$A,$C31)*100</f>
        <v>51.191264390945435</v>
      </c>
      <c r="AJ31" s="7">
        <f>SUMIFS(UrbanPorc!$H:$H,UrbanPorc!$P:$P,AJ$5,UrbanPorc!$A:$A,$C31)*100</f>
        <v>33.795920014381409</v>
      </c>
      <c r="AK31" s="7">
        <f>SUMIFS(UrbanPorc!$H:$H,UrbanPorc!$P:$P,AK$5,UrbanPorc!$A:$A,$C31)*100</f>
        <v>47.831583023071289</v>
      </c>
      <c r="AL31" s="7">
        <f>SUMIFS(UrbanPorc!$H:$H,UrbanPorc!$P:$P,AL$5,UrbanPorc!$A:$A,$C31)*100</f>
        <v>55.263358354568481</v>
      </c>
      <c r="AN31" s="6">
        <f>SUMIFS(SexoPop!$I:$I,SexoPop!$T:$T,AN$5,SexoPop!$A:$A,$C31,SexoPop!$B:$B,2)/1000</f>
        <v>17.693000000000001</v>
      </c>
      <c r="AO31" s="6">
        <f>SUMIFS(SexoPop!$I:$I,SexoPop!$T:$T,AO$5,SexoPop!$A:$A,$C31,SexoPop!$B:$B,2)/1000</f>
        <v>14.519</v>
      </c>
      <c r="AP31" s="6">
        <f>SUMIFS(SexoPop!$I:$I,SexoPop!$T:$T,AP$5,SexoPop!$A:$A,$C31,SexoPop!$B:$B,2)/1000</f>
        <v>14.345000000000001</v>
      </c>
      <c r="AQ31" s="6">
        <f>SUMIFS(SexoPop!$I:$I,SexoPop!$T:$T,AQ$5,SexoPop!$A:$A,$C31,SexoPop!$B:$B,2)/1000</f>
        <v>12.381</v>
      </c>
      <c r="AR31" s="6">
        <f>SUMIFS(SexoPop!$I:$I,SexoPop!$T:$T,AR$5,SexoPop!$A:$A,$C31,SexoPop!$B:$B,2)/1000</f>
        <v>9.843</v>
      </c>
      <c r="AS31" s="5"/>
      <c r="AT31" s="7">
        <f>SUMIFS(SexoPorc!$I:$I,SexoPorc!$Q:$Q,AT$5,SexoPorc!$A:$A,$C31,SexoPorc!$B:$B,2)*100</f>
        <v>47.704172134399414</v>
      </c>
      <c r="AU31" s="7">
        <f>SUMIFS(SexoPorc!$I:$I,SexoPorc!$Q:$Q,AU$5,SexoPorc!$A:$A,$C31,SexoPorc!$B:$B,2)*100</f>
        <v>48.077750205993652</v>
      </c>
      <c r="AV31" s="7">
        <f>SUMIFS(SexoPorc!$I:$I,SexoPorc!$Q:$Q,AV$5,SexoPorc!$A:$A,$C31,SexoPorc!$B:$B,2)*100</f>
        <v>39.879345893859863</v>
      </c>
      <c r="AW31" s="7">
        <f>SUMIFS(SexoPorc!$I:$I,SexoPorc!$Q:$Q,AW$5,SexoPorc!$A:$A,$C31,SexoPorc!$B:$B,2)*100</f>
        <v>44.475176930427551</v>
      </c>
      <c r="AX31" s="7">
        <f>SUMIFS(SexoPorc!$I:$I,SexoPorc!$Q:$Q,AX$5,SexoPorc!$A:$A,$C31,SexoPorc!$B:$B,2)*100</f>
        <v>48.276031017303467</v>
      </c>
      <c r="AZ31" s="6">
        <f>SUMIFS(SexoPop!$I:$I,SexoPop!$T:$T,AZ$5,SexoPop!$A:$A,$C31,SexoPop!$B:$B,1)/1000</f>
        <v>18.887</v>
      </c>
      <c r="BA31" s="6">
        <f>SUMIFS(SexoPop!$I:$I,SexoPop!$T:$T,BA$5,SexoPop!$A:$A,$C31,SexoPop!$B:$B,1)/1000</f>
        <v>24.329000000000001</v>
      </c>
      <c r="BB31" s="6">
        <f>SUMIFS(SexoPop!$I:$I,SexoPop!$T:$T,BB$5,SexoPop!$A:$A,$C31,SexoPop!$B:$B,1)/1000</f>
        <v>16.928000000000001</v>
      </c>
      <c r="BC31" s="6">
        <f>SUMIFS(SexoPop!$I:$I,SexoPop!$T:$T,BC$5,SexoPop!$A:$A,$C31,SexoPop!$B:$B,1)/1000</f>
        <v>14.622999999999999</v>
      </c>
      <c r="BD31" s="6">
        <f>SUMIFS(SexoPop!$I:$I,SexoPop!$T:$T,BD$5,SexoPop!$A:$A,$C31,SexoPop!$B:$B,1)/1000</f>
        <v>15.535</v>
      </c>
      <c r="BE31" s="5"/>
      <c r="BF31" s="7">
        <f>SUMIFS(SexoPorc!$I:$I,SexoPorc!$Q:$Q,BF$5,SexoPorc!$A:$A,$C31,SexoPorc!$B:$B,1)*100</f>
        <v>49.514997005462646</v>
      </c>
      <c r="BG31" s="7">
        <f>SUMIFS(SexoPorc!$I:$I,SexoPorc!$Q:$Q,BG$5,SexoPorc!$A:$A,$C31,SexoPorc!$B:$B,1)*100</f>
        <v>68.661981821060181</v>
      </c>
      <c r="BH31" s="7">
        <f>SUMIFS(SexoPorc!$I:$I,SexoPorc!$Q:$Q,BH$5,SexoPorc!$A:$A,$C31,SexoPorc!$B:$B,1)*100</f>
        <v>44.588437676429749</v>
      </c>
      <c r="BI31" s="7">
        <f>SUMIFS(SexoPorc!$I:$I,SexoPorc!$Q:$Q,BI$5,SexoPorc!$A:$A,$C31,SexoPorc!$B:$B,1)*100</f>
        <v>52.241790294647217</v>
      </c>
      <c r="BJ31" s="7">
        <f>SUMIFS(SexoPorc!$I:$I,SexoPorc!$Q:$Q,BJ$5,SexoPorc!$A:$A,$C31,SexoPorc!$B:$B,1)*100</f>
        <v>61.500394344329834</v>
      </c>
    </row>
    <row r="32" spans="3:62" x14ac:dyDescent="0.25">
      <c r="C32" s="5" t="s">
        <v>26</v>
      </c>
      <c r="D32" s="6">
        <f>SUMIFS(EntPop!$H:$H,EntPop!$S:$S,D$5,EntPop!$A:$A,$C32)/1000</f>
        <v>24.024999999999999</v>
      </c>
      <c r="E32" s="6">
        <f>SUMIFS(EntPop!$H:$H,EntPop!$S:$S,E$5,EntPop!$A:$A,$C32)/1000</f>
        <v>31.68</v>
      </c>
      <c r="F32" s="6">
        <f>SUMIFS(EntPop!$H:$H,EntPop!$S:$S,F$5,EntPop!$A:$A,$C32)/1000</f>
        <v>44.722999999999999</v>
      </c>
      <c r="G32" s="6">
        <f>SUMIFS(EntPop!$H:$H,EntPop!$S:$S,G$5,EntPop!$A:$A,$C32)/1000</f>
        <v>23.626000000000001</v>
      </c>
      <c r="H32" s="6">
        <f>SUMIFS(EntPop!$H:$H,EntPop!$S:$S,H$5,EntPop!$A:$A,$C32)/1000</f>
        <v>16.556999999999999</v>
      </c>
      <c r="I32" s="5"/>
      <c r="J32" s="7">
        <f>SUMIFS(EntPorc!$H:$H,EntPorc!$P:$P,V$5,EntPorc!$A:$A,$C32)*100</f>
        <v>40.077069401741028</v>
      </c>
      <c r="K32" s="7">
        <f>SUMIFS(EntPorc!$H:$H,EntPorc!$P:$P,W$5,EntPorc!$A:$A,$C32)*100</f>
        <v>48.981863260269165</v>
      </c>
      <c r="L32" s="7">
        <f>SUMIFS(EntPorc!$H:$H,EntPorc!$P:$P,X$5,EntPorc!$A:$A,$C32)*100</f>
        <v>42.62174665927887</v>
      </c>
      <c r="M32" s="7">
        <f>SUMIFS(EntPorc!$H:$H,EntPorc!$P:$P,Y$5,EntPorc!$A:$A,$C32)*100</f>
        <v>46.159857511520386</v>
      </c>
      <c r="N32" s="7">
        <f>SUMIFS(EntPorc!$H:$H,EntPorc!$P:$P,Z$5,EntPorc!$A:$A,$C32)*100</f>
        <v>36.648368835449219</v>
      </c>
      <c r="O32" s="5"/>
      <c r="P32" s="6">
        <f>SUMIFS(RuralPop!$H:$H,RuralPop!$S:$S,P$5,RuralPop!$A:$A,$C32)/1000</f>
        <v>5.992</v>
      </c>
      <c r="Q32" s="6">
        <f>SUMIFS(RuralPop!$H:$H,RuralPop!$S:$S,Q$5,RuralPop!$A:$A,$C32)/1000</f>
        <v>9.3239999999999998</v>
      </c>
      <c r="R32" s="6">
        <f>SUMIFS(RuralPop!$H:$H,RuralPop!$S:$S,R$5,RuralPop!$A:$A,$C32)/1000</f>
        <v>8.6210000000000004</v>
      </c>
      <c r="S32" s="6">
        <f>SUMIFS(RuralPop!$H:$H,RuralPop!$S:$S,S$5,RuralPop!$A:$A,$C32)/1000</f>
        <v>8.0180000000000007</v>
      </c>
      <c r="T32" s="6">
        <f>SUMIFS(RuralPop!$H:$H,RuralPop!$S:$S,T$5,RuralPop!$A:$A,$C32)/1000</f>
        <v>2.597</v>
      </c>
      <c r="U32" s="5"/>
      <c r="V32" s="7">
        <f>SUMIFS(RuralPorc!$H:$H,RuralPorc!$P:$P,V$5,RuralPorc!$A:$A,$C32)*100</f>
        <v>27.226462960243225</v>
      </c>
      <c r="W32" s="7">
        <f>SUMIFS(RuralPorc!$H:$H,RuralPorc!$P:$P,W$5,RuralPorc!$A:$A,$C32)*100</f>
        <v>35.137173533439636</v>
      </c>
      <c r="X32" s="7">
        <f>SUMIFS(RuralPorc!$H:$H,RuralPorc!$P:$P,X$5,RuralPorc!$A:$A,$C32)*100</f>
        <v>43.036141991615295</v>
      </c>
      <c r="Y32" s="7">
        <f>SUMIFS(RuralPorc!$H:$H,RuralPorc!$P:$P,Y$5,RuralPorc!$A:$A,$C32)*100</f>
        <v>44.428437948226929</v>
      </c>
      <c r="Z32" s="7">
        <f>SUMIFS(RuralPorc!$H:$H,RuralPorc!$P:$P,Z$5,RuralPorc!$A:$A,$C32)*100</f>
        <v>33.002921938896179</v>
      </c>
      <c r="AA32" s="9"/>
      <c r="AB32" s="6">
        <f>SUMIFS(UrbanPop!$H:$H,UrbanPop!$S:$S,AB$5,UrbanPop!$A:$A,$C32)/1000</f>
        <v>18.033000000000001</v>
      </c>
      <c r="AC32" s="6">
        <f>SUMIFS(UrbanPop!$H:$H,UrbanPop!$S:$S,AC$5,UrbanPop!$A:$A,$C32)/1000</f>
        <v>22.356000000000002</v>
      </c>
      <c r="AD32" s="6">
        <f>SUMIFS(UrbanPop!$H:$H,UrbanPop!$S:$S,AD$5,UrbanPop!$A:$A,$C32)/1000</f>
        <v>36.101999999999997</v>
      </c>
      <c r="AE32" s="6">
        <f>SUMIFS(UrbanPop!$H:$H,UrbanPop!$S:$S,AE$5,UrbanPop!$A:$A,$C32)/1000</f>
        <v>15.608000000000001</v>
      </c>
      <c r="AF32" s="6">
        <f>SUMIFS(UrbanPop!$H:$H,UrbanPop!$S:$S,AF$5,UrbanPop!$A:$A,$C32)/1000</f>
        <v>13.96</v>
      </c>
      <c r="AG32" s="5"/>
      <c r="AH32" s="7">
        <f>SUMIFS(UrbanPorc!$H:$H,UrbanPorc!$P:$P,AH$5,UrbanPorc!$A:$A,$C32)*100</f>
        <v>47.53156304359436</v>
      </c>
      <c r="AI32" s="7">
        <f>SUMIFS(UrbanPorc!$H:$H,UrbanPorc!$P:$P,AI$5,UrbanPorc!$A:$A,$C32)*100</f>
        <v>58.614087104797363</v>
      </c>
      <c r="AJ32" s="7">
        <f>SUMIFS(UrbanPorc!$H:$H,UrbanPorc!$P:$P,AJ$5,UrbanPorc!$A:$A,$C32)*100</f>
        <v>42.523971199989319</v>
      </c>
      <c r="AK32" s="7">
        <f>SUMIFS(UrbanPorc!$H:$H,UrbanPorc!$P:$P,AK$5,UrbanPorc!$A:$A,$C32)*100</f>
        <v>47.102847695350647</v>
      </c>
      <c r="AL32" s="7">
        <f>SUMIFS(UrbanPorc!$H:$H,UrbanPorc!$P:$P,AL$5,UrbanPorc!$A:$A,$C32)*100</f>
        <v>37.417244911193848</v>
      </c>
      <c r="AN32" s="6">
        <f>SUMIFS(SexoPop!$I:$I,SexoPop!$T:$T,AN$5,SexoPop!$A:$A,$C32,SexoPop!$B:$B,2)/1000</f>
        <v>10.000999999999999</v>
      </c>
      <c r="AO32" s="6">
        <f>SUMIFS(SexoPop!$I:$I,SexoPop!$T:$T,AO$5,SexoPop!$A:$A,$C32,SexoPop!$B:$B,2)/1000</f>
        <v>17.254999999999999</v>
      </c>
      <c r="AP32" s="6">
        <f>SUMIFS(SexoPop!$I:$I,SexoPop!$T:$T,AP$5,SexoPop!$A:$A,$C32,SexoPop!$B:$B,2)/1000</f>
        <v>19.670000000000002</v>
      </c>
      <c r="AQ32" s="6">
        <f>SUMIFS(SexoPop!$I:$I,SexoPop!$T:$T,AQ$5,SexoPop!$A:$A,$C32,SexoPop!$B:$B,2)/1000</f>
        <v>10.545999999999999</v>
      </c>
      <c r="AR32" s="6">
        <f>SUMIFS(SexoPop!$I:$I,SexoPop!$T:$T,AR$5,SexoPop!$A:$A,$C32,SexoPop!$B:$B,2)/1000</f>
        <v>9.1959999999999997</v>
      </c>
      <c r="AS32" s="5"/>
      <c r="AT32" s="7">
        <f>SUMIFS(SexoPorc!$I:$I,SexoPorc!$Q:$Q,AT$5,SexoPorc!$A:$A,$C32,SexoPorc!$B:$B,2)*100</f>
        <v>38.410723209381104</v>
      </c>
      <c r="AU32" s="7">
        <f>SUMIFS(SexoPorc!$I:$I,SexoPorc!$Q:$Q,AU$5,SexoPorc!$A:$A,$C32,SexoPorc!$B:$B,2)*100</f>
        <v>53.799146413803101</v>
      </c>
      <c r="AV32" s="7">
        <f>SUMIFS(SexoPorc!$I:$I,SexoPorc!$Q:$Q,AV$5,SexoPorc!$A:$A,$C32,SexoPorc!$B:$B,2)*100</f>
        <v>36.502987146377563</v>
      </c>
      <c r="AW32" s="7">
        <f>SUMIFS(SexoPorc!$I:$I,SexoPorc!$Q:$Q,AW$5,SexoPorc!$A:$A,$C32,SexoPorc!$B:$B,2)*100</f>
        <v>43.333196640014648</v>
      </c>
      <c r="AX32" s="7">
        <f>SUMIFS(SexoPorc!$I:$I,SexoPorc!$Q:$Q,AX$5,SexoPorc!$A:$A,$C32,SexoPorc!$B:$B,2)*100</f>
        <v>40.995007753372192</v>
      </c>
      <c r="AZ32" s="6">
        <f>SUMIFS(SexoPop!$I:$I,SexoPop!$T:$T,AZ$5,SexoPop!$A:$A,$C32,SexoPop!$B:$B,1)/1000</f>
        <v>14.023999999999999</v>
      </c>
      <c r="BA32" s="6">
        <f>SUMIFS(SexoPop!$I:$I,SexoPop!$T:$T,BA$5,SexoPop!$A:$A,$C32,SexoPop!$B:$B,1)/1000</f>
        <v>14.425000000000001</v>
      </c>
      <c r="BB32" s="6">
        <f>SUMIFS(SexoPop!$I:$I,SexoPop!$T:$T,BB$5,SexoPop!$A:$A,$C32,SexoPop!$B:$B,1)/1000</f>
        <v>25.053000000000001</v>
      </c>
      <c r="BC32" s="6">
        <f>SUMIFS(SexoPop!$I:$I,SexoPop!$T:$T,BC$5,SexoPop!$A:$A,$C32,SexoPop!$B:$B,1)/1000</f>
        <v>13.08</v>
      </c>
      <c r="BD32" s="6">
        <f>SUMIFS(SexoPop!$I:$I,SexoPop!$T:$T,BD$5,SexoPop!$A:$A,$C32,SexoPop!$B:$B,1)/1000</f>
        <v>7.3609999999999998</v>
      </c>
      <c r="BE32" s="5"/>
      <c r="BF32" s="7">
        <f>SUMIFS(SexoPorc!$I:$I,SexoPorc!$Q:$Q,BF$5,SexoPorc!$A:$A,$C32,SexoPorc!$B:$B,1)*100</f>
        <v>41.356530785560608</v>
      </c>
      <c r="BG32" s="7">
        <f>SUMIFS(SexoPorc!$I:$I,SexoPorc!$Q:$Q,BG$5,SexoPorc!$A:$A,$C32,SexoPorc!$B:$B,1)*100</f>
        <v>44.243037700653076</v>
      </c>
      <c r="BH32" s="7">
        <f>SUMIFS(SexoPorc!$I:$I,SexoPorc!$Q:$Q,BH$5,SexoPorc!$A:$A,$C32,SexoPorc!$B:$B,1)*100</f>
        <v>49.081185460090637</v>
      </c>
      <c r="BI32" s="7">
        <f>SUMIFS(SexoPorc!$I:$I,SexoPorc!$Q:$Q,BI$5,SexoPorc!$A:$A,$C32,SexoPorc!$B:$B,1)*100</f>
        <v>48.722341656684875</v>
      </c>
      <c r="BJ32" s="7">
        <f>SUMIFS(SexoPorc!$I:$I,SexoPorc!$Q:$Q,BJ$5,SexoPorc!$A:$A,$C32,SexoPorc!$B:$B,1)*100</f>
        <v>32.361733913421631</v>
      </c>
    </row>
    <row r="33" spans="3:62" x14ac:dyDescent="0.25">
      <c r="C33" s="5" t="s">
        <v>27</v>
      </c>
      <c r="D33" s="6">
        <f>SUMIFS(EntPop!$H:$H,EntPop!$S:$S,D$5,EntPop!$A:$A,$C33)/1000</f>
        <v>94.447000000000003</v>
      </c>
      <c r="E33" s="6">
        <f>SUMIFS(EntPop!$H:$H,EntPop!$S:$S,E$5,EntPop!$A:$A,$C33)/1000</f>
        <v>106.363</v>
      </c>
      <c r="F33" s="6">
        <f>SUMIFS(EntPop!$H:$H,EntPop!$S:$S,F$5,EntPop!$A:$A,$C33)/1000</f>
        <v>104.54300000000001</v>
      </c>
      <c r="G33" s="6">
        <f>SUMIFS(EntPop!$H:$H,EntPop!$S:$S,G$5,EntPop!$A:$A,$C33)/1000</f>
        <v>81.96</v>
      </c>
      <c r="H33" s="6">
        <f>SUMIFS(EntPop!$H:$H,EntPop!$S:$S,H$5,EntPop!$A:$A,$C33)/1000</f>
        <v>57.12</v>
      </c>
      <c r="I33" s="5"/>
      <c r="J33" s="7">
        <f>SUMIFS(EntPorc!$H:$H,EntPorc!$P:$P,V$5,EntPorc!$A:$A,$C33)*100</f>
        <v>35.221573710441589</v>
      </c>
      <c r="K33" s="7">
        <f>SUMIFS(EntPorc!$H:$H,EntPorc!$P:$P,W$5,EntPorc!$A:$A,$C33)*100</f>
        <v>37.257209420204163</v>
      </c>
      <c r="L33" s="7">
        <f>SUMIFS(EntPorc!$H:$H,EntPorc!$P:$P,X$5,EntPorc!$A:$A,$C33)*100</f>
        <v>31.602701544761658</v>
      </c>
      <c r="M33" s="7">
        <f>SUMIFS(EntPorc!$H:$H,EntPorc!$P:$P,Y$5,EntPorc!$A:$A,$C33)*100</f>
        <v>30.079934000968933</v>
      </c>
      <c r="N33" s="7">
        <f>SUMIFS(EntPorc!$H:$H,EntPorc!$P:$P,Z$5,EntPorc!$A:$A,$C33)*100</f>
        <v>34.793412685394287</v>
      </c>
      <c r="O33" s="5"/>
      <c r="P33" s="6">
        <f>SUMIFS(RuralPop!$H:$H,RuralPop!$S:$S,P$5,RuralPop!$A:$A,$C33)/1000</f>
        <v>48.110999999999997</v>
      </c>
      <c r="Q33" s="6">
        <f>SUMIFS(RuralPop!$H:$H,RuralPop!$S:$S,Q$5,RuralPop!$A:$A,$C33)/1000</f>
        <v>61.603000000000002</v>
      </c>
      <c r="R33" s="6">
        <f>SUMIFS(RuralPop!$H:$H,RuralPop!$S:$S,R$5,RuralPop!$A:$A,$C33)/1000</f>
        <v>59.232999999999997</v>
      </c>
      <c r="S33" s="6">
        <f>SUMIFS(RuralPop!$H:$H,RuralPop!$S:$S,S$5,RuralPop!$A:$A,$C33)/1000</f>
        <v>41.122</v>
      </c>
      <c r="T33" s="6">
        <f>SUMIFS(RuralPop!$H:$H,RuralPop!$S:$S,T$5,RuralPop!$A:$A,$C33)/1000</f>
        <v>37.234000000000002</v>
      </c>
      <c r="U33" s="5"/>
      <c r="V33" s="7">
        <f>SUMIFS(RuralPorc!$H:$H,RuralPorc!$P:$P,V$5,RuralPorc!$A:$A,$C33)*100</f>
        <v>32.151377201080322</v>
      </c>
      <c r="W33" s="7">
        <f>SUMIFS(RuralPorc!$H:$H,RuralPorc!$P:$P,W$5,RuralPorc!$A:$A,$C33)*100</f>
        <v>33.01941454410553</v>
      </c>
      <c r="X33" s="7">
        <f>SUMIFS(RuralPorc!$H:$H,RuralPorc!$P:$P,X$5,RuralPorc!$A:$A,$C33)*100</f>
        <v>30.602988600730896</v>
      </c>
      <c r="Y33" s="7">
        <f>SUMIFS(RuralPorc!$H:$H,RuralPorc!$P:$P,Y$5,RuralPorc!$A:$A,$C33)*100</f>
        <v>27.039536833763123</v>
      </c>
      <c r="Z33" s="7">
        <f>SUMIFS(RuralPorc!$H:$H,RuralPorc!$P:$P,Z$5,RuralPorc!$A:$A,$C33)*100</f>
        <v>35.092976689338684</v>
      </c>
      <c r="AA33" s="9"/>
      <c r="AB33" s="6">
        <f>SUMIFS(UrbanPop!$H:$H,UrbanPop!$S:$S,AB$5,UrbanPop!$A:$A,$C33)/1000</f>
        <v>46.335999999999999</v>
      </c>
      <c r="AC33" s="6">
        <f>SUMIFS(UrbanPop!$H:$H,UrbanPop!$S:$S,AC$5,UrbanPop!$A:$A,$C33)/1000</f>
        <v>44.76</v>
      </c>
      <c r="AD33" s="6">
        <f>SUMIFS(UrbanPop!$H:$H,UrbanPop!$S:$S,AD$5,UrbanPop!$A:$A,$C33)/1000</f>
        <v>45.31</v>
      </c>
      <c r="AE33" s="6">
        <f>SUMIFS(UrbanPop!$H:$H,UrbanPop!$S:$S,AE$5,UrbanPop!$A:$A,$C33)/1000</f>
        <v>40.838000000000001</v>
      </c>
      <c r="AF33" s="6">
        <f>SUMIFS(UrbanPop!$H:$H,UrbanPop!$S:$S,AF$5,UrbanPop!$A:$A,$C33)/1000</f>
        <v>19.885999999999999</v>
      </c>
      <c r="AG33" s="5"/>
      <c r="AH33" s="7">
        <f>SUMIFS(UrbanPorc!$H:$H,UrbanPorc!$P:$P,AH$5,UrbanPorc!$A:$A,$C33)*100</f>
        <v>39.098149538040161</v>
      </c>
      <c r="AI33" s="7">
        <f>SUMIFS(UrbanPorc!$H:$H,UrbanPorc!$P:$P,AI$5,UrbanPorc!$A:$A,$C33)*100</f>
        <v>45.250058174133301</v>
      </c>
      <c r="AJ33" s="7">
        <f>SUMIFS(UrbanPorc!$H:$H,UrbanPorc!$P:$P,AJ$5,UrbanPorc!$A:$A,$C33)*100</f>
        <v>33.012509346008301</v>
      </c>
      <c r="AK33" s="7">
        <f>SUMIFS(UrbanPorc!$H:$H,UrbanPorc!$P:$P,AK$5,UrbanPorc!$A:$A,$C33)*100</f>
        <v>33.920577168464661</v>
      </c>
      <c r="AL33" s="7">
        <f>SUMIFS(UrbanPorc!$H:$H,UrbanPorc!$P:$P,AL$5,UrbanPorc!$A:$A,$C33)*100</f>
        <v>34.246057271957397</v>
      </c>
      <c r="AN33" s="6">
        <f>SUMIFS(SexoPop!$I:$I,SexoPop!$T:$T,AN$5,SexoPop!$A:$A,$C33,SexoPop!$B:$B,2)/1000</f>
        <v>53.704000000000001</v>
      </c>
      <c r="AO33" s="6">
        <f>SUMIFS(SexoPop!$I:$I,SexoPop!$T:$T,AO$5,SexoPop!$A:$A,$C33,SexoPop!$B:$B,2)/1000</f>
        <v>59.16</v>
      </c>
      <c r="AP33" s="6">
        <f>SUMIFS(SexoPop!$I:$I,SexoPop!$T:$T,AP$5,SexoPop!$A:$A,$C33,SexoPop!$B:$B,2)/1000</f>
        <v>58.86</v>
      </c>
      <c r="AQ33" s="6">
        <f>SUMIFS(SexoPop!$I:$I,SexoPop!$T:$T,AQ$5,SexoPop!$A:$A,$C33,SexoPop!$B:$B,2)/1000</f>
        <v>43.656999999999996</v>
      </c>
      <c r="AR33" s="6">
        <f>SUMIFS(SexoPop!$I:$I,SexoPop!$T:$T,AR$5,SexoPop!$A:$A,$C33,SexoPop!$B:$B,2)/1000</f>
        <v>30.451000000000001</v>
      </c>
      <c r="AS33" s="5"/>
      <c r="AT33" s="7">
        <f>SUMIFS(SexoPorc!$I:$I,SexoPorc!$Q:$Q,AT$5,SexoPorc!$A:$A,$C33,SexoPorc!$B:$B,2)*100</f>
        <v>37.596786022186279</v>
      </c>
      <c r="AU33" s="7">
        <f>SUMIFS(SexoPorc!$I:$I,SexoPorc!$Q:$Q,AU$5,SexoPorc!$A:$A,$C33,SexoPorc!$B:$B,2)*100</f>
        <v>38.683605194091797</v>
      </c>
      <c r="AV33" s="7">
        <f>SUMIFS(SexoPorc!$I:$I,SexoPorc!$Q:$Q,AV$5,SexoPorc!$A:$A,$C33,SexoPorc!$B:$B,2)*100</f>
        <v>33.884254097938538</v>
      </c>
      <c r="AW33" s="7">
        <f>SUMIFS(SexoPorc!$I:$I,SexoPorc!$Q:$Q,AW$5,SexoPorc!$A:$A,$C33,SexoPorc!$B:$B,2)*100</f>
        <v>30.68041205406189</v>
      </c>
      <c r="AX33" s="7">
        <f>SUMIFS(SexoPorc!$I:$I,SexoPorc!$Q:$Q,AX$5,SexoPorc!$A:$A,$C33,SexoPorc!$B:$B,2)*100</f>
        <v>35.643136501312256</v>
      </c>
      <c r="AZ33" s="6">
        <f>SUMIFS(SexoPop!$I:$I,SexoPop!$T:$T,AZ$5,SexoPop!$A:$A,$C33,SexoPop!$B:$B,1)/1000</f>
        <v>40.743000000000002</v>
      </c>
      <c r="BA33" s="6">
        <f>SUMIFS(SexoPop!$I:$I,SexoPop!$T:$T,BA$5,SexoPop!$A:$A,$C33,SexoPop!$B:$B,1)/1000</f>
        <v>47.203000000000003</v>
      </c>
      <c r="BB33" s="6">
        <f>SUMIFS(SexoPop!$I:$I,SexoPop!$T:$T,BB$5,SexoPop!$A:$A,$C33,SexoPop!$B:$B,1)/1000</f>
        <v>45.683</v>
      </c>
      <c r="BC33" s="6">
        <f>SUMIFS(SexoPop!$I:$I,SexoPop!$T:$T,BC$5,SexoPop!$A:$A,$C33,SexoPop!$B:$B,1)/1000</f>
        <v>38.302999999999997</v>
      </c>
      <c r="BD33" s="6">
        <f>SUMIFS(SexoPop!$I:$I,SexoPop!$T:$T,BD$5,SexoPop!$A:$A,$C33,SexoPop!$B:$B,1)/1000</f>
        <v>26.669</v>
      </c>
      <c r="BE33" s="5"/>
      <c r="BF33" s="7">
        <f>SUMIFS(SexoPorc!$I:$I,SexoPorc!$Q:$Q,BF$5,SexoPorc!$A:$A,$C33,SexoPorc!$B:$B,1)*100</f>
        <v>32.514026761054993</v>
      </c>
      <c r="BG33" s="7">
        <f>SUMIFS(SexoPorc!$I:$I,SexoPorc!$Q:$Q,BG$5,SexoPorc!$A:$A,$C33,SexoPorc!$B:$B,1)*100</f>
        <v>35.611468553543091</v>
      </c>
      <c r="BH33" s="7">
        <f>SUMIFS(SexoPorc!$I:$I,SexoPorc!$Q:$Q,BH$5,SexoPorc!$A:$A,$C33,SexoPorc!$B:$B,1)*100</f>
        <v>29.079857468605042</v>
      </c>
      <c r="BI33" s="7">
        <f>SUMIFS(SexoPorc!$I:$I,SexoPorc!$Q:$Q,BI$5,SexoPorc!$A:$A,$C33,SexoPorc!$B:$B,1)*100</f>
        <v>29.423558712005615</v>
      </c>
      <c r="BJ33" s="7">
        <f>SUMIFS(SexoPorc!$I:$I,SexoPorc!$Q:$Q,BJ$5,SexoPorc!$A:$A,$C33,SexoPorc!$B:$B,1)*100</f>
        <v>33.871418237686157</v>
      </c>
    </row>
    <row r="34" spans="3:62" x14ac:dyDescent="0.25">
      <c r="C34" s="5" t="s">
        <v>28</v>
      </c>
      <c r="D34" s="6">
        <f>SUMIFS(EntPop!$H:$H,EntPop!$S:$S,D$5,EntPop!$A:$A,$C34)/1000</f>
        <v>53.52</v>
      </c>
      <c r="E34" s="6">
        <f>SUMIFS(EntPop!$H:$H,EntPop!$S:$S,E$5,EntPop!$A:$A,$C34)/1000</f>
        <v>51.344000000000001</v>
      </c>
      <c r="F34" s="6">
        <f>SUMIFS(EntPop!$H:$H,EntPop!$S:$S,F$5,EntPop!$A:$A,$C34)/1000</f>
        <v>64.972999999999999</v>
      </c>
      <c r="G34" s="6">
        <f>SUMIFS(EntPop!$H:$H,EntPop!$S:$S,G$5,EntPop!$A:$A,$C34)/1000</f>
        <v>58.070999999999998</v>
      </c>
      <c r="H34" s="6">
        <f>SUMIFS(EntPop!$H:$H,EntPop!$S:$S,H$5,EntPop!$A:$A,$C34)/1000</f>
        <v>32.095999999999997</v>
      </c>
      <c r="I34" s="5"/>
      <c r="J34" s="7">
        <f>SUMIFS(EntPorc!$H:$H,EntPorc!$P:$P,V$5,EntPorc!$A:$A,$C34)*100</f>
        <v>57.477313280105591</v>
      </c>
      <c r="K34" s="7">
        <f>SUMIFS(EntPorc!$H:$H,EntPorc!$P:$P,W$5,EntPorc!$A:$A,$C34)*100</f>
        <v>49.17018711566925</v>
      </c>
      <c r="L34" s="7">
        <f>SUMIFS(EntPorc!$H:$H,EntPorc!$P:$P,X$5,EntPorc!$A:$A,$C34)*100</f>
        <v>47.952675819396973</v>
      </c>
      <c r="M34" s="7">
        <f>SUMIFS(EntPorc!$H:$H,EntPorc!$P:$P,Y$5,EntPorc!$A:$A,$C34)*100</f>
        <v>56.583970785140991</v>
      </c>
      <c r="N34" s="7">
        <f>SUMIFS(EntPorc!$H:$H,EntPorc!$P:$P,Z$5,EntPorc!$A:$A,$C34)*100</f>
        <v>61.294019222259521</v>
      </c>
      <c r="O34" s="5"/>
      <c r="P34" s="6">
        <f>SUMIFS(RuralPop!$H:$H,RuralPop!$S:$S,P$5,RuralPop!$A:$A,$C34)/1000</f>
        <v>20.123999999999999</v>
      </c>
      <c r="Q34" s="6">
        <f>SUMIFS(RuralPop!$H:$H,RuralPop!$S:$S,Q$5,RuralPop!$A:$A,$C34)/1000</f>
        <v>20.547000000000001</v>
      </c>
      <c r="R34" s="6">
        <f>SUMIFS(RuralPop!$H:$H,RuralPop!$S:$S,R$5,RuralPop!$A:$A,$C34)/1000</f>
        <v>19.369</v>
      </c>
      <c r="S34" s="6">
        <f>SUMIFS(RuralPop!$H:$H,RuralPop!$S:$S,S$5,RuralPop!$A:$A,$C34)/1000</f>
        <v>15.244999999999999</v>
      </c>
      <c r="T34" s="6">
        <f>SUMIFS(RuralPop!$H:$H,RuralPop!$S:$S,T$5,RuralPop!$A:$A,$C34)/1000</f>
        <v>4.1879999999999997</v>
      </c>
      <c r="U34" s="5"/>
      <c r="V34" s="7">
        <f>SUMIFS(RuralPorc!$H:$H,RuralPorc!$P:$P,V$5,RuralPorc!$A:$A,$C34)*100</f>
        <v>46.00822925567627</v>
      </c>
      <c r="W34" s="7">
        <f>SUMIFS(RuralPorc!$H:$H,RuralPorc!$P:$P,W$5,RuralPorc!$A:$A,$C34)*100</f>
        <v>49.046379327774048</v>
      </c>
      <c r="X34" s="7">
        <f>SUMIFS(RuralPorc!$H:$H,RuralPorc!$P:$P,X$5,RuralPorc!$A:$A,$C34)*100</f>
        <v>53.579527139663696</v>
      </c>
      <c r="Y34" s="7">
        <f>SUMIFS(RuralPorc!$H:$H,RuralPorc!$P:$P,Y$5,RuralPorc!$A:$A,$C34)*100</f>
        <v>50.916802883148193</v>
      </c>
      <c r="Z34" s="7">
        <f>SUMIFS(RuralPorc!$H:$H,RuralPorc!$P:$P,Z$5,RuralPorc!$A:$A,$C34)*100</f>
        <v>40.569600462913513</v>
      </c>
      <c r="AA34" s="9"/>
      <c r="AB34" s="6">
        <f>SUMIFS(UrbanPop!$H:$H,UrbanPop!$S:$S,AB$5,UrbanPop!$A:$A,$C34)/1000</f>
        <v>33.396000000000001</v>
      </c>
      <c r="AC34" s="6">
        <f>SUMIFS(UrbanPop!$H:$H,UrbanPop!$S:$S,AC$5,UrbanPop!$A:$A,$C34)/1000</f>
        <v>30.797000000000001</v>
      </c>
      <c r="AD34" s="6">
        <f>SUMIFS(UrbanPop!$H:$H,UrbanPop!$S:$S,AD$5,UrbanPop!$A:$A,$C34)/1000</f>
        <v>45.603999999999999</v>
      </c>
      <c r="AE34" s="6">
        <f>SUMIFS(UrbanPop!$H:$H,UrbanPop!$S:$S,AE$5,UrbanPop!$A:$A,$C34)/1000</f>
        <v>42.826000000000001</v>
      </c>
      <c r="AF34" s="6">
        <f>SUMIFS(UrbanPop!$H:$H,UrbanPop!$S:$S,AF$5,UrbanPop!$A:$A,$C34)/1000</f>
        <v>27.908000000000001</v>
      </c>
      <c r="AG34" s="5"/>
      <c r="AH34" s="7">
        <f>SUMIFS(UrbanPorc!$H:$H,UrbanPorc!$P:$P,AH$5,UrbanPorc!$A:$A,$C34)*100</f>
        <v>67.637467384338379</v>
      </c>
      <c r="AI34" s="7">
        <f>SUMIFS(UrbanPorc!$H:$H,UrbanPorc!$P:$P,AI$5,UrbanPorc!$A:$A,$C34)*100</f>
        <v>49.253135919570923</v>
      </c>
      <c r="AJ34" s="7">
        <f>SUMIFS(UrbanPorc!$H:$H,UrbanPorc!$P:$P,AJ$5,UrbanPorc!$A:$A,$C34)*100</f>
        <v>45.905137062072754</v>
      </c>
      <c r="AK34" s="7">
        <f>SUMIFS(UrbanPorc!$H:$H,UrbanPorc!$P:$P,AK$5,UrbanPorc!$A:$A,$C34)*100</f>
        <v>58.91837477684021</v>
      </c>
      <c r="AL34" s="7">
        <f>SUMIFS(UrbanPorc!$H:$H,UrbanPorc!$P:$P,AL$5,UrbanPorc!$A:$A,$C34)*100</f>
        <v>66.382819414138794</v>
      </c>
      <c r="AN34" s="6">
        <f>SUMIFS(SexoPop!$I:$I,SexoPop!$T:$T,AN$5,SexoPop!$A:$A,$C34,SexoPop!$B:$B,2)/1000</f>
        <v>24.053000000000001</v>
      </c>
      <c r="AO34" s="6">
        <f>SUMIFS(SexoPop!$I:$I,SexoPop!$T:$T,AO$5,SexoPop!$A:$A,$C34,SexoPop!$B:$B,2)/1000</f>
        <v>27.628</v>
      </c>
      <c r="AP34" s="6">
        <f>SUMIFS(SexoPop!$I:$I,SexoPop!$T:$T,AP$5,SexoPop!$A:$A,$C34,SexoPop!$B:$B,2)/1000</f>
        <v>33.304000000000002</v>
      </c>
      <c r="AQ34" s="6">
        <f>SUMIFS(SexoPop!$I:$I,SexoPop!$T:$T,AQ$5,SexoPop!$A:$A,$C34,SexoPop!$B:$B,2)/1000</f>
        <v>33.661999999999999</v>
      </c>
      <c r="AR34" s="6">
        <f>SUMIFS(SexoPop!$I:$I,SexoPop!$T:$T,AR$5,SexoPop!$A:$A,$C34,SexoPop!$B:$B,2)/1000</f>
        <v>16.315999999999999</v>
      </c>
      <c r="AS34" s="5"/>
      <c r="AT34" s="7">
        <f>SUMIFS(SexoPorc!$I:$I,SexoPorc!$Q:$Q,AT$5,SexoPorc!$A:$A,$C34,SexoPorc!$B:$B,2)*100</f>
        <v>53.17695140838623</v>
      </c>
      <c r="AU34" s="7">
        <f>SUMIFS(SexoPorc!$I:$I,SexoPorc!$Q:$Q,AU$5,SexoPorc!$A:$A,$C34,SexoPorc!$B:$B,2)*100</f>
        <v>48.465925455093384</v>
      </c>
      <c r="AV34" s="7">
        <f>SUMIFS(SexoPorc!$I:$I,SexoPorc!$Q:$Q,AV$5,SexoPorc!$A:$A,$C34,SexoPorc!$B:$B,2)*100</f>
        <v>46.431609988212585</v>
      </c>
      <c r="AW34" s="7">
        <f>SUMIFS(SexoPorc!$I:$I,SexoPorc!$Q:$Q,AW$5,SexoPorc!$A:$A,$C34,SexoPorc!$B:$B,2)*100</f>
        <v>59.253650903701782</v>
      </c>
      <c r="AX34" s="7">
        <f>SUMIFS(SexoPorc!$I:$I,SexoPorc!$Q:$Q,AX$5,SexoPorc!$A:$A,$C34,SexoPorc!$B:$B,2)*100</f>
        <v>59.963250160217285</v>
      </c>
      <c r="AZ34" s="6">
        <f>SUMIFS(SexoPop!$I:$I,SexoPop!$T:$T,AZ$5,SexoPop!$A:$A,$C34,SexoPop!$B:$B,1)/1000</f>
        <v>29.466999999999999</v>
      </c>
      <c r="BA34" s="6">
        <f>SUMIFS(SexoPop!$I:$I,SexoPop!$T:$T,BA$5,SexoPop!$A:$A,$C34,SexoPop!$B:$B,1)/1000</f>
        <v>23.716000000000001</v>
      </c>
      <c r="BB34" s="6">
        <f>SUMIFS(SexoPop!$I:$I,SexoPop!$T:$T,BB$5,SexoPop!$A:$A,$C34,SexoPop!$B:$B,1)/1000</f>
        <v>31.669</v>
      </c>
      <c r="BC34" s="6">
        <f>SUMIFS(SexoPop!$I:$I,SexoPop!$T:$T,BC$5,SexoPop!$A:$A,$C34,SexoPop!$B:$B,1)/1000</f>
        <v>24.408999999999999</v>
      </c>
      <c r="BD34" s="6">
        <f>SUMIFS(SexoPop!$I:$I,SexoPop!$T:$T,BD$5,SexoPop!$A:$A,$C34,SexoPop!$B:$B,1)/1000</f>
        <v>15.78</v>
      </c>
      <c r="BE34" s="5"/>
      <c r="BF34" s="7">
        <f>SUMIFS(SexoPorc!$I:$I,SexoPorc!$Q:$Q,BF$5,SexoPorc!$A:$A,$C34,SexoPorc!$B:$B,1)*100</f>
        <v>61.539584398269653</v>
      </c>
      <c r="BG34" s="7">
        <f>SUMIFS(SexoPorc!$I:$I,SexoPorc!$Q:$Q,BG$5,SexoPorc!$A:$A,$C34,SexoPorc!$B:$B,1)*100</f>
        <v>50.016874074935913</v>
      </c>
      <c r="BH34" s="7">
        <f>SUMIFS(SexoPorc!$I:$I,SexoPorc!$Q:$Q,BH$5,SexoPorc!$A:$A,$C34,SexoPorc!$B:$B,1)*100</f>
        <v>49.663618206977844</v>
      </c>
      <c r="BI34" s="7">
        <f>SUMIFS(SexoPorc!$I:$I,SexoPorc!$Q:$Q,BI$5,SexoPorc!$A:$A,$C34,SexoPorc!$B:$B,1)*100</f>
        <v>53.273820877075195</v>
      </c>
      <c r="BJ34" s="7">
        <f>SUMIFS(SexoPorc!$I:$I,SexoPorc!$Q:$Q,BJ$5,SexoPorc!$A:$A,$C34,SexoPorc!$B:$B,1)*100</f>
        <v>62.733560800552368</v>
      </c>
    </row>
    <row r="35" spans="3:62" x14ac:dyDescent="0.25">
      <c r="C35" s="5" t="s">
        <v>29</v>
      </c>
      <c r="D35" s="6">
        <f>SUMIFS(EntPop!$H:$H,EntPop!$S:$S,D$5,EntPop!$A:$A,$C35)/1000</f>
        <v>31.896999999999998</v>
      </c>
      <c r="E35" s="6">
        <f>SUMIFS(EntPop!$H:$H,EntPop!$S:$S,E$5,EntPop!$A:$A,$C35)/1000</f>
        <v>20.341999999999999</v>
      </c>
      <c r="F35" s="6">
        <f>SUMIFS(EntPop!$H:$H,EntPop!$S:$S,F$5,EntPop!$A:$A,$C35)/1000</f>
        <v>53.832000000000001</v>
      </c>
      <c r="G35" s="6">
        <f>SUMIFS(EntPop!$H:$H,EntPop!$S:$S,G$5,EntPop!$A:$A,$C35)/1000</f>
        <v>38.216000000000001</v>
      </c>
      <c r="H35" s="6">
        <f>SUMIFS(EntPop!$H:$H,EntPop!$S:$S,H$5,EntPop!$A:$A,$C35)/1000</f>
        <v>29.18</v>
      </c>
      <c r="I35" s="5"/>
      <c r="J35" s="7">
        <f>SUMIFS(EntPorc!$H:$H,EntPorc!$P:$P,V$5,EntPorc!$A:$A,$C35)*100</f>
        <v>42.827412486076355</v>
      </c>
      <c r="K35" s="7">
        <f>SUMIFS(EntPorc!$H:$H,EntPorc!$P:$P,W$5,EntPorc!$A:$A,$C35)*100</f>
        <v>47.671720385551453</v>
      </c>
      <c r="L35" s="7">
        <f>SUMIFS(EntPorc!$H:$H,EntPorc!$P:$P,X$5,EntPorc!$A:$A,$C35)*100</f>
        <v>40.507775545120239</v>
      </c>
      <c r="M35" s="7">
        <f>SUMIFS(EntPorc!$H:$H,EntPorc!$P:$P,Y$5,EntPorc!$A:$A,$C35)*100</f>
        <v>41.286474466323853</v>
      </c>
      <c r="N35" s="7">
        <f>SUMIFS(EntPorc!$H:$H,EntPorc!$P:$P,Z$5,EntPorc!$A:$A,$C35)*100</f>
        <v>45.673680305480957</v>
      </c>
      <c r="O35" s="5"/>
      <c r="P35" s="6">
        <f>SUMIFS(RuralPop!$H:$H,RuralPop!$S:$S,P$5,RuralPop!$A:$A,$C35)/1000</f>
        <v>8.8949999999999996</v>
      </c>
      <c r="Q35" s="6">
        <f>SUMIFS(RuralPop!$H:$H,RuralPop!$S:$S,Q$5,RuralPop!$A:$A,$C35)/1000</f>
        <v>3.875</v>
      </c>
      <c r="R35" s="6">
        <f>SUMIFS(RuralPop!$H:$H,RuralPop!$S:$S,R$5,RuralPop!$A:$A,$C35)/1000</f>
        <v>8.6020000000000003</v>
      </c>
      <c r="S35" s="6">
        <f>SUMIFS(RuralPop!$H:$H,RuralPop!$S:$S,S$5,RuralPop!$A:$A,$C35)/1000</f>
        <v>5.5730000000000004</v>
      </c>
      <c r="T35" s="6">
        <f>SUMIFS(RuralPop!$H:$H,RuralPop!$S:$S,T$5,RuralPop!$A:$A,$C35)/1000</f>
        <v>4.907</v>
      </c>
      <c r="U35" s="5"/>
      <c r="V35" s="7">
        <f>SUMIFS(RuralPorc!$H:$H,RuralPorc!$P:$P,V$5,RuralPorc!$A:$A,$C35)*100</f>
        <v>62.937808036804199</v>
      </c>
      <c r="W35" s="7">
        <f>SUMIFS(RuralPorc!$H:$H,RuralPorc!$P:$P,W$5,RuralPorc!$A:$A,$C35)*100</f>
        <v>47.540178894996643</v>
      </c>
      <c r="X35" s="7">
        <f>SUMIFS(RuralPorc!$H:$H,RuralPorc!$P:$P,X$5,RuralPorc!$A:$A,$C35)*100</f>
        <v>47.553762793540955</v>
      </c>
      <c r="Y35" s="7">
        <f>SUMIFS(RuralPorc!$H:$H,RuralPorc!$P:$P,Y$5,RuralPorc!$A:$A,$C35)*100</f>
        <v>41.773480176925659</v>
      </c>
      <c r="Z35" s="7">
        <f>SUMIFS(RuralPorc!$H:$H,RuralPorc!$P:$P,Z$5,RuralPorc!$A:$A,$C35)*100</f>
        <v>42.159980535507202</v>
      </c>
      <c r="AA35" s="9"/>
      <c r="AB35" s="6">
        <f>SUMIFS(UrbanPop!$H:$H,UrbanPop!$S:$S,AB$5,UrbanPop!$A:$A,$C35)/1000</f>
        <v>23.001999999999999</v>
      </c>
      <c r="AC35" s="6">
        <f>SUMIFS(UrbanPop!$H:$H,UrbanPop!$S:$S,AC$5,UrbanPop!$A:$A,$C35)/1000</f>
        <v>16.466999999999999</v>
      </c>
      <c r="AD35" s="6">
        <f>SUMIFS(UrbanPop!$H:$H,UrbanPop!$S:$S,AD$5,UrbanPop!$A:$A,$C35)/1000</f>
        <v>45.23</v>
      </c>
      <c r="AE35" s="6">
        <f>SUMIFS(UrbanPop!$H:$H,UrbanPop!$S:$S,AE$5,UrbanPop!$A:$A,$C35)/1000</f>
        <v>32.643000000000001</v>
      </c>
      <c r="AF35" s="6">
        <f>SUMIFS(UrbanPop!$H:$H,UrbanPop!$S:$S,AF$5,UrbanPop!$A:$A,$C35)/1000</f>
        <v>24.273</v>
      </c>
      <c r="AG35" s="5"/>
      <c r="AH35" s="7">
        <f>SUMIFS(UrbanPorc!$H:$H,UrbanPorc!$P:$P,AH$5,UrbanPorc!$A:$A,$C35)*100</f>
        <v>38.117492198944092</v>
      </c>
      <c r="AI35" s="7">
        <f>SUMIFS(UrbanPorc!$H:$H,UrbanPorc!$P:$P,AI$5,UrbanPorc!$A:$A,$C35)*100</f>
        <v>47.702780365943909</v>
      </c>
      <c r="AJ35" s="7">
        <f>SUMIFS(UrbanPorc!$H:$H,UrbanPorc!$P:$P,AJ$5,UrbanPorc!$A:$A,$C35)*100</f>
        <v>39.397582411766052</v>
      </c>
      <c r="AK35" s="7">
        <f>SUMIFS(UrbanPorc!$H:$H,UrbanPorc!$P:$P,AK$5,UrbanPorc!$A:$A,$C35)*100</f>
        <v>41.204464435577393</v>
      </c>
      <c r="AL35" s="7">
        <f>SUMIFS(UrbanPorc!$H:$H,UrbanPorc!$P:$P,AL$5,UrbanPorc!$A:$A,$C35)*100</f>
        <v>46.456390619277954</v>
      </c>
      <c r="AN35" s="6">
        <f>SUMIFS(SexoPop!$I:$I,SexoPop!$T:$T,AN$5,SexoPop!$A:$A,$C35,SexoPop!$B:$B,2)/1000</f>
        <v>16.439</v>
      </c>
      <c r="AO35" s="6">
        <f>SUMIFS(SexoPop!$I:$I,SexoPop!$T:$T,AO$5,SexoPop!$A:$A,$C35,SexoPop!$B:$B,2)/1000</f>
        <v>12.255000000000001</v>
      </c>
      <c r="AP35" s="6">
        <f>SUMIFS(SexoPop!$I:$I,SexoPop!$T:$T,AP$5,SexoPop!$A:$A,$C35,SexoPop!$B:$B,2)/1000</f>
        <v>27.858000000000001</v>
      </c>
      <c r="AQ35" s="6">
        <f>SUMIFS(SexoPop!$I:$I,SexoPop!$T:$T,AQ$5,SexoPop!$A:$A,$C35,SexoPop!$B:$B,2)/1000</f>
        <v>21.466999999999999</v>
      </c>
      <c r="AR35" s="6">
        <f>SUMIFS(SexoPop!$I:$I,SexoPop!$T:$T,AR$5,SexoPop!$A:$A,$C35,SexoPop!$B:$B,2)/1000</f>
        <v>17.46</v>
      </c>
      <c r="AS35" s="5"/>
      <c r="AT35" s="7">
        <f>SUMIFS(SexoPorc!$I:$I,SexoPorc!$Q:$Q,AT$5,SexoPorc!$A:$A,$C35,SexoPorc!$B:$B,2)*100</f>
        <v>42.622312903404236</v>
      </c>
      <c r="AU35" s="7">
        <f>SUMIFS(SexoPorc!$I:$I,SexoPorc!$Q:$Q,AU$5,SexoPorc!$A:$A,$C35,SexoPorc!$B:$B,2)*100</f>
        <v>54.61229681968689</v>
      </c>
      <c r="AV35" s="7">
        <f>SUMIFS(SexoPorc!$I:$I,SexoPorc!$Q:$Q,AV$5,SexoPorc!$A:$A,$C35,SexoPorc!$B:$B,2)*100</f>
        <v>41.463378071784973</v>
      </c>
      <c r="AW35" s="7">
        <f>SUMIFS(SexoPorc!$I:$I,SexoPorc!$Q:$Q,AW$5,SexoPorc!$A:$A,$C35,SexoPorc!$B:$B,2)*100</f>
        <v>43.793222308158875</v>
      </c>
      <c r="AX35" s="7">
        <f>SUMIFS(SexoPorc!$I:$I,SexoPorc!$Q:$Q,AX$5,SexoPorc!$A:$A,$C35,SexoPorc!$B:$B,2)*100</f>
        <v>50.773525238037109</v>
      </c>
      <c r="AZ35" s="6">
        <f>SUMIFS(SexoPop!$I:$I,SexoPop!$T:$T,AZ$5,SexoPop!$A:$A,$C35,SexoPop!$B:$B,1)/1000</f>
        <v>15.458</v>
      </c>
      <c r="BA35" s="6">
        <f>SUMIFS(SexoPop!$I:$I,SexoPop!$T:$T,BA$5,SexoPop!$A:$A,$C35,SexoPop!$B:$B,1)/1000</f>
        <v>8.0869999999999997</v>
      </c>
      <c r="BB35" s="6">
        <f>SUMIFS(SexoPop!$I:$I,SexoPop!$T:$T,BB$5,SexoPop!$A:$A,$C35,SexoPop!$B:$B,1)/1000</f>
        <v>25.974</v>
      </c>
      <c r="BC35" s="6">
        <f>SUMIFS(SexoPop!$I:$I,SexoPop!$T:$T,BC$5,SexoPop!$A:$A,$C35,SexoPop!$B:$B,1)/1000</f>
        <v>16.748999999999999</v>
      </c>
      <c r="BD35" s="6">
        <f>SUMIFS(SexoPop!$I:$I,SexoPop!$T:$T,BD$5,SexoPop!$A:$A,$C35,SexoPop!$B:$B,1)/1000</f>
        <v>11.72</v>
      </c>
      <c r="BE35" s="5"/>
      <c r="BF35" s="7">
        <f>SUMIFS(SexoPorc!$I:$I,SexoPorc!$Q:$Q,BF$5,SexoPorc!$A:$A,$C35,SexoPorc!$B:$B,1)*100</f>
        <v>43.047705292701721</v>
      </c>
      <c r="BG35" s="7">
        <f>SUMIFS(SexoPorc!$I:$I,SexoPorc!$Q:$Q,BG$5,SexoPorc!$A:$A,$C35,SexoPorc!$B:$B,1)*100</f>
        <v>39.973309636116028</v>
      </c>
      <c r="BH35" s="7">
        <f>SUMIFS(SexoPorc!$I:$I,SexoPorc!$Q:$Q,BH$5,SexoPorc!$A:$A,$C35,SexoPorc!$B:$B,1)*100</f>
        <v>39.530637860298157</v>
      </c>
      <c r="BI35" s="7">
        <f>SUMIFS(SexoPorc!$I:$I,SexoPorc!$Q:$Q,BI$5,SexoPorc!$A:$A,$C35,SexoPorc!$B:$B,1)*100</f>
        <v>38.464540243148804</v>
      </c>
      <c r="BJ35" s="7">
        <f>SUMIFS(SexoPorc!$I:$I,SexoPorc!$Q:$Q,BJ$5,SexoPorc!$A:$A,$C35,SexoPorc!$B:$B,1)*100</f>
        <v>39.728814363479614</v>
      </c>
    </row>
    <row r="36" spans="3:62" x14ac:dyDescent="0.25">
      <c r="C36" s="5" t="s">
        <v>30</v>
      </c>
      <c r="D36" s="6">
        <f>SUMIFS(EntPop!$H:$H,EntPop!$S:$S,D$5,EntPop!$A:$A,$C36)/1000</f>
        <v>642.44399999999996</v>
      </c>
      <c r="E36" s="6">
        <f>SUMIFS(EntPop!$H:$H,EntPop!$S:$S,E$5,EntPop!$A:$A,$C36)/1000</f>
        <v>704.58799999999997</v>
      </c>
      <c r="F36" s="6">
        <f>SUMIFS(EntPop!$H:$H,EntPop!$S:$S,F$5,EntPop!$A:$A,$C36)/1000</f>
        <v>611.31500000000005</v>
      </c>
      <c r="G36" s="6">
        <f>SUMIFS(EntPop!$H:$H,EntPop!$S:$S,G$5,EntPop!$A:$A,$C36)/1000</f>
        <v>508.42500000000001</v>
      </c>
      <c r="H36" s="6">
        <f>SUMIFS(EntPop!$H:$H,EntPop!$S:$S,H$5,EntPop!$A:$A,$C36)/1000</f>
        <v>391.98</v>
      </c>
      <c r="I36" s="5"/>
      <c r="J36" s="7">
        <f>SUMIFS(EntPorc!$H:$H,EntPorc!$P:$P,V$5,EntPorc!$A:$A,$C36)*100</f>
        <v>55.493515729904175</v>
      </c>
      <c r="K36" s="7">
        <f>SUMIFS(EntPorc!$H:$H,EntPorc!$P:$P,W$5,EntPorc!$A:$A,$C36)*100</f>
        <v>54.99274730682373</v>
      </c>
      <c r="L36" s="7">
        <f>SUMIFS(EntPorc!$H:$H,EntPorc!$P:$P,X$5,EntPorc!$A:$A,$C36)*100</f>
        <v>54.110550880432129</v>
      </c>
      <c r="M36" s="7">
        <f>SUMIFS(EntPorc!$H:$H,EntPorc!$P:$P,Y$5,EntPorc!$A:$A,$C36)*100</f>
        <v>47.153362631797791</v>
      </c>
      <c r="N36" s="7">
        <f>SUMIFS(EntPorc!$H:$H,EntPorc!$P:$P,Z$5,EntPorc!$A:$A,$C36)*100</f>
        <v>54.903388023376465</v>
      </c>
      <c r="O36" s="5"/>
      <c r="P36" s="6">
        <f>SUMIFS(RuralPop!$H:$H,RuralPop!$S:$S,P$5,RuralPop!$A:$A,$C36)/1000</f>
        <v>480.23700000000002</v>
      </c>
      <c r="Q36" s="6">
        <f>SUMIFS(RuralPop!$H:$H,RuralPop!$S:$S,Q$5,RuralPop!$A:$A,$C36)/1000</f>
        <v>467.63600000000002</v>
      </c>
      <c r="R36" s="6">
        <f>SUMIFS(RuralPop!$H:$H,RuralPop!$S:$S,R$5,RuralPop!$A:$A,$C36)/1000</f>
        <v>384.63799999999998</v>
      </c>
      <c r="S36" s="6">
        <f>SUMIFS(RuralPop!$H:$H,RuralPop!$S:$S,S$5,RuralPop!$A:$A,$C36)/1000</f>
        <v>275.952</v>
      </c>
      <c r="T36" s="6">
        <f>SUMIFS(RuralPop!$H:$H,RuralPop!$S:$S,T$5,RuralPop!$A:$A,$C36)/1000</f>
        <v>247.82</v>
      </c>
      <c r="U36" s="5"/>
      <c r="V36" s="7">
        <f>SUMIFS(RuralPorc!$H:$H,RuralPorc!$P:$P,V$5,RuralPorc!$A:$A,$C36)*100</f>
        <v>57.131487131118774</v>
      </c>
      <c r="W36" s="7">
        <f>SUMIFS(RuralPorc!$H:$H,RuralPorc!$P:$P,W$5,RuralPorc!$A:$A,$C36)*100</f>
        <v>58.200311660766602</v>
      </c>
      <c r="X36" s="7">
        <f>SUMIFS(RuralPorc!$H:$H,RuralPorc!$P:$P,X$5,RuralPorc!$A:$A,$C36)*100</f>
        <v>55.88386058807373</v>
      </c>
      <c r="Y36" s="7">
        <f>SUMIFS(RuralPorc!$H:$H,RuralPorc!$P:$P,Y$5,RuralPorc!$A:$A,$C36)*100</f>
        <v>47.70805835723877</v>
      </c>
      <c r="Z36" s="7">
        <f>SUMIFS(RuralPorc!$H:$H,RuralPorc!$P:$P,Z$5,RuralPorc!$A:$A,$C36)*100</f>
        <v>55.453121662139893</v>
      </c>
      <c r="AA36" s="9"/>
      <c r="AB36" s="6">
        <f>SUMIFS(UrbanPop!$H:$H,UrbanPop!$S:$S,AB$5,UrbanPop!$A:$A,$C36)/1000</f>
        <v>162.20699999999999</v>
      </c>
      <c r="AC36" s="6">
        <f>SUMIFS(UrbanPop!$H:$H,UrbanPop!$S:$S,AC$5,UrbanPop!$A:$A,$C36)/1000</f>
        <v>236.952</v>
      </c>
      <c r="AD36" s="6">
        <f>SUMIFS(UrbanPop!$H:$H,UrbanPop!$S:$S,AD$5,UrbanPop!$A:$A,$C36)/1000</f>
        <v>226.67699999999999</v>
      </c>
      <c r="AE36" s="6">
        <f>SUMIFS(UrbanPop!$H:$H,UrbanPop!$S:$S,AE$5,UrbanPop!$A:$A,$C36)/1000</f>
        <v>232.47300000000001</v>
      </c>
      <c r="AF36" s="6">
        <f>SUMIFS(UrbanPop!$H:$H,UrbanPop!$S:$S,AF$5,UrbanPop!$A:$A,$C36)/1000</f>
        <v>144.16</v>
      </c>
      <c r="AG36" s="5"/>
      <c r="AH36" s="7">
        <f>SUMIFS(UrbanPorc!$H:$H,UrbanPorc!$P:$P,AH$5,UrbanPorc!$A:$A,$C36)*100</f>
        <v>51.15165114402771</v>
      </c>
      <c r="AI36" s="7">
        <f>SUMIFS(UrbanPorc!$H:$H,UrbanPorc!$P:$P,AI$5,UrbanPorc!$A:$A,$C36)*100</f>
        <v>49.598109722137451</v>
      </c>
      <c r="AJ36" s="7">
        <f>SUMIFS(UrbanPorc!$H:$H,UrbanPorc!$P:$P,AJ$5,UrbanPorc!$A:$A,$C36)*100</f>
        <v>51.345843076705933</v>
      </c>
      <c r="AK36" s="7">
        <f>SUMIFS(UrbanPorc!$H:$H,UrbanPorc!$P:$P,AK$5,UrbanPorc!$A:$A,$C36)*100</f>
        <v>46.511438488960266</v>
      </c>
      <c r="AL36" s="7">
        <f>SUMIFS(UrbanPorc!$H:$H,UrbanPorc!$P:$P,AL$5,UrbanPorc!$A:$A,$C36)*100</f>
        <v>53.983408212661743</v>
      </c>
      <c r="AN36" s="6">
        <f>SUMIFS(SexoPop!$I:$I,SexoPop!$T:$T,AN$5,SexoPop!$A:$A,$C36,SexoPop!$B:$B,2)/1000</f>
        <v>349.33300000000003</v>
      </c>
      <c r="AO36" s="6">
        <f>SUMIFS(SexoPop!$I:$I,SexoPop!$T:$T,AO$5,SexoPop!$A:$A,$C36,SexoPop!$B:$B,2)/1000</f>
        <v>370.28699999999998</v>
      </c>
      <c r="AP36" s="6">
        <f>SUMIFS(SexoPop!$I:$I,SexoPop!$T:$T,AP$5,SexoPop!$A:$A,$C36,SexoPop!$B:$B,2)/1000</f>
        <v>326.80799999999999</v>
      </c>
      <c r="AQ36" s="6">
        <f>SUMIFS(SexoPop!$I:$I,SexoPop!$T:$T,AQ$5,SexoPop!$A:$A,$C36,SexoPop!$B:$B,2)/1000</f>
        <v>272.03800000000001</v>
      </c>
      <c r="AR36" s="6">
        <f>SUMIFS(SexoPop!$I:$I,SexoPop!$T:$T,AR$5,SexoPop!$A:$A,$C36,SexoPop!$B:$B,2)/1000</f>
        <v>229.429</v>
      </c>
      <c r="AS36" s="5"/>
      <c r="AT36" s="7">
        <f>SUMIFS(SexoPorc!$I:$I,SexoPorc!$Q:$Q,AT$5,SexoPorc!$A:$A,$C36,SexoPorc!$B:$B,2)*100</f>
        <v>57.878750562667847</v>
      </c>
      <c r="AU36" s="7">
        <f>SUMIFS(SexoPorc!$I:$I,SexoPorc!$Q:$Q,AU$5,SexoPorc!$A:$A,$C36,SexoPorc!$B:$B,2)*100</f>
        <v>56.407922506332397</v>
      </c>
      <c r="AV36" s="7">
        <f>SUMIFS(SexoPorc!$I:$I,SexoPorc!$Q:$Q,AV$5,SexoPorc!$A:$A,$C36,SexoPorc!$B:$B,2)*100</f>
        <v>57.602334022521973</v>
      </c>
      <c r="AW36" s="7">
        <f>SUMIFS(SexoPorc!$I:$I,SexoPorc!$Q:$Q,AW$5,SexoPorc!$A:$A,$C36,SexoPorc!$B:$B,2)*100</f>
        <v>48.041775822639465</v>
      </c>
      <c r="AX36" s="7">
        <f>SUMIFS(SexoPorc!$I:$I,SexoPorc!$Q:$Q,AX$5,SexoPorc!$A:$A,$C36,SexoPorc!$B:$B,2)*100</f>
        <v>58.414405584335327</v>
      </c>
      <c r="AZ36" s="6">
        <f>SUMIFS(SexoPop!$I:$I,SexoPop!$T:$T,AZ$5,SexoPop!$A:$A,$C36,SexoPop!$B:$B,1)/1000</f>
        <v>293.11099999999999</v>
      </c>
      <c r="BA36" s="6">
        <f>SUMIFS(SexoPop!$I:$I,SexoPop!$T:$T,BA$5,SexoPop!$A:$A,$C36,SexoPop!$B:$B,1)/1000</f>
        <v>334.30099999999999</v>
      </c>
      <c r="BB36" s="6">
        <f>SUMIFS(SexoPop!$I:$I,SexoPop!$T:$T,BB$5,SexoPop!$A:$A,$C36,SexoPop!$B:$B,1)/1000</f>
        <v>284.50700000000001</v>
      </c>
      <c r="BC36" s="6">
        <f>SUMIFS(SexoPop!$I:$I,SexoPop!$T:$T,BC$5,SexoPop!$A:$A,$C36,SexoPop!$B:$B,1)/1000</f>
        <v>236.387</v>
      </c>
      <c r="BD36" s="6">
        <f>SUMIFS(SexoPop!$I:$I,SexoPop!$T:$T,BD$5,SexoPop!$A:$A,$C36,SexoPop!$B:$B,1)/1000</f>
        <v>162.55099999999999</v>
      </c>
      <c r="BE36" s="5"/>
      <c r="BF36" s="7">
        <f>SUMIFS(SexoPorc!$I:$I,SexoPorc!$Q:$Q,BF$5,SexoPorc!$A:$A,$C36,SexoPorc!$B:$B,1)*100</f>
        <v>52.895522117614746</v>
      </c>
      <c r="BG36" s="7">
        <f>SUMIFS(SexoPorc!$I:$I,SexoPorc!$Q:$Q,BG$5,SexoPorc!$A:$A,$C36,SexoPorc!$B:$B,1)*100</f>
        <v>53.505879640579224</v>
      </c>
      <c r="BH36" s="7">
        <f>SUMIFS(SexoPorc!$I:$I,SexoPorc!$Q:$Q,BH$5,SexoPorc!$A:$A,$C36,SexoPorc!$B:$B,1)*100</f>
        <v>50.588017702102661</v>
      </c>
      <c r="BI36" s="7">
        <f>SUMIFS(SexoPorc!$I:$I,SexoPorc!$Q:$Q,BI$5,SexoPorc!$A:$A,$C36,SexoPorc!$B:$B,1)*100</f>
        <v>46.170780062675476</v>
      </c>
      <c r="BJ36" s="7">
        <f>SUMIFS(SexoPorc!$I:$I,SexoPorc!$Q:$Q,BJ$5,SexoPorc!$A:$A,$C36,SexoPorc!$B:$B,1)*100</f>
        <v>50.609928369522095</v>
      </c>
    </row>
    <row r="37" spans="3:62" x14ac:dyDescent="0.25">
      <c r="C37" s="5" t="s">
        <v>31</v>
      </c>
      <c r="D37" s="6">
        <f>SUMIFS(EntPop!$H:$H,EntPop!$S:$S,D$5,EntPop!$A:$A,$C37)/1000</f>
        <v>72.697000000000003</v>
      </c>
      <c r="E37" s="6">
        <f>SUMIFS(EntPop!$H:$H,EntPop!$S:$S,E$5,EntPop!$A:$A,$C37)/1000</f>
        <v>79.626000000000005</v>
      </c>
      <c r="F37" s="6">
        <f>SUMIFS(EntPop!$H:$H,EntPop!$S:$S,F$5,EntPop!$A:$A,$C37)/1000</f>
        <v>115.413</v>
      </c>
      <c r="G37" s="6">
        <f>SUMIFS(EntPop!$H:$H,EntPop!$S:$S,G$5,EntPop!$A:$A,$C37)/1000</f>
        <v>55.673999999999999</v>
      </c>
      <c r="H37" s="6">
        <f>SUMIFS(EntPop!$H:$H,EntPop!$S:$S,H$5,EntPop!$A:$A,$C37)/1000</f>
        <v>38.097999999999999</v>
      </c>
      <c r="I37" s="5"/>
      <c r="J37" s="7">
        <f>SUMIFS(EntPorc!$H:$H,EntPorc!$P:$P,V$5,EntPorc!$A:$A,$C37)*100</f>
        <v>51.380693912506104</v>
      </c>
      <c r="K37" s="7">
        <f>SUMIFS(EntPorc!$H:$H,EntPorc!$P:$P,W$5,EntPorc!$A:$A,$C37)*100</f>
        <v>53.953367471694946</v>
      </c>
      <c r="L37" s="7">
        <f>SUMIFS(EntPorc!$H:$H,EntPorc!$P:$P,X$5,EntPorc!$A:$A,$C37)*100</f>
        <v>43.769270181655884</v>
      </c>
      <c r="M37" s="7">
        <f>SUMIFS(EntPorc!$H:$H,EntPorc!$P:$P,Y$5,EntPorc!$A:$A,$C37)*100</f>
        <v>41.860151290893555</v>
      </c>
      <c r="N37" s="7">
        <f>SUMIFS(EntPorc!$H:$H,EntPorc!$P:$P,Z$5,EntPorc!$A:$A,$C37)*100</f>
        <v>44.664588570594788</v>
      </c>
      <c r="O37" s="5"/>
      <c r="P37" s="6">
        <f>SUMIFS(RuralPop!$H:$H,RuralPop!$S:$S,P$5,RuralPop!$A:$A,$C37)/1000</f>
        <v>13.289</v>
      </c>
      <c r="Q37" s="6">
        <f>SUMIFS(RuralPop!$H:$H,RuralPop!$S:$S,Q$5,RuralPop!$A:$A,$C37)/1000</f>
        <v>16.699000000000002</v>
      </c>
      <c r="R37" s="6">
        <f>SUMIFS(RuralPop!$H:$H,RuralPop!$S:$S,R$5,RuralPop!$A:$A,$C37)/1000</f>
        <v>29.207999999999998</v>
      </c>
      <c r="S37" s="6">
        <f>SUMIFS(RuralPop!$H:$H,RuralPop!$S:$S,S$5,RuralPop!$A:$A,$C37)/1000</f>
        <v>14.443</v>
      </c>
      <c r="T37" s="6">
        <f>SUMIFS(RuralPop!$H:$H,RuralPop!$S:$S,T$5,RuralPop!$A:$A,$C37)/1000</f>
        <v>16.332000000000001</v>
      </c>
      <c r="U37" s="5"/>
      <c r="V37" s="7">
        <f>SUMIFS(RuralPorc!$H:$H,RuralPorc!$P:$P,V$5,RuralPorc!$A:$A,$C37)*100</f>
        <v>43.733957409858704</v>
      </c>
      <c r="W37" s="7">
        <f>SUMIFS(RuralPorc!$H:$H,RuralPorc!$P:$P,W$5,RuralPorc!$A:$A,$C37)*100</f>
        <v>48.121145367622375</v>
      </c>
      <c r="X37" s="7">
        <f>SUMIFS(RuralPorc!$H:$H,RuralPorc!$P:$P,X$5,RuralPorc!$A:$A,$C37)*100</f>
        <v>43.81309449672699</v>
      </c>
      <c r="Y37" s="7">
        <f>SUMIFS(RuralPorc!$H:$H,RuralPorc!$P:$P,Y$5,RuralPorc!$A:$A,$C37)*100</f>
        <v>42.243346571922302</v>
      </c>
      <c r="Z37" s="7">
        <f>SUMIFS(RuralPorc!$H:$H,RuralPorc!$P:$P,Z$5,RuralPorc!$A:$A,$C37)*100</f>
        <v>49.445956945419312</v>
      </c>
      <c r="AA37" s="9"/>
      <c r="AB37" s="6">
        <f>SUMIFS(UrbanPop!$H:$H,UrbanPop!$S:$S,AB$5,UrbanPop!$A:$A,$C37)/1000</f>
        <v>59.408000000000001</v>
      </c>
      <c r="AC37" s="6">
        <f>SUMIFS(UrbanPop!$H:$H,UrbanPop!$S:$S,AC$5,UrbanPop!$A:$A,$C37)/1000</f>
        <v>62.927</v>
      </c>
      <c r="AD37" s="6">
        <f>SUMIFS(UrbanPop!$H:$H,UrbanPop!$S:$S,AD$5,UrbanPop!$A:$A,$C37)/1000</f>
        <v>86.204999999999998</v>
      </c>
      <c r="AE37" s="6">
        <f>SUMIFS(UrbanPop!$H:$H,UrbanPop!$S:$S,AE$5,UrbanPop!$A:$A,$C37)/1000</f>
        <v>41.231000000000002</v>
      </c>
      <c r="AF37" s="6">
        <f>SUMIFS(UrbanPop!$H:$H,UrbanPop!$S:$S,AF$5,UrbanPop!$A:$A,$C37)/1000</f>
        <v>21.765999999999998</v>
      </c>
      <c r="AG37" s="5"/>
      <c r="AH37" s="7">
        <f>SUMIFS(UrbanPorc!$H:$H,UrbanPorc!$P:$P,AH$5,UrbanPorc!$A:$A,$C37)*100</f>
        <v>53.472065925598145</v>
      </c>
      <c r="AI37" s="7">
        <f>SUMIFS(UrbanPorc!$H:$H,UrbanPorc!$P:$P,AI$5,UrbanPorc!$A:$A,$C37)*100</f>
        <v>55.746316909790039</v>
      </c>
      <c r="AJ37" s="7">
        <f>SUMIFS(UrbanPorc!$H:$H,UrbanPorc!$P:$P,AJ$5,UrbanPorc!$A:$A,$C37)*100</f>
        <v>43.754440546035767</v>
      </c>
      <c r="AK37" s="7">
        <f>SUMIFS(UrbanPorc!$H:$H,UrbanPorc!$P:$P,AK$5,UrbanPorc!$A:$A,$C37)*100</f>
        <v>41.727557778358459</v>
      </c>
      <c r="AL37" s="7">
        <f>SUMIFS(UrbanPorc!$H:$H,UrbanPorc!$P:$P,AL$5,UrbanPorc!$A:$A,$C37)*100</f>
        <v>41.643071174621582</v>
      </c>
      <c r="AN37" s="6">
        <f>SUMIFS(SexoPop!$I:$I,SexoPop!$T:$T,AN$5,SexoPop!$A:$A,$C37,SexoPop!$B:$B,2)/1000</f>
        <v>35.908000000000001</v>
      </c>
      <c r="AO37" s="6">
        <f>SUMIFS(SexoPop!$I:$I,SexoPop!$T:$T,AO$5,SexoPop!$A:$A,$C37,SexoPop!$B:$B,2)/1000</f>
        <v>43.792999999999999</v>
      </c>
      <c r="AP37" s="6">
        <f>SUMIFS(SexoPop!$I:$I,SexoPop!$T:$T,AP$5,SexoPop!$A:$A,$C37,SexoPop!$B:$B,2)/1000</f>
        <v>59.890999999999998</v>
      </c>
      <c r="AQ37" s="6">
        <f>SUMIFS(SexoPop!$I:$I,SexoPop!$T:$T,AQ$5,SexoPop!$A:$A,$C37,SexoPop!$B:$B,2)/1000</f>
        <v>29.164000000000001</v>
      </c>
      <c r="AR37" s="6">
        <f>SUMIFS(SexoPop!$I:$I,SexoPop!$T:$T,AR$5,SexoPop!$A:$A,$C37,SexoPop!$B:$B,2)/1000</f>
        <v>20.847000000000001</v>
      </c>
      <c r="AS37" s="5"/>
      <c r="AT37" s="7">
        <f>SUMIFS(SexoPorc!$I:$I,SexoPorc!$Q:$Q,AT$5,SexoPorc!$A:$A,$C37,SexoPorc!$B:$B,2)*100</f>
        <v>48.643302917480469</v>
      </c>
      <c r="AU37" s="7">
        <f>SUMIFS(SexoPorc!$I:$I,SexoPorc!$Q:$Q,AU$5,SexoPorc!$A:$A,$C37,SexoPorc!$B:$B,2)*100</f>
        <v>57.059282064437866</v>
      </c>
      <c r="AV37" s="7">
        <f>SUMIFS(SexoPorc!$I:$I,SexoPorc!$Q:$Q,AV$5,SexoPorc!$A:$A,$C37,SexoPorc!$B:$B,2)*100</f>
        <v>43.274155259132385</v>
      </c>
      <c r="AW37" s="7">
        <f>SUMIFS(SexoPorc!$I:$I,SexoPorc!$Q:$Q,AW$5,SexoPorc!$A:$A,$C37,SexoPorc!$B:$B,2)*100</f>
        <v>42.279535531997681</v>
      </c>
      <c r="AX37" s="7">
        <f>SUMIFS(SexoPorc!$I:$I,SexoPorc!$Q:$Q,AX$5,SexoPorc!$A:$A,$C37,SexoPorc!$B:$B,2)*100</f>
        <v>45.34125030040741</v>
      </c>
      <c r="AZ37" s="6">
        <f>SUMIFS(SexoPop!$I:$I,SexoPop!$T:$T,AZ$5,SexoPop!$A:$A,$C37,SexoPop!$B:$B,1)/1000</f>
        <v>36.789000000000001</v>
      </c>
      <c r="BA37" s="6">
        <f>SUMIFS(SexoPop!$I:$I,SexoPop!$T:$T,BA$5,SexoPop!$A:$A,$C37,SexoPop!$B:$B,1)/1000</f>
        <v>35.832999999999998</v>
      </c>
      <c r="BB37" s="6">
        <f>SUMIFS(SexoPop!$I:$I,SexoPop!$T:$T,BB$5,SexoPop!$A:$A,$C37,SexoPop!$B:$B,1)/1000</f>
        <v>55.521999999999998</v>
      </c>
      <c r="BC37" s="6">
        <f>SUMIFS(SexoPop!$I:$I,SexoPop!$T:$T,BC$5,SexoPop!$A:$A,$C37,SexoPop!$B:$B,1)/1000</f>
        <v>26.51</v>
      </c>
      <c r="BD37" s="6">
        <f>SUMIFS(SexoPop!$I:$I,SexoPop!$T:$T,BD$5,SexoPop!$A:$A,$C37,SexoPop!$B:$B,1)/1000</f>
        <v>17.251000000000001</v>
      </c>
      <c r="BE37" s="5"/>
      <c r="BF37" s="7">
        <f>SUMIFS(SexoPorc!$I:$I,SexoPorc!$Q:$Q,BF$5,SexoPorc!$A:$A,$C37,SexoPorc!$B:$B,1)*100</f>
        <v>54.366910457611084</v>
      </c>
      <c r="BG37" s="7">
        <f>SUMIFS(SexoPorc!$I:$I,SexoPorc!$Q:$Q,BG$5,SexoPorc!$A:$A,$C37,SexoPorc!$B:$B,1)*100</f>
        <v>50.587999820709229</v>
      </c>
      <c r="BH37" s="7">
        <f>SUMIFS(SexoPorc!$I:$I,SexoPorc!$Q:$Q,BH$5,SexoPorc!$A:$A,$C37,SexoPorc!$B:$B,1)*100</f>
        <v>44.316205382347107</v>
      </c>
      <c r="BI37" s="7">
        <f>SUMIFS(SexoPorc!$I:$I,SexoPorc!$Q:$Q,BI$5,SexoPorc!$A:$A,$C37,SexoPorc!$B:$B,1)*100</f>
        <v>41.408288478851318</v>
      </c>
      <c r="BJ37" s="7">
        <f>SUMIFS(SexoPorc!$I:$I,SexoPorc!$Q:$Q,BJ$5,SexoPorc!$A:$A,$C37,SexoPorc!$B:$B,1)*100</f>
        <v>43.873345851898193</v>
      </c>
    </row>
    <row r="38" spans="3:62" x14ac:dyDescent="0.25">
      <c r="C38" s="5" t="s">
        <v>32</v>
      </c>
      <c r="D38" s="6">
        <f>SUMIFS(EntPop!$H:$H,EntPop!$S:$S,D$5,EntPop!$A:$A,$C38)/1000</f>
        <v>40.11</v>
      </c>
      <c r="E38" s="6">
        <f>SUMIFS(EntPop!$H:$H,EntPop!$S:$S,E$5,EntPop!$A:$A,$C38)/1000</f>
        <v>35.186999999999998</v>
      </c>
      <c r="F38" s="6">
        <f>SUMIFS(EntPop!$H:$H,EntPop!$S:$S,F$5,EntPop!$A:$A,$C38)/1000</f>
        <v>38.520000000000003</v>
      </c>
      <c r="G38" s="6">
        <f>SUMIFS(EntPop!$H:$H,EntPop!$S:$S,G$5,EntPop!$A:$A,$C38)/1000</f>
        <v>45.616</v>
      </c>
      <c r="H38" s="6">
        <f>SUMIFS(EntPop!$H:$H,EntPop!$S:$S,H$5,EntPop!$A:$A,$C38)/1000</f>
        <v>33.454999999999998</v>
      </c>
      <c r="I38" s="5"/>
      <c r="J38" s="7">
        <f>SUMIFS(EntPorc!$H:$H,EntPorc!$P:$P,V$5,EntPorc!$A:$A,$C38)*100</f>
        <v>66.695487499237061</v>
      </c>
      <c r="K38" s="7">
        <f>SUMIFS(EntPorc!$H:$H,EntPorc!$P:$P,W$5,EntPorc!$A:$A,$C38)*100</f>
        <v>60.597240924835205</v>
      </c>
      <c r="L38" s="7">
        <f>SUMIFS(EntPorc!$H:$H,EntPorc!$P:$P,X$5,EntPorc!$A:$A,$C38)*100</f>
        <v>60.155540704727173</v>
      </c>
      <c r="M38" s="7">
        <f>SUMIFS(EntPorc!$H:$H,EntPorc!$P:$P,Y$5,EntPorc!$A:$A,$C38)*100</f>
        <v>54.228585958480835</v>
      </c>
      <c r="N38" s="7">
        <f>SUMIFS(EntPorc!$H:$H,EntPorc!$P:$P,Z$5,EntPorc!$A:$A,$C38)*100</f>
        <v>57.135295867919922</v>
      </c>
      <c r="O38" s="5"/>
      <c r="P38" s="6">
        <f>SUMIFS(RuralPop!$H:$H,RuralPop!$S:$S,P$5,RuralPop!$A:$A,$C38)/1000</f>
        <v>23.917000000000002</v>
      </c>
      <c r="Q38" s="6">
        <f>SUMIFS(RuralPop!$H:$H,RuralPop!$S:$S,Q$5,RuralPop!$A:$A,$C38)/1000</f>
        <v>18.437999999999999</v>
      </c>
      <c r="R38" s="6">
        <f>SUMIFS(RuralPop!$H:$H,RuralPop!$S:$S,R$5,RuralPop!$A:$A,$C38)/1000</f>
        <v>18.581</v>
      </c>
      <c r="S38" s="6">
        <f>SUMIFS(RuralPop!$H:$H,RuralPop!$S:$S,S$5,RuralPop!$A:$A,$C38)/1000</f>
        <v>23.157</v>
      </c>
      <c r="T38" s="6">
        <f>SUMIFS(RuralPop!$H:$H,RuralPop!$S:$S,T$5,RuralPop!$A:$A,$C38)/1000</f>
        <v>18.265999999999998</v>
      </c>
      <c r="U38" s="5"/>
      <c r="V38" s="7">
        <f>SUMIFS(RuralPorc!$H:$H,RuralPorc!$P:$P,V$5,RuralPorc!$A:$A,$C38)*100</f>
        <v>59.799975156784058</v>
      </c>
      <c r="W38" s="7">
        <f>SUMIFS(RuralPorc!$H:$H,RuralPorc!$P:$P,W$5,RuralPorc!$A:$A,$C38)*100</f>
        <v>54.358911514282227</v>
      </c>
      <c r="X38" s="7">
        <f>SUMIFS(RuralPorc!$H:$H,RuralPorc!$P:$P,X$5,RuralPorc!$A:$A,$C38)*100</f>
        <v>62.476044893264771</v>
      </c>
      <c r="Y38" s="7">
        <f>SUMIFS(RuralPorc!$H:$H,RuralPorc!$P:$P,Y$5,RuralPorc!$A:$A,$C38)*100</f>
        <v>52.890390157699585</v>
      </c>
      <c r="Z38" s="7">
        <f>SUMIFS(RuralPorc!$H:$H,RuralPorc!$P:$P,Z$5,RuralPorc!$A:$A,$C38)*100</f>
        <v>53.5408616065979</v>
      </c>
      <c r="AA38" s="9"/>
      <c r="AB38" s="6">
        <f>SUMIFS(UrbanPop!$H:$H,UrbanPop!$S:$S,AB$5,UrbanPop!$A:$A,$C38)/1000</f>
        <v>16.193000000000001</v>
      </c>
      <c r="AC38" s="6">
        <f>SUMIFS(UrbanPop!$H:$H,UrbanPop!$S:$S,AC$5,UrbanPop!$A:$A,$C38)/1000</f>
        <v>16.748999999999999</v>
      </c>
      <c r="AD38" s="6">
        <f>SUMIFS(UrbanPop!$H:$H,UrbanPop!$S:$S,AD$5,UrbanPop!$A:$A,$C38)/1000</f>
        <v>19.939</v>
      </c>
      <c r="AE38" s="6">
        <f>SUMIFS(UrbanPop!$H:$H,UrbanPop!$S:$S,AE$5,UrbanPop!$A:$A,$C38)/1000</f>
        <v>22.459</v>
      </c>
      <c r="AF38" s="6">
        <f>SUMIFS(UrbanPop!$H:$H,UrbanPop!$S:$S,AF$5,UrbanPop!$A:$A,$C38)/1000</f>
        <v>15.189</v>
      </c>
      <c r="AG38" s="5"/>
      <c r="AH38" s="7">
        <f>SUMIFS(UrbanPorc!$H:$H,UrbanPorc!$P:$P,AH$5,UrbanPorc!$A:$A,$C38)*100</f>
        <v>80.386221408843994</v>
      </c>
      <c r="AI38" s="7">
        <f>SUMIFS(UrbanPorc!$H:$H,UrbanPorc!$P:$P,AI$5,UrbanPorc!$A:$A,$C38)*100</f>
        <v>69.359779357910156</v>
      </c>
      <c r="AJ38" s="7">
        <f>SUMIFS(UrbanPorc!$H:$H,UrbanPorc!$P:$P,AJ$5,UrbanPorc!$A:$A,$C38)*100</f>
        <v>58.143061399459839</v>
      </c>
      <c r="AK38" s="7">
        <f>SUMIFS(UrbanPorc!$H:$H,UrbanPorc!$P:$P,AK$5,UrbanPorc!$A:$A,$C38)*100</f>
        <v>55.681169033050537</v>
      </c>
      <c r="AL38" s="7">
        <f>SUMIFS(UrbanPorc!$H:$H,UrbanPorc!$P:$P,AL$5,UrbanPorc!$A:$A,$C38)*100</f>
        <v>62.153202295303345</v>
      </c>
      <c r="AN38" s="6">
        <f>SUMIFS(SexoPop!$I:$I,SexoPop!$T:$T,AN$5,SexoPop!$A:$A,$C38,SexoPop!$B:$B,2)/1000</f>
        <v>16.670999999999999</v>
      </c>
      <c r="AO38" s="6">
        <f>SUMIFS(SexoPop!$I:$I,SexoPop!$T:$T,AO$5,SexoPop!$A:$A,$C38,SexoPop!$B:$B,2)/1000</f>
        <v>15.534000000000001</v>
      </c>
      <c r="AP38" s="6">
        <f>SUMIFS(SexoPop!$I:$I,SexoPop!$T:$T,AP$5,SexoPop!$A:$A,$C38,SexoPop!$B:$B,2)/1000</f>
        <v>16.257000000000001</v>
      </c>
      <c r="AQ38" s="6">
        <f>SUMIFS(SexoPop!$I:$I,SexoPop!$T:$T,AQ$5,SexoPop!$A:$A,$C38,SexoPop!$B:$B,2)/1000</f>
        <v>21.312999999999999</v>
      </c>
      <c r="AR38" s="6">
        <f>SUMIFS(SexoPop!$I:$I,SexoPop!$T:$T,AR$5,SexoPop!$A:$A,$C38,SexoPop!$B:$B,2)/1000</f>
        <v>15.134</v>
      </c>
      <c r="AS38" s="5"/>
      <c r="AT38" s="7">
        <f>SUMIFS(SexoPorc!$I:$I,SexoPorc!$Q:$Q,AT$5,SexoPorc!$A:$A,$C38,SexoPorc!$B:$B,2)*100</f>
        <v>64.538735151290894</v>
      </c>
      <c r="AU38" s="7">
        <f>SUMIFS(SexoPorc!$I:$I,SexoPorc!$Q:$Q,AU$5,SexoPorc!$A:$A,$C38,SexoPorc!$B:$B,2)*100</f>
        <v>55.298852920532227</v>
      </c>
      <c r="AV38" s="7">
        <f>SUMIFS(SexoPorc!$I:$I,SexoPorc!$Q:$Q,AV$5,SexoPorc!$A:$A,$C38,SexoPorc!$B:$B,2)*100</f>
        <v>54.903751611709595</v>
      </c>
      <c r="AW38" s="7">
        <f>SUMIFS(SexoPorc!$I:$I,SexoPorc!$Q:$Q,AW$5,SexoPorc!$A:$A,$C38,SexoPorc!$B:$B,2)*100</f>
        <v>51.845097541809082</v>
      </c>
      <c r="AX38" s="7">
        <f>SUMIFS(SexoPorc!$I:$I,SexoPorc!$Q:$Q,AX$5,SexoPorc!$A:$A,$C38,SexoPorc!$B:$B,2)*100</f>
        <v>51.105934381484985</v>
      </c>
      <c r="AZ38" s="6">
        <f>SUMIFS(SexoPop!$I:$I,SexoPop!$T:$T,AZ$5,SexoPop!$A:$A,$C38,SexoPop!$B:$B,1)/1000</f>
        <v>23.439</v>
      </c>
      <c r="BA38" s="6">
        <f>SUMIFS(SexoPop!$I:$I,SexoPop!$T:$T,BA$5,SexoPop!$A:$A,$C38,SexoPop!$B:$B,1)/1000</f>
        <v>19.652999999999999</v>
      </c>
      <c r="BB38" s="6">
        <f>SUMIFS(SexoPop!$I:$I,SexoPop!$T:$T,BB$5,SexoPop!$A:$A,$C38,SexoPop!$B:$B,1)/1000</f>
        <v>22.263000000000002</v>
      </c>
      <c r="BC38" s="6">
        <f>SUMIFS(SexoPop!$I:$I,SexoPop!$T:$T,BC$5,SexoPop!$A:$A,$C38,SexoPop!$B:$B,1)/1000</f>
        <v>24.303000000000001</v>
      </c>
      <c r="BD38" s="6">
        <f>SUMIFS(SexoPop!$I:$I,SexoPop!$T:$T,BD$5,SexoPop!$A:$A,$C38,SexoPop!$B:$B,1)/1000</f>
        <v>18.321000000000002</v>
      </c>
      <c r="BE38" s="5"/>
      <c r="BF38" s="7">
        <f>SUMIFS(SexoPorc!$I:$I,SexoPorc!$Q:$Q,BF$5,SexoPorc!$A:$A,$C38,SexoPorc!$B:$B,1)*100</f>
        <v>68.319344520568848</v>
      </c>
      <c r="BG38" s="7">
        <f>SUMIFS(SexoPorc!$I:$I,SexoPorc!$Q:$Q,BG$5,SexoPorc!$A:$A,$C38,SexoPorc!$B:$B,1)*100</f>
        <v>65.562450885772705</v>
      </c>
      <c r="BH38" s="7">
        <f>SUMIFS(SexoPorc!$I:$I,SexoPorc!$Q:$Q,BH$5,SexoPorc!$A:$A,$C38,SexoPorc!$B:$B,1)*100</f>
        <v>64.672905206680298</v>
      </c>
      <c r="BI38" s="7">
        <f>SUMIFS(SexoPorc!$I:$I,SexoPorc!$Q:$Q,BI$5,SexoPorc!$A:$A,$C38,SexoPorc!$B:$B,1)*100</f>
        <v>56.506776809692383</v>
      </c>
      <c r="BJ38" s="7">
        <f>SUMIFS(SexoPorc!$I:$I,SexoPorc!$Q:$Q,BJ$5,SexoPorc!$A:$A,$C38,SexoPorc!$B:$B,1)*100</f>
        <v>63.304656744003296</v>
      </c>
    </row>
    <row r="40" spans="3:62" x14ac:dyDescent="0.25">
      <c r="D40" s="9"/>
      <c r="E40" s="9"/>
      <c r="F40" s="9"/>
      <c r="G40" s="9"/>
      <c r="H40" s="9"/>
    </row>
    <row r="41" spans="3:62" x14ac:dyDescent="0.25">
      <c r="D41" s="9"/>
      <c r="E41" s="9"/>
      <c r="F41" s="9"/>
      <c r="G41" s="9"/>
      <c r="H41" s="9"/>
      <c r="P41" s="9"/>
      <c r="Q41" s="9"/>
      <c r="R41" s="9"/>
      <c r="S41" s="9"/>
      <c r="T41" s="9"/>
      <c r="V41" s="9"/>
      <c r="W41" s="9"/>
      <c r="X41" s="9"/>
      <c r="Y41" s="9"/>
      <c r="Z41" s="9"/>
      <c r="AB41" s="9"/>
      <c r="AC41" s="9"/>
      <c r="AD41" s="9"/>
      <c r="AE41" s="9"/>
      <c r="AF41" s="9"/>
      <c r="AN41" s="9"/>
      <c r="AO41" s="9"/>
      <c r="AP41" s="9"/>
      <c r="AQ41" s="9"/>
      <c r="AR41" s="9"/>
      <c r="AZ41" s="9"/>
      <c r="BA41" s="9"/>
      <c r="BB41" s="9"/>
      <c r="BC41" s="9"/>
      <c r="BD41" s="9"/>
    </row>
    <row r="44" spans="3:62" x14ac:dyDescent="0.25">
      <c r="AY44" s="5"/>
      <c r="AZ44" s="9"/>
      <c r="BA44" s="9"/>
      <c r="BB44" s="9"/>
      <c r="BC44" s="9"/>
      <c r="BD44" s="9"/>
    </row>
    <row r="45" spans="3:62" x14ac:dyDescent="0.25">
      <c r="AA45" s="5"/>
      <c r="AB45" s="9"/>
      <c r="AC45" s="9"/>
      <c r="AD45" s="9"/>
      <c r="AE45" s="9"/>
      <c r="AF45" s="9"/>
      <c r="AG45" s="5"/>
      <c r="AH45" s="9"/>
      <c r="AI45" s="9"/>
      <c r="AJ45" s="9"/>
      <c r="AK45" s="9"/>
      <c r="AL45" s="9"/>
      <c r="AN45" s="5"/>
      <c r="AO45" s="9"/>
      <c r="AP45" s="9"/>
      <c r="AQ45" s="9"/>
      <c r="AR45" s="9"/>
      <c r="AS45" s="9"/>
      <c r="AU45" s="9"/>
      <c r="AV45" s="9"/>
      <c r="AW45" s="9"/>
      <c r="AX45" s="9"/>
      <c r="AY45" s="9"/>
      <c r="AZ45" s="9"/>
      <c r="BA45" s="9"/>
      <c r="BB45" s="9"/>
      <c r="BC45" s="9"/>
      <c r="BD45" s="9"/>
    </row>
    <row r="46" spans="3:62" x14ac:dyDescent="0.25">
      <c r="AA46" s="5"/>
      <c r="AB46" s="9"/>
      <c r="AC46" s="9"/>
      <c r="AD46" s="9"/>
      <c r="AE46" s="9"/>
      <c r="AF46" s="9"/>
      <c r="AG46" s="5"/>
      <c r="AH46" s="9"/>
      <c r="AI46" s="9"/>
      <c r="AJ46" s="9"/>
      <c r="AK46" s="9"/>
      <c r="AL46" s="9"/>
      <c r="AN46" s="5"/>
      <c r="AO46" s="9"/>
      <c r="AP46" s="9"/>
      <c r="AQ46" s="9"/>
      <c r="AR46" s="9"/>
      <c r="AS46" s="9"/>
      <c r="AU46" s="9"/>
      <c r="AV46" s="9"/>
      <c r="AW46" s="9"/>
      <c r="AX46" s="9"/>
      <c r="AY46" s="9"/>
      <c r="AZ46" s="9"/>
      <c r="BA46" s="9"/>
      <c r="BB46" s="9"/>
      <c r="BC46" s="9"/>
      <c r="BD46" s="9"/>
    </row>
    <row r="47" spans="3:62" x14ac:dyDescent="0.25">
      <c r="AA47" s="5"/>
      <c r="AB47" s="9"/>
      <c r="AC47" s="9"/>
      <c r="AD47" s="9"/>
      <c r="AE47" s="9"/>
      <c r="AF47" s="9"/>
      <c r="AG47" s="5"/>
      <c r="AH47" s="9"/>
      <c r="AI47" s="9"/>
      <c r="AJ47" s="9"/>
      <c r="AK47" s="9"/>
      <c r="AL47" s="9"/>
      <c r="AN47" s="5"/>
      <c r="AO47" s="9"/>
      <c r="AP47" s="9"/>
      <c r="AQ47" s="9"/>
      <c r="AR47" s="9"/>
      <c r="AS47" s="9"/>
      <c r="AU47" s="9"/>
      <c r="AV47" s="9"/>
      <c r="AW47" s="9"/>
      <c r="AX47" s="9"/>
      <c r="AY47" s="9"/>
      <c r="AZ47" s="9"/>
      <c r="BA47" s="9"/>
      <c r="BB47" s="9"/>
      <c r="BC47" s="9"/>
      <c r="BD47" s="9"/>
    </row>
    <row r="48" spans="3:62" x14ac:dyDescent="0.25">
      <c r="AA48" s="5"/>
      <c r="AB48" s="9"/>
      <c r="AC48" s="9"/>
      <c r="AD48" s="9"/>
      <c r="AE48" s="9"/>
      <c r="AF48" s="9"/>
      <c r="AG48" s="5"/>
      <c r="AH48" s="9"/>
      <c r="AI48" s="9"/>
      <c r="AJ48" s="9"/>
      <c r="AK48" s="9"/>
      <c r="AL48" s="9"/>
      <c r="AN48" s="5"/>
      <c r="AO48" s="9"/>
      <c r="AP48" s="9"/>
      <c r="AQ48" s="9"/>
      <c r="AR48" s="9"/>
      <c r="AS48" s="9"/>
      <c r="AU48" s="9"/>
      <c r="AV48" s="9"/>
      <c r="AW48" s="9"/>
      <c r="AX48" s="9"/>
      <c r="AY48" s="9"/>
      <c r="AZ48" s="9"/>
      <c r="BA48" s="9"/>
      <c r="BB48" s="9"/>
      <c r="BC48" s="9"/>
      <c r="BD48" s="9"/>
    </row>
    <row r="49" spans="27:56" x14ac:dyDescent="0.25">
      <c r="AA49" s="5"/>
      <c r="AB49" s="9"/>
      <c r="AC49" s="9"/>
      <c r="AD49" s="9"/>
      <c r="AE49" s="9"/>
      <c r="AF49" s="9"/>
      <c r="AG49" s="5"/>
      <c r="AH49" s="9"/>
      <c r="AI49" s="9"/>
      <c r="AJ49" s="9"/>
      <c r="AK49" s="9"/>
      <c r="AL49" s="9"/>
      <c r="AN49" s="5"/>
      <c r="AO49" s="9"/>
      <c r="AP49" s="9"/>
      <c r="AQ49" s="9"/>
      <c r="AR49" s="9"/>
      <c r="AS49" s="9"/>
      <c r="AU49" s="9"/>
      <c r="AV49" s="9"/>
      <c r="AW49" s="9"/>
      <c r="AX49" s="9"/>
      <c r="AY49" s="9"/>
      <c r="AZ49" s="9"/>
      <c r="BA49" s="9"/>
      <c r="BB49" s="9"/>
      <c r="BC49" s="9"/>
      <c r="BD49" s="9"/>
    </row>
    <row r="50" spans="27:56" x14ac:dyDescent="0.25">
      <c r="AA50" s="5"/>
      <c r="AB50" s="9"/>
      <c r="AC50" s="9"/>
      <c r="AD50" s="9"/>
      <c r="AE50" s="9"/>
      <c r="AF50" s="9"/>
      <c r="AG50" s="5"/>
      <c r="AH50" s="9"/>
      <c r="AI50" s="9"/>
      <c r="AJ50" s="9"/>
      <c r="AK50" s="9"/>
      <c r="AL50" s="9"/>
      <c r="AN50" s="5"/>
      <c r="AO50" s="9"/>
      <c r="AP50" s="9"/>
      <c r="AQ50" s="9"/>
      <c r="AR50" s="9"/>
      <c r="AS50" s="9"/>
      <c r="AU50" s="9"/>
      <c r="AV50" s="9"/>
      <c r="AW50" s="9"/>
      <c r="AX50" s="9"/>
      <c r="AY50" s="9"/>
      <c r="AZ50" s="9"/>
      <c r="BA50" s="9"/>
      <c r="BB50" s="9"/>
      <c r="BC50" s="9"/>
      <c r="BD50" s="9"/>
    </row>
    <row r="51" spans="27:56" x14ac:dyDescent="0.25">
      <c r="AA51" s="5"/>
      <c r="AB51" s="9"/>
      <c r="AC51" s="9"/>
      <c r="AD51" s="9"/>
      <c r="AE51" s="9"/>
      <c r="AF51" s="9"/>
      <c r="AG51" s="5"/>
      <c r="AH51" s="9"/>
      <c r="AI51" s="9"/>
      <c r="AJ51" s="9"/>
      <c r="AK51" s="9"/>
      <c r="AL51" s="9"/>
      <c r="AN51" s="5"/>
      <c r="AO51" s="9"/>
      <c r="AP51" s="9"/>
      <c r="AQ51" s="9"/>
      <c r="AR51" s="9"/>
      <c r="AS51" s="9"/>
      <c r="AU51" s="9"/>
      <c r="AV51" s="9"/>
      <c r="AW51" s="9"/>
      <c r="AX51" s="9"/>
      <c r="AY51" s="9"/>
      <c r="AZ51" s="9"/>
      <c r="BA51" s="9"/>
      <c r="BB51" s="9"/>
      <c r="BC51" s="9"/>
      <c r="BD51" s="9"/>
    </row>
    <row r="52" spans="27:56" x14ac:dyDescent="0.25">
      <c r="AA52" s="5"/>
      <c r="AB52" s="9"/>
      <c r="AC52" s="9"/>
      <c r="AD52" s="9"/>
      <c r="AE52" s="9"/>
      <c r="AF52" s="9"/>
      <c r="AG52" s="5"/>
      <c r="AH52" s="9"/>
      <c r="AI52" s="9"/>
      <c r="AJ52" s="9"/>
      <c r="AK52" s="9"/>
      <c r="AL52" s="9"/>
      <c r="AN52" s="5"/>
      <c r="AO52" s="9"/>
      <c r="AP52" s="9"/>
      <c r="AQ52" s="9"/>
      <c r="AR52" s="9"/>
      <c r="AS52" s="9"/>
      <c r="AU52" s="9"/>
      <c r="AV52" s="9"/>
      <c r="AW52" s="9"/>
      <c r="AX52" s="9"/>
      <c r="AY52" s="9"/>
      <c r="AZ52" s="9"/>
      <c r="BA52" s="9"/>
      <c r="BB52" s="9"/>
      <c r="BC52" s="9"/>
      <c r="BD52" s="9"/>
    </row>
    <row r="53" spans="27:56" x14ac:dyDescent="0.25">
      <c r="AA53" s="5"/>
      <c r="AB53" s="9"/>
      <c r="AC53" s="9"/>
      <c r="AD53" s="9"/>
      <c r="AE53" s="9"/>
      <c r="AF53" s="9"/>
      <c r="AG53" s="5"/>
      <c r="AH53" s="9"/>
      <c r="AI53" s="9"/>
      <c r="AJ53" s="9"/>
      <c r="AK53" s="9"/>
      <c r="AL53" s="9"/>
      <c r="AN53" s="5"/>
      <c r="AO53" s="9"/>
      <c r="AP53" s="9"/>
      <c r="AQ53" s="9"/>
      <c r="AR53" s="9"/>
      <c r="AS53" s="9"/>
      <c r="AU53" s="9"/>
      <c r="AV53" s="9"/>
      <c r="AW53" s="9"/>
      <c r="AX53" s="9"/>
      <c r="AY53" s="9"/>
      <c r="AZ53" s="9"/>
      <c r="BA53" s="9"/>
      <c r="BB53" s="9"/>
      <c r="BC53" s="9"/>
      <c r="BD53" s="9"/>
    </row>
    <row r="54" spans="27:56" x14ac:dyDescent="0.25">
      <c r="AA54" s="5"/>
      <c r="AB54" s="9"/>
      <c r="AC54" s="9"/>
      <c r="AD54" s="9"/>
      <c r="AE54" s="9"/>
      <c r="AF54" s="9"/>
      <c r="AG54" s="5"/>
      <c r="AH54" s="9"/>
      <c r="AI54" s="9"/>
      <c r="AJ54" s="9"/>
      <c r="AK54" s="9"/>
      <c r="AL54" s="9"/>
      <c r="AN54" s="5"/>
      <c r="AO54" s="9"/>
      <c r="AP54" s="9"/>
      <c r="AQ54" s="9"/>
      <c r="AR54" s="9"/>
      <c r="AS54" s="9"/>
      <c r="AU54" s="9"/>
      <c r="AV54" s="9"/>
      <c r="AW54" s="9"/>
      <c r="AX54" s="9"/>
      <c r="AY54" s="9"/>
      <c r="AZ54" s="9"/>
      <c r="BA54" s="9"/>
      <c r="BB54" s="9"/>
      <c r="BC54" s="9"/>
      <c r="BD54" s="9"/>
    </row>
    <row r="55" spans="27:56" x14ac:dyDescent="0.25">
      <c r="AA55" s="5"/>
      <c r="AB55" s="9"/>
      <c r="AC55" s="9"/>
      <c r="AD55" s="9"/>
      <c r="AE55" s="9"/>
      <c r="AF55" s="9"/>
      <c r="AG55" s="5"/>
      <c r="AH55" s="9"/>
      <c r="AI55" s="9"/>
      <c r="AJ55" s="9"/>
      <c r="AK55" s="9"/>
      <c r="AL55" s="9"/>
      <c r="AN55" s="5"/>
      <c r="AO55" s="9"/>
      <c r="AP55" s="9"/>
      <c r="AQ55" s="9"/>
      <c r="AR55" s="9"/>
      <c r="AS55" s="9"/>
      <c r="AU55" s="9"/>
      <c r="AV55" s="9"/>
      <c r="AW55" s="9"/>
      <c r="AX55" s="9"/>
      <c r="AY55" s="9"/>
      <c r="AZ55" s="9"/>
      <c r="BA55" s="9"/>
      <c r="BB55" s="9"/>
      <c r="BC55" s="9"/>
      <c r="BD55" s="9"/>
    </row>
    <row r="56" spans="27:56" x14ac:dyDescent="0.25">
      <c r="AA56" s="5"/>
      <c r="AB56" s="9"/>
      <c r="AC56" s="9"/>
      <c r="AD56" s="9"/>
      <c r="AE56" s="9"/>
      <c r="AF56" s="9"/>
      <c r="AG56" s="5"/>
      <c r="AH56" s="9"/>
      <c r="AI56" s="9"/>
      <c r="AJ56" s="9"/>
      <c r="AK56" s="9"/>
      <c r="AL56" s="9"/>
      <c r="AN56" s="5"/>
      <c r="AO56" s="9"/>
      <c r="AP56" s="9"/>
      <c r="AQ56" s="9"/>
      <c r="AR56" s="9"/>
      <c r="AS56" s="9"/>
      <c r="AU56" s="9"/>
      <c r="AV56" s="9"/>
      <c r="AW56" s="9"/>
      <c r="AX56" s="9"/>
      <c r="AY56" s="9"/>
      <c r="AZ56" s="9"/>
      <c r="BA56" s="9"/>
      <c r="BB56" s="9"/>
      <c r="BC56" s="9"/>
      <c r="BD56" s="9"/>
    </row>
    <row r="57" spans="27:56" x14ac:dyDescent="0.25">
      <c r="AA57" s="5"/>
      <c r="AB57" s="9"/>
      <c r="AC57" s="9"/>
      <c r="AD57" s="9"/>
      <c r="AE57" s="9"/>
      <c r="AF57" s="9"/>
      <c r="AG57" s="5"/>
      <c r="AH57" s="9"/>
      <c r="AI57" s="9"/>
      <c r="AJ57" s="9"/>
      <c r="AK57" s="9"/>
      <c r="AL57" s="9"/>
      <c r="AN57" s="5"/>
      <c r="AO57" s="9"/>
      <c r="AP57" s="9"/>
      <c r="AQ57" s="9"/>
      <c r="AR57" s="9"/>
      <c r="AS57" s="9"/>
      <c r="AU57" s="9"/>
      <c r="AV57" s="9"/>
      <c r="AW57" s="9"/>
      <c r="AX57" s="9"/>
      <c r="AY57" s="9"/>
      <c r="AZ57" s="9"/>
      <c r="BA57" s="9"/>
      <c r="BB57" s="9"/>
      <c r="BC57" s="9"/>
      <c r="BD57" s="9"/>
    </row>
    <row r="58" spans="27:56" x14ac:dyDescent="0.25">
      <c r="AA58" s="5"/>
      <c r="AB58" s="9"/>
      <c r="AC58" s="9"/>
      <c r="AD58" s="9"/>
      <c r="AE58" s="9"/>
      <c r="AF58" s="9"/>
      <c r="AG58" s="5"/>
      <c r="AH58" s="9"/>
      <c r="AI58" s="9"/>
      <c r="AJ58" s="9"/>
      <c r="AK58" s="9"/>
      <c r="AL58" s="9"/>
      <c r="AN58" s="5"/>
      <c r="AO58" s="9"/>
      <c r="AP58" s="9"/>
      <c r="AQ58" s="9"/>
      <c r="AR58" s="9"/>
      <c r="AS58" s="9"/>
      <c r="AU58" s="9"/>
      <c r="AV58" s="9"/>
      <c r="AW58" s="9"/>
      <c r="AX58" s="9"/>
      <c r="AY58" s="9"/>
      <c r="AZ58" s="9"/>
      <c r="BA58" s="9"/>
      <c r="BB58" s="9"/>
      <c r="BC58" s="9"/>
      <c r="BD58" s="9"/>
    </row>
    <row r="59" spans="27:56" x14ac:dyDescent="0.25">
      <c r="AA59" s="5"/>
      <c r="AB59" s="9"/>
      <c r="AC59" s="9"/>
      <c r="AD59" s="9"/>
      <c r="AE59" s="9"/>
      <c r="AF59" s="9"/>
      <c r="AG59" s="5"/>
      <c r="AH59" s="9"/>
      <c r="AI59" s="9"/>
      <c r="AJ59" s="9"/>
      <c r="AK59" s="9"/>
      <c r="AL59" s="9"/>
      <c r="AN59" s="5"/>
      <c r="AO59" s="9"/>
      <c r="AP59" s="9"/>
      <c r="AQ59" s="9"/>
      <c r="AR59" s="9"/>
      <c r="AS59" s="9"/>
      <c r="AU59" s="9"/>
      <c r="AV59" s="9"/>
      <c r="AW59" s="9"/>
      <c r="AX59" s="9"/>
      <c r="AY59" s="9"/>
      <c r="AZ59" s="9"/>
      <c r="BA59" s="9"/>
      <c r="BB59" s="9"/>
      <c r="BC59" s="9"/>
      <c r="BD59" s="9"/>
    </row>
    <row r="60" spans="27:56" x14ac:dyDescent="0.25">
      <c r="AA60" s="5"/>
      <c r="AB60" s="9"/>
      <c r="AC60" s="9"/>
      <c r="AD60" s="9"/>
      <c r="AE60" s="9"/>
      <c r="AF60" s="9"/>
      <c r="AG60" s="5"/>
      <c r="AH60" s="9"/>
      <c r="AI60" s="9"/>
      <c r="AJ60" s="9"/>
      <c r="AK60" s="9"/>
      <c r="AL60" s="9"/>
      <c r="AN60" s="5"/>
      <c r="AO60" s="9"/>
      <c r="AP60" s="9"/>
      <c r="AQ60" s="9"/>
      <c r="AR60" s="9"/>
      <c r="AS60" s="9"/>
      <c r="AU60" s="9"/>
      <c r="AV60" s="9"/>
      <c r="AW60" s="9"/>
      <c r="AX60" s="9"/>
      <c r="AY60" s="9"/>
      <c r="AZ60" s="9"/>
      <c r="BA60" s="9"/>
      <c r="BB60" s="9"/>
      <c r="BC60" s="9"/>
      <c r="BD60" s="9"/>
    </row>
    <row r="61" spans="27:56" x14ac:dyDescent="0.25">
      <c r="AA61" s="5"/>
      <c r="AB61" s="9"/>
      <c r="AC61" s="9"/>
      <c r="AD61" s="9"/>
      <c r="AE61" s="9"/>
      <c r="AF61" s="9"/>
      <c r="AG61" s="5"/>
      <c r="AH61" s="9"/>
      <c r="AI61" s="9"/>
      <c r="AJ61" s="9"/>
      <c r="AK61" s="9"/>
      <c r="AL61" s="9"/>
      <c r="AN61" s="5"/>
      <c r="AO61" s="9"/>
      <c r="AP61" s="9"/>
      <c r="AQ61" s="9"/>
      <c r="AR61" s="9"/>
      <c r="AS61" s="9"/>
      <c r="AU61" s="9"/>
      <c r="AV61" s="9"/>
      <c r="AW61" s="9"/>
      <c r="AX61" s="9"/>
      <c r="AY61" s="9"/>
      <c r="AZ61" s="9"/>
      <c r="BA61" s="9"/>
      <c r="BB61" s="9"/>
      <c r="BC61" s="9"/>
      <c r="BD61" s="9"/>
    </row>
    <row r="62" spans="27:56" x14ac:dyDescent="0.25">
      <c r="AA62" s="5"/>
      <c r="AB62" s="9"/>
      <c r="AC62" s="9"/>
      <c r="AD62" s="9"/>
      <c r="AE62" s="9"/>
      <c r="AF62" s="9"/>
      <c r="AG62" s="5"/>
      <c r="AH62" s="9"/>
      <c r="AI62" s="9"/>
      <c r="AJ62" s="9"/>
      <c r="AK62" s="9"/>
      <c r="AL62" s="9"/>
      <c r="AN62" s="5"/>
      <c r="AO62" s="9"/>
      <c r="AP62" s="9"/>
      <c r="AQ62" s="9"/>
      <c r="AR62" s="9"/>
      <c r="AS62" s="9"/>
      <c r="AU62" s="9"/>
      <c r="AV62" s="9"/>
      <c r="AW62" s="9"/>
      <c r="AX62" s="9"/>
      <c r="AY62" s="9"/>
      <c r="AZ62" s="9"/>
      <c r="BA62" s="9"/>
      <c r="BB62" s="9"/>
      <c r="BC62" s="9"/>
      <c r="BD62" s="9"/>
    </row>
    <row r="63" spans="27:56" x14ac:dyDescent="0.25">
      <c r="AA63" s="5"/>
      <c r="AB63" s="9"/>
      <c r="AC63" s="9"/>
      <c r="AD63" s="9"/>
      <c r="AE63" s="9"/>
      <c r="AF63" s="9"/>
      <c r="AG63" s="5"/>
      <c r="AH63" s="9"/>
      <c r="AI63" s="9"/>
      <c r="AJ63" s="9"/>
      <c r="AK63" s="9"/>
      <c r="AL63" s="9"/>
      <c r="AN63" s="5"/>
      <c r="AO63" s="9"/>
      <c r="AP63" s="9"/>
      <c r="AQ63" s="9"/>
      <c r="AR63" s="9"/>
      <c r="AS63" s="9"/>
      <c r="AU63" s="9"/>
      <c r="AV63" s="9"/>
      <c r="AW63" s="9"/>
      <c r="AX63" s="9"/>
      <c r="AY63" s="9"/>
      <c r="AZ63" s="9"/>
      <c r="BA63" s="9"/>
      <c r="BB63" s="9"/>
      <c r="BC63" s="9"/>
      <c r="BD63" s="9"/>
    </row>
    <row r="64" spans="27:56" x14ac:dyDescent="0.25">
      <c r="AA64" s="5"/>
      <c r="AB64" s="9"/>
      <c r="AC64" s="9"/>
      <c r="AD64" s="9"/>
      <c r="AE64" s="9"/>
      <c r="AF64" s="9"/>
      <c r="AG64" s="5"/>
      <c r="AH64" s="9"/>
      <c r="AI64" s="9"/>
      <c r="AJ64" s="9"/>
      <c r="AK64" s="9"/>
      <c r="AL64" s="9"/>
      <c r="AN64" s="5"/>
      <c r="AO64" s="9"/>
      <c r="AP64" s="9"/>
      <c r="AQ64" s="9"/>
      <c r="AR64" s="9"/>
      <c r="AS64" s="9"/>
      <c r="AU64" s="9"/>
      <c r="AV64" s="9"/>
      <c r="AW64" s="9"/>
      <c r="AX64" s="9"/>
      <c r="AY64" s="9"/>
      <c r="AZ64" s="9"/>
      <c r="BA64" s="9"/>
      <c r="BB64" s="9"/>
      <c r="BC64" s="9"/>
      <c r="BD64" s="9"/>
    </row>
    <row r="65" spans="27:56" x14ac:dyDescent="0.25">
      <c r="AA65" s="5"/>
      <c r="AB65" s="9"/>
      <c r="AC65" s="9"/>
      <c r="AD65" s="9"/>
      <c r="AE65" s="9"/>
      <c r="AF65" s="9"/>
      <c r="AG65" s="5"/>
      <c r="AH65" s="9"/>
      <c r="AI65" s="9"/>
      <c r="AJ65" s="9"/>
      <c r="AK65" s="9"/>
      <c r="AL65" s="9"/>
      <c r="AN65" s="5"/>
      <c r="AO65" s="9"/>
      <c r="AP65" s="9"/>
      <c r="AQ65" s="9"/>
      <c r="AR65" s="9"/>
      <c r="AS65" s="9"/>
      <c r="AU65" s="9"/>
      <c r="AV65" s="9"/>
      <c r="AW65" s="9"/>
      <c r="AX65" s="9"/>
      <c r="AY65" s="9"/>
      <c r="AZ65" s="9"/>
      <c r="BA65" s="9"/>
      <c r="BB65" s="9"/>
      <c r="BC65" s="9"/>
      <c r="BD65" s="9"/>
    </row>
    <row r="66" spans="27:56" x14ac:dyDescent="0.25">
      <c r="AA66" s="5"/>
      <c r="AB66" s="9"/>
      <c r="AC66" s="9"/>
      <c r="AD66" s="9"/>
      <c r="AE66" s="9"/>
      <c r="AF66" s="9"/>
      <c r="AG66" s="5"/>
      <c r="AH66" s="9"/>
      <c r="AI66" s="9"/>
      <c r="AJ66" s="9"/>
      <c r="AK66" s="9"/>
      <c r="AL66" s="9"/>
      <c r="AN66" s="5"/>
      <c r="AO66" s="9"/>
      <c r="AP66" s="9"/>
      <c r="AQ66" s="9"/>
      <c r="AR66" s="9"/>
      <c r="AS66" s="9"/>
      <c r="AU66" s="9"/>
      <c r="AV66" s="9"/>
      <c r="AW66" s="9"/>
      <c r="AX66" s="9"/>
      <c r="AY66" s="9"/>
      <c r="AZ66" s="9"/>
      <c r="BA66" s="9"/>
      <c r="BB66" s="9"/>
      <c r="BC66" s="9"/>
      <c r="BD66" s="9"/>
    </row>
    <row r="67" spans="27:56" x14ac:dyDescent="0.25">
      <c r="AA67" s="5"/>
      <c r="AB67" s="9"/>
      <c r="AC67" s="9"/>
      <c r="AD67" s="9"/>
      <c r="AE67" s="9"/>
      <c r="AF67" s="9"/>
      <c r="AG67" s="5"/>
      <c r="AH67" s="9"/>
      <c r="AI67" s="9"/>
      <c r="AJ67" s="9"/>
      <c r="AK67" s="9"/>
      <c r="AL67" s="9"/>
      <c r="AN67" s="5"/>
      <c r="AO67" s="9"/>
      <c r="AP67" s="9"/>
      <c r="AQ67" s="9"/>
      <c r="AR67" s="9"/>
      <c r="AS67" s="9"/>
      <c r="AU67" s="9"/>
      <c r="AV67" s="9"/>
      <c r="AW67" s="9"/>
      <c r="AX67" s="9"/>
      <c r="AY67" s="9"/>
      <c r="AZ67" s="9"/>
      <c r="BA67" s="9"/>
      <c r="BB67" s="9"/>
      <c r="BC67" s="9"/>
      <c r="BD67" s="9"/>
    </row>
    <row r="68" spans="27:56" x14ac:dyDescent="0.25">
      <c r="AA68" s="5"/>
      <c r="AB68" s="9"/>
      <c r="AC68" s="9"/>
      <c r="AD68" s="9"/>
      <c r="AE68" s="9"/>
      <c r="AF68" s="9"/>
      <c r="AG68" s="5"/>
      <c r="AH68" s="9"/>
      <c r="AI68" s="9"/>
      <c r="AJ68" s="9"/>
      <c r="AK68" s="9"/>
      <c r="AL68" s="9"/>
      <c r="AN68" s="5"/>
      <c r="AO68" s="9"/>
      <c r="AP68" s="9"/>
      <c r="AQ68" s="9"/>
      <c r="AR68" s="9"/>
      <c r="AS68" s="9"/>
      <c r="AU68" s="9"/>
      <c r="AV68" s="9"/>
      <c r="AW68" s="9"/>
      <c r="AX68" s="9"/>
      <c r="AY68" s="9"/>
      <c r="AZ68" s="9"/>
      <c r="BA68" s="9"/>
      <c r="BB68" s="9"/>
      <c r="BC68" s="9"/>
      <c r="BD68" s="9"/>
    </row>
    <row r="69" spans="27:56" x14ac:dyDescent="0.25">
      <c r="AA69" s="5"/>
      <c r="AB69" s="9"/>
      <c r="AC69" s="9"/>
      <c r="AD69" s="9"/>
      <c r="AE69" s="9"/>
      <c r="AF69" s="9"/>
      <c r="AG69" s="5"/>
      <c r="AH69" s="9"/>
      <c r="AI69" s="9"/>
      <c r="AJ69" s="9"/>
      <c r="AK69" s="9"/>
      <c r="AL69" s="9"/>
      <c r="AN69" s="5"/>
      <c r="AO69" s="9"/>
      <c r="AP69" s="9"/>
      <c r="AQ69" s="9"/>
      <c r="AR69" s="9"/>
      <c r="AS69" s="9"/>
      <c r="AU69" s="9"/>
      <c r="AV69" s="9"/>
      <c r="AW69" s="9"/>
      <c r="AX69" s="9"/>
      <c r="AY69" s="9"/>
      <c r="AZ69" s="9"/>
      <c r="BA69" s="9"/>
      <c r="BB69" s="9"/>
      <c r="BC69" s="9"/>
      <c r="BD69" s="9"/>
    </row>
    <row r="70" spans="27:56" x14ac:dyDescent="0.25">
      <c r="AA70" s="5"/>
      <c r="AB70" s="9"/>
      <c r="AC70" s="9"/>
      <c r="AD70" s="9"/>
      <c r="AE70" s="9"/>
      <c r="AF70" s="9"/>
      <c r="AG70" s="5"/>
      <c r="AH70" s="9"/>
      <c r="AI70" s="9"/>
      <c r="AJ70" s="9"/>
      <c r="AK70" s="9"/>
      <c r="AL70" s="9"/>
      <c r="AN70" s="5"/>
      <c r="AO70" s="9"/>
      <c r="AP70" s="9"/>
      <c r="AQ70" s="9"/>
      <c r="AR70" s="9"/>
      <c r="AS70" s="9"/>
      <c r="AU70" s="9"/>
      <c r="AV70" s="9"/>
      <c r="AW70" s="9"/>
      <c r="AX70" s="9"/>
      <c r="AY70" s="9"/>
      <c r="AZ70" s="9"/>
      <c r="BA70" s="9"/>
      <c r="BB70" s="9"/>
      <c r="BC70" s="9"/>
      <c r="BD70" s="9"/>
    </row>
    <row r="71" spans="27:56" x14ac:dyDescent="0.25">
      <c r="AA71" s="5"/>
      <c r="AB71" s="9"/>
      <c r="AC71" s="9"/>
      <c r="AD71" s="9"/>
      <c r="AE71" s="9"/>
      <c r="AF71" s="9"/>
      <c r="AG71" s="5"/>
      <c r="AH71" s="9"/>
      <c r="AI71" s="9"/>
      <c r="AJ71" s="9"/>
      <c r="AK71" s="9"/>
      <c r="AL71" s="9"/>
      <c r="AN71" s="5"/>
      <c r="AO71" s="9"/>
      <c r="AP71" s="9"/>
      <c r="AQ71" s="9"/>
      <c r="AR71" s="9"/>
      <c r="AS71" s="9"/>
      <c r="AU71" s="9"/>
      <c r="AV71" s="9"/>
      <c r="AW71" s="9"/>
      <c r="AX71" s="9"/>
      <c r="AY71" s="9"/>
      <c r="AZ71" s="9"/>
      <c r="BA71" s="9"/>
      <c r="BB71" s="9"/>
      <c r="BC71" s="9"/>
      <c r="BD71" s="9"/>
    </row>
    <row r="72" spans="27:56" x14ac:dyDescent="0.25">
      <c r="AA72" s="5"/>
      <c r="AB72" s="9"/>
      <c r="AC72" s="9"/>
      <c r="AD72" s="9"/>
      <c r="AE72" s="9"/>
      <c r="AF72" s="9"/>
      <c r="AG72" s="5"/>
      <c r="AH72" s="9"/>
      <c r="AI72" s="9"/>
      <c r="AJ72" s="9"/>
      <c r="AK72" s="9"/>
      <c r="AL72" s="9"/>
      <c r="AN72" s="5"/>
      <c r="AO72" s="9"/>
      <c r="AP72" s="9"/>
      <c r="AQ72" s="9"/>
      <c r="AR72" s="9"/>
      <c r="AS72" s="9"/>
      <c r="AU72" s="9"/>
      <c r="AV72" s="9"/>
      <c r="AW72" s="9"/>
      <c r="AX72" s="9"/>
      <c r="AY72" s="9"/>
      <c r="AZ72" s="9"/>
      <c r="BA72" s="9"/>
      <c r="BB72" s="9"/>
      <c r="BC72" s="9"/>
      <c r="BD72" s="9"/>
    </row>
    <row r="73" spans="27:56" x14ac:dyDescent="0.25">
      <c r="AA73" s="5"/>
      <c r="AB73" s="9"/>
      <c r="AC73" s="9"/>
      <c r="AD73" s="9"/>
      <c r="AE73" s="9"/>
      <c r="AF73" s="9"/>
      <c r="AG73" s="5"/>
      <c r="AH73" s="9"/>
      <c r="AI73" s="9"/>
      <c r="AJ73" s="9"/>
      <c r="AK73" s="9"/>
      <c r="AL73" s="9"/>
      <c r="AN73" s="5"/>
      <c r="AO73" s="9"/>
      <c r="AP73" s="9"/>
      <c r="AQ73" s="9"/>
      <c r="AR73" s="9"/>
      <c r="AS73" s="9"/>
      <c r="AU73" s="9"/>
      <c r="AV73" s="9"/>
      <c r="AW73" s="9"/>
      <c r="AX73" s="9"/>
      <c r="AY73" s="9"/>
      <c r="AZ73" s="9"/>
      <c r="BA73" s="9"/>
      <c r="BB73" s="9"/>
      <c r="BC73" s="9"/>
      <c r="BD73" s="9"/>
    </row>
    <row r="74" spans="27:56" x14ac:dyDescent="0.25">
      <c r="AA74" s="5"/>
      <c r="AB74" s="9"/>
      <c r="AC74" s="9"/>
      <c r="AD74" s="9"/>
      <c r="AE74" s="9"/>
      <c r="AF74" s="9"/>
      <c r="AG74" s="5"/>
      <c r="AH74" s="9"/>
      <c r="AI74" s="9"/>
      <c r="AJ74" s="9"/>
      <c r="AK74" s="9"/>
      <c r="AL74" s="9"/>
      <c r="AN74" s="5"/>
      <c r="AO74" s="9"/>
      <c r="AP74" s="9"/>
      <c r="AQ74" s="9"/>
      <c r="AR74" s="9"/>
      <c r="AS74" s="9"/>
      <c r="AU74" s="9"/>
      <c r="AV74" s="9"/>
      <c r="AW74" s="9"/>
      <c r="AX74" s="9"/>
      <c r="AY74" s="9"/>
      <c r="AZ74" s="9"/>
      <c r="BA74" s="9"/>
      <c r="BB74" s="9"/>
      <c r="BC74" s="9"/>
      <c r="BD74" s="9"/>
    </row>
    <row r="75" spans="27:56" x14ac:dyDescent="0.25">
      <c r="AA75" s="5"/>
      <c r="AB75" s="9"/>
      <c r="AC75" s="9"/>
      <c r="AD75" s="9"/>
      <c r="AE75" s="9"/>
      <c r="AF75" s="9"/>
      <c r="AG75" s="5"/>
      <c r="AH75" s="9"/>
      <c r="AI75" s="9"/>
      <c r="AJ75" s="9"/>
      <c r="AK75" s="9"/>
      <c r="AL75" s="9"/>
      <c r="AN75" s="5"/>
      <c r="AO75" s="9"/>
      <c r="AP75" s="9"/>
      <c r="AQ75" s="9"/>
      <c r="AR75" s="9"/>
      <c r="AS75" s="9"/>
      <c r="AU75" s="9"/>
      <c r="AV75" s="9"/>
      <c r="AW75" s="9"/>
      <c r="AX75" s="9"/>
      <c r="AY75" s="9"/>
      <c r="AZ75" s="9"/>
      <c r="BA75" s="9"/>
      <c r="BB75" s="9"/>
      <c r="BC75" s="9"/>
      <c r="BD75" s="9"/>
    </row>
    <row r="76" spans="27:56" x14ac:dyDescent="0.25">
      <c r="AA76" s="5"/>
      <c r="AB76" s="9"/>
      <c r="AC76" s="9"/>
      <c r="AD76" s="9"/>
      <c r="AE76" s="9"/>
      <c r="AF76" s="9"/>
      <c r="AG76" s="5"/>
      <c r="AH76" s="9"/>
      <c r="AI76" s="9"/>
      <c r="AJ76" s="9"/>
      <c r="AK76" s="9"/>
      <c r="AL76" s="9"/>
      <c r="AN76" s="5"/>
      <c r="AO76" s="9"/>
      <c r="AP76" s="9"/>
      <c r="AQ76" s="9"/>
      <c r="AR76" s="9"/>
      <c r="AS76" s="9"/>
      <c r="AU76" s="9"/>
      <c r="AV76" s="9"/>
      <c r="AW76" s="9"/>
      <c r="AX76" s="9"/>
      <c r="AY76" s="9"/>
    </row>
  </sheetData>
  <mergeCells count="20">
    <mergeCell ref="AB2:AL2"/>
    <mergeCell ref="AN2:AX2"/>
    <mergeCell ref="D4:H4"/>
    <mergeCell ref="J4:N4"/>
    <mergeCell ref="D3:N3"/>
    <mergeCell ref="D2:N2"/>
    <mergeCell ref="P2:Z2"/>
    <mergeCell ref="P4:T4"/>
    <mergeCell ref="P3:Z3"/>
    <mergeCell ref="V4:Z4"/>
    <mergeCell ref="AB3:AL3"/>
    <mergeCell ref="AB4:AF4"/>
    <mergeCell ref="AH4:AL4"/>
    <mergeCell ref="AZ2:BJ2"/>
    <mergeCell ref="AN3:AX3"/>
    <mergeCell ref="AZ3:BJ3"/>
    <mergeCell ref="AN4:AR4"/>
    <mergeCell ref="AT4:AX4"/>
    <mergeCell ref="AZ4:BD4"/>
    <mergeCell ref="BF4:BJ4"/>
  </mergeCells>
  <conditionalFormatting sqref="D7:H3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:J3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:K3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:L3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:M3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:N3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:T38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7:V38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7:W38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:X38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7:Y3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7:Z38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7:AF38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7:AH38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:AI38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7:AJ3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7:AK38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7:AL38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7:AR3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7:AT3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7:AU3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7:AV3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7:AW3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7:AX3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7:BD3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7:BF3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G7:BG3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7:BH3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7:BI3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7:BJ3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8C373-7EA7-4A5C-BC9C-46C221EFCA3A}">
  <dimension ref="A1:P161"/>
  <sheetViews>
    <sheetView workbookViewId="0">
      <selection activeCell="H2" sqref="H2"/>
    </sheetView>
  </sheetViews>
  <sheetFormatPr defaultRowHeight="15" x14ac:dyDescent="0.25"/>
  <cols>
    <col min="1" max="1" width="23.28515625" style="8" customWidth="1"/>
    <col min="17" max="16384" width="9.140625" style="8"/>
  </cols>
  <sheetData>
    <row r="1" spans="1:16" x14ac:dyDescent="0.25">
      <c r="A1" s="8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</row>
    <row r="2" spans="1:16" x14ac:dyDescent="0.25">
      <c r="A2" s="5" t="s">
        <v>1</v>
      </c>
      <c r="B2" s="11">
        <v>1</v>
      </c>
      <c r="C2" s="11">
        <v>0</v>
      </c>
      <c r="D2" s="11">
        <v>1</v>
      </c>
      <c r="E2" s="11">
        <v>0</v>
      </c>
      <c r="F2" s="11">
        <v>0</v>
      </c>
      <c r="G2" s="11">
        <v>0</v>
      </c>
      <c r="H2" s="11">
        <v>0.64579552412033081</v>
      </c>
      <c r="I2" s="11">
        <v>0.29552328586578369</v>
      </c>
      <c r="J2" s="11">
        <v>0.97791892290115356</v>
      </c>
      <c r="K2" s="11">
        <v>0.24289171397686005</v>
      </c>
      <c r="L2" s="11">
        <v>0.46339988708496094</v>
      </c>
      <c r="M2" s="11">
        <v>0.75241982936859131</v>
      </c>
      <c r="N2" s="11">
        <v>1</v>
      </c>
      <c r="O2" s="11">
        <v>1</v>
      </c>
      <c r="P2" s="11">
        <v>2016</v>
      </c>
    </row>
    <row r="3" spans="1:16" x14ac:dyDescent="0.25">
      <c r="A3" s="5" t="s">
        <v>2</v>
      </c>
      <c r="B3" s="11">
        <v>1</v>
      </c>
      <c r="C3" s="11">
        <v>0</v>
      </c>
      <c r="D3" s="11">
        <v>1</v>
      </c>
      <c r="E3" s="11">
        <v>0</v>
      </c>
      <c r="F3" s="11">
        <v>0</v>
      </c>
      <c r="G3" s="11">
        <v>0</v>
      </c>
      <c r="H3" s="11">
        <v>0.47469720244407654</v>
      </c>
      <c r="I3" s="11">
        <v>0.49543720483779907</v>
      </c>
      <c r="J3" s="11">
        <v>0.99269950389862061</v>
      </c>
      <c r="K3" s="11">
        <v>0.42591670155525208</v>
      </c>
      <c r="L3" s="11">
        <v>0.71445161104202271</v>
      </c>
      <c r="M3" s="11">
        <v>0.62667995691299438</v>
      </c>
      <c r="N3" s="11">
        <v>1</v>
      </c>
      <c r="O3" s="11">
        <v>1</v>
      </c>
      <c r="P3" s="11">
        <v>2016</v>
      </c>
    </row>
    <row r="4" spans="1:16" x14ac:dyDescent="0.25">
      <c r="A4" s="5" t="s">
        <v>3</v>
      </c>
      <c r="B4" s="11">
        <v>1</v>
      </c>
      <c r="C4" s="11">
        <v>0</v>
      </c>
      <c r="D4" s="11">
        <v>1</v>
      </c>
      <c r="E4" s="11">
        <v>0</v>
      </c>
      <c r="F4" s="11">
        <v>0</v>
      </c>
      <c r="G4" s="11">
        <v>0</v>
      </c>
      <c r="H4" s="11">
        <v>0.48057031631469727</v>
      </c>
      <c r="I4" s="11">
        <v>0.43416270613670349</v>
      </c>
      <c r="J4" s="11">
        <v>0.92954987287521362</v>
      </c>
      <c r="K4" s="11">
        <v>0.57310593128204346</v>
      </c>
      <c r="L4" s="11">
        <v>0.80290746688842773</v>
      </c>
      <c r="M4" s="11">
        <v>0.67067372798919678</v>
      </c>
      <c r="N4" s="11">
        <v>1</v>
      </c>
      <c r="O4" s="11">
        <v>1</v>
      </c>
      <c r="P4" s="11">
        <v>2016</v>
      </c>
    </row>
    <row r="5" spans="1:16" x14ac:dyDescent="0.25">
      <c r="A5" s="5" t="s">
        <v>4</v>
      </c>
      <c r="B5" s="11">
        <v>1</v>
      </c>
      <c r="C5" s="11">
        <v>0</v>
      </c>
      <c r="D5" s="11">
        <v>1</v>
      </c>
      <c r="E5" s="11">
        <v>0</v>
      </c>
      <c r="F5" s="11">
        <v>0</v>
      </c>
      <c r="G5" s="11">
        <v>0</v>
      </c>
      <c r="H5" s="11">
        <v>0.50122582912445068</v>
      </c>
      <c r="I5" s="11">
        <v>5.6726887822151184E-2</v>
      </c>
      <c r="J5" s="11">
        <v>0.98551654815673828</v>
      </c>
      <c r="K5" s="11">
        <v>0.57469922304153442</v>
      </c>
      <c r="L5" s="11">
        <v>0.91494739055633545</v>
      </c>
      <c r="M5" s="11">
        <v>0.60049784183502197</v>
      </c>
      <c r="N5" s="11">
        <v>1</v>
      </c>
      <c r="O5" s="11">
        <v>1</v>
      </c>
      <c r="P5" s="11">
        <v>2016</v>
      </c>
    </row>
    <row r="6" spans="1:16" x14ac:dyDescent="0.25">
      <c r="A6" s="5" t="s">
        <v>5</v>
      </c>
      <c r="B6" s="11">
        <v>1</v>
      </c>
      <c r="C6" s="11">
        <v>0</v>
      </c>
      <c r="D6" s="11">
        <v>1</v>
      </c>
      <c r="E6" s="11">
        <v>0</v>
      </c>
      <c r="F6" s="11">
        <v>0</v>
      </c>
      <c r="G6" s="11">
        <v>0</v>
      </c>
      <c r="H6" s="11">
        <v>0.70849394798278809</v>
      </c>
      <c r="I6" s="11">
        <v>0.41841542720794678</v>
      </c>
      <c r="J6" s="11">
        <v>0.96002852916717529</v>
      </c>
      <c r="K6" s="11">
        <v>5.9671662747859955E-2</v>
      </c>
      <c r="L6" s="11">
        <v>0.56316918134689331</v>
      </c>
      <c r="M6" s="11">
        <v>0.64039969444274902</v>
      </c>
      <c r="N6" s="11">
        <v>1</v>
      </c>
      <c r="O6" s="11">
        <v>1</v>
      </c>
      <c r="P6" s="11">
        <v>2016</v>
      </c>
    </row>
    <row r="7" spans="1:16" x14ac:dyDescent="0.25">
      <c r="A7" s="5" t="s">
        <v>6</v>
      </c>
      <c r="B7" s="11">
        <v>1</v>
      </c>
      <c r="C7" s="11">
        <v>0</v>
      </c>
      <c r="D7" s="11">
        <v>1</v>
      </c>
      <c r="E7" s="11">
        <v>0</v>
      </c>
      <c r="F7" s="11">
        <v>0</v>
      </c>
      <c r="G7" s="11">
        <v>0</v>
      </c>
      <c r="H7" s="11">
        <v>0.63305568695068359</v>
      </c>
      <c r="I7" s="11">
        <v>0.20604997873306274</v>
      </c>
      <c r="J7" s="11">
        <v>0.98071020841598511</v>
      </c>
      <c r="K7" s="11">
        <v>0.3476545512676239</v>
      </c>
      <c r="L7" s="11">
        <v>0.75712406635284424</v>
      </c>
      <c r="M7" s="11">
        <v>0.65760630369186401</v>
      </c>
      <c r="N7" s="11">
        <v>1</v>
      </c>
      <c r="O7" s="11">
        <v>1</v>
      </c>
      <c r="P7" s="11">
        <v>2016</v>
      </c>
    </row>
    <row r="8" spans="1:16" x14ac:dyDescent="0.25">
      <c r="A8" s="5" t="s">
        <v>7</v>
      </c>
      <c r="B8" s="11">
        <v>1</v>
      </c>
      <c r="C8" s="11">
        <v>0</v>
      </c>
      <c r="D8" s="11">
        <v>1</v>
      </c>
      <c r="E8" s="11">
        <v>0</v>
      </c>
      <c r="F8" s="11">
        <v>0</v>
      </c>
      <c r="G8" s="11">
        <v>0</v>
      </c>
      <c r="H8" s="11">
        <v>0.54504048824310303</v>
      </c>
      <c r="I8" s="11">
        <v>0.19665160775184631</v>
      </c>
      <c r="J8" s="11">
        <v>0.9920080304145813</v>
      </c>
      <c r="K8" s="11">
        <v>0.56641656160354614</v>
      </c>
      <c r="L8" s="11">
        <v>0.88838720321655273</v>
      </c>
      <c r="M8" s="11">
        <v>0.387725830078125</v>
      </c>
      <c r="N8" s="11">
        <v>1</v>
      </c>
      <c r="O8" s="11">
        <v>1</v>
      </c>
      <c r="P8" s="11">
        <v>2016</v>
      </c>
    </row>
    <row r="9" spans="1:16" x14ac:dyDescent="0.25">
      <c r="A9" s="5" t="s">
        <v>8</v>
      </c>
      <c r="B9" s="11">
        <v>1</v>
      </c>
      <c r="C9" s="11">
        <v>0</v>
      </c>
      <c r="D9" s="11">
        <v>1</v>
      </c>
      <c r="E9" s="11">
        <v>0</v>
      </c>
      <c r="F9" s="11">
        <v>0</v>
      </c>
      <c r="G9" s="11">
        <v>0</v>
      </c>
      <c r="H9" s="11">
        <v>0.56119489669799805</v>
      </c>
      <c r="I9" s="11">
        <v>0.21767361462116241</v>
      </c>
      <c r="J9" s="11">
        <v>0.99077898263931274</v>
      </c>
      <c r="K9" s="11">
        <v>0.60207474231719971</v>
      </c>
      <c r="L9" s="11">
        <v>0.83842092752456665</v>
      </c>
      <c r="M9" s="11">
        <v>0.74125444889068604</v>
      </c>
      <c r="N9" s="11">
        <v>1</v>
      </c>
      <c r="O9" s="11">
        <v>1</v>
      </c>
      <c r="P9" s="11">
        <v>2016</v>
      </c>
    </row>
    <row r="10" spans="1:16" x14ac:dyDescent="0.25">
      <c r="A10" s="5" t="s">
        <v>9</v>
      </c>
      <c r="B10" s="11">
        <v>1</v>
      </c>
      <c r="C10" s="11">
        <v>0</v>
      </c>
      <c r="D10" s="11">
        <v>1</v>
      </c>
      <c r="E10" s="11">
        <v>0</v>
      </c>
      <c r="F10" s="11">
        <v>0</v>
      </c>
      <c r="G10" s="11">
        <v>0</v>
      </c>
      <c r="H10" s="11">
        <v>9.0090088546276093E-2</v>
      </c>
      <c r="I10" s="11">
        <v>0.27027025818824768</v>
      </c>
      <c r="J10" s="11">
        <v>0.54954952001571655</v>
      </c>
      <c r="K10" s="11">
        <v>0.72972971200942993</v>
      </c>
      <c r="L10" s="11">
        <v>1</v>
      </c>
      <c r="M10" s="11">
        <v>0.54054051637649536</v>
      </c>
      <c r="N10" s="11">
        <v>1</v>
      </c>
      <c r="O10" s="11">
        <v>1</v>
      </c>
      <c r="P10" s="11">
        <v>2016</v>
      </c>
    </row>
    <row r="11" spans="1:16" x14ac:dyDescent="0.25">
      <c r="A11" s="5" t="s">
        <v>10</v>
      </c>
      <c r="B11" s="11">
        <v>1</v>
      </c>
      <c r="C11" s="11">
        <v>0</v>
      </c>
      <c r="D11" s="11">
        <v>1</v>
      </c>
      <c r="E11" s="11">
        <v>0</v>
      </c>
      <c r="F11" s="11">
        <v>0</v>
      </c>
      <c r="G11" s="11">
        <v>0</v>
      </c>
      <c r="H11" s="11">
        <v>0.44010087847709656</v>
      </c>
      <c r="I11" s="11">
        <v>0.45128205418586731</v>
      </c>
      <c r="J11" s="11">
        <v>0.94909626245498657</v>
      </c>
      <c r="K11" s="11">
        <v>0.48566624522209167</v>
      </c>
      <c r="L11" s="11">
        <v>0.65203869342803955</v>
      </c>
      <c r="M11" s="11">
        <v>0.82189995050430298</v>
      </c>
      <c r="N11" s="11">
        <v>1</v>
      </c>
      <c r="O11" s="11">
        <v>1</v>
      </c>
      <c r="P11" s="11">
        <v>2016</v>
      </c>
    </row>
    <row r="12" spans="1:16" x14ac:dyDescent="0.25">
      <c r="A12" s="5" t="s">
        <v>11</v>
      </c>
      <c r="B12" s="11">
        <v>1</v>
      </c>
      <c r="C12" s="11">
        <v>0</v>
      </c>
      <c r="D12" s="11">
        <v>1</v>
      </c>
      <c r="E12" s="11">
        <v>0</v>
      </c>
      <c r="F12" s="11">
        <v>0</v>
      </c>
      <c r="G12" s="11">
        <v>0</v>
      </c>
      <c r="H12" s="11">
        <v>0.66568613052368164</v>
      </c>
      <c r="I12" s="11">
        <v>0.19547025859355927</v>
      </c>
      <c r="J12" s="11">
        <v>0.99304342269897461</v>
      </c>
      <c r="K12" s="11">
        <v>0.24191047251224518</v>
      </c>
      <c r="L12" s="11">
        <v>0.79707622528076172</v>
      </c>
      <c r="M12" s="11">
        <v>0.49508070945739746</v>
      </c>
      <c r="N12" s="11">
        <v>1</v>
      </c>
      <c r="O12" s="11">
        <v>1</v>
      </c>
      <c r="P12" s="11">
        <v>2016</v>
      </c>
    </row>
    <row r="13" spans="1:16" x14ac:dyDescent="0.25">
      <c r="A13" s="5" t="s">
        <v>12</v>
      </c>
      <c r="B13" s="11">
        <v>1</v>
      </c>
      <c r="C13" s="11">
        <v>0</v>
      </c>
      <c r="D13" s="11">
        <v>1</v>
      </c>
      <c r="E13" s="11">
        <v>0</v>
      </c>
      <c r="F13" s="11">
        <v>0</v>
      </c>
      <c r="G13" s="11">
        <v>0</v>
      </c>
      <c r="H13" s="11">
        <v>0.45600619912147522</v>
      </c>
      <c r="I13" s="11">
        <v>0.12976129353046417</v>
      </c>
      <c r="J13" s="11">
        <v>0.98876708745956421</v>
      </c>
      <c r="K13" s="11">
        <v>0.70045489072799683</v>
      </c>
      <c r="L13" s="11">
        <v>0.97281372547149658</v>
      </c>
      <c r="M13" s="11">
        <v>0.40514576435089111</v>
      </c>
      <c r="N13" s="11">
        <v>1</v>
      </c>
      <c r="O13" s="11">
        <v>1</v>
      </c>
      <c r="P13" s="11">
        <v>2016</v>
      </c>
    </row>
    <row r="14" spans="1:16" x14ac:dyDescent="0.25">
      <c r="A14" s="5" t="s">
        <v>13</v>
      </c>
      <c r="B14" s="11">
        <v>1</v>
      </c>
      <c r="C14" s="11">
        <v>0</v>
      </c>
      <c r="D14" s="11">
        <v>1</v>
      </c>
      <c r="E14" s="11">
        <v>0</v>
      </c>
      <c r="F14" s="11">
        <v>0</v>
      </c>
      <c r="G14" s="11">
        <v>0</v>
      </c>
      <c r="H14" s="11">
        <v>0.50207549333572388</v>
      </c>
      <c r="I14" s="11">
        <v>0.11700259894132614</v>
      </c>
      <c r="J14" s="11">
        <v>1</v>
      </c>
      <c r="K14" s="11">
        <v>0.38692378997802734</v>
      </c>
      <c r="L14" s="11">
        <v>0.9267570972442627</v>
      </c>
      <c r="M14" s="11">
        <v>0.63477462530136108</v>
      </c>
      <c r="N14" s="11">
        <v>1</v>
      </c>
      <c r="O14" s="11">
        <v>1</v>
      </c>
      <c r="P14" s="11">
        <v>2016</v>
      </c>
    </row>
    <row r="15" spans="1:16" x14ac:dyDescent="0.25">
      <c r="A15" s="5" t="s">
        <v>14</v>
      </c>
      <c r="B15" s="11">
        <v>1</v>
      </c>
      <c r="C15" s="11">
        <v>0</v>
      </c>
      <c r="D15" s="11">
        <v>1</v>
      </c>
      <c r="E15" s="11">
        <v>0</v>
      </c>
      <c r="F15" s="11">
        <v>0</v>
      </c>
      <c r="G15" s="11">
        <v>0</v>
      </c>
      <c r="H15" s="11">
        <v>0.9447551965713501</v>
      </c>
      <c r="I15" s="11">
        <v>0.43166342377662659</v>
      </c>
      <c r="J15" s="11">
        <v>1</v>
      </c>
      <c r="K15" s="11">
        <v>7.8145265579223633E-2</v>
      </c>
      <c r="L15" s="11">
        <v>0.63059335947036743</v>
      </c>
      <c r="M15" s="11">
        <v>0.18778371810913086</v>
      </c>
      <c r="N15" s="11">
        <v>1</v>
      </c>
      <c r="O15" s="11">
        <v>1</v>
      </c>
      <c r="P15" s="11">
        <v>2016</v>
      </c>
    </row>
    <row r="16" spans="1:16" x14ac:dyDescent="0.25">
      <c r="A16" s="5" t="s">
        <v>15</v>
      </c>
      <c r="B16" s="11">
        <v>1</v>
      </c>
      <c r="C16" s="11">
        <v>0</v>
      </c>
      <c r="D16" s="11">
        <v>1</v>
      </c>
      <c r="E16" s="11">
        <v>0</v>
      </c>
      <c r="F16" s="11">
        <v>0</v>
      </c>
      <c r="G16" s="11">
        <v>0</v>
      </c>
      <c r="H16" s="11">
        <v>0.51806908845901489</v>
      </c>
      <c r="I16" s="11">
        <v>0.19623656570911407</v>
      </c>
      <c r="J16" s="11">
        <v>0.99212998151779175</v>
      </c>
      <c r="K16" s="11">
        <v>0.4373740553855896</v>
      </c>
      <c r="L16" s="11">
        <v>0.81286031007766724</v>
      </c>
      <c r="M16" s="11">
        <v>0.72454965114593506</v>
      </c>
      <c r="N16" s="11">
        <v>1</v>
      </c>
      <c r="O16" s="11">
        <v>1</v>
      </c>
      <c r="P16" s="11">
        <v>2016</v>
      </c>
    </row>
    <row r="17" spans="1:16" x14ac:dyDescent="0.25">
      <c r="A17" s="5" t="s">
        <v>16</v>
      </c>
      <c r="B17" s="11">
        <v>1</v>
      </c>
      <c r="C17" s="11">
        <v>0</v>
      </c>
      <c r="D17" s="11">
        <v>1</v>
      </c>
      <c r="E17" s="11">
        <v>0</v>
      </c>
      <c r="F17" s="11">
        <v>0</v>
      </c>
      <c r="G17" s="11">
        <v>0</v>
      </c>
      <c r="H17" s="11">
        <v>0.61260652542114258</v>
      </c>
      <c r="I17" s="11">
        <v>0.22140665352344513</v>
      </c>
      <c r="J17" s="11">
        <v>0.98553168773651123</v>
      </c>
      <c r="K17" s="11">
        <v>0.5069463849067688</v>
      </c>
      <c r="L17" s="11">
        <v>0.77440327405929565</v>
      </c>
      <c r="M17" s="11">
        <v>0.5890917181968689</v>
      </c>
      <c r="N17" s="11">
        <v>1</v>
      </c>
      <c r="O17" s="11">
        <v>1</v>
      </c>
      <c r="P17" s="11">
        <v>2016</v>
      </c>
    </row>
    <row r="18" spans="1:16" x14ac:dyDescent="0.25">
      <c r="A18" s="5" t="s">
        <v>17</v>
      </c>
      <c r="B18" s="11">
        <v>1</v>
      </c>
      <c r="C18" s="11">
        <v>0</v>
      </c>
      <c r="D18" s="11">
        <v>1</v>
      </c>
      <c r="E18" s="11">
        <v>0</v>
      </c>
      <c r="F18" s="11">
        <v>0</v>
      </c>
      <c r="G18" s="11">
        <v>0</v>
      </c>
      <c r="H18" s="11">
        <v>0.55504798889160156</v>
      </c>
      <c r="I18" s="11">
        <v>0.18666769564151764</v>
      </c>
      <c r="J18" s="11">
        <v>1</v>
      </c>
      <c r="K18" s="11">
        <v>0.45176523923873901</v>
      </c>
      <c r="L18" s="11">
        <v>0.80078971385955811</v>
      </c>
      <c r="M18" s="11">
        <v>0.57386189699172974</v>
      </c>
      <c r="N18" s="11">
        <v>1</v>
      </c>
      <c r="O18" s="11">
        <v>1</v>
      </c>
      <c r="P18" s="11">
        <v>2016</v>
      </c>
    </row>
    <row r="19" spans="1:16" x14ac:dyDescent="0.25">
      <c r="A19" s="5" t="s">
        <v>18</v>
      </c>
      <c r="B19" s="11">
        <v>1</v>
      </c>
      <c r="C19" s="11">
        <v>0</v>
      </c>
      <c r="D19" s="11">
        <v>1</v>
      </c>
      <c r="E19" s="11">
        <v>0</v>
      </c>
      <c r="F19" s="11">
        <v>0</v>
      </c>
      <c r="G19" s="11">
        <v>0</v>
      </c>
      <c r="H19" s="11">
        <v>0.47313806414604187</v>
      </c>
      <c r="I19" s="11">
        <v>0.22261925041675568</v>
      </c>
      <c r="J19" s="11">
        <v>1</v>
      </c>
      <c r="K19" s="11">
        <v>0.75222742557525635</v>
      </c>
      <c r="L19" s="11">
        <v>0.95153462886810303</v>
      </c>
      <c r="M19" s="11">
        <v>0.62850499153137207</v>
      </c>
      <c r="N19" s="11">
        <v>1</v>
      </c>
      <c r="O19" s="11">
        <v>1</v>
      </c>
      <c r="P19" s="11">
        <v>2016</v>
      </c>
    </row>
    <row r="20" spans="1:16" x14ac:dyDescent="0.25">
      <c r="A20" s="5" t="s">
        <v>19</v>
      </c>
      <c r="B20" s="11">
        <v>1</v>
      </c>
      <c r="C20" s="11">
        <v>0</v>
      </c>
      <c r="D20" s="11">
        <v>1</v>
      </c>
      <c r="E20" s="11">
        <v>0</v>
      </c>
      <c r="F20" s="11">
        <v>0</v>
      </c>
      <c r="G20" s="11">
        <v>0</v>
      </c>
      <c r="H20" s="11">
        <v>0.50298529863357544</v>
      </c>
      <c r="I20" s="11">
        <v>0.22621732950210571</v>
      </c>
      <c r="J20" s="11">
        <v>0.94812262058258057</v>
      </c>
      <c r="K20" s="11">
        <v>0.46862146258354187</v>
      </c>
      <c r="L20" s="11">
        <v>0.80681967735290527</v>
      </c>
      <c r="M20" s="11">
        <v>0.54809606075286865</v>
      </c>
      <c r="N20" s="11">
        <v>1</v>
      </c>
      <c r="O20" s="11">
        <v>1</v>
      </c>
      <c r="P20" s="11">
        <v>2016</v>
      </c>
    </row>
    <row r="21" spans="1:16" x14ac:dyDescent="0.25">
      <c r="A21" s="5" t="s">
        <v>20</v>
      </c>
      <c r="B21" s="11">
        <v>1</v>
      </c>
      <c r="C21" s="11">
        <v>0</v>
      </c>
      <c r="D21" s="11">
        <v>1</v>
      </c>
      <c r="E21" s="11">
        <v>0</v>
      </c>
      <c r="F21" s="11">
        <v>0</v>
      </c>
      <c r="G21" s="11">
        <v>0</v>
      </c>
      <c r="H21" s="11">
        <v>0.4863450825214386</v>
      </c>
      <c r="I21" s="11">
        <v>0.14843817055225372</v>
      </c>
      <c r="J21" s="11">
        <v>0.99169349670410156</v>
      </c>
      <c r="K21" s="11">
        <v>0.51171320676803589</v>
      </c>
      <c r="L21" s="11">
        <v>0.97067898511886597</v>
      </c>
      <c r="M21" s="11">
        <v>0.64578098058700562</v>
      </c>
      <c r="N21" s="11">
        <v>1</v>
      </c>
      <c r="O21" s="11">
        <v>1</v>
      </c>
      <c r="P21" s="11">
        <v>2016</v>
      </c>
    </row>
    <row r="22" spans="1:16" x14ac:dyDescent="0.25">
      <c r="A22" s="5" t="s">
        <v>21</v>
      </c>
      <c r="B22" s="11">
        <v>1</v>
      </c>
      <c r="C22" s="11">
        <v>0</v>
      </c>
      <c r="D22" s="11">
        <v>1</v>
      </c>
      <c r="E22" s="11">
        <v>0</v>
      </c>
      <c r="F22" s="11">
        <v>0</v>
      </c>
      <c r="G22" s="11">
        <v>0</v>
      </c>
      <c r="H22" s="11">
        <v>0.53951394557952881</v>
      </c>
      <c r="I22" s="11">
        <v>0.22225235402584076</v>
      </c>
      <c r="J22" s="11">
        <v>0.99288272857666016</v>
      </c>
      <c r="K22" s="11">
        <v>0.3656938374042511</v>
      </c>
      <c r="L22" s="11">
        <v>0.7867581844329834</v>
      </c>
      <c r="M22" s="11">
        <v>0.61527067422866821</v>
      </c>
      <c r="N22" s="11">
        <v>1</v>
      </c>
      <c r="O22" s="11">
        <v>1</v>
      </c>
      <c r="P22" s="11">
        <v>2016</v>
      </c>
    </row>
    <row r="23" spans="1:16" x14ac:dyDescent="0.25">
      <c r="A23" s="5" t="s">
        <v>22</v>
      </c>
      <c r="B23" s="11">
        <v>1</v>
      </c>
      <c r="C23" s="11">
        <v>0</v>
      </c>
      <c r="D23" s="11">
        <v>1</v>
      </c>
      <c r="E23" s="11">
        <v>0</v>
      </c>
      <c r="F23" s="11">
        <v>0</v>
      </c>
      <c r="G23" s="11">
        <v>0</v>
      </c>
      <c r="H23" s="11">
        <v>0.60593116283416748</v>
      </c>
      <c r="I23" s="11">
        <v>0.26296865940093994</v>
      </c>
      <c r="J23" s="11">
        <v>0.9950215220451355</v>
      </c>
      <c r="K23" s="11">
        <v>0.37655192613601685</v>
      </c>
      <c r="L23" s="11">
        <v>0.80436384677886963</v>
      </c>
      <c r="M23" s="11">
        <v>0.57891827821731567</v>
      </c>
      <c r="N23" s="11">
        <v>1</v>
      </c>
      <c r="O23" s="11">
        <v>1</v>
      </c>
      <c r="P23" s="11">
        <v>2016</v>
      </c>
    </row>
    <row r="24" spans="1:16" x14ac:dyDescent="0.25">
      <c r="A24" s="5" t="s">
        <v>23</v>
      </c>
      <c r="B24" s="11">
        <v>1</v>
      </c>
      <c r="C24" s="11">
        <v>0</v>
      </c>
      <c r="D24" s="11">
        <v>1</v>
      </c>
      <c r="E24" s="11">
        <v>0</v>
      </c>
      <c r="F24" s="11">
        <v>0</v>
      </c>
      <c r="G24" s="11">
        <v>0</v>
      </c>
      <c r="H24" s="11">
        <v>0.4119780957698822</v>
      </c>
      <c r="I24" s="11">
        <v>0.20456124842166901</v>
      </c>
      <c r="J24" s="11">
        <v>0.99409586191177368</v>
      </c>
      <c r="K24" s="11">
        <v>0.5376630425453186</v>
      </c>
      <c r="L24" s="11">
        <v>0.91695606708526611</v>
      </c>
      <c r="M24" s="11">
        <v>0.3404337465763092</v>
      </c>
      <c r="N24" s="11">
        <v>1</v>
      </c>
      <c r="O24" s="11">
        <v>1</v>
      </c>
      <c r="P24" s="11">
        <v>2016</v>
      </c>
    </row>
    <row r="25" spans="1:16" x14ac:dyDescent="0.25">
      <c r="A25" s="5" t="s">
        <v>24</v>
      </c>
      <c r="B25" s="11">
        <v>1</v>
      </c>
      <c r="C25" s="11">
        <v>0</v>
      </c>
      <c r="D25" s="11">
        <v>1</v>
      </c>
      <c r="E25" s="11">
        <v>0</v>
      </c>
      <c r="F25" s="11">
        <v>0</v>
      </c>
      <c r="G25" s="11">
        <v>0</v>
      </c>
      <c r="H25" s="11">
        <v>0.40754023194313049</v>
      </c>
      <c r="I25" s="11">
        <v>0.12128480523824692</v>
      </c>
      <c r="J25" s="11">
        <v>0.99727547168731689</v>
      </c>
      <c r="K25" s="11">
        <v>0.55526316165924072</v>
      </c>
      <c r="L25" s="11">
        <v>0.91813176870346069</v>
      </c>
      <c r="M25" s="11">
        <v>0.58479070663452148</v>
      </c>
      <c r="N25" s="11">
        <v>1</v>
      </c>
      <c r="O25" s="11">
        <v>1</v>
      </c>
      <c r="P25" s="11">
        <v>2016</v>
      </c>
    </row>
    <row r="26" spans="1:16" x14ac:dyDescent="0.25">
      <c r="A26" s="5" t="s">
        <v>25</v>
      </c>
      <c r="B26" s="11">
        <v>1</v>
      </c>
      <c r="C26" s="11">
        <v>0</v>
      </c>
      <c r="D26" s="11">
        <v>1</v>
      </c>
      <c r="E26" s="11">
        <v>0</v>
      </c>
      <c r="F26" s="11">
        <v>0</v>
      </c>
      <c r="G26" s="11">
        <v>0</v>
      </c>
      <c r="H26" s="11">
        <v>0.49974679946899414</v>
      </c>
      <c r="I26" s="11">
        <v>0.1212862953543663</v>
      </c>
      <c r="J26" s="11">
        <v>0.9784773588180542</v>
      </c>
      <c r="K26" s="11">
        <v>0.64764797687530518</v>
      </c>
      <c r="L26" s="11">
        <v>0.89427191019058228</v>
      </c>
      <c r="M26" s="11">
        <v>0.78364843130111694</v>
      </c>
      <c r="N26" s="11">
        <v>1</v>
      </c>
      <c r="O26" s="11">
        <v>1</v>
      </c>
      <c r="P26" s="11">
        <v>2016</v>
      </c>
    </row>
    <row r="27" spans="1:16" x14ac:dyDescent="0.25">
      <c r="A27" s="5" t="s">
        <v>26</v>
      </c>
      <c r="B27" s="11">
        <v>1</v>
      </c>
      <c r="C27" s="11">
        <v>0</v>
      </c>
      <c r="D27" s="11">
        <v>1</v>
      </c>
      <c r="E27" s="11">
        <v>0</v>
      </c>
      <c r="F27" s="11">
        <v>0</v>
      </c>
      <c r="G27" s="11">
        <v>0</v>
      </c>
      <c r="H27" s="11">
        <v>0.27226462960243225</v>
      </c>
      <c r="I27" s="11">
        <v>0.15394401550292969</v>
      </c>
      <c r="J27" s="11">
        <v>0.85282623767852783</v>
      </c>
      <c r="K27" s="11">
        <v>0.75595235824584961</v>
      </c>
      <c r="L27" s="11">
        <v>0.97737187147140503</v>
      </c>
      <c r="M27" s="11">
        <v>0.74204832315444946</v>
      </c>
      <c r="N27" s="11">
        <v>1</v>
      </c>
      <c r="O27" s="11">
        <v>1</v>
      </c>
      <c r="P27" s="11">
        <v>2016</v>
      </c>
    </row>
    <row r="28" spans="1:16" x14ac:dyDescent="0.25">
      <c r="A28" s="5" t="s">
        <v>27</v>
      </c>
      <c r="B28" s="11">
        <v>1</v>
      </c>
      <c r="C28" s="11">
        <v>0</v>
      </c>
      <c r="D28" s="11">
        <v>1</v>
      </c>
      <c r="E28" s="11">
        <v>0</v>
      </c>
      <c r="F28" s="11">
        <v>0</v>
      </c>
      <c r="G28" s="11">
        <v>0</v>
      </c>
      <c r="H28" s="11">
        <v>0.32151377201080322</v>
      </c>
      <c r="I28" s="11">
        <v>0.12574930489063263</v>
      </c>
      <c r="J28" s="11">
        <v>0.97977131605148315</v>
      </c>
      <c r="K28" s="11">
        <v>0.29779002070426941</v>
      </c>
      <c r="L28" s="11">
        <v>0.96424061059951782</v>
      </c>
      <c r="M28" s="11">
        <v>0.8433830738067627</v>
      </c>
      <c r="N28" s="11">
        <v>1</v>
      </c>
      <c r="O28" s="11">
        <v>1</v>
      </c>
      <c r="P28" s="11">
        <v>2016</v>
      </c>
    </row>
    <row r="29" spans="1:16" x14ac:dyDescent="0.25">
      <c r="A29" s="5" t="s">
        <v>28</v>
      </c>
      <c r="B29" s="11">
        <v>1</v>
      </c>
      <c r="C29" s="11">
        <v>0</v>
      </c>
      <c r="D29" s="11">
        <v>1</v>
      </c>
      <c r="E29" s="11">
        <v>0</v>
      </c>
      <c r="F29" s="11">
        <v>0</v>
      </c>
      <c r="G29" s="11">
        <v>0</v>
      </c>
      <c r="H29" s="11">
        <v>0.4600822925567627</v>
      </c>
      <c r="I29" s="11">
        <v>9.9702790379524231E-2</v>
      </c>
      <c r="J29" s="11">
        <v>0.98619115352630615</v>
      </c>
      <c r="K29" s="11">
        <v>0.37059900164604187</v>
      </c>
      <c r="L29" s="11">
        <v>0.90649288892745972</v>
      </c>
      <c r="M29" s="11">
        <v>0.52716046571731567</v>
      </c>
      <c r="N29" s="11">
        <v>1</v>
      </c>
      <c r="O29" s="11">
        <v>1</v>
      </c>
      <c r="P29" s="11">
        <v>2016</v>
      </c>
    </row>
    <row r="30" spans="1:16" x14ac:dyDescent="0.25">
      <c r="A30" s="5" t="s">
        <v>29</v>
      </c>
      <c r="B30" s="11">
        <v>1</v>
      </c>
      <c r="C30" s="11">
        <v>0</v>
      </c>
      <c r="D30" s="11">
        <v>1</v>
      </c>
      <c r="E30" s="11">
        <v>0</v>
      </c>
      <c r="F30" s="11">
        <v>0</v>
      </c>
      <c r="G30" s="11">
        <v>0</v>
      </c>
      <c r="H30" s="11">
        <v>0.62937808036804199</v>
      </c>
      <c r="I30" s="11">
        <v>0.22656194865703583</v>
      </c>
      <c r="J30" s="11">
        <v>0.98683929443359375</v>
      </c>
      <c r="K30" s="11">
        <v>0.25635039806365967</v>
      </c>
      <c r="L30" s="11">
        <v>0.57376354932785034</v>
      </c>
      <c r="M30" s="11">
        <v>0.6086464524269104</v>
      </c>
      <c r="N30" s="11">
        <v>1</v>
      </c>
      <c r="O30" s="11">
        <v>1</v>
      </c>
      <c r="P30" s="11">
        <v>2016</v>
      </c>
    </row>
    <row r="31" spans="1:16" x14ac:dyDescent="0.25">
      <c r="A31" s="5" t="s">
        <v>30</v>
      </c>
      <c r="B31" s="11">
        <v>1</v>
      </c>
      <c r="C31" s="11">
        <v>0</v>
      </c>
      <c r="D31" s="11">
        <v>1</v>
      </c>
      <c r="E31" s="11">
        <v>0</v>
      </c>
      <c r="F31" s="11">
        <v>0</v>
      </c>
      <c r="G31" s="11">
        <v>0</v>
      </c>
      <c r="H31" s="11">
        <v>0.57131487131118774</v>
      </c>
      <c r="I31" s="11">
        <v>0.18761643767356873</v>
      </c>
      <c r="J31" s="11">
        <v>0.99860572814941406</v>
      </c>
      <c r="K31" s="11">
        <v>0.53310680389404297</v>
      </c>
      <c r="L31" s="11">
        <v>0.93674498796463013</v>
      </c>
      <c r="M31" s="11">
        <v>0.3955378532409668</v>
      </c>
      <c r="N31" s="11">
        <v>1</v>
      </c>
      <c r="O31" s="11">
        <v>1</v>
      </c>
      <c r="P31" s="11">
        <v>2016</v>
      </c>
    </row>
    <row r="32" spans="1:16" x14ac:dyDescent="0.25">
      <c r="A32" s="5" t="s">
        <v>31</v>
      </c>
      <c r="B32" s="11">
        <v>1</v>
      </c>
      <c r="C32" s="11">
        <v>0</v>
      </c>
      <c r="D32" s="11">
        <v>1</v>
      </c>
      <c r="E32" s="11">
        <v>0</v>
      </c>
      <c r="F32" s="11">
        <v>0</v>
      </c>
      <c r="G32" s="11">
        <v>0</v>
      </c>
      <c r="H32" s="11">
        <v>0.43733957409858704</v>
      </c>
      <c r="I32" s="11">
        <v>6.9110773503780365E-2</v>
      </c>
      <c r="J32" s="11">
        <v>0.99740010499954224</v>
      </c>
      <c r="K32" s="11">
        <v>0.71187388896942139</v>
      </c>
      <c r="L32" s="11">
        <v>0.9782794713973999</v>
      </c>
      <c r="M32" s="11">
        <v>0.50233662128448486</v>
      </c>
      <c r="N32" s="11">
        <v>1</v>
      </c>
      <c r="O32" s="11">
        <v>1</v>
      </c>
      <c r="P32" s="11">
        <v>2016</v>
      </c>
    </row>
    <row r="33" spans="1:16" x14ac:dyDescent="0.25">
      <c r="A33" s="5" t="s">
        <v>32</v>
      </c>
      <c r="B33" s="11">
        <v>1</v>
      </c>
      <c r="C33" s="11">
        <v>0</v>
      </c>
      <c r="D33" s="11">
        <v>1</v>
      </c>
      <c r="E33" s="11">
        <v>0</v>
      </c>
      <c r="F33" s="11">
        <v>0</v>
      </c>
      <c r="G33" s="11">
        <v>0</v>
      </c>
      <c r="H33" s="11">
        <v>0.59799975156784058</v>
      </c>
      <c r="I33" s="11">
        <v>0.20212526619434357</v>
      </c>
      <c r="J33" s="11">
        <v>1</v>
      </c>
      <c r="K33" s="11">
        <v>0.28476059436798096</v>
      </c>
      <c r="L33" s="11">
        <v>0.69131141901016235</v>
      </c>
      <c r="M33" s="11">
        <v>0.49693712592124939</v>
      </c>
      <c r="N33" s="11">
        <v>1</v>
      </c>
      <c r="O33" s="11">
        <v>1</v>
      </c>
      <c r="P33" s="11">
        <v>2016</v>
      </c>
    </row>
    <row r="34" spans="1:16" x14ac:dyDescent="0.25">
      <c r="A34" s="5" t="s">
        <v>1</v>
      </c>
      <c r="B34" s="11">
        <v>1</v>
      </c>
      <c r="C34" s="11">
        <v>0</v>
      </c>
      <c r="D34" s="11">
        <v>1</v>
      </c>
      <c r="E34" s="11">
        <v>0</v>
      </c>
      <c r="F34" s="11">
        <v>0</v>
      </c>
      <c r="G34" s="11">
        <v>0</v>
      </c>
      <c r="H34" s="11">
        <v>0.64580029249191284</v>
      </c>
      <c r="I34" s="11">
        <v>0.21288959681987762</v>
      </c>
      <c r="J34" s="11">
        <v>0.96777600049972534</v>
      </c>
      <c r="K34" s="11">
        <v>0.370839923620224</v>
      </c>
      <c r="L34" s="11">
        <v>0.51294243335723877</v>
      </c>
      <c r="M34" s="11">
        <v>0.54331749677658081</v>
      </c>
      <c r="N34" s="11">
        <v>1</v>
      </c>
      <c r="O34" s="11">
        <v>1</v>
      </c>
      <c r="P34" s="11">
        <v>2018</v>
      </c>
    </row>
    <row r="35" spans="1:16" x14ac:dyDescent="0.25">
      <c r="A35" s="5" t="s">
        <v>2</v>
      </c>
      <c r="B35" s="11">
        <v>1</v>
      </c>
      <c r="C35" s="11">
        <v>0</v>
      </c>
      <c r="D35" s="11">
        <v>1</v>
      </c>
      <c r="E35" s="11">
        <v>0</v>
      </c>
      <c r="F35" s="11">
        <v>0</v>
      </c>
      <c r="G35" s="11">
        <v>0</v>
      </c>
      <c r="H35" s="11">
        <v>0.54210180044174194</v>
      </c>
      <c r="I35" s="11">
        <v>0.42313969135284424</v>
      </c>
      <c r="J35" s="11">
        <v>0.93064624071121216</v>
      </c>
      <c r="K35" s="11">
        <v>0.44419059157371521</v>
      </c>
      <c r="L35" s="11">
        <v>0.73629242181777954</v>
      </c>
      <c r="M35" s="11">
        <v>0.77888381481170654</v>
      </c>
      <c r="N35" s="11">
        <v>1</v>
      </c>
      <c r="O35" s="11">
        <v>1</v>
      </c>
      <c r="P35" s="11">
        <v>2018</v>
      </c>
    </row>
    <row r="36" spans="1:16" x14ac:dyDescent="0.25">
      <c r="A36" s="5" t="s">
        <v>3</v>
      </c>
      <c r="B36" s="11">
        <v>1</v>
      </c>
      <c r="C36" s="11">
        <v>0</v>
      </c>
      <c r="D36" s="11">
        <v>1</v>
      </c>
      <c r="E36" s="11">
        <v>0</v>
      </c>
      <c r="F36" s="11">
        <v>0</v>
      </c>
      <c r="G36" s="11">
        <v>0</v>
      </c>
      <c r="H36" s="11">
        <v>0.375480055809021</v>
      </c>
      <c r="I36" s="11">
        <v>0.29069423675537109</v>
      </c>
      <c r="J36" s="11">
        <v>0.92762184143066406</v>
      </c>
      <c r="K36" s="11">
        <v>0.60768091678619385</v>
      </c>
      <c r="L36" s="11">
        <v>0.5976366400718689</v>
      </c>
      <c r="M36" s="11">
        <v>0.93825703859329224</v>
      </c>
      <c r="N36" s="11">
        <v>1</v>
      </c>
      <c r="O36" s="11">
        <v>1</v>
      </c>
      <c r="P36" s="11">
        <v>2018</v>
      </c>
    </row>
    <row r="37" spans="1:16" x14ac:dyDescent="0.25">
      <c r="A37" s="5" t="s">
        <v>4</v>
      </c>
      <c r="B37" s="11">
        <v>1</v>
      </c>
      <c r="C37" s="11">
        <v>0</v>
      </c>
      <c r="D37" s="11">
        <v>1</v>
      </c>
      <c r="E37" s="11">
        <v>0</v>
      </c>
      <c r="F37" s="11">
        <v>0</v>
      </c>
      <c r="G37" s="11">
        <v>0</v>
      </c>
      <c r="H37" s="11">
        <v>0.41084286570549011</v>
      </c>
      <c r="I37" s="11">
        <v>0.14044599235057831</v>
      </c>
      <c r="J37" s="11">
        <v>0.99682897329330444</v>
      </c>
      <c r="K37" s="11">
        <v>0.48457446694374084</v>
      </c>
      <c r="L37" s="11">
        <v>0.96759408712387085</v>
      </c>
      <c r="M37" s="11">
        <v>0.60538053512573242</v>
      </c>
      <c r="N37" s="11">
        <v>1</v>
      </c>
      <c r="O37" s="11">
        <v>1</v>
      </c>
      <c r="P37" s="11">
        <v>2018</v>
      </c>
    </row>
    <row r="38" spans="1:16" x14ac:dyDescent="0.25">
      <c r="A38" s="5" t="s">
        <v>5</v>
      </c>
      <c r="B38" s="11">
        <v>1</v>
      </c>
      <c r="C38" s="11">
        <v>0</v>
      </c>
      <c r="D38" s="11">
        <v>1</v>
      </c>
      <c r="E38" s="11">
        <v>0</v>
      </c>
      <c r="F38" s="11">
        <v>0</v>
      </c>
      <c r="G38" s="11">
        <v>0</v>
      </c>
      <c r="H38" s="11">
        <v>0.58351796865463257</v>
      </c>
      <c r="I38" s="11">
        <v>0.52240723371505737</v>
      </c>
      <c r="J38" s="11">
        <v>0.94703739881515503</v>
      </c>
      <c r="K38" s="11">
        <v>0.14552211761474609</v>
      </c>
      <c r="L38" s="11">
        <v>0.44936031103134155</v>
      </c>
      <c r="M38" s="11">
        <v>0.73340004682540894</v>
      </c>
      <c r="N38" s="11">
        <v>1</v>
      </c>
      <c r="O38" s="11">
        <v>1</v>
      </c>
      <c r="P38" s="11">
        <v>2018</v>
      </c>
    </row>
    <row r="39" spans="1:16" x14ac:dyDescent="0.25">
      <c r="A39" s="5" t="s">
        <v>6</v>
      </c>
      <c r="B39" s="11">
        <v>1</v>
      </c>
      <c r="C39" s="11">
        <v>0</v>
      </c>
      <c r="D39" s="11">
        <v>1</v>
      </c>
      <c r="E39" s="11">
        <v>0</v>
      </c>
      <c r="F39" s="11">
        <v>0</v>
      </c>
      <c r="G39" s="11">
        <v>0</v>
      </c>
      <c r="H39" s="11">
        <v>0.57669216394424438</v>
      </c>
      <c r="I39" s="11">
        <v>0.14956331253051758</v>
      </c>
      <c r="J39" s="11">
        <v>0.94705241918563843</v>
      </c>
      <c r="K39" s="11">
        <v>0.51664847135543823</v>
      </c>
      <c r="L39" s="11">
        <v>0.73253273963928223</v>
      </c>
      <c r="M39" s="11">
        <v>0.76828604936599731</v>
      </c>
      <c r="N39" s="11">
        <v>1</v>
      </c>
      <c r="O39" s="11">
        <v>1</v>
      </c>
      <c r="P39" s="11">
        <v>2018</v>
      </c>
    </row>
    <row r="40" spans="1:16" x14ac:dyDescent="0.25">
      <c r="A40" s="5" t="s">
        <v>7</v>
      </c>
      <c r="B40" s="11">
        <v>1</v>
      </c>
      <c r="C40" s="11">
        <v>0</v>
      </c>
      <c r="D40" s="11">
        <v>1</v>
      </c>
      <c r="E40" s="11">
        <v>0</v>
      </c>
      <c r="F40" s="11">
        <v>0</v>
      </c>
      <c r="G40" s="11">
        <v>0</v>
      </c>
      <c r="H40" s="11">
        <v>0.52819991111755371</v>
      </c>
      <c r="I40" s="11">
        <v>0.24819312989711761</v>
      </c>
      <c r="J40" s="11">
        <v>0.99779140949249268</v>
      </c>
      <c r="K40" s="11">
        <v>0.55595070123672485</v>
      </c>
      <c r="L40" s="11">
        <v>0.96135324239730835</v>
      </c>
      <c r="M40" s="11">
        <v>0.50606262683868408</v>
      </c>
      <c r="N40" s="11">
        <v>1</v>
      </c>
      <c r="O40" s="11">
        <v>1</v>
      </c>
      <c r="P40" s="11">
        <v>2018</v>
      </c>
    </row>
    <row r="41" spans="1:16" x14ac:dyDescent="0.25">
      <c r="A41" s="5" t="s">
        <v>8</v>
      </c>
      <c r="B41" s="11">
        <v>1</v>
      </c>
      <c r="C41" s="11">
        <v>0</v>
      </c>
      <c r="D41" s="11">
        <v>1</v>
      </c>
      <c r="E41" s="11">
        <v>0</v>
      </c>
      <c r="F41" s="11">
        <v>0</v>
      </c>
      <c r="G41" s="11">
        <v>0</v>
      </c>
      <c r="H41" s="11">
        <v>0.65768152475357056</v>
      </c>
      <c r="I41" s="11">
        <v>0.11526746302843094</v>
      </c>
      <c r="J41" s="11">
        <v>0.993888258934021</v>
      </c>
      <c r="K41" s="11">
        <v>0.56110769510269165</v>
      </c>
      <c r="L41" s="11">
        <v>0.81230711936950684</v>
      </c>
      <c r="M41" s="11">
        <v>0.60801100730895996</v>
      </c>
      <c r="N41" s="11">
        <v>1</v>
      </c>
      <c r="O41" s="11">
        <v>1</v>
      </c>
      <c r="P41" s="11">
        <v>2018</v>
      </c>
    </row>
    <row r="42" spans="1:16" x14ac:dyDescent="0.25">
      <c r="A42" s="5" t="s">
        <v>9</v>
      </c>
      <c r="B42" s="11">
        <v>1</v>
      </c>
      <c r="C42" s="11">
        <v>0</v>
      </c>
      <c r="D42" s="11">
        <v>1</v>
      </c>
      <c r="E42" s="11">
        <v>0</v>
      </c>
      <c r="F42" s="11">
        <v>0</v>
      </c>
      <c r="G42" s="11">
        <v>0</v>
      </c>
      <c r="H42" s="11">
        <v>0.42865395545959473</v>
      </c>
      <c r="I42" s="11">
        <v>0.43385326862335205</v>
      </c>
      <c r="J42" s="11">
        <v>1</v>
      </c>
      <c r="K42" s="11">
        <v>0.60427498817443848</v>
      </c>
      <c r="L42" s="11">
        <v>0.74696707725524902</v>
      </c>
      <c r="M42" s="11">
        <v>0.27094164490699768</v>
      </c>
      <c r="N42" s="11">
        <v>1</v>
      </c>
      <c r="O42" s="11">
        <v>1</v>
      </c>
      <c r="P42" s="11">
        <v>2018</v>
      </c>
    </row>
    <row r="43" spans="1:16" x14ac:dyDescent="0.25">
      <c r="A43" s="5" t="s">
        <v>10</v>
      </c>
      <c r="B43" s="11">
        <v>1</v>
      </c>
      <c r="C43" s="11">
        <v>0</v>
      </c>
      <c r="D43" s="11">
        <v>1</v>
      </c>
      <c r="E43" s="11">
        <v>0</v>
      </c>
      <c r="F43" s="11">
        <v>0</v>
      </c>
      <c r="G43" s="11">
        <v>0</v>
      </c>
      <c r="H43" s="11">
        <v>0.62701040506362915</v>
      </c>
      <c r="I43" s="11">
        <v>0.33143517374992371</v>
      </c>
      <c r="J43" s="11">
        <v>1</v>
      </c>
      <c r="K43" s="11">
        <v>0.24447864294052124</v>
      </c>
      <c r="L43" s="11">
        <v>0.61646789312362671</v>
      </c>
      <c r="M43" s="11">
        <v>0.60100036859512329</v>
      </c>
      <c r="N43" s="11">
        <v>1</v>
      </c>
      <c r="O43" s="11">
        <v>1</v>
      </c>
      <c r="P43" s="11">
        <v>2018</v>
      </c>
    </row>
    <row r="44" spans="1:16" x14ac:dyDescent="0.25">
      <c r="A44" s="5" t="s">
        <v>11</v>
      </c>
      <c r="B44" s="11">
        <v>1</v>
      </c>
      <c r="C44" s="11">
        <v>0</v>
      </c>
      <c r="D44" s="11">
        <v>1</v>
      </c>
      <c r="E44" s="11">
        <v>0</v>
      </c>
      <c r="F44" s="11">
        <v>0</v>
      </c>
      <c r="G44" s="11">
        <v>0</v>
      </c>
      <c r="H44" s="11">
        <v>0.63223791122436523</v>
      </c>
      <c r="I44" s="11">
        <v>0.16207689046859741</v>
      </c>
      <c r="J44" s="11">
        <v>0.96465110778808594</v>
      </c>
      <c r="K44" s="11">
        <v>0.36619564890861511</v>
      </c>
      <c r="L44" s="11">
        <v>0.72597217559814453</v>
      </c>
      <c r="M44" s="11">
        <v>0.58413845300674438</v>
      </c>
      <c r="N44" s="11">
        <v>1</v>
      </c>
      <c r="O44" s="11">
        <v>1</v>
      </c>
      <c r="P44" s="11">
        <v>2018</v>
      </c>
    </row>
    <row r="45" spans="1:16" x14ac:dyDescent="0.25">
      <c r="A45" s="5" t="s">
        <v>12</v>
      </c>
      <c r="B45" s="11">
        <v>1</v>
      </c>
      <c r="C45" s="11">
        <v>0</v>
      </c>
      <c r="D45" s="11">
        <v>1</v>
      </c>
      <c r="E45" s="11">
        <v>0</v>
      </c>
      <c r="F45" s="11">
        <v>0</v>
      </c>
      <c r="G45" s="11">
        <v>0</v>
      </c>
      <c r="H45" s="11">
        <v>0.48033234477043152</v>
      </c>
      <c r="I45" s="11">
        <v>0.12743358314037323</v>
      </c>
      <c r="J45" s="11">
        <v>0.99133509397506714</v>
      </c>
      <c r="K45" s="11">
        <v>0.59676319360733032</v>
      </c>
      <c r="L45" s="11">
        <v>0.96578633785247803</v>
      </c>
      <c r="M45" s="11">
        <v>0.63754433393478394</v>
      </c>
      <c r="N45" s="11">
        <v>1</v>
      </c>
      <c r="O45" s="11">
        <v>1</v>
      </c>
      <c r="P45" s="11">
        <v>2018</v>
      </c>
    </row>
    <row r="46" spans="1:16" x14ac:dyDescent="0.25">
      <c r="A46" s="5" t="s">
        <v>13</v>
      </c>
      <c r="B46" s="11">
        <v>1</v>
      </c>
      <c r="C46" s="11">
        <v>0</v>
      </c>
      <c r="D46" s="11">
        <v>1</v>
      </c>
      <c r="E46" s="11">
        <v>0</v>
      </c>
      <c r="F46" s="11">
        <v>0</v>
      </c>
      <c r="G46" s="11">
        <v>0</v>
      </c>
      <c r="H46" s="11">
        <v>0.538521409034729</v>
      </c>
      <c r="I46" s="11">
        <v>0.10414481163024902</v>
      </c>
      <c r="J46" s="11">
        <v>0.99706196784973145</v>
      </c>
      <c r="K46" s="11">
        <v>0.40576890110969543</v>
      </c>
      <c r="L46" s="11">
        <v>0.94980543851852417</v>
      </c>
      <c r="M46" s="11">
        <v>0.63983535766601563</v>
      </c>
      <c r="N46" s="11">
        <v>1</v>
      </c>
      <c r="O46" s="11">
        <v>1</v>
      </c>
      <c r="P46" s="11">
        <v>2018</v>
      </c>
    </row>
    <row r="47" spans="1:16" x14ac:dyDescent="0.25">
      <c r="A47" s="5" t="s">
        <v>14</v>
      </c>
      <c r="B47" s="11">
        <v>1</v>
      </c>
      <c r="C47" s="11">
        <v>0</v>
      </c>
      <c r="D47" s="11">
        <v>1</v>
      </c>
      <c r="E47" s="11">
        <v>0</v>
      </c>
      <c r="F47" s="11">
        <v>0</v>
      </c>
      <c r="G47" s="11">
        <v>0</v>
      </c>
      <c r="H47" s="11">
        <v>0.53217041492462158</v>
      </c>
      <c r="I47" s="11">
        <v>0.17814186215400696</v>
      </c>
      <c r="J47" s="11">
        <v>0.98972630500793457</v>
      </c>
      <c r="K47" s="11">
        <v>0.46019661426544189</v>
      </c>
      <c r="L47" s="11">
        <v>0.82920199632644653</v>
      </c>
      <c r="M47" s="11">
        <v>0.34417888522148132</v>
      </c>
      <c r="N47" s="11">
        <v>1</v>
      </c>
      <c r="O47" s="11">
        <v>1</v>
      </c>
      <c r="P47" s="11">
        <v>2018</v>
      </c>
    </row>
    <row r="48" spans="1:16" x14ac:dyDescent="0.25">
      <c r="A48" s="5" t="s">
        <v>15</v>
      </c>
      <c r="B48" s="11">
        <v>1</v>
      </c>
      <c r="C48" s="11">
        <v>0</v>
      </c>
      <c r="D48" s="11">
        <v>1</v>
      </c>
      <c r="E48" s="11">
        <v>0</v>
      </c>
      <c r="F48" s="11">
        <v>0</v>
      </c>
      <c r="G48" s="11">
        <v>0</v>
      </c>
      <c r="H48" s="11">
        <v>0.54026889801025391</v>
      </c>
      <c r="I48" s="11">
        <v>0.21775762736797333</v>
      </c>
      <c r="J48" s="11">
        <v>0.99572330713272095</v>
      </c>
      <c r="K48" s="11">
        <v>0.35108906030654907</v>
      </c>
      <c r="L48" s="11">
        <v>0.74430596828460693</v>
      </c>
      <c r="M48" s="11">
        <v>0.69916123151779175</v>
      </c>
      <c r="N48" s="11">
        <v>1</v>
      </c>
      <c r="O48" s="11">
        <v>1</v>
      </c>
      <c r="P48" s="11">
        <v>2018</v>
      </c>
    </row>
    <row r="49" spans="1:16" x14ac:dyDescent="0.25">
      <c r="A49" s="5" t="s">
        <v>16</v>
      </c>
      <c r="B49" s="11">
        <v>1</v>
      </c>
      <c r="C49" s="11">
        <v>0</v>
      </c>
      <c r="D49" s="11">
        <v>1</v>
      </c>
      <c r="E49" s="11">
        <v>0</v>
      </c>
      <c r="F49" s="11">
        <v>0</v>
      </c>
      <c r="G49" s="11">
        <v>0</v>
      </c>
      <c r="H49" s="11">
        <v>0.5926443338394165</v>
      </c>
      <c r="I49" s="11">
        <v>0.39569243788719177</v>
      </c>
      <c r="J49" s="11">
        <v>0.99155932664871216</v>
      </c>
      <c r="K49" s="11">
        <v>0.42618831992149353</v>
      </c>
      <c r="L49" s="11">
        <v>0.81700998544692993</v>
      </c>
      <c r="M49" s="11">
        <v>0.49338862299919128</v>
      </c>
      <c r="N49" s="11">
        <v>1</v>
      </c>
      <c r="O49" s="11">
        <v>1</v>
      </c>
      <c r="P49" s="11">
        <v>2018</v>
      </c>
    </row>
    <row r="50" spans="1:16" x14ac:dyDescent="0.25">
      <c r="A50" s="5" t="s">
        <v>17</v>
      </c>
      <c r="B50" s="11">
        <v>1</v>
      </c>
      <c r="C50" s="11">
        <v>0</v>
      </c>
      <c r="D50" s="11">
        <v>1</v>
      </c>
      <c r="E50" s="11">
        <v>0</v>
      </c>
      <c r="F50" s="11">
        <v>0</v>
      </c>
      <c r="G50" s="11">
        <v>0</v>
      </c>
      <c r="H50" s="11">
        <v>0.50022995471954346</v>
      </c>
      <c r="I50" s="11">
        <v>0.30396631360054016</v>
      </c>
      <c r="J50" s="11">
        <v>1</v>
      </c>
      <c r="K50" s="11">
        <v>0.37695926427841187</v>
      </c>
      <c r="L50" s="11">
        <v>0.78908818960189819</v>
      </c>
      <c r="M50" s="11">
        <v>0.72794818878173828</v>
      </c>
      <c r="N50" s="11">
        <v>1</v>
      </c>
      <c r="O50" s="11">
        <v>1</v>
      </c>
      <c r="P50" s="11">
        <v>2018</v>
      </c>
    </row>
    <row r="51" spans="1:16" x14ac:dyDescent="0.25">
      <c r="A51" s="5" t="s">
        <v>18</v>
      </c>
      <c r="B51" s="11">
        <v>1</v>
      </c>
      <c r="C51" s="11">
        <v>0</v>
      </c>
      <c r="D51" s="11">
        <v>1</v>
      </c>
      <c r="E51" s="11">
        <v>0</v>
      </c>
      <c r="F51" s="11">
        <v>0</v>
      </c>
      <c r="G51" s="11">
        <v>0</v>
      </c>
      <c r="H51" s="11">
        <v>0.48080381751060486</v>
      </c>
      <c r="I51" s="11">
        <v>0.12991508841514587</v>
      </c>
      <c r="J51" s="11">
        <v>1</v>
      </c>
      <c r="K51" s="11">
        <v>0.69208747148513794</v>
      </c>
      <c r="L51" s="11">
        <v>0.87905925512313843</v>
      </c>
      <c r="M51" s="11">
        <v>0.84018337726593018</v>
      </c>
      <c r="N51" s="11">
        <v>1</v>
      </c>
      <c r="O51" s="11">
        <v>1</v>
      </c>
      <c r="P51" s="11">
        <v>2018</v>
      </c>
    </row>
    <row r="52" spans="1:16" x14ac:dyDescent="0.25">
      <c r="A52" s="5" t="s">
        <v>19</v>
      </c>
      <c r="B52" s="11">
        <v>1</v>
      </c>
      <c r="C52" s="11">
        <v>0</v>
      </c>
      <c r="D52" s="11">
        <v>1</v>
      </c>
      <c r="E52" s="11">
        <v>0</v>
      </c>
      <c r="F52" s="11">
        <v>0</v>
      </c>
      <c r="G52" s="11">
        <v>0</v>
      </c>
      <c r="H52" s="11">
        <v>0.71071749925613403</v>
      </c>
      <c r="I52" s="11">
        <v>0.14737784862518311</v>
      </c>
      <c r="J52" s="11">
        <v>0.92665934562683105</v>
      </c>
      <c r="K52" s="11">
        <v>0.28788933157920837</v>
      </c>
      <c r="L52" s="11">
        <v>0.89989054203033447</v>
      </c>
      <c r="M52" s="11">
        <v>0.52124589681625366</v>
      </c>
      <c r="N52" s="11">
        <v>1</v>
      </c>
      <c r="O52" s="11">
        <v>1</v>
      </c>
      <c r="P52" s="11">
        <v>2018</v>
      </c>
    </row>
    <row r="53" spans="1:16" x14ac:dyDescent="0.25">
      <c r="A53" s="5" t="s">
        <v>20</v>
      </c>
      <c r="B53" s="11">
        <v>1</v>
      </c>
      <c r="C53" s="11">
        <v>0</v>
      </c>
      <c r="D53" s="11">
        <v>1</v>
      </c>
      <c r="E53" s="11">
        <v>0</v>
      </c>
      <c r="F53" s="11">
        <v>0</v>
      </c>
      <c r="G53" s="11">
        <v>0</v>
      </c>
      <c r="H53" s="11">
        <v>0.53259217739105225</v>
      </c>
      <c r="I53" s="11">
        <v>0.1389068216085434</v>
      </c>
      <c r="J53" s="11">
        <v>0.99865961074829102</v>
      </c>
      <c r="K53" s="11">
        <v>0.51029998064041138</v>
      </c>
      <c r="L53" s="11">
        <v>0.95844674110412598</v>
      </c>
      <c r="M53" s="11">
        <v>0.59995144605636597</v>
      </c>
      <c r="N53" s="11">
        <v>1</v>
      </c>
      <c r="O53" s="11">
        <v>1</v>
      </c>
      <c r="P53" s="11">
        <v>2018</v>
      </c>
    </row>
    <row r="54" spans="1:16" x14ac:dyDescent="0.25">
      <c r="A54" s="5" t="s">
        <v>21</v>
      </c>
      <c r="B54" s="11">
        <v>1</v>
      </c>
      <c r="C54" s="11">
        <v>0</v>
      </c>
      <c r="D54" s="11">
        <v>1</v>
      </c>
      <c r="E54" s="11">
        <v>0</v>
      </c>
      <c r="F54" s="11">
        <v>0</v>
      </c>
      <c r="G54" s="11">
        <v>0</v>
      </c>
      <c r="H54" s="11">
        <v>0.58820754289627075</v>
      </c>
      <c r="I54" s="11">
        <v>0.29651963710784912</v>
      </c>
      <c r="J54" s="11">
        <v>1</v>
      </c>
      <c r="K54" s="11">
        <v>0.39973723888397217</v>
      </c>
      <c r="L54" s="11">
        <v>0.86879312992095947</v>
      </c>
      <c r="M54" s="11">
        <v>0.49917227029800415</v>
      </c>
      <c r="N54" s="11">
        <v>1</v>
      </c>
      <c r="O54" s="11">
        <v>1</v>
      </c>
      <c r="P54" s="11">
        <v>2018</v>
      </c>
    </row>
    <row r="55" spans="1:16" x14ac:dyDescent="0.25">
      <c r="A55" s="5" t="s">
        <v>22</v>
      </c>
      <c r="B55" s="11">
        <v>1</v>
      </c>
      <c r="C55" s="11">
        <v>0</v>
      </c>
      <c r="D55" s="11">
        <v>1</v>
      </c>
      <c r="E55" s="11">
        <v>0</v>
      </c>
      <c r="F55" s="11">
        <v>0</v>
      </c>
      <c r="G55" s="11">
        <v>0</v>
      </c>
      <c r="H55" s="11">
        <v>0.57535058259963989</v>
      </c>
      <c r="I55" s="11">
        <v>8.1686094403266907E-2</v>
      </c>
      <c r="J55" s="11">
        <v>0.95096302032470703</v>
      </c>
      <c r="K55" s="11">
        <v>0.42773273587226868</v>
      </c>
      <c r="L55" s="11">
        <v>0.83193951845169067</v>
      </c>
      <c r="M55" s="11">
        <v>0.66772258281707764</v>
      </c>
      <c r="N55" s="11">
        <v>1</v>
      </c>
      <c r="O55" s="11">
        <v>1</v>
      </c>
      <c r="P55" s="11">
        <v>2018</v>
      </c>
    </row>
    <row r="56" spans="1:16" x14ac:dyDescent="0.25">
      <c r="A56" s="5" t="s">
        <v>23</v>
      </c>
      <c r="B56" s="11">
        <v>1</v>
      </c>
      <c r="C56" s="11">
        <v>0</v>
      </c>
      <c r="D56" s="11">
        <v>1</v>
      </c>
      <c r="E56" s="11">
        <v>0</v>
      </c>
      <c r="F56" s="11">
        <v>0</v>
      </c>
      <c r="G56" s="11">
        <v>0</v>
      </c>
      <c r="H56" s="11">
        <v>0.53003448247909546</v>
      </c>
      <c r="I56" s="11">
        <v>0.18608845770359039</v>
      </c>
      <c r="J56" s="11">
        <v>0.99221038818359375</v>
      </c>
      <c r="K56" s="11">
        <v>0.50810331106185913</v>
      </c>
      <c r="L56" s="11">
        <v>0.95786279439926147</v>
      </c>
      <c r="M56" s="11">
        <v>0.43172311782836914</v>
      </c>
      <c r="N56" s="11">
        <v>1</v>
      </c>
      <c r="O56" s="11">
        <v>1</v>
      </c>
      <c r="P56" s="11">
        <v>2018</v>
      </c>
    </row>
    <row r="57" spans="1:16" x14ac:dyDescent="0.25">
      <c r="A57" s="5" t="s">
        <v>24</v>
      </c>
      <c r="B57" s="11">
        <v>1</v>
      </c>
      <c r="C57" s="11">
        <v>0</v>
      </c>
      <c r="D57" s="11">
        <v>1</v>
      </c>
      <c r="E57" s="11">
        <v>0</v>
      </c>
      <c r="F57" s="11">
        <v>0</v>
      </c>
      <c r="G57" s="11">
        <v>0</v>
      </c>
      <c r="H57" s="11">
        <v>0.48403865098953247</v>
      </c>
      <c r="I57" s="11">
        <v>8.9700885117053986E-2</v>
      </c>
      <c r="J57" s="11">
        <v>0.99070662260055542</v>
      </c>
      <c r="K57" s="11">
        <v>0.45535528659820557</v>
      </c>
      <c r="L57" s="11">
        <v>0.96378004550933838</v>
      </c>
      <c r="M57" s="11">
        <v>0.55574715137481689</v>
      </c>
      <c r="N57" s="11">
        <v>1</v>
      </c>
      <c r="O57" s="11">
        <v>1</v>
      </c>
      <c r="P57" s="11">
        <v>2018</v>
      </c>
    </row>
    <row r="58" spans="1:16" x14ac:dyDescent="0.25">
      <c r="A58" s="5" t="s">
        <v>25</v>
      </c>
      <c r="B58" s="11">
        <v>1</v>
      </c>
      <c r="C58" s="11">
        <v>0</v>
      </c>
      <c r="D58" s="11">
        <v>1</v>
      </c>
      <c r="E58" s="11">
        <v>0</v>
      </c>
      <c r="F58" s="11">
        <v>0</v>
      </c>
      <c r="G58" s="11">
        <v>0</v>
      </c>
      <c r="H58" s="11">
        <v>0.67442578077316284</v>
      </c>
      <c r="I58" s="11">
        <v>0.22429269552230835</v>
      </c>
      <c r="J58" s="11">
        <v>0.98616355657577515</v>
      </c>
      <c r="K58" s="11">
        <v>0.41103819012641907</v>
      </c>
      <c r="L58" s="11">
        <v>0.8062589168548584</v>
      </c>
      <c r="M58" s="11">
        <v>0.79183435440063477</v>
      </c>
      <c r="N58" s="11">
        <v>1</v>
      </c>
      <c r="O58" s="11">
        <v>1</v>
      </c>
      <c r="P58" s="11">
        <v>2018</v>
      </c>
    </row>
    <row r="59" spans="1:16" x14ac:dyDescent="0.25">
      <c r="A59" s="5" t="s">
        <v>26</v>
      </c>
      <c r="B59" s="11">
        <v>1</v>
      </c>
      <c r="C59" s="11">
        <v>0</v>
      </c>
      <c r="D59" s="11">
        <v>1</v>
      </c>
      <c r="E59" s="11">
        <v>0</v>
      </c>
      <c r="F59" s="11">
        <v>0</v>
      </c>
      <c r="G59" s="11">
        <v>0</v>
      </c>
      <c r="H59" s="11">
        <v>0.35137173533439636</v>
      </c>
      <c r="I59" s="11">
        <v>0.16204401850700378</v>
      </c>
      <c r="J59" s="11">
        <v>0.87356799840927124</v>
      </c>
      <c r="K59" s="11">
        <v>0.59417396783828735</v>
      </c>
      <c r="L59" s="11">
        <v>0.86358153820037842</v>
      </c>
      <c r="M59" s="11">
        <v>0.85559242963790894</v>
      </c>
      <c r="N59" s="11">
        <v>1</v>
      </c>
      <c r="O59" s="11">
        <v>1</v>
      </c>
      <c r="P59" s="11">
        <v>2018</v>
      </c>
    </row>
    <row r="60" spans="1:16" x14ac:dyDescent="0.25">
      <c r="A60" s="5" t="s">
        <v>27</v>
      </c>
      <c r="B60" s="11">
        <v>1</v>
      </c>
      <c r="C60" s="11">
        <v>0</v>
      </c>
      <c r="D60" s="11">
        <v>1</v>
      </c>
      <c r="E60" s="11">
        <v>0</v>
      </c>
      <c r="F60" s="11">
        <v>0</v>
      </c>
      <c r="G60" s="11">
        <v>0</v>
      </c>
      <c r="H60" s="11">
        <v>0.3301941454410553</v>
      </c>
      <c r="I60" s="11">
        <v>0.15991659462451935</v>
      </c>
      <c r="J60" s="11">
        <v>0.97715556621551514</v>
      </c>
      <c r="K60" s="11">
        <v>0.26659199595451355</v>
      </c>
      <c r="L60" s="11">
        <v>0.96737349033355713</v>
      </c>
      <c r="M60" s="11">
        <v>0.78024935722351074</v>
      </c>
      <c r="N60" s="11">
        <v>1</v>
      </c>
      <c r="O60" s="11">
        <v>1</v>
      </c>
      <c r="P60" s="11">
        <v>2018</v>
      </c>
    </row>
    <row r="61" spans="1:16" x14ac:dyDescent="0.25">
      <c r="A61" s="5" t="s">
        <v>28</v>
      </c>
      <c r="B61" s="11">
        <v>1</v>
      </c>
      <c r="C61" s="11">
        <v>0</v>
      </c>
      <c r="D61" s="11">
        <v>1</v>
      </c>
      <c r="E61" s="11">
        <v>0</v>
      </c>
      <c r="F61" s="11">
        <v>0</v>
      </c>
      <c r="G61" s="11">
        <v>0</v>
      </c>
      <c r="H61" s="11">
        <v>0.49046379327774048</v>
      </c>
      <c r="I61" s="11">
        <v>0.13236100971698761</v>
      </c>
      <c r="J61" s="11">
        <v>0.96424221992492676</v>
      </c>
      <c r="K61" s="11">
        <v>0.65803354978561401</v>
      </c>
      <c r="L61" s="11">
        <v>0.96452867984771729</v>
      </c>
      <c r="M61" s="11">
        <v>0.37798678874969482</v>
      </c>
      <c r="N61" s="11">
        <v>1</v>
      </c>
      <c r="O61" s="11">
        <v>1</v>
      </c>
      <c r="P61" s="11">
        <v>2018</v>
      </c>
    </row>
    <row r="62" spans="1:16" x14ac:dyDescent="0.25">
      <c r="A62" s="5" t="s">
        <v>29</v>
      </c>
      <c r="B62" s="11">
        <v>1</v>
      </c>
      <c r="C62" s="11">
        <v>0</v>
      </c>
      <c r="D62" s="11">
        <v>1</v>
      </c>
      <c r="E62" s="11">
        <v>0</v>
      </c>
      <c r="F62" s="11">
        <v>0</v>
      </c>
      <c r="G62" s="11">
        <v>0</v>
      </c>
      <c r="H62" s="11">
        <v>0.47540178894996643</v>
      </c>
      <c r="I62" s="11">
        <v>0.21150779724121094</v>
      </c>
      <c r="J62" s="11">
        <v>1</v>
      </c>
      <c r="K62" s="11">
        <v>0.31848853826522827</v>
      </c>
      <c r="L62" s="11">
        <v>0.51478344202041626</v>
      </c>
      <c r="M62" s="11">
        <v>0.68654155731201172</v>
      </c>
      <c r="N62" s="11">
        <v>1</v>
      </c>
      <c r="O62" s="11">
        <v>1</v>
      </c>
      <c r="P62" s="11">
        <v>2018</v>
      </c>
    </row>
    <row r="63" spans="1:16" x14ac:dyDescent="0.25">
      <c r="A63" s="5" t="s">
        <v>30</v>
      </c>
      <c r="B63" s="11">
        <v>1</v>
      </c>
      <c r="C63" s="11">
        <v>0</v>
      </c>
      <c r="D63" s="11">
        <v>1</v>
      </c>
      <c r="E63" s="11">
        <v>0</v>
      </c>
      <c r="F63" s="11">
        <v>0</v>
      </c>
      <c r="G63" s="11">
        <v>0</v>
      </c>
      <c r="H63" s="11">
        <v>0.58200311660766602</v>
      </c>
      <c r="I63" s="11">
        <v>0.16567392647266388</v>
      </c>
      <c r="J63" s="11">
        <v>0.99539011716842651</v>
      </c>
      <c r="K63" s="11">
        <v>0.46121937036514282</v>
      </c>
      <c r="L63" s="11">
        <v>0.95087456703186035</v>
      </c>
      <c r="M63" s="11">
        <v>0.47769990563392639</v>
      </c>
      <c r="N63" s="11">
        <v>1</v>
      </c>
      <c r="O63" s="11">
        <v>1</v>
      </c>
      <c r="P63" s="11">
        <v>2018</v>
      </c>
    </row>
    <row r="64" spans="1:16" x14ac:dyDescent="0.25">
      <c r="A64" s="5" t="s">
        <v>31</v>
      </c>
      <c r="B64" s="11">
        <v>1</v>
      </c>
      <c r="C64" s="11">
        <v>0</v>
      </c>
      <c r="D64" s="11">
        <v>1</v>
      </c>
      <c r="E64" s="11">
        <v>0</v>
      </c>
      <c r="F64" s="11">
        <v>0</v>
      </c>
      <c r="G64" s="11">
        <v>0</v>
      </c>
      <c r="H64" s="11">
        <v>0.48121145367622375</v>
      </c>
      <c r="I64" s="11">
        <v>0.12935854494571686</v>
      </c>
      <c r="J64" s="11">
        <v>0.98311334848403931</v>
      </c>
      <c r="K64" s="11">
        <v>0.59137803316116333</v>
      </c>
      <c r="L64" s="11">
        <v>0.98939543962478638</v>
      </c>
      <c r="M64" s="11">
        <v>0.47118321061134338</v>
      </c>
      <c r="N64" s="11">
        <v>1</v>
      </c>
      <c r="O64" s="11">
        <v>1</v>
      </c>
      <c r="P64" s="11">
        <v>2018</v>
      </c>
    </row>
    <row r="65" spans="1:16" x14ac:dyDescent="0.25">
      <c r="A65" s="5" t="s">
        <v>32</v>
      </c>
      <c r="B65" s="11">
        <v>1</v>
      </c>
      <c r="C65" s="11">
        <v>0</v>
      </c>
      <c r="D65" s="11">
        <v>1</v>
      </c>
      <c r="E65" s="11">
        <v>0</v>
      </c>
      <c r="F65" s="11">
        <v>0</v>
      </c>
      <c r="G65" s="11">
        <v>0</v>
      </c>
      <c r="H65" s="11">
        <v>0.54358911514282227</v>
      </c>
      <c r="I65" s="11">
        <v>0.232937291264534</v>
      </c>
      <c r="J65" s="11">
        <v>1</v>
      </c>
      <c r="K65" s="11">
        <v>0.30419528484344482</v>
      </c>
      <c r="L65" s="11">
        <v>0.77652645111083984</v>
      </c>
      <c r="M65" s="11">
        <v>0.51941388845443726</v>
      </c>
      <c r="N65" s="11">
        <v>1</v>
      </c>
      <c r="O65" s="11">
        <v>1</v>
      </c>
      <c r="P65" s="11">
        <v>2018</v>
      </c>
    </row>
    <row r="66" spans="1:16" x14ac:dyDescent="0.25">
      <c r="A66" s="5" t="s">
        <v>1</v>
      </c>
      <c r="B66" s="11">
        <v>1</v>
      </c>
      <c r="C66" s="11">
        <v>0</v>
      </c>
      <c r="D66" s="11">
        <v>1</v>
      </c>
      <c r="E66" s="11">
        <v>0</v>
      </c>
      <c r="F66" s="11">
        <v>0</v>
      </c>
      <c r="G66" s="11">
        <v>0</v>
      </c>
      <c r="H66" s="11">
        <v>0.4966808557510376</v>
      </c>
      <c r="I66" s="11">
        <v>0.73838299512863159</v>
      </c>
      <c r="J66" s="11">
        <v>0.95982980728149414</v>
      </c>
      <c r="K66" s="11">
        <v>0.28646808862686157</v>
      </c>
      <c r="L66" s="11">
        <v>0.23982979357242584</v>
      </c>
      <c r="M66" s="11">
        <v>0.72238296270370483</v>
      </c>
      <c r="N66" s="11">
        <v>1</v>
      </c>
      <c r="O66" s="11">
        <v>1</v>
      </c>
      <c r="P66" s="11">
        <v>2020</v>
      </c>
    </row>
    <row r="67" spans="1:16" x14ac:dyDescent="0.25">
      <c r="A67" s="5" t="s">
        <v>2</v>
      </c>
      <c r="B67" s="11">
        <v>1</v>
      </c>
      <c r="C67" s="11">
        <v>0</v>
      </c>
      <c r="D67" s="11">
        <v>1</v>
      </c>
      <c r="E67" s="11">
        <v>0</v>
      </c>
      <c r="F67" s="11">
        <v>0</v>
      </c>
      <c r="G67" s="11">
        <v>0</v>
      </c>
      <c r="H67" s="11">
        <v>0.49066212773323059</v>
      </c>
      <c r="I67" s="11">
        <v>0.62444823980331421</v>
      </c>
      <c r="J67" s="11">
        <v>0.94431239366531372</v>
      </c>
      <c r="K67" s="11">
        <v>0.38692700862884521</v>
      </c>
      <c r="L67" s="11">
        <v>0.65857386589050293</v>
      </c>
      <c r="M67" s="11">
        <v>0.64091682434082031</v>
      </c>
      <c r="N67" s="11">
        <v>1</v>
      </c>
      <c r="O67" s="11">
        <v>1</v>
      </c>
      <c r="P67" s="11">
        <v>2020</v>
      </c>
    </row>
    <row r="68" spans="1:16" x14ac:dyDescent="0.25">
      <c r="A68" s="5" t="s">
        <v>3</v>
      </c>
      <c r="B68" s="11">
        <v>1</v>
      </c>
      <c r="C68" s="11">
        <v>0</v>
      </c>
      <c r="D68" s="11">
        <v>1</v>
      </c>
      <c r="E68" s="11">
        <v>0</v>
      </c>
      <c r="F68" s="11">
        <v>0</v>
      </c>
      <c r="G68" s="11">
        <v>0</v>
      </c>
      <c r="H68" s="11">
        <v>0.57138967514038086</v>
      </c>
      <c r="I68" s="11">
        <v>0.58174389600753784</v>
      </c>
      <c r="J68" s="11">
        <v>0.96811991930007935</v>
      </c>
      <c r="K68" s="11">
        <v>0.27220708131790161</v>
      </c>
      <c r="L68" s="11">
        <v>0.41907358169555664</v>
      </c>
      <c r="M68" s="11">
        <v>0.60245233774185181</v>
      </c>
      <c r="N68" s="11">
        <v>1</v>
      </c>
      <c r="O68" s="11">
        <v>1</v>
      </c>
      <c r="P68" s="11">
        <v>2020</v>
      </c>
    </row>
    <row r="69" spans="1:16" x14ac:dyDescent="0.25">
      <c r="A69" s="5" t="s">
        <v>4</v>
      </c>
      <c r="B69" s="11">
        <v>1</v>
      </c>
      <c r="C69" s="11">
        <v>0</v>
      </c>
      <c r="D69" s="11">
        <v>1</v>
      </c>
      <c r="E69" s="11">
        <v>0</v>
      </c>
      <c r="F69" s="11">
        <v>0</v>
      </c>
      <c r="G69" s="11">
        <v>0</v>
      </c>
      <c r="H69" s="11">
        <v>0.40318000316619873</v>
      </c>
      <c r="I69" s="11">
        <v>0.27558916807174683</v>
      </c>
      <c r="J69" s="11">
        <v>0.99006247520446777</v>
      </c>
      <c r="K69" s="11">
        <v>0.43977144360542297</v>
      </c>
      <c r="L69" s="11">
        <v>0.95091569423675537</v>
      </c>
      <c r="M69" s="11">
        <v>0.53030949831008911</v>
      </c>
      <c r="N69" s="11">
        <v>1</v>
      </c>
      <c r="O69" s="11">
        <v>1</v>
      </c>
      <c r="P69" s="11">
        <v>2020</v>
      </c>
    </row>
    <row r="70" spans="1:16" x14ac:dyDescent="0.25">
      <c r="A70" s="5" t="s">
        <v>5</v>
      </c>
      <c r="B70" s="11">
        <v>1</v>
      </c>
      <c r="C70" s="11">
        <v>0</v>
      </c>
      <c r="D70" s="11">
        <v>1</v>
      </c>
      <c r="E70" s="11">
        <v>0</v>
      </c>
      <c r="F70" s="11">
        <v>0</v>
      </c>
      <c r="G70" s="11">
        <v>0</v>
      </c>
      <c r="H70" s="11">
        <v>0.53277814388275146</v>
      </c>
      <c r="I70" s="11">
        <v>0.83614492416381836</v>
      </c>
      <c r="J70" s="11">
        <v>0.93672150373458862</v>
      </c>
      <c r="K70" s="11">
        <v>0.24791799485683441</v>
      </c>
      <c r="L70" s="11">
        <v>0.37518686056137085</v>
      </c>
      <c r="M70" s="11">
        <v>0.69186419248580933</v>
      </c>
      <c r="N70" s="11">
        <v>1</v>
      </c>
      <c r="O70" s="11">
        <v>1</v>
      </c>
      <c r="P70" s="11">
        <v>2020</v>
      </c>
    </row>
    <row r="71" spans="1:16" x14ac:dyDescent="0.25">
      <c r="A71" s="5" t="s">
        <v>6</v>
      </c>
      <c r="B71" s="11">
        <v>1</v>
      </c>
      <c r="C71" s="11">
        <v>0</v>
      </c>
      <c r="D71" s="11">
        <v>1</v>
      </c>
      <c r="E71" s="11">
        <v>0</v>
      </c>
      <c r="F71" s="11">
        <v>0</v>
      </c>
      <c r="G71" s="11">
        <v>0</v>
      </c>
      <c r="H71" s="11">
        <v>0.44677585363388062</v>
      </c>
      <c r="I71" s="11">
        <v>0.51228249073028564</v>
      </c>
      <c r="J71" s="11">
        <v>0.96264076232910156</v>
      </c>
      <c r="K71" s="11">
        <v>0.44575229287147522</v>
      </c>
      <c r="L71" s="11">
        <v>0.89969295263290405</v>
      </c>
      <c r="M71" s="11">
        <v>0.50511771440505981</v>
      </c>
      <c r="N71" s="11">
        <v>1</v>
      </c>
      <c r="O71" s="11">
        <v>1</v>
      </c>
      <c r="P71" s="11">
        <v>2020</v>
      </c>
    </row>
    <row r="72" spans="1:16" x14ac:dyDescent="0.25">
      <c r="A72" s="5" t="s">
        <v>7</v>
      </c>
      <c r="B72" s="11">
        <v>1</v>
      </c>
      <c r="C72" s="11">
        <v>0</v>
      </c>
      <c r="D72" s="11">
        <v>1</v>
      </c>
      <c r="E72" s="11">
        <v>0</v>
      </c>
      <c r="F72" s="11">
        <v>0</v>
      </c>
      <c r="G72" s="11">
        <v>0</v>
      </c>
      <c r="H72" s="11">
        <v>0.55007576942443848</v>
      </c>
      <c r="I72" s="11">
        <v>0.45311832427978516</v>
      </c>
      <c r="J72" s="11">
        <v>0.98787868022918701</v>
      </c>
      <c r="K72" s="11">
        <v>0.45766758918762207</v>
      </c>
      <c r="L72" s="11">
        <v>0.93962675333023071</v>
      </c>
      <c r="M72" s="11">
        <v>0.39580366015434265</v>
      </c>
      <c r="N72" s="11">
        <v>1</v>
      </c>
      <c r="O72" s="11">
        <v>1</v>
      </c>
      <c r="P72" s="11">
        <v>2020</v>
      </c>
    </row>
    <row r="73" spans="1:16" x14ac:dyDescent="0.25">
      <c r="A73" s="5" t="s">
        <v>8</v>
      </c>
      <c r="B73" s="11">
        <v>1</v>
      </c>
      <c r="C73" s="11">
        <v>0</v>
      </c>
      <c r="D73" s="11">
        <v>1</v>
      </c>
      <c r="E73" s="11">
        <v>0</v>
      </c>
      <c r="F73" s="11">
        <v>0</v>
      </c>
      <c r="G73" s="11">
        <v>0</v>
      </c>
      <c r="H73" s="11">
        <v>0.59779822826385498</v>
      </c>
      <c r="I73" s="11">
        <v>0.25420257449150085</v>
      </c>
      <c r="J73" s="11">
        <v>0.99400728940963745</v>
      </c>
      <c r="K73" s="11">
        <v>0.60578209161758423</v>
      </c>
      <c r="L73" s="11">
        <v>0.87581849098205566</v>
      </c>
      <c r="M73" s="11">
        <v>0.68759334087371826</v>
      </c>
      <c r="N73" s="11">
        <v>1</v>
      </c>
      <c r="O73" s="11">
        <v>1</v>
      </c>
      <c r="P73" s="11">
        <v>2020</v>
      </c>
    </row>
    <row r="74" spans="1:16" x14ac:dyDescent="0.25">
      <c r="A74" s="5" t="s">
        <v>9</v>
      </c>
      <c r="B74" s="11">
        <v>1</v>
      </c>
      <c r="C74" s="11">
        <v>0</v>
      </c>
      <c r="D74" s="11">
        <v>1</v>
      </c>
      <c r="E74" s="11">
        <v>0</v>
      </c>
      <c r="F74" s="11">
        <v>0</v>
      </c>
      <c r="G74" s="11">
        <v>0</v>
      </c>
      <c r="H74" s="11">
        <v>0.33377718925476074</v>
      </c>
      <c r="I74" s="11">
        <v>0.59631603956222534</v>
      </c>
      <c r="J74" s="11">
        <v>0.99467378854751587</v>
      </c>
      <c r="K74" s="11">
        <v>0.43453174829483032</v>
      </c>
      <c r="L74" s="11">
        <v>0.842876136302948</v>
      </c>
      <c r="M74" s="11">
        <v>0.45472702383995056</v>
      </c>
      <c r="N74" s="11">
        <v>1</v>
      </c>
      <c r="O74" s="11">
        <v>1</v>
      </c>
      <c r="P74" s="11">
        <v>2020</v>
      </c>
    </row>
    <row r="75" spans="1:16" x14ac:dyDescent="0.25">
      <c r="A75" s="5" t="s">
        <v>10</v>
      </c>
      <c r="B75" s="11">
        <v>1</v>
      </c>
      <c r="C75" s="11">
        <v>0</v>
      </c>
      <c r="D75" s="11">
        <v>1</v>
      </c>
      <c r="E75" s="11">
        <v>0</v>
      </c>
      <c r="F75" s="11">
        <v>0</v>
      </c>
      <c r="G75" s="11">
        <v>0</v>
      </c>
      <c r="H75" s="11">
        <v>0.46079912781715393</v>
      </c>
      <c r="I75" s="11">
        <v>0.4680391252040863</v>
      </c>
      <c r="J75" s="11">
        <v>0.98400908708572388</v>
      </c>
      <c r="K75" s="11">
        <v>0.57556873559951782</v>
      </c>
      <c r="L75" s="11">
        <v>0.59174853563308716</v>
      </c>
      <c r="M75" s="11">
        <v>0.40311005711555481</v>
      </c>
      <c r="N75" s="11">
        <v>1</v>
      </c>
      <c r="O75" s="11">
        <v>1</v>
      </c>
      <c r="P75" s="11">
        <v>2020</v>
      </c>
    </row>
    <row r="76" spans="1:16" x14ac:dyDescent="0.25">
      <c r="A76" s="5" t="s">
        <v>11</v>
      </c>
      <c r="B76" s="11">
        <v>1</v>
      </c>
      <c r="C76" s="11">
        <v>0</v>
      </c>
      <c r="D76" s="11">
        <v>1</v>
      </c>
      <c r="E76" s="11">
        <v>0</v>
      </c>
      <c r="F76" s="11">
        <v>0</v>
      </c>
      <c r="G76" s="11">
        <v>0</v>
      </c>
      <c r="H76" s="11">
        <v>0.5042729377746582</v>
      </c>
      <c r="I76" s="11">
        <v>0.45708030462265015</v>
      </c>
      <c r="J76" s="11">
        <v>0.97134667634963989</v>
      </c>
      <c r="K76" s="11">
        <v>0.33970177173614502</v>
      </c>
      <c r="L76" s="11">
        <v>0.6053205132484436</v>
      </c>
      <c r="M76" s="11">
        <v>0.61769860982894897</v>
      </c>
      <c r="N76" s="11">
        <v>1</v>
      </c>
      <c r="O76" s="11">
        <v>1</v>
      </c>
      <c r="P76" s="11">
        <v>2020</v>
      </c>
    </row>
    <row r="77" spans="1:16" x14ac:dyDescent="0.25">
      <c r="A77" s="5" t="s">
        <v>12</v>
      </c>
      <c r="B77" s="11">
        <v>1</v>
      </c>
      <c r="C77" s="11">
        <v>0</v>
      </c>
      <c r="D77" s="11">
        <v>1</v>
      </c>
      <c r="E77" s="11">
        <v>0</v>
      </c>
      <c r="F77" s="11">
        <v>0</v>
      </c>
      <c r="G77" s="11">
        <v>0</v>
      </c>
      <c r="H77" s="11">
        <v>0.43371152877807617</v>
      </c>
      <c r="I77" s="11">
        <v>0.44869637489318848</v>
      </c>
      <c r="J77" s="11">
        <v>0.99333864450454712</v>
      </c>
      <c r="K77" s="11">
        <v>0.5621681809425354</v>
      </c>
      <c r="L77" s="11">
        <v>0.93731677532196045</v>
      </c>
      <c r="M77" s="11">
        <v>0.54225224256515503</v>
      </c>
      <c r="N77" s="11">
        <v>1</v>
      </c>
      <c r="O77" s="11">
        <v>1</v>
      </c>
      <c r="P77" s="11">
        <v>2020</v>
      </c>
    </row>
    <row r="78" spans="1:16" x14ac:dyDescent="0.25">
      <c r="A78" s="5" t="s">
        <v>13</v>
      </c>
      <c r="B78" s="11">
        <v>1</v>
      </c>
      <c r="C78" s="11">
        <v>0</v>
      </c>
      <c r="D78" s="11">
        <v>1</v>
      </c>
      <c r="E78" s="11">
        <v>0</v>
      </c>
      <c r="F78" s="11">
        <v>0</v>
      </c>
      <c r="G78" s="11">
        <v>0</v>
      </c>
      <c r="H78" s="11">
        <v>0.43003833293914795</v>
      </c>
      <c r="I78" s="11">
        <v>0.32549768686294556</v>
      </c>
      <c r="J78" s="11">
        <v>0.98924785852432251</v>
      </c>
      <c r="K78" s="11">
        <v>0.31450626254081726</v>
      </c>
      <c r="L78" s="11">
        <v>0.83410406112670898</v>
      </c>
      <c r="M78" s="11">
        <v>0.7419281005859375</v>
      </c>
      <c r="N78" s="11">
        <v>1</v>
      </c>
      <c r="O78" s="11">
        <v>1</v>
      </c>
      <c r="P78" s="11">
        <v>2020</v>
      </c>
    </row>
    <row r="79" spans="1:16" x14ac:dyDescent="0.25">
      <c r="A79" s="5" t="s">
        <v>14</v>
      </c>
      <c r="B79" s="11">
        <v>1</v>
      </c>
      <c r="C79" s="11">
        <v>0</v>
      </c>
      <c r="D79" s="11">
        <v>1</v>
      </c>
      <c r="E79" s="11">
        <v>0</v>
      </c>
      <c r="F79" s="11">
        <v>0</v>
      </c>
      <c r="G79" s="11">
        <v>0</v>
      </c>
      <c r="H79" s="11">
        <v>0.69925564527511597</v>
      </c>
      <c r="I79" s="11">
        <v>0.7331581711769104</v>
      </c>
      <c r="J79" s="11">
        <v>1</v>
      </c>
      <c r="K79" s="11">
        <v>0.27659973502159119</v>
      </c>
      <c r="L79" s="11">
        <v>0.58566337823867798</v>
      </c>
      <c r="M79" s="11">
        <v>0.35616439580917358</v>
      </c>
      <c r="N79" s="11">
        <v>1</v>
      </c>
      <c r="O79" s="11">
        <v>1</v>
      </c>
      <c r="P79" s="11">
        <v>2020</v>
      </c>
    </row>
    <row r="80" spans="1:16" x14ac:dyDescent="0.25">
      <c r="A80" s="5" t="s">
        <v>15</v>
      </c>
      <c r="B80" s="11">
        <v>1</v>
      </c>
      <c r="C80" s="11">
        <v>0</v>
      </c>
      <c r="D80" s="11">
        <v>1</v>
      </c>
      <c r="E80" s="11">
        <v>0</v>
      </c>
      <c r="F80" s="11">
        <v>0</v>
      </c>
      <c r="G80" s="11">
        <v>0</v>
      </c>
      <c r="H80" s="11">
        <v>0.42248132824897766</v>
      </c>
      <c r="I80" s="11">
        <v>0.5868680477142334</v>
      </c>
      <c r="J80" s="11">
        <v>0.99322050809860229</v>
      </c>
      <c r="K80" s="11">
        <v>0.23603184521198273</v>
      </c>
      <c r="L80" s="11">
        <v>0.71728181838989258</v>
      </c>
      <c r="M80" s="11">
        <v>0.65488940477371216</v>
      </c>
      <c r="N80" s="11">
        <v>1</v>
      </c>
      <c r="O80" s="11">
        <v>1</v>
      </c>
      <c r="P80" s="11">
        <v>2020</v>
      </c>
    </row>
    <row r="81" spans="1:16" x14ac:dyDescent="0.25">
      <c r="A81" s="5" t="s">
        <v>16</v>
      </c>
      <c r="B81" s="11">
        <v>1</v>
      </c>
      <c r="C81" s="11">
        <v>0</v>
      </c>
      <c r="D81" s="11">
        <v>1</v>
      </c>
      <c r="E81" s="11">
        <v>0</v>
      </c>
      <c r="F81" s="11">
        <v>0</v>
      </c>
      <c r="G81" s="11">
        <v>0</v>
      </c>
      <c r="H81" s="11">
        <v>0.58154332637786865</v>
      </c>
      <c r="I81" s="11">
        <v>0.57626914978027344</v>
      </c>
      <c r="J81" s="11">
        <v>0.96563440561294556</v>
      </c>
      <c r="K81" s="11">
        <v>0.40347841382026672</v>
      </c>
      <c r="L81" s="11">
        <v>0.72473335266113281</v>
      </c>
      <c r="M81" s="11">
        <v>0.49505025148391724</v>
      </c>
      <c r="N81" s="11">
        <v>1</v>
      </c>
      <c r="O81" s="11">
        <v>1</v>
      </c>
      <c r="P81" s="11">
        <v>2020</v>
      </c>
    </row>
    <row r="82" spans="1:16" x14ac:dyDescent="0.25">
      <c r="A82" s="5" t="s">
        <v>17</v>
      </c>
      <c r="B82" s="11">
        <v>1</v>
      </c>
      <c r="C82" s="11">
        <v>0</v>
      </c>
      <c r="D82" s="11">
        <v>1</v>
      </c>
      <c r="E82" s="11">
        <v>0</v>
      </c>
      <c r="F82" s="11">
        <v>0</v>
      </c>
      <c r="G82" s="11">
        <v>0</v>
      </c>
      <c r="H82" s="11">
        <v>0.48763725161552429</v>
      </c>
      <c r="I82" s="11">
        <v>0.44290870428085327</v>
      </c>
      <c r="J82" s="11">
        <v>0.98253089189529419</v>
      </c>
      <c r="K82" s="11">
        <v>0.24161098897457123</v>
      </c>
      <c r="L82" s="11">
        <v>0.84611839056015015</v>
      </c>
      <c r="M82" s="11">
        <v>0.59882515668869019</v>
      </c>
      <c r="N82" s="11">
        <v>1</v>
      </c>
      <c r="O82" s="11">
        <v>1</v>
      </c>
      <c r="P82" s="11">
        <v>2020</v>
      </c>
    </row>
    <row r="83" spans="1:16" x14ac:dyDescent="0.25">
      <c r="A83" s="5" t="s">
        <v>18</v>
      </c>
      <c r="B83" s="11">
        <v>1</v>
      </c>
      <c r="C83" s="11">
        <v>0</v>
      </c>
      <c r="D83" s="11">
        <v>1</v>
      </c>
      <c r="E83" s="11">
        <v>0</v>
      </c>
      <c r="F83" s="11">
        <v>0</v>
      </c>
      <c r="G83" s="11">
        <v>0</v>
      </c>
      <c r="H83" s="11">
        <v>0.52753210067749023</v>
      </c>
      <c r="I83" s="11">
        <v>0.38156205415725708</v>
      </c>
      <c r="J83" s="11">
        <v>0.93291723728179932</v>
      </c>
      <c r="K83" s="11">
        <v>0.61062765121459961</v>
      </c>
      <c r="L83" s="11">
        <v>0.83220398426055908</v>
      </c>
      <c r="M83" s="11">
        <v>0.59076321125030518</v>
      </c>
      <c r="N83" s="11">
        <v>1</v>
      </c>
      <c r="O83" s="11">
        <v>1</v>
      </c>
      <c r="P83" s="11">
        <v>2020</v>
      </c>
    </row>
    <row r="84" spans="1:16" x14ac:dyDescent="0.25">
      <c r="A84" s="5" t="s">
        <v>19</v>
      </c>
      <c r="B84" s="11">
        <v>1</v>
      </c>
      <c r="C84" s="11">
        <v>0</v>
      </c>
      <c r="D84" s="11">
        <v>1</v>
      </c>
      <c r="E84" s="11">
        <v>0</v>
      </c>
      <c r="F84" s="11">
        <v>0</v>
      </c>
      <c r="G84" s="11">
        <v>0</v>
      </c>
      <c r="H84" s="11">
        <v>0.49265578389167786</v>
      </c>
      <c r="I84" s="11">
        <v>0.49465876817703247</v>
      </c>
      <c r="J84" s="11">
        <v>0.95341247320175171</v>
      </c>
      <c r="K84" s="11">
        <v>0.38367953896522522</v>
      </c>
      <c r="L84" s="11">
        <v>0.74154305458068848</v>
      </c>
      <c r="M84" s="11">
        <v>0.57945102453231812</v>
      </c>
      <c r="N84" s="11">
        <v>1</v>
      </c>
      <c r="O84" s="11">
        <v>1</v>
      </c>
      <c r="P84" s="11">
        <v>2020</v>
      </c>
    </row>
    <row r="85" spans="1:16" x14ac:dyDescent="0.25">
      <c r="A85" s="5" t="s">
        <v>20</v>
      </c>
      <c r="B85" s="11">
        <v>1</v>
      </c>
      <c r="C85" s="11">
        <v>0</v>
      </c>
      <c r="D85" s="11">
        <v>1</v>
      </c>
      <c r="E85" s="11">
        <v>0</v>
      </c>
      <c r="F85" s="11">
        <v>0</v>
      </c>
      <c r="G85" s="11">
        <v>0</v>
      </c>
      <c r="H85" s="11">
        <v>0.4867175817489624</v>
      </c>
      <c r="I85" s="11">
        <v>0.39678359031677246</v>
      </c>
      <c r="J85" s="11">
        <v>0.9873310923576355</v>
      </c>
      <c r="K85" s="11">
        <v>0.48452439904212952</v>
      </c>
      <c r="L85" s="11">
        <v>0.95196205377578735</v>
      </c>
      <c r="M85" s="11">
        <v>0.66111403703689575</v>
      </c>
      <c r="N85" s="11">
        <v>1</v>
      </c>
      <c r="O85" s="11">
        <v>1</v>
      </c>
      <c r="P85" s="11">
        <v>2020</v>
      </c>
    </row>
    <row r="86" spans="1:16" x14ac:dyDescent="0.25">
      <c r="A86" s="5" t="s">
        <v>21</v>
      </c>
      <c r="B86" s="11">
        <v>1</v>
      </c>
      <c r="C86" s="11">
        <v>0</v>
      </c>
      <c r="D86" s="11">
        <v>1</v>
      </c>
      <c r="E86" s="11">
        <v>0</v>
      </c>
      <c r="F86" s="11">
        <v>0</v>
      </c>
      <c r="G86" s="11">
        <v>0</v>
      </c>
      <c r="H86" s="11">
        <v>0.46871033310890198</v>
      </c>
      <c r="I86" s="11">
        <v>0.46394482254981995</v>
      </c>
      <c r="J86" s="11">
        <v>0.98996120691299438</v>
      </c>
      <c r="K86" s="11">
        <v>0.39438363909721375</v>
      </c>
      <c r="L86" s="11">
        <v>0.82594090700149536</v>
      </c>
      <c r="M86" s="11">
        <v>0.53855288028717041</v>
      </c>
      <c r="N86" s="11">
        <v>1</v>
      </c>
      <c r="O86" s="11">
        <v>1</v>
      </c>
      <c r="P86" s="11">
        <v>2020</v>
      </c>
    </row>
    <row r="87" spans="1:16" x14ac:dyDescent="0.25">
      <c r="A87" s="5" t="s">
        <v>22</v>
      </c>
      <c r="B87" s="11">
        <v>1</v>
      </c>
      <c r="C87" s="11">
        <v>0</v>
      </c>
      <c r="D87" s="11">
        <v>1</v>
      </c>
      <c r="E87" s="11">
        <v>0</v>
      </c>
      <c r="F87" s="11">
        <v>0</v>
      </c>
      <c r="G87" s="11">
        <v>0</v>
      </c>
      <c r="H87" s="11">
        <v>0.4645439088344574</v>
      </c>
      <c r="I87" s="11">
        <v>0.53061872720718384</v>
      </c>
      <c r="J87" s="11">
        <v>0.97762066125869751</v>
      </c>
      <c r="K87" s="11">
        <v>0.30865937471389771</v>
      </c>
      <c r="L87" s="11">
        <v>0.66441631317138672</v>
      </c>
      <c r="M87" s="11">
        <v>0.59988307952880859</v>
      </c>
      <c r="N87" s="11">
        <v>1</v>
      </c>
      <c r="O87" s="11">
        <v>1</v>
      </c>
      <c r="P87" s="11">
        <v>2020</v>
      </c>
    </row>
    <row r="88" spans="1:16" x14ac:dyDescent="0.25">
      <c r="A88" s="5" t="s">
        <v>23</v>
      </c>
      <c r="B88" s="11">
        <v>1</v>
      </c>
      <c r="C88" s="11">
        <v>0</v>
      </c>
      <c r="D88" s="11">
        <v>1</v>
      </c>
      <c r="E88" s="11">
        <v>0</v>
      </c>
      <c r="F88" s="11">
        <v>0</v>
      </c>
      <c r="G88" s="11">
        <v>0</v>
      </c>
      <c r="H88" s="11">
        <v>0.4496256411075592</v>
      </c>
      <c r="I88" s="11">
        <v>0.24271643161773682</v>
      </c>
      <c r="J88" s="11">
        <v>0.98890501260757446</v>
      </c>
      <c r="K88" s="11">
        <v>0.48675787448883057</v>
      </c>
      <c r="L88" s="11">
        <v>0.94495618343353271</v>
      </c>
      <c r="M88" s="11">
        <v>0.50302517414093018</v>
      </c>
      <c r="N88" s="11">
        <v>1</v>
      </c>
      <c r="O88" s="11">
        <v>1</v>
      </c>
      <c r="P88" s="11">
        <v>2020</v>
      </c>
    </row>
    <row r="89" spans="1:16" x14ac:dyDescent="0.25">
      <c r="A89" s="5" t="s">
        <v>24</v>
      </c>
      <c r="B89" s="11">
        <v>1</v>
      </c>
      <c r="C89" s="11">
        <v>0</v>
      </c>
      <c r="D89" s="11">
        <v>1</v>
      </c>
      <c r="E89" s="11">
        <v>0</v>
      </c>
      <c r="F89" s="11">
        <v>0</v>
      </c>
      <c r="G89" s="11">
        <v>0</v>
      </c>
      <c r="H89" s="11">
        <v>0.39566487073898315</v>
      </c>
      <c r="I89" s="11">
        <v>0.33013954758644104</v>
      </c>
      <c r="J89" s="11">
        <v>0.98503291606903076</v>
      </c>
      <c r="K89" s="11">
        <v>0.50842177867889404</v>
      </c>
      <c r="L89" s="11">
        <v>0.94265568256378174</v>
      </c>
      <c r="M89" s="11">
        <v>0.41550290584564209</v>
      </c>
      <c r="N89" s="11">
        <v>1</v>
      </c>
      <c r="O89" s="11">
        <v>1</v>
      </c>
      <c r="P89" s="11">
        <v>2020</v>
      </c>
    </row>
    <row r="90" spans="1:16" x14ac:dyDescent="0.25">
      <c r="A90" s="5" t="s">
        <v>25</v>
      </c>
      <c r="B90" s="11">
        <v>1</v>
      </c>
      <c r="C90" s="11">
        <v>0</v>
      </c>
      <c r="D90" s="11">
        <v>1</v>
      </c>
      <c r="E90" s="11">
        <v>0</v>
      </c>
      <c r="F90" s="11">
        <v>0</v>
      </c>
      <c r="G90" s="11">
        <v>0</v>
      </c>
      <c r="H90" s="11">
        <v>0.56930440664291382</v>
      </c>
      <c r="I90" s="11">
        <v>0.5559808611869812</v>
      </c>
      <c r="J90" s="11">
        <v>0.97511959075927734</v>
      </c>
      <c r="K90" s="11">
        <v>0.36426204442977905</v>
      </c>
      <c r="L90" s="11">
        <v>0.57773280143737793</v>
      </c>
      <c r="M90" s="11">
        <v>0.77460432052612305</v>
      </c>
      <c r="N90" s="11">
        <v>1</v>
      </c>
      <c r="O90" s="11">
        <v>1</v>
      </c>
      <c r="P90" s="11">
        <v>2020</v>
      </c>
    </row>
    <row r="91" spans="1:16" x14ac:dyDescent="0.25">
      <c r="A91" s="5" t="s">
        <v>26</v>
      </c>
      <c r="B91" s="11">
        <v>1</v>
      </c>
      <c r="C91" s="11">
        <v>0</v>
      </c>
      <c r="D91" s="11">
        <v>1</v>
      </c>
      <c r="E91" s="11">
        <v>0</v>
      </c>
      <c r="F91" s="11">
        <v>0</v>
      </c>
      <c r="G91" s="11">
        <v>0</v>
      </c>
      <c r="H91" s="11">
        <v>0.43036141991615295</v>
      </c>
      <c r="I91" s="11">
        <v>0.49021565914154053</v>
      </c>
      <c r="J91" s="11">
        <v>0.98337662220001221</v>
      </c>
      <c r="K91" s="11">
        <v>0.15724840760231018</v>
      </c>
      <c r="L91" s="11">
        <v>0.68740016222000122</v>
      </c>
      <c r="M91" s="11">
        <v>0.72713655233383179</v>
      </c>
      <c r="N91" s="11">
        <v>1</v>
      </c>
      <c r="O91" s="11">
        <v>1</v>
      </c>
      <c r="P91" s="11">
        <v>2020</v>
      </c>
    </row>
    <row r="92" spans="1:16" x14ac:dyDescent="0.25">
      <c r="A92" s="5" t="s">
        <v>27</v>
      </c>
      <c r="B92" s="11">
        <v>1</v>
      </c>
      <c r="C92" s="11">
        <v>0</v>
      </c>
      <c r="D92" s="11">
        <v>1</v>
      </c>
      <c r="E92" s="11">
        <v>0</v>
      </c>
      <c r="F92" s="11">
        <v>0</v>
      </c>
      <c r="G92" s="11">
        <v>0</v>
      </c>
      <c r="H92" s="11">
        <v>0.30602988600730896</v>
      </c>
      <c r="I92" s="11">
        <v>0.48398113250732422</v>
      </c>
      <c r="J92" s="11">
        <v>0.97872936725616455</v>
      </c>
      <c r="K92" s="11">
        <v>0.178163081407547</v>
      </c>
      <c r="L92" s="11">
        <v>0.92752373218536377</v>
      </c>
      <c r="M92" s="11">
        <v>0.80058693885803223</v>
      </c>
      <c r="N92" s="11">
        <v>1</v>
      </c>
      <c r="O92" s="11">
        <v>1</v>
      </c>
      <c r="P92" s="11">
        <v>2020</v>
      </c>
    </row>
    <row r="93" spans="1:16" x14ac:dyDescent="0.25">
      <c r="A93" s="5" t="s">
        <v>28</v>
      </c>
      <c r="B93" s="11">
        <v>1</v>
      </c>
      <c r="C93" s="11">
        <v>0</v>
      </c>
      <c r="D93" s="11">
        <v>1</v>
      </c>
      <c r="E93" s="11">
        <v>0</v>
      </c>
      <c r="F93" s="11">
        <v>0</v>
      </c>
      <c r="G93" s="11">
        <v>0</v>
      </c>
      <c r="H93" s="11">
        <v>0.53579527139663696</v>
      </c>
      <c r="I93" s="11">
        <v>0.35170125961303711</v>
      </c>
      <c r="J93" s="11">
        <v>0.97775936126708984</v>
      </c>
      <c r="K93" s="11">
        <v>0.36508989334106445</v>
      </c>
      <c r="L93" s="11">
        <v>0.80835407972335815</v>
      </c>
      <c r="M93" s="11">
        <v>0.39374828338623047</v>
      </c>
      <c r="N93" s="11">
        <v>1</v>
      </c>
      <c r="O93" s="11">
        <v>1</v>
      </c>
      <c r="P93" s="11">
        <v>2020</v>
      </c>
    </row>
    <row r="94" spans="1:16" x14ac:dyDescent="0.25">
      <c r="A94" s="5" t="s">
        <v>29</v>
      </c>
      <c r="B94" s="11">
        <v>1</v>
      </c>
      <c r="C94" s="11">
        <v>0</v>
      </c>
      <c r="D94" s="11">
        <v>1</v>
      </c>
      <c r="E94" s="11">
        <v>0</v>
      </c>
      <c r="F94" s="11">
        <v>0</v>
      </c>
      <c r="G94" s="11">
        <v>0</v>
      </c>
      <c r="H94" s="11">
        <v>0.47553762793540955</v>
      </c>
      <c r="I94" s="11">
        <v>0.71783959865570068</v>
      </c>
      <c r="J94" s="11">
        <v>0.99093371629714966</v>
      </c>
      <c r="K94" s="11">
        <v>0.26629441976547241</v>
      </c>
      <c r="L94" s="11">
        <v>0.23384377360343933</v>
      </c>
      <c r="M94" s="11">
        <v>0.72646361589431763</v>
      </c>
      <c r="N94" s="11">
        <v>1</v>
      </c>
      <c r="O94" s="11">
        <v>1</v>
      </c>
      <c r="P94" s="11">
        <v>2020</v>
      </c>
    </row>
    <row r="95" spans="1:16" x14ac:dyDescent="0.25">
      <c r="A95" s="5" t="s">
        <v>30</v>
      </c>
      <c r="B95" s="11">
        <v>1</v>
      </c>
      <c r="C95" s="11">
        <v>0</v>
      </c>
      <c r="D95" s="11">
        <v>1</v>
      </c>
      <c r="E95" s="11">
        <v>0</v>
      </c>
      <c r="F95" s="11">
        <v>0</v>
      </c>
      <c r="G95" s="11">
        <v>0</v>
      </c>
      <c r="H95" s="11">
        <v>0.5588386058807373</v>
      </c>
      <c r="I95" s="11">
        <v>0.41540735960006714</v>
      </c>
      <c r="J95" s="11">
        <v>0.98060238361358643</v>
      </c>
      <c r="K95" s="11">
        <v>0.43104922771453857</v>
      </c>
      <c r="L95" s="11">
        <v>0.93494081497192383</v>
      </c>
      <c r="M95" s="11">
        <v>0.53918677568435669</v>
      </c>
      <c r="N95" s="11">
        <v>1</v>
      </c>
      <c r="O95" s="11">
        <v>1</v>
      </c>
      <c r="P95" s="11">
        <v>2020</v>
      </c>
    </row>
    <row r="96" spans="1:16" x14ac:dyDescent="0.25">
      <c r="A96" s="5" t="s">
        <v>31</v>
      </c>
      <c r="B96" s="11">
        <v>1</v>
      </c>
      <c r="C96" s="11">
        <v>0</v>
      </c>
      <c r="D96" s="11">
        <v>1</v>
      </c>
      <c r="E96" s="11">
        <v>0</v>
      </c>
      <c r="F96" s="11">
        <v>0</v>
      </c>
      <c r="G96" s="11">
        <v>0</v>
      </c>
      <c r="H96" s="11">
        <v>0.4381309449672699</v>
      </c>
      <c r="I96" s="11">
        <v>0.41938048601150513</v>
      </c>
      <c r="J96" s="11">
        <v>0.95634889602661133</v>
      </c>
      <c r="K96" s="11">
        <v>0.41582539677619934</v>
      </c>
      <c r="L96" s="11">
        <v>0.95915395021438599</v>
      </c>
      <c r="M96" s="11">
        <v>0.55054378509521484</v>
      </c>
      <c r="N96" s="11">
        <v>1</v>
      </c>
      <c r="O96" s="11">
        <v>1</v>
      </c>
      <c r="P96" s="11">
        <v>2020</v>
      </c>
    </row>
    <row r="97" spans="1:16" x14ac:dyDescent="0.25">
      <c r="A97" s="5" t="s">
        <v>32</v>
      </c>
      <c r="B97" s="11">
        <v>1</v>
      </c>
      <c r="C97" s="11">
        <v>0</v>
      </c>
      <c r="D97" s="11">
        <v>1</v>
      </c>
      <c r="E97" s="11">
        <v>0</v>
      </c>
      <c r="F97" s="11">
        <v>0</v>
      </c>
      <c r="G97" s="11">
        <v>0</v>
      </c>
      <c r="H97" s="11">
        <v>0.62476044893264771</v>
      </c>
      <c r="I97" s="11">
        <v>0.45650786161422729</v>
      </c>
      <c r="J97" s="11">
        <v>0.97770756483078003</v>
      </c>
      <c r="K97" s="11">
        <v>0.19888369739055634</v>
      </c>
      <c r="L97" s="11">
        <v>0.46414041519165039</v>
      </c>
      <c r="M97" s="11">
        <v>0.70697015523910522</v>
      </c>
      <c r="N97" s="11">
        <v>1</v>
      </c>
      <c r="O97" s="11">
        <v>1</v>
      </c>
      <c r="P97" s="11">
        <v>2020</v>
      </c>
    </row>
    <row r="98" spans="1:16" x14ac:dyDescent="0.25">
      <c r="A98" s="5" t="s">
        <v>1</v>
      </c>
      <c r="B98" s="11">
        <v>1</v>
      </c>
      <c r="C98" s="11">
        <v>0</v>
      </c>
      <c r="D98" s="11">
        <v>1</v>
      </c>
      <c r="E98" s="11">
        <v>0</v>
      </c>
      <c r="F98" s="11">
        <v>0</v>
      </c>
      <c r="G98" s="11">
        <v>0</v>
      </c>
      <c r="H98" s="11">
        <v>0.5526576042175293</v>
      </c>
      <c r="I98" s="11">
        <v>0.94427978992462158</v>
      </c>
      <c r="J98" s="11">
        <v>0.98824340105056763</v>
      </c>
      <c r="K98" s="11">
        <v>0.22050978243350983</v>
      </c>
      <c r="L98" s="11">
        <v>0.39754989743232727</v>
      </c>
      <c r="M98" s="11">
        <v>0.34410196542739868</v>
      </c>
      <c r="N98" s="11">
        <v>1</v>
      </c>
      <c r="O98" s="11">
        <v>1</v>
      </c>
      <c r="P98" s="11">
        <v>2022</v>
      </c>
    </row>
    <row r="99" spans="1:16" x14ac:dyDescent="0.25">
      <c r="A99" s="5" t="s">
        <v>2</v>
      </c>
      <c r="B99" s="11">
        <v>1</v>
      </c>
      <c r="C99" s="11">
        <v>0</v>
      </c>
      <c r="D99" s="11">
        <v>1</v>
      </c>
      <c r="E99" s="11">
        <v>0</v>
      </c>
      <c r="F99" s="11">
        <v>0</v>
      </c>
      <c r="G99" s="11">
        <v>0</v>
      </c>
      <c r="H99" s="11">
        <v>0.46663087606430054</v>
      </c>
      <c r="I99" s="11">
        <v>0.90141350030899048</v>
      </c>
      <c r="J99" s="11">
        <v>0.96564680337905884</v>
      </c>
      <c r="K99" s="11">
        <v>0.43013060092926025</v>
      </c>
      <c r="L99" s="11">
        <v>0.38110575079917908</v>
      </c>
      <c r="M99" s="11">
        <v>0.5142243504524231</v>
      </c>
      <c r="N99" s="11">
        <v>1</v>
      </c>
      <c r="O99" s="11">
        <v>1</v>
      </c>
      <c r="P99" s="11">
        <v>2022</v>
      </c>
    </row>
    <row r="100" spans="1:16" x14ac:dyDescent="0.25">
      <c r="A100" s="5" t="s">
        <v>3</v>
      </c>
      <c r="B100" s="11">
        <v>1</v>
      </c>
      <c r="C100" s="11">
        <v>0</v>
      </c>
      <c r="D100" s="11">
        <v>1</v>
      </c>
      <c r="E100" s="11">
        <v>0</v>
      </c>
      <c r="F100" s="11">
        <v>0</v>
      </c>
      <c r="G100" s="11">
        <v>0</v>
      </c>
      <c r="H100" s="11">
        <v>0.59501779079437256</v>
      </c>
      <c r="I100" s="11">
        <v>0.44555160403251648</v>
      </c>
      <c r="J100" s="11">
        <v>0.671886146068573</v>
      </c>
      <c r="K100" s="11">
        <v>0.58861207962036133</v>
      </c>
      <c r="L100" s="11">
        <v>0.81779360771179199</v>
      </c>
      <c r="M100" s="11">
        <v>0.29857650399208069</v>
      </c>
      <c r="N100" s="11">
        <v>1</v>
      </c>
      <c r="O100" s="11">
        <v>1</v>
      </c>
      <c r="P100" s="11">
        <v>2022</v>
      </c>
    </row>
    <row r="101" spans="1:16" x14ac:dyDescent="0.25">
      <c r="A101" s="5" t="s">
        <v>4</v>
      </c>
      <c r="B101" s="11">
        <v>1</v>
      </c>
      <c r="C101" s="11">
        <v>0</v>
      </c>
      <c r="D101" s="11">
        <v>1</v>
      </c>
      <c r="E101" s="11">
        <v>0</v>
      </c>
      <c r="F101" s="11">
        <v>0</v>
      </c>
      <c r="G101" s="11">
        <v>0</v>
      </c>
      <c r="H101" s="11">
        <v>0.39823979139328003</v>
      </c>
      <c r="I101" s="11">
        <v>0.65248417854309082</v>
      </c>
      <c r="J101" s="11">
        <v>0.98137599229812622</v>
      </c>
      <c r="K101" s="11">
        <v>0.46435129642486572</v>
      </c>
      <c r="L101" s="11">
        <v>0.94974923133850098</v>
      </c>
      <c r="M101" s="11">
        <v>0.42717894911766052</v>
      </c>
      <c r="N101" s="11">
        <v>1</v>
      </c>
      <c r="O101" s="11">
        <v>1</v>
      </c>
      <c r="P101" s="11">
        <v>2022</v>
      </c>
    </row>
    <row r="102" spans="1:16" x14ac:dyDescent="0.25">
      <c r="A102" s="5" t="s">
        <v>5</v>
      </c>
      <c r="B102" s="11">
        <v>1</v>
      </c>
      <c r="C102" s="11">
        <v>0</v>
      </c>
      <c r="D102" s="11">
        <v>1</v>
      </c>
      <c r="E102" s="11">
        <v>0</v>
      </c>
      <c r="F102" s="11">
        <v>0</v>
      </c>
      <c r="G102" s="11">
        <v>0</v>
      </c>
      <c r="H102" s="11">
        <v>0.46314236521720886</v>
      </c>
      <c r="I102" s="11">
        <v>0.72547638416290283</v>
      </c>
      <c r="J102" s="11">
        <v>0.86681210994720459</v>
      </c>
      <c r="K102" s="11">
        <v>0.48264577984809875</v>
      </c>
      <c r="L102" s="11">
        <v>0.60281002521514893</v>
      </c>
      <c r="M102" s="11">
        <v>0.61044460535049438</v>
      </c>
      <c r="N102" s="11">
        <v>1</v>
      </c>
      <c r="O102" s="11">
        <v>1</v>
      </c>
      <c r="P102" s="11">
        <v>2022</v>
      </c>
    </row>
    <row r="103" spans="1:16" x14ac:dyDescent="0.25">
      <c r="A103" s="5" t="s">
        <v>6</v>
      </c>
      <c r="B103" s="11">
        <v>1</v>
      </c>
      <c r="C103" s="11">
        <v>0</v>
      </c>
      <c r="D103" s="11">
        <v>1</v>
      </c>
      <c r="E103" s="11">
        <v>0</v>
      </c>
      <c r="F103" s="11">
        <v>0</v>
      </c>
      <c r="G103" s="11">
        <v>0</v>
      </c>
      <c r="H103" s="11">
        <v>0.52045941352844238</v>
      </c>
      <c r="I103" s="11">
        <v>0.83058148622512817</v>
      </c>
      <c r="J103" s="11">
        <v>0.92964822053909302</v>
      </c>
      <c r="K103" s="11">
        <v>0.28068915009498596</v>
      </c>
      <c r="L103" s="11">
        <v>0.77745872735977173</v>
      </c>
      <c r="M103" s="11">
        <v>0.59870779514312744</v>
      </c>
      <c r="N103" s="11">
        <v>1</v>
      </c>
      <c r="O103" s="11">
        <v>1</v>
      </c>
      <c r="P103" s="11">
        <v>2022</v>
      </c>
    </row>
    <row r="104" spans="1:16" x14ac:dyDescent="0.25">
      <c r="A104" s="5" t="s">
        <v>7</v>
      </c>
      <c r="B104" s="11">
        <v>1</v>
      </c>
      <c r="C104" s="11">
        <v>0</v>
      </c>
      <c r="D104" s="11">
        <v>1</v>
      </c>
      <c r="E104" s="11">
        <v>0</v>
      </c>
      <c r="F104" s="11">
        <v>0</v>
      </c>
      <c r="G104" s="11">
        <v>0</v>
      </c>
      <c r="H104" s="11">
        <v>0.45488637685775757</v>
      </c>
      <c r="I104" s="11">
        <v>0.83157992362976074</v>
      </c>
      <c r="J104" s="11">
        <v>0.98044896125793457</v>
      </c>
      <c r="K104" s="11">
        <v>0.47405651211738586</v>
      </c>
      <c r="L104" s="11">
        <v>0.89198106527328491</v>
      </c>
      <c r="M104" s="11">
        <v>0.353228360414505</v>
      </c>
      <c r="N104" s="11">
        <v>1</v>
      </c>
      <c r="O104" s="11">
        <v>1</v>
      </c>
      <c r="P104" s="11">
        <v>2022</v>
      </c>
    </row>
    <row r="105" spans="1:16" x14ac:dyDescent="0.25">
      <c r="A105" s="5" t="s">
        <v>8</v>
      </c>
      <c r="B105" s="11">
        <v>1</v>
      </c>
      <c r="C105" s="11">
        <v>0</v>
      </c>
      <c r="D105" s="11">
        <v>1</v>
      </c>
      <c r="E105" s="11">
        <v>0</v>
      </c>
      <c r="F105" s="11">
        <v>0</v>
      </c>
      <c r="G105" s="11">
        <v>0</v>
      </c>
      <c r="H105" s="11">
        <v>0.56813281774520874</v>
      </c>
      <c r="I105" s="11">
        <v>0.58381295204162598</v>
      </c>
      <c r="J105" s="11">
        <v>0.97835099697113037</v>
      </c>
      <c r="K105" s="11">
        <v>0.49721688032150269</v>
      </c>
      <c r="L105" s="11">
        <v>0.8378218412399292</v>
      </c>
      <c r="M105" s="11">
        <v>0.44972643256187439</v>
      </c>
      <c r="N105" s="11">
        <v>1</v>
      </c>
      <c r="O105" s="11">
        <v>1</v>
      </c>
      <c r="P105" s="11">
        <v>2022</v>
      </c>
    </row>
    <row r="106" spans="1:16" x14ac:dyDescent="0.25">
      <c r="A106" s="5" t="s">
        <v>9</v>
      </c>
      <c r="B106" s="11">
        <v>1</v>
      </c>
      <c r="C106" s="11">
        <v>0</v>
      </c>
      <c r="D106" s="11">
        <v>1</v>
      </c>
      <c r="E106" s="11">
        <v>0</v>
      </c>
      <c r="F106" s="11">
        <v>0</v>
      </c>
      <c r="G106" s="11">
        <v>0</v>
      </c>
      <c r="H106" s="11">
        <v>0.3461538553237915</v>
      </c>
      <c r="I106" s="11">
        <v>0.79984301328659058</v>
      </c>
      <c r="J106" s="11">
        <v>0.97645211219787598</v>
      </c>
      <c r="K106" s="11">
        <v>0.70957612991333008</v>
      </c>
      <c r="L106" s="11">
        <v>0.87127161026000977</v>
      </c>
      <c r="M106" s="11">
        <v>0.46114599704742432</v>
      </c>
      <c r="N106" s="11">
        <v>1</v>
      </c>
      <c r="O106" s="11">
        <v>1</v>
      </c>
      <c r="P106" s="11">
        <v>2022</v>
      </c>
    </row>
    <row r="107" spans="1:16" x14ac:dyDescent="0.25">
      <c r="A107" s="5" t="s">
        <v>10</v>
      </c>
      <c r="B107" s="11">
        <v>1</v>
      </c>
      <c r="C107" s="11">
        <v>0</v>
      </c>
      <c r="D107" s="11">
        <v>1</v>
      </c>
      <c r="E107" s="11">
        <v>0</v>
      </c>
      <c r="F107" s="11">
        <v>0</v>
      </c>
      <c r="G107" s="11">
        <v>0</v>
      </c>
      <c r="H107" s="11">
        <v>0.39352160692214966</v>
      </c>
      <c r="I107" s="11">
        <v>0.73372489213943481</v>
      </c>
      <c r="J107" s="11">
        <v>0.97814744710922241</v>
      </c>
      <c r="K107" s="11">
        <v>0.58534097671508789</v>
      </c>
      <c r="L107" s="11">
        <v>0.74272853136062622</v>
      </c>
      <c r="M107" s="11">
        <v>0.55493032932281494</v>
      </c>
      <c r="N107" s="11">
        <v>1</v>
      </c>
      <c r="O107" s="11">
        <v>1</v>
      </c>
      <c r="P107" s="11">
        <v>2022</v>
      </c>
    </row>
    <row r="108" spans="1:16" x14ac:dyDescent="0.25">
      <c r="A108" s="5" t="s">
        <v>11</v>
      </c>
      <c r="B108" s="11">
        <v>1</v>
      </c>
      <c r="C108" s="11">
        <v>0</v>
      </c>
      <c r="D108" s="11">
        <v>1</v>
      </c>
      <c r="E108" s="11">
        <v>0</v>
      </c>
      <c r="F108" s="11">
        <v>0</v>
      </c>
      <c r="G108" s="11">
        <v>0</v>
      </c>
      <c r="H108" s="11">
        <v>0.46336501836776733</v>
      </c>
      <c r="I108" s="11">
        <v>0.82531076669692993</v>
      </c>
      <c r="J108" s="11">
        <v>0.98034888505935669</v>
      </c>
      <c r="K108" s="11">
        <v>0.23590055108070374</v>
      </c>
      <c r="L108" s="11">
        <v>0.53600227832794189</v>
      </c>
      <c r="M108" s="11">
        <v>0.59041512012481689</v>
      </c>
      <c r="N108" s="11">
        <v>1</v>
      </c>
      <c r="O108" s="11">
        <v>1</v>
      </c>
      <c r="P108" s="11">
        <v>2022</v>
      </c>
    </row>
    <row r="109" spans="1:16" x14ac:dyDescent="0.25">
      <c r="A109" s="5" t="s">
        <v>12</v>
      </c>
      <c r="B109" s="11">
        <v>1</v>
      </c>
      <c r="C109" s="11">
        <v>0</v>
      </c>
      <c r="D109" s="11">
        <v>1</v>
      </c>
      <c r="E109" s="11">
        <v>0</v>
      </c>
      <c r="F109" s="11">
        <v>0</v>
      </c>
      <c r="G109" s="11">
        <v>0</v>
      </c>
      <c r="H109" s="11">
        <v>0.4734136164188385</v>
      </c>
      <c r="I109" s="11">
        <v>0.74550348520278931</v>
      </c>
      <c r="J109" s="11">
        <v>0.98081773519515991</v>
      </c>
      <c r="K109" s="11">
        <v>0.5060155987739563</v>
      </c>
      <c r="L109" s="11">
        <v>0.94292479753494263</v>
      </c>
      <c r="M109" s="11">
        <v>0.44375061988830566</v>
      </c>
      <c r="N109" s="11">
        <v>1</v>
      </c>
      <c r="O109" s="11">
        <v>1</v>
      </c>
      <c r="P109" s="11">
        <v>2022</v>
      </c>
    </row>
    <row r="110" spans="1:16" x14ac:dyDescent="0.25">
      <c r="A110" s="5" t="s">
        <v>13</v>
      </c>
      <c r="B110" s="11">
        <v>1</v>
      </c>
      <c r="C110" s="11">
        <v>0</v>
      </c>
      <c r="D110" s="11">
        <v>1</v>
      </c>
      <c r="E110" s="11">
        <v>0</v>
      </c>
      <c r="F110" s="11">
        <v>0</v>
      </c>
      <c r="G110" s="11">
        <v>0</v>
      </c>
      <c r="H110" s="11">
        <v>0.47751814126968384</v>
      </c>
      <c r="I110" s="11">
        <v>0.75587242841720581</v>
      </c>
      <c r="J110" s="11">
        <v>0.97014409303665161</v>
      </c>
      <c r="K110" s="11">
        <v>0.29948216676712036</v>
      </c>
      <c r="L110" s="11">
        <v>0.86563819646835327</v>
      </c>
      <c r="M110" s="11">
        <v>0.50661391019821167</v>
      </c>
      <c r="N110" s="11">
        <v>1</v>
      </c>
      <c r="O110" s="11">
        <v>1</v>
      </c>
      <c r="P110" s="11">
        <v>2022</v>
      </c>
    </row>
    <row r="111" spans="1:16" x14ac:dyDescent="0.25">
      <c r="A111" s="5" t="s">
        <v>14</v>
      </c>
      <c r="B111" s="11">
        <v>1</v>
      </c>
      <c r="C111" s="11">
        <v>0</v>
      </c>
      <c r="D111" s="11">
        <v>1</v>
      </c>
      <c r="E111" s="11">
        <v>0</v>
      </c>
      <c r="F111" s="11">
        <v>0</v>
      </c>
      <c r="G111" s="11">
        <v>0</v>
      </c>
      <c r="H111" s="11">
        <v>0.59281152486801147</v>
      </c>
      <c r="I111" s="11">
        <v>0.91705811023712158</v>
      </c>
      <c r="J111" s="11">
        <v>0.9421544075012207</v>
      </c>
      <c r="K111" s="11">
        <v>0.22182931005954742</v>
      </c>
      <c r="L111" s="11">
        <v>0.40117168426513672</v>
      </c>
      <c r="M111" s="11">
        <v>0.55795115232467651</v>
      </c>
      <c r="N111" s="11">
        <v>1</v>
      </c>
      <c r="O111" s="11">
        <v>1</v>
      </c>
      <c r="P111" s="11">
        <v>2022</v>
      </c>
    </row>
    <row r="112" spans="1:16" x14ac:dyDescent="0.25">
      <c r="A112" s="5" t="s">
        <v>15</v>
      </c>
      <c r="B112" s="11">
        <v>1</v>
      </c>
      <c r="C112" s="11">
        <v>0</v>
      </c>
      <c r="D112" s="11">
        <v>1</v>
      </c>
      <c r="E112" s="11">
        <v>0</v>
      </c>
      <c r="F112" s="11">
        <v>0</v>
      </c>
      <c r="G112" s="11">
        <v>0</v>
      </c>
      <c r="H112" s="11">
        <v>0.43094345927238464</v>
      </c>
      <c r="I112" s="11">
        <v>0.85903096199035645</v>
      </c>
      <c r="J112" s="11">
        <v>0.98343545198440552</v>
      </c>
      <c r="K112" s="11">
        <v>0.30137047171592712</v>
      </c>
      <c r="L112" s="11">
        <v>0.79559308290481567</v>
      </c>
      <c r="M112" s="11">
        <v>0.53986233472824097</v>
      </c>
      <c r="N112" s="11">
        <v>1</v>
      </c>
      <c r="O112" s="11">
        <v>1</v>
      </c>
      <c r="P112" s="11">
        <v>2022</v>
      </c>
    </row>
    <row r="113" spans="1:16" x14ac:dyDescent="0.25">
      <c r="A113" s="5" t="s">
        <v>16</v>
      </c>
      <c r="B113" s="11">
        <v>1</v>
      </c>
      <c r="C113" s="11">
        <v>0</v>
      </c>
      <c r="D113" s="11">
        <v>1</v>
      </c>
      <c r="E113" s="11">
        <v>0</v>
      </c>
      <c r="F113" s="11">
        <v>0</v>
      </c>
      <c r="G113" s="11">
        <v>0</v>
      </c>
      <c r="H113" s="11">
        <v>0.45299500226974487</v>
      </c>
      <c r="I113" s="11">
        <v>0.90920484066009521</v>
      </c>
      <c r="J113" s="11">
        <v>0.97311443090438843</v>
      </c>
      <c r="K113" s="11">
        <v>0.3720017671585083</v>
      </c>
      <c r="L113" s="11">
        <v>0.77217072248458862</v>
      </c>
      <c r="M113" s="11">
        <v>0.43900448083877563</v>
      </c>
      <c r="N113" s="11">
        <v>1</v>
      </c>
      <c r="O113" s="11">
        <v>1</v>
      </c>
      <c r="P113" s="11">
        <v>2022</v>
      </c>
    </row>
    <row r="114" spans="1:16" x14ac:dyDescent="0.25">
      <c r="A114" s="5" t="s">
        <v>17</v>
      </c>
      <c r="B114" s="11">
        <v>1</v>
      </c>
      <c r="C114" s="11">
        <v>0</v>
      </c>
      <c r="D114" s="11">
        <v>1</v>
      </c>
      <c r="E114" s="11">
        <v>0</v>
      </c>
      <c r="F114" s="11">
        <v>0</v>
      </c>
      <c r="G114" s="11">
        <v>0</v>
      </c>
      <c r="H114" s="11">
        <v>0.34368371963500977</v>
      </c>
      <c r="I114" s="11">
        <v>0.74539744853973389</v>
      </c>
      <c r="J114" s="11">
        <v>0.97596222162246704</v>
      </c>
      <c r="K114" s="11">
        <v>0.44942167401313782</v>
      </c>
      <c r="L114" s="11">
        <v>0.58307176828384399</v>
      </c>
      <c r="M114" s="11">
        <v>0.49811938405036926</v>
      </c>
      <c r="N114" s="11">
        <v>1</v>
      </c>
      <c r="O114" s="11">
        <v>1</v>
      </c>
      <c r="P114" s="11">
        <v>2022</v>
      </c>
    </row>
    <row r="115" spans="1:16" x14ac:dyDescent="0.25">
      <c r="A115" s="5" t="s">
        <v>18</v>
      </c>
      <c r="B115" s="11">
        <v>1</v>
      </c>
      <c r="C115" s="11">
        <v>0</v>
      </c>
      <c r="D115" s="11">
        <v>1</v>
      </c>
      <c r="E115" s="11">
        <v>0</v>
      </c>
      <c r="F115" s="11">
        <v>0</v>
      </c>
      <c r="G115" s="11">
        <v>0</v>
      </c>
      <c r="H115" s="11">
        <v>0.40257051587104797</v>
      </c>
      <c r="I115" s="11">
        <v>0.41903373599052429</v>
      </c>
      <c r="J115" s="11">
        <v>1</v>
      </c>
      <c r="K115" s="11">
        <v>0.74584692716598511</v>
      </c>
      <c r="L115" s="11">
        <v>0.71159547567367554</v>
      </c>
      <c r="M115" s="11">
        <v>0.54214352369308472</v>
      </c>
      <c r="N115" s="11">
        <v>1</v>
      </c>
      <c r="O115" s="11">
        <v>1</v>
      </c>
      <c r="P115" s="11">
        <v>2022</v>
      </c>
    </row>
    <row r="116" spans="1:16" x14ac:dyDescent="0.25">
      <c r="A116" s="5" t="s">
        <v>19</v>
      </c>
      <c r="B116" s="11">
        <v>1</v>
      </c>
      <c r="C116" s="11">
        <v>0</v>
      </c>
      <c r="D116" s="11">
        <v>1</v>
      </c>
      <c r="E116" s="11">
        <v>0</v>
      </c>
      <c r="F116" s="11">
        <v>0</v>
      </c>
      <c r="G116" s="11">
        <v>0</v>
      </c>
      <c r="H116" s="11">
        <v>0.59835618734359741</v>
      </c>
      <c r="I116" s="11">
        <v>0.70011740922927856</v>
      </c>
      <c r="J116" s="11">
        <v>0.96814090013504028</v>
      </c>
      <c r="K116" s="11">
        <v>0.24947161972522736</v>
      </c>
      <c r="L116" s="11">
        <v>0.78450095653533936</v>
      </c>
      <c r="M116" s="11">
        <v>0.4555773138999939</v>
      </c>
      <c r="N116" s="11">
        <v>1</v>
      </c>
      <c r="O116" s="11">
        <v>1</v>
      </c>
      <c r="P116" s="11">
        <v>2022</v>
      </c>
    </row>
    <row r="117" spans="1:16" x14ac:dyDescent="0.25">
      <c r="A117" s="5" t="s">
        <v>20</v>
      </c>
      <c r="B117" s="11">
        <v>1</v>
      </c>
      <c r="C117" s="11">
        <v>0</v>
      </c>
      <c r="D117" s="11">
        <v>1</v>
      </c>
      <c r="E117" s="11">
        <v>0</v>
      </c>
      <c r="F117" s="11">
        <v>0</v>
      </c>
      <c r="G117" s="11">
        <v>0</v>
      </c>
      <c r="H117" s="11">
        <v>0.47037225961685181</v>
      </c>
      <c r="I117" s="11">
        <v>0.86517608165740967</v>
      </c>
      <c r="J117" s="11">
        <v>0.97984445095062256</v>
      </c>
      <c r="K117" s="11">
        <v>0.38839113712310791</v>
      </c>
      <c r="L117" s="11">
        <v>0.93589472770690918</v>
      </c>
      <c r="M117" s="11">
        <v>0.47593379020690918</v>
      </c>
      <c r="N117" s="11">
        <v>1</v>
      </c>
      <c r="O117" s="11">
        <v>1</v>
      </c>
      <c r="P117" s="11">
        <v>2022</v>
      </c>
    </row>
    <row r="118" spans="1:16" x14ac:dyDescent="0.25">
      <c r="A118" s="5" t="s">
        <v>21</v>
      </c>
      <c r="B118" s="11">
        <v>1</v>
      </c>
      <c r="C118" s="11">
        <v>0</v>
      </c>
      <c r="D118" s="11">
        <v>1</v>
      </c>
      <c r="E118" s="11">
        <v>0</v>
      </c>
      <c r="F118" s="11">
        <v>0</v>
      </c>
      <c r="G118" s="11">
        <v>0</v>
      </c>
      <c r="H118" s="11">
        <v>0.45056805014610291</v>
      </c>
      <c r="I118" s="11">
        <v>0.75117343664169312</v>
      </c>
      <c r="J118" s="11">
        <v>0.98724013566970825</v>
      </c>
      <c r="K118" s="11">
        <v>0.3878120481967926</v>
      </c>
      <c r="L118" s="11">
        <v>0.80342119932174683</v>
      </c>
      <c r="M118" s="11">
        <v>0.46987146139144897</v>
      </c>
      <c r="N118" s="11">
        <v>1</v>
      </c>
      <c r="O118" s="11">
        <v>1</v>
      </c>
      <c r="P118" s="11">
        <v>2022</v>
      </c>
    </row>
    <row r="119" spans="1:16" x14ac:dyDescent="0.25">
      <c r="A119" s="5" t="s">
        <v>22</v>
      </c>
      <c r="B119" s="11">
        <v>1</v>
      </c>
      <c r="C119" s="11">
        <v>0</v>
      </c>
      <c r="D119" s="11">
        <v>1</v>
      </c>
      <c r="E119" s="11">
        <v>0</v>
      </c>
      <c r="F119" s="11">
        <v>0</v>
      </c>
      <c r="G119" s="11">
        <v>0</v>
      </c>
      <c r="H119" s="11">
        <v>0.56215447187423706</v>
      </c>
      <c r="I119" s="11">
        <v>0.77430641651153564</v>
      </c>
      <c r="J119" s="11">
        <v>0.98671197891235352</v>
      </c>
      <c r="K119" s="11">
        <v>0.25095096230506897</v>
      </c>
      <c r="L119" s="11">
        <v>0.56271237134933472</v>
      </c>
      <c r="M119" s="11">
        <v>0.51407414674758911</v>
      </c>
      <c r="N119" s="11">
        <v>1</v>
      </c>
      <c r="O119" s="11">
        <v>1</v>
      </c>
      <c r="P119" s="11">
        <v>2022</v>
      </c>
    </row>
    <row r="120" spans="1:16" x14ac:dyDescent="0.25">
      <c r="A120" s="5" t="s">
        <v>23</v>
      </c>
      <c r="B120" s="11">
        <v>1</v>
      </c>
      <c r="C120" s="11">
        <v>0</v>
      </c>
      <c r="D120" s="11">
        <v>1</v>
      </c>
      <c r="E120" s="11">
        <v>0</v>
      </c>
      <c r="F120" s="11">
        <v>0</v>
      </c>
      <c r="G120" s="11">
        <v>0</v>
      </c>
      <c r="H120" s="11">
        <v>0.40362152457237244</v>
      </c>
      <c r="I120" s="11">
        <v>0.74702119827270508</v>
      </c>
      <c r="J120" s="11">
        <v>0.98221516609191895</v>
      </c>
      <c r="K120" s="11">
        <v>0.56306862831115723</v>
      </c>
      <c r="L120" s="11">
        <v>0.89349651336669922</v>
      </c>
      <c r="M120" s="11">
        <v>0.28564301133155823</v>
      </c>
      <c r="N120" s="11">
        <v>1</v>
      </c>
      <c r="O120" s="11">
        <v>1</v>
      </c>
      <c r="P120" s="11">
        <v>2022</v>
      </c>
    </row>
    <row r="121" spans="1:16" x14ac:dyDescent="0.25">
      <c r="A121" s="5" t="s">
        <v>24</v>
      </c>
      <c r="B121" s="11">
        <v>1</v>
      </c>
      <c r="C121" s="11">
        <v>0</v>
      </c>
      <c r="D121" s="11">
        <v>1</v>
      </c>
      <c r="E121" s="11">
        <v>0</v>
      </c>
      <c r="F121" s="11">
        <v>0</v>
      </c>
      <c r="G121" s="11">
        <v>0</v>
      </c>
      <c r="H121" s="11">
        <v>0.47171619534492493</v>
      </c>
      <c r="I121" s="11">
        <v>0.7878873348236084</v>
      </c>
      <c r="J121" s="11">
        <v>0.98311114311218262</v>
      </c>
      <c r="K121" s="11">
        <v>0.45313555002212524</v>
      </c>
      <c r="L121" s="11">
        <v>0.87975126504898071</v>
      </c>
      <c r="M121" s="11">
        <v>0.39670073986053467</v>
      </c>
      <c r="N121" s="11">
        <v>1</v>
      </c>
      <c r="O121" s="11">
        <v>1</v>
      </c>
      <c r="P121" s="11">
        <v>2022</v>
      </c>
    </row>
    <row r="122" spans="1:16" x14ac:dyDescent="0.25">
      <c r="A122" s="5" t="s">
        <v>25</v>
      </c>
      <c r="B122" s="11">
        <v>1</v>
      </c>
      <c r="C122" s="11">
        <v>0</v>
      </c>
      <c r="D122" s="11">
        <v>1</v>
      </c>
      <c r="E122" s="11">
        <v>0</v>
      </c>
      <c r="F122" s="11">
        <v>0</v>
      </c>
      <c r="G122" s="11">
        <v>0</v>
      </c>
      <c r="H122" s="11">
        <v>0.49512660503387451</v>
      </c>
      <c r="I122" s="11">
        <v>0.41031816601753235</v>
      </c>
      <c r="J122" s="11">
        <v>0.90762937068939209</v>
      </c>
      <c r="K122" s="11">
        <v>0.61729776859283447</v>
      </c>
      <c r="L122" s="11">
        <v>0.83598476648330688</v>
      </c>
      <c r="M122" s="11">
        <v>0.63146984577178955</v>
      </c>
      <c r="N122" s="11">
        <v>1</v>
      </c>
      <c r="O122" s="11">
        <v>1</v>
      </c>
      <c r="P122" s="11">
        <v>2022</v>
      </c>
    </row>
    <row r="123" spans="1:16" x14ac:dyDescent="0.25">
      <c r="A123" s="5" t="s">
        <v>26</v>
      </c>
      <c r="B123" s="11">
        <v>1</v>
      </c>
      <c r="C123" s="11">
        <v>0</v>
      </c>
      <c r="D123" s="11">
        <v>1</v>
      </c>
      <c r="E123" s="11">
        <v>0</v>
      </c>
      <c r="F123" s="11">
        <v>0</v>
      </c>
      <c r="G123" s="11">
        <v>0</v>
      </c>
      <c r="H123" s="11">
        <v>0.44428437948226929</v>
      </c>
      <c r="I123" s="11">
        <v>0.59378290176391602</v>
      </c>
      <c r="J123" s="11">
        <v>0.87754195928573608</v>
      </c>
      <c r="K123" s="11">
        <v>0.49332299828529358</v>
      </c>
      <c r="L123" s="11">
        <v>0.89139467477798462</v>
      </c>
      <c r="M123" s="11">
        <v>0.83476477861404419</v>
      </c>
      <c r="N123" s="11">
        <v>1</v>
      </c>
      <c r="O123" s="11">
        <v>1</v>
      </c>
      <c r="P123" s="11">
        <v>2022</v>
      </c>
    </row>
    <row r="124" spans="1:16" x14ac:dyDescent="0.25">
      <c r="A124" s="5" t="s">
        <v>27</v>
      </c>
      <c r="B124" s="11">
        <v>1</v>
      </c>
      <c r="C124" s="11">
        <v>0</v>
      </c>
      <c r="D124" s="11">
        <v>1</v>
      </c>
      <c r="E124" s="11">
        <v>0</v>
      </c>
      <c r="F124" s="11">
        <v>0</v>
      </c>
      <c r="G124" s="11">
        <v>0</v>
      </c>
      <c r="H124" s="11">
        <v>0.27039536833763123</v>
      </c>
      <c r="I124" s="11">
        <v>0.74925863742828369</v>
      </c>
      <c r="J124" s="11">
        <v>0.92123931646347046</v>
      </c>
      <c r="K124" s="11">
        <v>0.45329132676124573</v>
      </c>
      <c r="L124" s="11">
        <v>0.93149703741073608</v>
      </c>
      <c r="M124" s="11">
        <v>0.73758721351623535</v>
      </c>
      <c r="N124" s="11">
        <v>1</v>
      </c>
      <c r="O124" s="11">
        <v>1</v>
      </c>
      <c r="P124" s="11">
        <v>2022</v>
      </c>
    </row>
    <row r="125" spans="1:16" x14ac:dyDescent="0.25">
      <c r="A125" s="5" t="s">
        <v>28</v>
      </c>
      <c r="B125" s="11">
        <v>1</v>
      </c>
      <c r="C125" s="11">
        <v>0</v>
      </c>
      <c r="D125" s="11">
        <v>1</v>
      </c>
      <c r="E125" s="11">
        <v>0</v>
      </c>
      <c r="F125" s="11">
        <v>0</v>
      </c>
      <c r="G125" s="11">
        <v>0</v>
      </c>
      <c r="H125" s="11">
        <v>0.50916802883148193</v>
      </c>
      <c r="I125" s="11">
        <v>0.66754615306854248</v>
      </c>
      <c r="J125" s="11">
        <v>0.97488391399383545</v>
      </c>
      <c r="K125" s="11">
        <v>0.24084031581878662</v>
      </c>
      <c r="L125" s="11">
        <v>0.82839584350585938</v>
      </c>
      <c r="M125" s="11">
        <v>0.25349855422973633</v>
      </c>
      <c r="N125" s="11">
        <v>1</v>
      </c>
      <c r="O125" s="11">
        <v>1</v>
      </c>
      <c r="P125" s="11">
        <v>2022</v>
      </c>
    </row>
    <row r="126" spans="1:16" x14ac:dyDescent="0.25">
      <c r="A126" s="5" t="s">
        <v>29</v>
      </c>
      <c r="B126" s="11">
        <v>1</v>
      </c>
      <c r="C126" s="11">
        <v>0</v>
      </c>
      <c r="D126" s="11">
        <v>1</v>
      </c>
      <c r="E126" s="11">
        <v>0</v>
      </c>
      <c r="F126" s="11">
        <v>0</v>
      </c>
      <c r="G126" s="11">
        <v>0</v>
      </c>
      <c r="H126" s="11">
        <v>0.41773480176925659</v>
      </c>
      <c r="I126" s="11">
        <v>0.96132224798202515</v>
      </c>
      <c r="J126" s="11">
        <v>0.98883140087127686</v>
      </c>
      <c r="K126" s="11">
        <v>0.2986283004283905</v>
      </c>
      <c r="L126" s="11">
        <v>0.60647624731063843</v>
      </c>
      <c r="M126" s="11">
        <v>0.54021435976028442</v>
      </c>
      <c r="N126" s="11">
        <v>1</v>
      </c>
      <c r="O126" s="11">
        <v>1</v>
      </c>
      <c r="P126" s="11">
        <v>2022</v>
      </c>
    </row>
    <row r="127" spans="1:16" x14ac:dyDescent="0.25">
      <c r="A127" s="5" t="s">
        <v>30</v>
      </c>
      <c r="B127" s="11">
        <v>1</v>
      </c>
      <c r="C127" s="11">
        <v>0</v>
      </c>
      <c r="D127" s="11">
        <v>1</v>
      </c>
      <c r="E127" s="11">
        <v>0</v>
      </c>
      <c r="F127" s="11">
        <v>0</v>
      </c>
      <c r="G127" s="11">
        <v>0</v>
      </c>
      <c r="H127" s="11">
        <v>0.4770805835723877</v>
      </c>
      <c r="I127" s="11">
        <v>0.77233940362930298</v>
      </c>
      <c r="J127" s="11">
        <v>0.97067344188690186</v>
      </c>
      <c r="K127" s="11">
        <v>0.38169628381729126</v>
      </c>
      <c r="L127" s="11">
        <v>0.93385404348373413</v>
      </c>
      <c r="M127" s="11">
        <v>0.46248215436935425</v>
      </c>
      <c r="N127" s="11">
        <v>1</v>
      </c>
      <c r="O127" s="11">
        <v>1</v>
      </c>
      <c r="P127" s="11">
        <v>2022</v>
      </c>
    </row>
    <row r="128" spans="1:16" x14ac:dyDescent="0.25">
      <c r="A128" s="5" t="s">
        <v>31</v>
      </c>
      <c r="B128" s="11">
        <v>1</v>
      </c>
      <c r="C128" s="11">
        <v>0</v>
      </c>
      <c r="D128" s="11">
        <v>1</v>
      </c>
      <c r="E128" s="11">
        <v>0</v>
      </c>
      <c r="F128" s="11">
        <v>0</v>
      </c>
      <c r="G128" s="11">
        <v>0</v>
      </c>
      <c r="H128" s="11">
        <v>0.42243346571922302</v>
      </c>
      <c r="I128" s="11">
        <v>0.68914890289306641</v>
      </c>
      <c r="J128" s="11">
        <v>0.92553377151489258</v>
      </c>
      <c r="K128" s="11">
        <v>0.42597252130508423</v>
      </c>
      <c r="L128" s="11">
        <v>0.97227257490158081</v>
      </c>
      <c r="M128" s="11">
        <v>0.31716877222061157</v>
      </c>
      <c r="N128" s="11">
        <v>1</v>
      </c>
      <c r="O128" s="11">
        <v>1</v>
      </c>
      <c r="P128" s="11">
        <v>2022</v>
      </c>
    </row>
    <row r="129" spans="1:16" x14ac:dyDescent="0.25">
      <c r="A129" s="5" t="s">
        <v>32</v>
      </c>
      <c r="B129" s="11">
        <v>1</v>
      </c>
      <c r="C129" s="11">
        <v>0</v>
      </c>
      <c r="D129" s="11">
        <v>1</v>
      </c>
      <c r="E129" s="11">
        <v>0</v>
      </c>
      <c r="F129" s="11">
        <v>0</v>
      </c>
      <c r="G129" s="11">
        <v>0</v>
      </c>
      <c r="H129" s="11">
        <v>0.52890390157699585</v>
      </c>
      <c r="I129" s="11">
        <v>0.84532809257507324</v>
      </c>
      <c r="J129" s="11">
        <v>0.99716782569885254</v>
      </c>
      <c r="K129" s="11">
        <v>0.21940022706985474</v>
      </c>
      <c r="L129" s="11">
        <v>0.3098919689655304</v>
      </c>
      <c r="M129" s="11">
        <v>0.59792613983154297</v>
      </c>
      <c r="N129" s="11">
        <v>1</v>
      </c>
      <c r="O129" s="11">
        <v>1</v>
      </c>
      <c r="P129" s="11">
        <v>2022</v>
      </c>
    </row>
    <row r="130" spans="1:16" x14ac:dyDescent="0.25">
      <c r="A130" s="5" t="s">
        <v>1</v>
      </c>
      <c r="B130" s="11">
        <v>1</v>
      </c>
      <c r="C130" s="11">
        <v>0</v>
      </c>
      <c r="D130" s="11">
        <v>1</v>
      </c>
      <c r="E130" s="11">
        <v>0</v>
      </c>
      <c r="F130" s="11">
        <v>0</v>
      </c>
      <c r="G130" s="11">
        <v>0</v>
      </c>
      <c r="H130" s="11">
        <v>0.5853230357170105</v>
      </c>
      <c r="I130" s="11">
        <v>0.96664327383041382</v>
      </c>
      <c r="J130" s="11">
        <v>0.98139047622680664</v>
      </c>
      <c r="K130" s="11">
        <v>0.20681180059909821</v>
      </c>
      <c r="L130" s="11">
        <v>0.49192416667938232</v>
      </c>
      <c r="M130" s="11">
        <v>0.76896065473556519</v>
      </c>
      <c r="N130" s="11">
        <v>1</v>
      </c>
      <c r="O130" s="11">
        <v>1</v>
      </c>
      <c r="P130" s="11">
        <v>2024</v>
      </c>
    </row>
    <row r="131" spans="1:16" x14ac:dyDescent="0.25">
      <c r="A131" s="5" t="s">
        <v>2</v>
      </c>
      <c r="B131" s="11">
        <v>1</v>
      </c>
      <c r="C131" s="11">
        <v>0</v>
      </c>
      <c r="D131" s="11">
        <v>1</v>
      </c>
      <c r="E131" s="11">
        <v>0</v>
      </c>
      <c r="F131" s="11">
        <v>0</v>
      </c>
      <c r="G131" s="11">
        <v>0</v>
      </c>
      <c r="H131" s="11">
        <v>0.72278225421905518</v>
      </c>
      <c r="I131" s="11">
        <v>0.53931450843811035</v>
      </c>
      <c r="J131" s="11">
        <v>0.66129034757614136</v>
      </c>
      <c r="K131" s="11">
        <v>0.72782260179519653</v>
      </c>
      <c r="L131" s="11">
        <v>0.51411288976669312</v>
      </c>
      <c r="M131" s="11">
        <v>0.64415323734283447</v>
      </c>
      <c r="N131" s="11">
        <v>1</v>
      </c>
      <c r="O131" s="11">
        <v>1</v>
      </c>
      <c r="P131" s="11">
        <v>2024</v>
      </c>
    </row>
    <row r="132" spans="1:16" x14ac:dyDescent="0.25">
      <c r="A132" s="5" t="s">
        <v>3</v>
      </c>
      <c r="B132" s="11">
        <v>1</v>
      </c>
      <c r="C132" s="11">
        <v>0</v>
      </c>
      <c r="D132" s="11">
        <v>1</v>
      </c>
      <c r="E132" s="11">
        <v>0</v>
      </c>
      <c r="F132" s="11">
        <v>0</v>
      </c>
      <c r="G132" s="11">
        <v>0</v>
      </c>
      <c r="H132" s="11">
        <v>0.45673352479934692</v>
      </c>
      <c r="I132" s="11">
        <v>0.70888251066207886</v>
      </c>
      <c r="J132" s="11">
        <v>0.96676218509674072</v>
      </c>
      <c r="K132" s="11">
        <v>0.51346707344055176</v>
      </c>
      <c r="L132" s="11">
        <v>0.88309454917907715</v>
      </c>
      <c r="M132" s="11">
        <v>0.30773639678955078</v>
      </c>
      <c r="N132" s="11">
        <v>1</v>
      </c>
      <c r="O132" s="11">
        <v>1</v>
      </c>
      <c r="P132" s="11">
        <v>2024</v>
      </c>
    </row>
    <row r="133" spans="1:16" x14ac:dyDescent="0.25">
      <c r="A133" s="5" t="s">
        <v>4</v>
      </c>
      <c r="B133" s="11">
        <v>1</v>
      </c>
      <c r="C133" s="11">
        <v>0</v>
      </c>
      <c r="D133" s="11">
        <v>1</v>
      </c>
      <c r="E133" s="11">
        <v>0</v>
      </c>
      <c r="F133" s="11">
        <v>0</v>
      </c>
      <c r="G133" s="11">
        <v>0</v>
      </c>
      <c r="H133" s="11">
        <v>0.5510096549987793</v>
      </c>
      <c r="I133" s="11">
        <v>0.52860957384109497</v>
      </c>
      <c r="J133" s="11">
        <v>0.94594329595565796</v>
      </c>
      <c r="K133" s="11">
        <v>0.36979937553405762</v>
      </c>
      <c r="L133" s="11">
        <v>0.88098299503326416</v>
      </c>
      <c r="M133" s="11">
        <v>0.45739039778709412</v>
      </c>
      <c r="N133" s="11">
        <v>1</v>
      </c>
      <c r="O133" s="11">
        <v>1</v>
      </c>
      <c r="P133" s="11">
        <v>2024</v>
      </c>
    </row>
    <row r="134" spans="1:16" x14ac:dyDescent="0.25">
      <c r="A134" s="5" t="s">
        <v>5</v>
      </c>
      <c r="B134" s="11">
        <v>1</v>
      </c>
      <c r="C134" s="11">
        <v>0</v>
      </c>
      <c r="D134" s="11">
        <v>1</v>
      </c>
      <c r="E134" s="11">
        <v>0</v>
      </c>
      <c r="F134" s="11">
        <v>0</v>
      </c>
      <c r="G134" s="11">
        <v>0</v>
      </c>
      <c r="H134" s="11">
        <v>0.59130007028579712</v>
      </c>
      <c r="I134" s="11">
        <v>0.85328090190887451</v>
      </c>
      <c r="J134" s="11">
        <v>0.93610221147537231</v>
      </c>
      <c r="K134" s="11">
        <v>0</v>
      </c>
      <c r="L134" s="11">
        <v>0.51511430740356445</v>
      </c>
      <c r="M134" s="11">
        <v>0.70582455396652222</v>
      </c>
      <c r="N134" s="11">
        <v>1</v>
      </c>
      <c r="O134" s="11">
        <v>1</v>
      </c>
      <c r="P134" s="11">
        <v>2024</v>
      </c>
    </row>
    <row r="135" spans="1:16" x14ac:dyDescent="0.25">
      <c r="A135" s="5" t="s">
        <v>6</v>
      </c>
      <c r="B135" s="11">
        <v>1</v>
      </c>
      <c r="C135" s="11">
        <v>0</v>
      </c>
      <c r="D135" s="11">
        <v>1</v>
      </c>
      <c r="E135" s="11">
        <v>0</v>
      </c>
      <c r="F135" s="11">
        <v>0</v>
      </c>
      <c r="G135" s="11">
        <v>0</v>
      </c>
      <c r="H135" s="11">
        <v>0.4613196849822998</v>
      </c>
      <c r="I135" s="11">
        <v>0.64391356706619263</v>
      </c>
      <c r="J135" s="11">
        <v>0.95847553014755249</v>
      </c>
      <c r="K135" s="11">
        <v>0.39021614193916321</v>
      </c>
      <c r="L135" s="11">
        <v>0.82707619667053223</v>
      </c>
      <c r="M135" s="11">
        <v>0.63538110256195068</v>
      </c>
      <c r="N135" s="11">
        <v>1</v>
      </c>
      <c r="O135" s="11">
        <v>1</v>
      </c>
      <c r="P135" s="11">
        <v>2024</v>
      </c>
    </row>
    <row r="136" spans="1:16" x14ac:dyDescent="0.25">
      <c r="A136" s="5" t="s">
        <v>7</v>
      </c>
      <c r="B136" s="11">
        <v>1</v>
      </c>
      <c r="C136" s="11">
        <v>0</v>
      </c>
      <c r="D136" s="11">
        <v>1</v>
      </c>
      <c r="E136" s="11">
        <v>0</v>
      </c>
      <c r="F136" s="11">
        <v>0</v>
      </c>
      <c r="G136" s="11">
        <v>0</v>
      </c>
      <c r="H136" s="11">
        <v>0.51243609189987183</v>
      </c>
      <c r="I136" s="11">
        <v>0.86621910333633423</v>
      </c>
      <c r="J136" s="11">
        <v>0.98767751455307007</v>
      </c>
      <c r="K136" s="11">
        <v>0.43453940749168396</v>
      </c>
      <c r="L136" s="11">
        <v>0.92233574390411377</v>
      </c>
      <c r="M136" s="11">
        <v>0.33904853463172913</v>
      </c>
      <c r="N136" s="11">
        <v>1</v>
      </c>
      <c r="O136" s="11">
        <v>1</v>
      </c>
      <c r="P136" s="11">
        <v>2024</v>
      </c>
    </row>
    <row r="137" spans="1:16" x14ac:dyDescent="0.25">
      <c r="A137" s="5" t="s">
        <v>8</v>
      </c>
      <c r="B137" s="11">
        <v>1</v>
      </c>
      <c r="C137" s="11">
        <v>0</v>
      </c>
      <c r="D137" s="11">
        <v>1</v>
      </c>
      <c r="E137" s="11">
        <v>0</v>
      </c>
      <c r="F137" s="11">
        <v>0</v>
      </c>
      <c r="G137" s="11">
        <v>0</v>
      </c>
      <c r="H137" s="11">
        <v>0.60252273082733154</v>
      </c>
      <c r="I137" s="11">
        <v>0.441478431224823</v>
      </c>
      <c r="J137" s="11">
        <v>0.98151952028274536</v>
      </c>
      <c r="K137" s="11">
        <v>0.61935317516326904</v>
      </c>
      <c r="L137" s="11">
        <v>0.89760559797286987</v>
      </c>
      <c r="M137" s="11">
        <v>0.74856996536254883</v>
      </c>
      <c r="N137" s="11">
        <v>1</v>
      </c>
      <c r="O137" s="11">
        <v>1</v>
      </c>
      <c r="P137" s="11">
        <v>2024</v>
      </c>
    </row>
    <row r="138" spans="1:16" x14ac:dyDescent="0.25">
      <c r="A138" s="5" t="s">
        <v>9</v>
      </c>
      <c r="B138" s="11">
        <v>1</v>
      </c>
      <c r="C138" s="11">
        <v>0</v>
      </c>
      <c r="D138" s="11">
        <v>1</v>
      </c>
      <c r="E138" s="11">
        <v>0</v>
      </c>
      <c r="F138" s="11">
        <v>0</v>
      </c>
      <c r="G138" s="11">
        <v>0</v>
      </c>
      <c r="H138" s="11">
        <v>0.55111634731292725</v>
      </c>
      <c r="I138" s="11">
        <v>0.27849587798118591</v>
      </c>
      <c r="J138" s="11">
        <v>1</v>
      </c>
      <c r="K138" s="11">
        <v>0.60164511203765869</v>
      </c>
      <c r="L138" s="11">
        <v>0.76498240232467651</v>
      </c>
      <c r="M138" s="11">
        <v>0.6086956262588501</v>
      </c>
      <c r="N138" s="11">
        <v>1</v>
      </c>
      <c r="O138" s="11">
        <v>1</v>
      </c>
      <c r="P138" s="11">
        <v>2024</v>
      </c>
    </row>
    <row r="139" spans="1:16" x14ac:dyDescent="0.25">
      <c r="A139" s="5" t="s">
        <v>10</v>
      </c>
      <c r="B139" s="11">
        <v>1</v>
      </c>
      <c r="C139" s="11">
        <v>0</v>
      </c>
      <c r="D139" s="11">
        <v>1</v>
      </c>
      <c r="E139" s="11">
        <v>0</v>
      </c>
      <c r="F139" s="11">
        <v>0</v>
      </c>
      <c r="G139" s="11">
        <v>0</v>
      </c>
      <c r="H139" s="11">
        <v>0.45656636357307434</v>
      </c>
      <c r="I139" s="11">
        <v>0.78846675157546997</v>
      </c>
      <c r="J139" s="11">
        <v>0.97709226608276367</v>
      </c>
      <c r="K139" s="11">
        <v>0.57799851894378662</v>
      </c>
      <c r="L139" s="11">
        <v>0.63198560476303101</v>
      </c>
      <c r="M139" s="11">
        <v>0.51688545942306519</v>
      </c>
      <c r="N139" s="11">
        <v>1</v>
      </c>
      <c r="O139" s="11">
        <v>1</v>
      </c>
      <c r="P139" s="11">
        <v>2024</v>
      </c>
    </row>
    <row r="140" spans="1:16" x14ac:dyDescent="0.25">
      <c r="A140" s="5" t="s">
        <v>11</v>
      </c>
      <c r="B140" s="11">
        <v>1</v>
      </c>
      <c r="C140" s="11">
        <v>0</v>
      </c>
      <c r="D140" s="11">
        <v>1</v>
      </c>
      <c r="E140" s="11">
        <v>0</v>
      </c>
      <c r="F140" s="11">
        <v>0</v>
      </c>
      <c r="G140" s="11">
        <v>0</v>
      </c>
      <c r="H140" s="11">
        <v>0.59318625926971436</v>
      </c>
      <c r="I140" s="11">
        <v>0.84176003932952881</v>
      </c>
      <c r="J140" s="11">
        <v>0.92756670713424683</v>
      </c>
      <c r="K140" s="11">
        <v>0.11918235570192337</v>
      </c>
      <c r="L140" s="11">
        <v>0.38574892282485962</v>
      </c>
      <c r="M140" s="11">
        <v>0.48261922597885132</v>
      </c>
      <c r="N140" s="11">
        <v>1</v>
      </c>
      <c r="O140" s="11">
        <v>1</v>
      </c>
      <c r="P140" s="11">
        <v>2024</v>
      </c>
    </row>
    <row r="141" spans="1:16" x14ac:dyDescent="0.25">
      <c r="A141" s="5" t="s">
        <v>12</v>
      </c>
      <c r="B141" s="11">
        <v>1</v>
      </c>
      <c r="C141" s="11">
        <v>0</v>
      </c>
      <c r="D141" s="11">
        <v>1</v>
      </c>
      <c r="E141" s="11">
        <v>0</v>
      </c>
      <c r="F141" s="11">
        <v>0</v>
      </c>
      <c r="G141" s="11">
        <v>0</v>
      </c>
      <c r="H141" s="11">
        <v>0.4567493200302124</v>
      </c>
      <c r="I141" s="11">
        <v>0.5125771164894104</v>
      </c>
      <c r="J141" s="11">
        <v>0.98715931177139282</v>
      </c>
      <c r="K141" s="11">
        <v>0.64717495441436768</v>
      </c>
      <c r="L141" s="11">
        <v>0.96513080596923828</v>
      </c>
      <c r="M141" s="11">
        <v>0.44898086786270142</v>
      </c>
      <c r="N141" s="11">
        <v>1</v>
      </c>
      <c r="O141" s="11">
        <v>1</v>
      </c>
      <c r="P141" s="11">
        <v>2024</v>
      </c>
    </row>
    <row r="142" spans="1:16" x14ac:dyDescent="0.25">
      <c r="A142" s="5" t="s">
        <v>13</v>
      </c>
      <c r="B142" s="11">
        <v>1</v>
      </c>
      <c r="C142" s="11">
        <v>0</v>
      </c>
      <c r="D142" s="11">
        <v>1</v>
      </c>
      <c r="E142" s="11">
        <v>0</v>
      </c>
      <c r="F142" s="11">
        <v>0</v>
      </c>
      <c r="G142" s="11">
        <v>0</v>
      </c>
      <c r="H142" s="11">
        <v>0.490679532289505</v>
      </c>
      <c r="I142" s="11">
        <v>0.7136918306350708</v>
      </c>
      <c r="J142" s="11">
        <v>0.98556512594223022</v>
      </c>
      <c r="K142" s="11">
        <v>0.2579866349697113</v>
      </c>
      <c r="L142" s="11">
        <v>0.85094594955444336</v>
      </c>
      <c r="M142" s="11">
        <v>0.33331149816513062</v>
      </c>
      <c r="N142" s="11">
        <v>1</v>
      </c>
      <c r="O142" s="11">
        <v>1</v>
      </c>
      <c r="P142" s="11">
        <v>2024</v>
      </c>
    </row>
    <row r="143" spans="1:16" x14ac:dyDescent="0.25">
      <c r="A143" s="5" t="s">
        <v>14</v>
      </c>
      <c r="B143" s="11">
        <v>1</v>
      </c>
      <c r="C143" s="11">
        <v>0</v>
      </c>
      <c r="D143" s="11">
        <v>1</v>
      </c>
      <c r="E143" s="11">
        <v>0</v>
      </c>
      <c r="F143" s="11">
        <v>0</v>
      </c>
      <c r="G143" s="11">
        <v>0</v>
      </c>
      <c r="H143" s="11">
        <v>0.59131777286529541</v>
      </c>
      <c r="I143" s="11">
        <v>0.86673283576965332</v>
      </c>
      <c r="J143" s="11">
        <v>1</v>
      </c>
      <c r="K143" s="11">
        <v>0.22091676294803619</v>
      </c>
      <c r="L143" s="11">
        <v>0.4515417218208313</v>
      </c>
      <c r="M143" s="11">
        <v>0.27381542325019836</v>
      </c>
      <c r="N143" s="11">
        <v>1</v>
      </c>
      <c r="O143" s="11">
        <v>1</v>
      </c>
      <c r="P143" s="11">
        <v>2024</v>
      </c>
    </row>
    <row r="144" spans="1:16" x14ac:dyDescent="0.25">
      <c r="A144" s="5" t="s">
        <v>15</v>
      </c>
      <c r="B144" s="11">
        <v>1</v>
      </c>
      <c r="C144" s="11">
        <v>0</v>
      </c>
      <c r="D144" s="11">
        <v>1</v>
      </c>
      <c r="E144" s="11">
        <v>0</v>
      </c>
      <c r="F144" s="11">
        <v>0</v>
      </c>
      <c r="G144" s="11">
        <v>0</v>
      </c>
      <c r="H144" s="11">
        <v>0.50008708238601685</v>
      </c>
      <c r="I144" s="11">
        <v>0.78797364234924316</v>
      </c>
      <c r="J144" s="11">
        <v>0.9858582615852356</v>
      </c>
      <c r="K144" s="11">
        <v>0.21487587690353394</v>
      </c>
      <c r="L144" s="11">
        <v>0.62197476625442505</v>
      </c>
      <c r="M144" s="11">
        <v>0.61521804332733154</v>
      </c>
      <c r="N144" s="11">
        <v>1</v>
      </c>
      <c r="O144" s="11">
        <v>1</v>
      </c>
      <c r="P144" s="11">
        <v>2024</v>
      </c>
    </row>
    <row r="145" spans="1:16" x14ac:dyDescent="0.25">
      <c r="A145" s="5" t="s">
        <v>16</v>
      </c>
      <c r="B145" s="11">
        <v>1</v>
      </c>
      <c r="C145" s="11">
        <v>0</v>
      </c>
      <c r="D145" s="11">
        <v>1</v>
      </c>
      <c r="E145" s="11">
        <v>0</v>
      </c>
      <c r="F145" s="11">
        <v>0</v>
      </c>
      <c r="G145" s="11">
        <v>0</v>
      </c>
      <c r="H145" s="11">
        <v>0.48121502995491028</v>
      </c>
      <c r="I145" s="11">
        <v>0.92171388864517212</v>
      </c>
      <c r="J145" s="11">
        <v>0.98939311504364014</v>
      </c>
      <c r="K145" s="11">
        <v>0.49282625317573547</v>
      </c>
      <c r="L145" s="11">
        <v>0.62691384553909302</v>
      </c>
      <c r="M145" s="11">
        <v>0.4590071439743042</v>
      </c>
      <c r="N145" s="11">
        <v>1</v>
      </c>
      <c r="O145" s="11">
        <v>1</v>
      </c>
      <c r="P145" s="11">
        <v>2024</v>
      </c>
    </row>
    <row r="146" spans="1:16" x14ac:dyDescent="0.25">
      <c r="A146" s="5" t="s">
        <v>17</v>
      </c>
      <c r="B146" s="11">
        <v>1</v>
      </c>
      <c r="C146" s="11">
        <v>0</v>
      </c>
      <c r="D146" s="11">
        <v>1</v>
      </c>
      <c r="E146" s="11">
        <v>0</v>
      </c>
      <c r="F146" s="11">
        <v>0</v>
      </c>
      <c r="G146" s="11">
        <v>0</v>
      </c>
      <c r="H146" s="11">
        <v>0.38343045115470886</v>
      </c>
      <c r="I146" s="11">
        <v>0.80512887239456177</v>
      </c>
      <c r="J146" s="11">
        <v>0.93953037261962891</v>
      </c>
      <c r="K146" s="11">
        <v>0.43683791160583496</v>
      </c>
      <c r="L146" s="11">
        <v>0.64954096078872681</v>
      </c>
      <c r="M146" s="11">
        <v>0.39336156845092773</v>
      </c>
      <c r="N146" s="11">
        <v>1</v>
      </c>
      <c r="O146" s="11">
        <v>1</v>
      </c>
      <c r="P146" s="11">
        <v>2024</v>
      </c>
    </row>
    <row r="147" spans="1:16" x14ac:dyDescent="0.25">
      <c r="A147" s="5" t="s">
        <v>18</v>
      </c>
      <c r="B147" s="11">
        <v>1</v>
      </c>
      <c r="C147" s="11">
        <v>0</v>
      </c>
      <c r="D147" s="11">
        <v>1</v>
      </c>
      <c r="E147" s="11">
        <v>0</v>
      </c>
      <c r="F147" s="11">
        <v>0</v>
      </c>
      <c r="G147" s="11">
        <v>0</v>
      </c>
      <c r="H147" s="11">
        <v>0.52896064519882202</v>
      </c>
      <c r="I147" s="11">
        <v>0.3568667471408844</v>
      </c>
      <c r="J147" s="11">
        <v>0.99409347772598267</v>
      </c>
      <c r="K147" s="11">
        <v>0.71450662612915039</v>
      </c>
      <c r="L147" s="11">
        <v>0.91514366865158081</v>
      </c>
      <c r="M147" s="11">
        <v>0.7238457202911377</v>
      </c>
      <c r="N147" s="11">
        <v>1</v>
      </c>
      <c r="O147" s="11">
        <v>1</v>
      </c>
      <c r="P147" s="11">
        <v>2024</v>
      </c>
    </row>
    <row r="148" spans="1:16" x14ac:dyDescent="0.25">
      <c r="A148" s="5" t="s">
        <v>19</v>
      </c>
      <c r="B148" s="11">
        <v>1</v>
      </c>
      <c r="C148" s="11">
        <v>0</v>
      </c>
      <c r="D148" s="11">
        <v>1</v>
      </c>
      <c r="E148" s="11">
        <v>0</v>
      </c>
      <c r="F148" s="11">
        <v>0</v>
      </c>
      <c r="G148" s="11">
        <v>0</v>
      </c>
      <c r="H148" s="11">
        <v>0.53030163049697876</v>
      </c>
      <c r="I148" s="11">
        <v>0.38667640089988708</v>
      </c>
      <c r="J148" s="11">
        <v>0.98951971530914307</v>
      </c>
      <c r="K148" s="11">
        <v>0.19784927368164063</v>
      </c>
      <c r="L148" s="11">
        <v>0.82037729024887085</v>
      </c>
      <c r="M148" s="11">
        <v>0.44117379188537598</v>
      </c>
      <c r="N148" s="11">
        <v>1</v>
      </c>
      <c r="O148" s="11">
        <v>1</v>
      </c>
      <c r="P148" s="11">
        <v>2024</v>
      </c>
    </row>
    <row r="149" spans="1:16" x14ac:dyDescent="0.25">
      <c r="A149" s="5" t="s">
        <v>20</v>
      </c>
      <c r="B149" s="11">
        <v>1</v>
      </c>
      <c r="C149" s="11">
        <v>0</v>
      </c>
      <c r="D149" s="11">
        <v>1</v>
      </c>
      <c r="E149" s="11">
        <v>0</v>
      </c>
      <c r="F149" s="11">
        <v>0</v>
      </c>
      <c r="G149" s="11">
        <v>0</v>
      </c>
      <c r="H149" s="11">
        <v>0.50428462028503418</v>
      </c>
      <c r="I149" s="11">
        <v>0.56502318382263184</v>
      </c>
      <c r="J149" s="11">
        <v>0.98930579423904419</v>
      </c>
      <c r="K149" s="11">
        <v>0.50546199083328247</v>
      </c>
      <c r="L149" s="11">
        <v>0.9041629433631897</v>
      </c>
      <c r="M149" s="11">
        <v>0.51373177766799927</v>
      </c>
      <c r="N149" s="11">
        <v>1</v>
      </c>
      <c r="O149" s="11">
        <v>1</v>
      </c>
      <c r="P149" s="11">
        <v>2024</v>
      </c>
    </row>
    <row r="150" spans="1:16" x14ac:dyDescent="0.25">
      <c r="A150" s="5" t="s">
        <v>21</v>
      </c>
      <c r="B150" s="11">
        <v>1</v>
      </c>
      <c r="C150" s="11">
        <v>0</v>
      </c>
      <c r="D150" s="11">
        <v>1</v>
      </c>
      <c r="E150" s="11">
        <v>0</v>
      </c>
      <c r="F150" s="11">
        <v>0</v>
      </c>
      <c r="G150" s="11">
        <v>0</v>
      </c>
      <c r="H150" s="11">
        <v>0.49479445815086365</v>
      </c>
      <c r="I150" s="11">
        <v>0.72176516056060791</v>
      </c>
      <c r="J150" s="11">
        <v>0.99332696199417114</v>
      </c>
      <c r="K150" s="11">
        <v>0.48857235908508301</v>
      </c>
      <c r="L150" s="11">
        <v>0.74581104516983032</v>
      </c>
      <c r="M150" s="11">
        <v>0.56930553913116455</v>
      </c>
      <c r="N150" s="11">
        <v>1</v>
      </c>
      <c r="O150" s="11">
        <v>1</v>
      </c>
      <c r="P150" s="11">
        <v>2024</v>
      </c>
    </row>
    <row r="151" spans="1:16" x14ac:dyDescent="0.25">
      <c r="A151" s="5" t="s">
        <v>22</v>
      </c>
      <c r="B151" s="11">
        <v>1</v>
      </c>
      <c r="C151" s="11">
        <v>0</v>
      </c>
      <c r="D151" s="11">
        <v>1</v>
      </c>
      <c r="E151" s="11">
        <v>0</v>
      </c>
      <c r="F151" s="11">
        <v>0</v>
      </c>
      <c r="G151" s="11">
        <v>0</v>
      </c>
      <c r="H151" s="11">
        <v>0.58887284994125366</v>
      </c>
      <c r="I151" s="11">
        <v>0.50735080242156982</v>
      </c>
      <c r="J151" s="11">
        <v>0.99129432439804077</v>
      </c>
      <c r="K151" s="11">
        <v>0.43586048483848572</v>
      </c>
      <c r="L151" s="11">
        <v>0.75716346502304077</v>
      </c>
      <c r="M151" s="11">
        <v>0.39711731672286987</v>
      </c>
      <c r="N151" s="11">
        <v>1</v>
      </c>
      <c r="O151" s="11">
        <v>1</v>
      </c>
      <c r="P151" s="11">
        <v>2024</v>
      </c>
    </row>
    <row r="152" spans="1:16" x14ac:dyDescent="0.25">
      <c r="A152" s="5" t="s">
        <v>23</v>
      </c>
      <c r="B152" s="11">
        <v>1</v>
      </c>
      <c r="C152" s="11">
        <v>0</v>
      </c>
      <c r="D152" s="11">
        <v>1</v>
      </c>
      <c r="E152" s="11">
        <v>0</v>
      </c>
      <c r="F152" s="11">
        <v>0</v>
      </c>
      <c r="G152" s="11">
        <v>0</v>
      </c>
      <c r="H152" s="11">
        <v>0.41810229420661926</v>
      </c>
      <c r="I152" s="11">
        <v>0.64860051870346069</v>
      </c>
      <c r="J152" s="11">
        <v>1</v>
      </c>
      <c r="K152" s="11">
        <v>0.38446053862571716</v>
      </c>
      <c r="L152" s="11">
        <v>0.90979832410812378</v>
      </c>
      <c r="M152" s="11">
        <v>0.38329914212226868</v>
      </c>
      <c r="N152" s="11">
        <v>1</v>
      </c>
      <c r="O152" s="11">
        <v>1</v>
      </c>
      <c r="P152" s="11">
        <v>2024</v>
      </c>
    </row>
    <row r="153" spans="1:16" x14ac:dyDescent="0.25">
      <c r="A153" s="5" t="s">
        <v>24</v>
      </c>
      <c r="B153" s="11">
        <v>1</v>
      </c>
      <c r="C153" s="11">
        <v>0</v>
      </c>
      <c r="D153" s="11">
        <v>1</v>
      </c>
      <c r="E153" s="11">
        <v>0</v>
      </c>
      <c r="F153" s="11">
        <v>0</v>
      </c>
      <c r="G153" s="11">
        <v>0</v>
      </c>
      <c r="H153" s="11">
        <v>0.38795226812362671</v>
      </c>
      <c r="I153" s="11">
        <v>0.66220980882644653</v>
      </c>
      <c r="J153" s="11">
        <v>0.97836321592330933</v>
      </c>
      <c r="K153" s="11">
        <v>0.477855384349823</v>
      </c>
      <c r="L153" s="11">
        <v>0.90282869338989258</v>
      </c>
      <c r="M153" s="11">
        <v>0.40897089242935181</v>
      </c>
      <c r="N153" s="11">
        <v>1</v>
      </c>
      <c r="O153" s="11">
        <v>1</v>
      </c>
      <c r="P153" s="11">
        <v>2024</v>
      </c>
    </row>
    <row r="154" spans="1:16" x14ac:dyDescent="0.25">
      <c r="A154" s="5" t="s">
        <v>25</v>
      </c>
      <c r="B154" s="11">
        <v>1</v>
      </c>
      <c r="C154" s="11">
        <v>0</v>
      </c>
      <c r="D154" s="11">
        <v>1</v>
      </c>
      <c r="E154" s="11">
        <v>0</v>
      </c>
      <c r="F154" s="11">
        <v>0</v>
      </c>
      <c r="G154" s="11">
        <v>0</v>
      </c>
      <c r="H154" s="11">
        <v>0.56028401851654053</v>
      </c>
      <c r="I154" s="11">
        <v>0.41065177321434021</v>
      </c>
      <c r="J154" s="11">
        <v>0.93020540475845337</v>
      </c>
      <c r="K154" s="11">
        <v>0.54846560955047607</v>
      </c>
      <c r="L154" s="11">
        <v>0.79198580980300903</v>
      </c>
      <c r="M154" s="11">
        <v>0.26086735725402832</v>
      </c>
      <c r="N154" s="11">
        <v>1</v>
      </c>
      <c r="O154" s="11">
        <v>1</v>
      </c>
      <c r="P154" s="11">
        <v>2024</v>
      </c>
    </row>
    <row r="155" spans="1:16" x14ac:dyDescent="0.25">
      <c r="A155" s="5" t="s">
        <v>26</v>
      </c>
      <c r="B155" s="11">
        <v>1</v>
      </c>
      <c r="C155" s="11">
        <v>0</v>
      </c>
      <c r="D155" s="11">
        <v>1</v>
      </c>
      <c r="E155" s="11">
        <v>0</v>
      </c>
      <c r="F155" s="11">
        <v>0</v>
      </c>
      <c r="G155" s="11">
        <v>0</v>
      </c>
      <c r="H155" s="11">
        <v>0.33002921938896179</v>
      </c>
      <c r="I155" s="11">
        <v>0.68471217155456543</v>
      </c>
      <c r="J155" s="11">
        <v>0.92400556802749634</v>
      </c>
      <c r="K155" s="11">
        <v>0.14639724791049957</v>
      </c>
      <c r="L155" s="11">
        <v>0.8017536997795105</v>
      </c>
      <c r="M155" s="11">
        <v>0.77735418081283569</v>
      </c>
      <c r="N155" s="11">
        <v>1</v>
      </c>
      <c r="O155" s="11">
        <v>1</v>
      </c>
      <c r="P155" s="11">
        <v>2024</v>
      </c>
    </row>
    <row r="156" spans="1:16" x14ac:dyDescent="0.25">
      <c r="A156" s="5" t="s">
        <v>27</v>
      </c>
      <c r="B156" s="11">
        <v>1</v>
      </c>
      <c r="C156" s="11">
        <v>0</v>
      </c>
      <c r="D156" s="11">
        <v>1</v>
      </c>
      <c r="E156" s="11">
        <v>0</v>
      </c>
      <c r="F156" s="11">
        <v>0</v>
      </c>
      <c r="G156" s="11">
        <v>0</v>
      </c>
      <c r="H156" s="11">
        <v>0.35092976689338684</v>
      </c>
      <c r="I156" s="11">
        <v>0.60317057371139526</v>
      </c>
      <c r="J156" s="11">
        <v>0.97238481044769287</v>
      </c>
      <c r="K156" s="11">
        <v>0.3069433867931366</v>
      </c>
      <c r="L156" s="11">
        <v>0.90957671403884888</v>
      </c>
      <c r="M156" s="11">
        <v>0.74403631687164307</v>
      </c>
      <c r="N156" s="11">
        <v>1</v>
      </c>
      <c r="O156" s="11">
        <v>1</v>
      </c>
      <c r="P156" s="11">
        <v>2024</v>
      </c>
    </row>
    <row r="157" spans="1:16" x14ac:dyDescent="0.25">
      <c r="A157" s="5" t="s">
        <v>28</v>
      </c>
      <c r="B157" s="11">
        <v>1</v>
      </c>
      <c r="C157" s="11">
        <v>0</v>
      </c>
      <c r="D157" s="11">
        <v>1</v>
      </c>
      <c r="E157" s="11">
        <v>0</v>
      </c>
      <c r="F157" s="11">
        <v>0</v>
      </c>
      <c r="G157" s="11">
        <v>0</v>
      </c>
      <c r="H157" s="11">
        <v>0.40569600462913513</v>
      </c>
      <c r="I157" s="11">
        <v>0.41412380337715149</v>
      </c>
      <c r="J157" s="11">
        <v>1</v>
      </c>
      <c r="K157" s="11">
        <v>0.33943620324134827</v>
      </c>
      <c r="L157" s="11">
        <v>0.75859731435775757</v>
      </c>
      <c r="M157" s="11">
        <v>0.37246924638748169</v>
      </c>
      <c r="N157" s="11">
        <v>1</v>
      </c>
      <c r="O157" s="11">
        <v>1</v>
      </c>
      <c r="P157" s="11">
        <v>2024</v>
      </c>
    </row>
    <row r="158" spans="1:16" x14ac:dyDescent="0.25">
      <c r="A158" s="5" t="s">
        <v>29</v>
      </c>
      <c r="B158" s="11">
        <v>1</v>
      </c>
      <c r="C158" s="11">
        <v>0</v>
      </c>
      <c r="D158" s="11">
        <v>1</v>
      </c>
      <c r="E158" s="11">
        <v>0</v>
      </c>
      <c r="F158" s="11">
        <v>0</v>
      </c>
      <c r="G158" s="11">
        <v>0</v>
      </c>
      <c r="H158" s="11">
        <v>0.42159980535507202</v>
      </c>
      <c r="I158" s="11">
        <v>0.83581066131591797</v>
      </c>
      <c r="J158" s="11">
        <v>0.97284990549087524</v>
      </c>
      <c r="K158" s="11">
        <v>0.25981613993644714</v>
      </c>
      <c r="L158" s="11">
        <v>0.42220121622085571</v>
      </c>
      <c r="M158" s="11">
        <v>0.67488616704940796</v>
      </c>
      <c r="N158" s="11">
        <v>1</v>
      </c>
      <c r="O158" s="11">
        <v>1</v>
      </c>
      <c r="P158" s="11">
        <v>2024</v>
      </c>
    </row>
    <row r="159" spans="1:16" x14ac:dyDescent="0.25">
      <c r="A159" s="5" t="s">
        <v>30</v>
      </c>
      <c r="B159" s="11">
        <v>1</v>
      </c>
      <c r="C159" s="11">
        <v>0</v>
      </c>
      <c r="D159" s="11">
        <v>1</v>
      </c>
      <c r="E159" s="11">
        <v>0</v>
      </c>
      <c r="F159" s="11">
        <v>0</v>
      </c>
      <c r="G159" s="11">
        <v>0</v>
      </c>
      <c r="H159" s="11">
        <v>0.55453121662139893</v>
      </c>
      <c r="I159" s="11">
        <v>0.72381293773651123</v>
      </c>
      <c r="J159" s="11">
        <v>0.97952562570571899</v>
      </c>
      <c r="K159" s="11">
        <v>0.39729470014572144</v>
      </c>
      <c r="L159" s="11">
        <v>0.87756991386413574</v>
      </c>
      <c r="M159" s="11">
        <v>0.30051466822624207</v>
      </c>
      <c r="N159" s="11">
        <v>1</v>
      </c>
      <c r="O159" s="11">
        <v>1</v>
      </c>
      <c r="P159" s="11">
        <v>2024</v>
      </c>
    </row>
    <row r="160" spans="1:16" x14ac:dyDescent="0.25">
      <c r="A160" s="5" t="s">
        <v>31</v>
      </c>
      <c r="B160" s="11">
        <v>1</v>
      </c>
      <c r="C160" s="11">
        <v>0</v>
      </c>
      <c r="D160" s="11">
        <v>1</v>
      </c>
      <c r="E160" s="11">
        <v>0</v>
      </c>
      <c r="F160" s="11">
        <v>0</v>
      </c>
      <c r="G160" s="11">
        <v>0</v>
      </c>
      <c r="H160" s="11">
        <v>0.49445956945419312</v>
      </c>
      <c r="I160" s="11">
        <v>0.67217683792114258</v>
      </c>
      <c r="J160" s="11">
        <v>0.99049347639083862</v>
      </c>
      <c r="K160" s="11">
        <v>0.5014229416847229</v>
      </c>
      <c r="L160" s="11">
        <v>0.98110806941986084</v>
      </c>
      <c r="M160" s="11">
        <v>0.31737813353538513</v>
      </c>
      <c r="N160" s="11">
        <v>1</v>
      </c>
      <c r="O160" s="11">
        <v>1</v>
      </c>
      <c r="P160" s="11">
        <v>2024</v>
      </c>
    </row>
    <row r="161" spans="1:16" x14ac:dyDescent="0.25">
      <c r="A161" s="5" t="s">
        <v>32</v>
      </c>
      <c r="B161" s="11">
        <v>1</v>
      </c>
      <c r="C161" s="11">
        <v>0</v>
      </c>
      <c r="D161" s="11">
        <v>1</v>
      </c>
      <c r="E161" s="11">
        <v>0</v>
      </c>
      <c r="F161" s="11">
        <v>0</v>
      </c>
      <c r="G161" s="11">
        <v>0</v>
      </c>
      <c r="H161" s="11">
        <v>0.535408616065979</v>
      </c>
      <c r="I161" s="11">
        <v>0.7829170823097229</v>
      </c>
      <c r="J161" s="11">
        <v>0.97646266222000122</v>
      </c>
      <c r="K161" s="11">
        <v>0.16109743714332581</v>
      </c>
      <c r="L161" s="11">
        <v>0.36006566882133484</v>
      </c>
      <c r="M161" s="11">
        <v>0.61674875020980835</v>
      </c>
      <c r="N161" s="11">
        <v>1</v>
      </c>
      <c r="O161" s="11">
        <v>1</v>
      </c>
      <c r="P161" s="11">
        <v>2024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C565B-DA1B-4A65-901B-9F621D240246}">
  <dimension ref="A1:S161"/>
  <sheetViews>
    <sheetView workbookViewId="0">
      <selection activeCell="L22" sqref="L22"/>
    </sheetView>
  </sheetViews>
  <sheetFormatPr defaultRowHeight="15" x14ac:dyDescent="0.25"/>
  <cols>
    <col min="1" max="1" width="23.28515625" style="8" customWidth="1"/>
    <col min="20" max="16384" width="9.140625" style="10"/>
  </cols>
  <sheetData>
    <row r="1" spans="1:19" x14ac:dyDescent="0.25">
      <c r="A1" s="8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62</v>
      </c>
      <c r="Q1" t="s">
        <v>63</v>
      </c>
      <c r="R1" t="s">
        <v>64</v>
      </c>
      <c r="S1" t="s">
        <v>61</v>
      </c>
    </row>
    <row r="2" spans="1:19" x14ac:dyDescent="0.25">
      <c r="A2" s="5" t="s">
        <v>1</v>
      </c>
      <c r="B2" s="11">
        <v>22592</v>
      </c>
      <c r="C2" s="11">
        <v>0</v>
      </c>
      <c r="D2" s="11">
        <v>22592</v>
      </c>
      <c r="E2" s="11">
        <v>0</v>
      </c>
      <c r="F2" s="11">
        <v>0</v>
      </c>
      <c r="G2" s="11">
        <v>0</v>
      </c>
      <c r="H2" s="11">
        <v>14882</v>
      </c>
      <c r="I2" s="11">
        <v>11871</v>
      </c>
      <c r="J2" s="11">
        <v>21431</v>
      </c>
      <c r="K2" s="11">
        <v>7235</v>
      </c>
      <c r="L2" s="11">
        <v>2208</v>
      </c>
      <c r="M2" s="11">
        <v>16209</v>
      </c>
      <c r="N2" s="11">
        <v>22592</v>
      </c>
      <c r="O2" s="11">
        <v>22592</v>
      </c>
      <c r="P2" s="11">
        <v>3.2682366371154785</v>
      </c>
      <c r="Q2" s="11"/>
      <c r="R2" s="11">
        <v>3.2682366371154785</v>
      </c>
      <c r="S2" s="11">
        <v>2016</v>
      </c>
    </row>
    <row r="3" spans="1:19" x14ac:dyDescent="0.25">
      <c r="A3" s="5" t="s">
        <v>2</v>
      </c>
      <c r="B3" s="11">
        <v>28812</v>
      </c>
      <c r="C3" s="11">
        <v>0</v>
      </c>
      <c r="D3" s="11">
        <v>28812</v>
      </c>
      <c r="E3" s="11">
        <v>0</v>
      </c>
      <c r="F3" s="11">
        <v>0</v>
      </c>
      <c r="G3" s="11">
        <v>0</v>
      </c>
      <c r="H3" s="11">
        <v>14572</v>
      </c>
      <c r="I3" s="11">
        <v>21310</v>
      </c>
      <c r="J3" s="11">
        <v>28408</v>
      </c>
      <c r="K3" s="11">
        <v>7441</v>
      </c>
      <c r="L3" s="11">
        <v>3088</v>
      </c>
      <c r="M3" s="11">
        <v>16540</v>
      </c>
      <c r="N3" s="11">
        <v>28812</v>
      </c>
      <c r="O3" s="11">
        <v>28812</v>
      </c>
      <c r="P3" s="11">
        <v>3.1708662509918213</v>
      </c>
      <c r="Q3" s="11"/>
      <c r="R3" s="11">
        <v>3.1708662509918213</v>
      </c>
      <c r="S3" s="11">
        <v>2016</v>
      </c>
    </row>
    <row r="4" spans="1:19" x14ac:dyDescent="0.25">
      <c r="A4" s="5" t="s">
        <v>3</v>
      </c>
      <c r="B4" s="11">
        <v>7163</v>
      </c>
      <c r="C4" s="11">
        <v>0</v>
      </c>
      <c r="D4" s="11">
        <v>7163</v>
      </c>
      <c r="E4" s="11">
        <v>0</v>
      </c>
      <c r="F4" s="11">
        <v>0</v>
      </c>
      <c r="G4" s="11">
        <v>0</v>
      </c>
      <c r="H4" s="11">
        <v>3370</v>
      </c>
      <c r="I4" s="11">
        <v>3067</v>
      </c>
      <c r="J4" s="11">
        <v>6630</v>
      </c>
      <c r="K4" s="11">
        <v>1864</v>
      </c>
      <c r="L4" s="11">
        <v>3859</v>
      </c>
      <c r="M4" s="11">
        <v>5590</v>
      </c>
      <c r="N4" s="11">
        <v>7163</v>
      </c>
      <c r="O4" s="11">
        <v>7163</v>
      </c>
      <c r="P4" s="11">
        <v>3.4036018848419189</v>
      </c>
      <c r="Q4" s="11"/>
      <c r="R4" s="11">
        <v>3.4036018848419189</v>
      </c>
      <c r="S4" s="11">
        <v>2016</v>
      </c>
    </row>
    <row r="5" spans="1:19" x14ac:dyDescent="0.25">
      <c r="A5" s="5" t="s">
        <v>4</v>
      </c>
      <c r="B5" s="11">
        <v>29626</v>
      </c>
      <c r="C5" s="11">
        <v>0</v>
      </c>
      <c r="D5" s="11">
        <v>29626</v>
      </c>
      <c r="E5" s="11">
        <v>0</v>
      </c>
      <c r="F5" s="11">
        <v>0</v>
      </c>
      <c r="G5" s="11">
        <v>0</v>
      </c>
      <c r="H5" s="11">
        <v>12129</v>
      </c>
      <c r="I5" s="11">
        <v>8813</v>
      </c>
      <c r="J5" s="11">
        <v>28940</v>
      </c>
      <c r="K5" s="11">
        <v>17053</v>
      </c>
      <c r="L5" s="11">
        <v>19396</v>
      </c>
      <c r="M5" s="11">
        <v>18988</v>
      </c>
      <c r="N5" s="11">
        <v>29626</v>
      </c>
      <c r="O5" s="11">
        <v>29626</v>
      </c>
      <c r="P5" s="11">
        <v>3.5549516677856445</v>
      </c>
      <c r="Q5" s="11"/>
      <c r="R5" s="11">
        <v>3.5549516677856445</v>
      </c>
      <c r="S5" s="11">
        <v>2016</v>
      </c>
    </row>
    <row r="6" spans="1:19" x14ac:dyDescent="0.25">
      <c r="A6" s="5" t="s">
        <v>5</v>
      </c>
      <c r="B6" s="11">
        <v>49901</v>
      </c>
      <c r="C6" s="11">
        <v>0</v>
      </c>
      <c r="D6" s="11">
        <v>49901</v>
      </c>
      <c r="E6" s="11">
        <v>0</v>
      </c>
      <c r="F6" s="11">
        <v>0</v>
      </c>
      <c r="G6" s="11">
        <v>0</v>
      </c>
      <c r="H6" s="11">
        <v>24192</v>
      </c>
      <c r="I6" s="11">
        <v>29704</v>
      </c>
      <c r="J6" s="11">
        <v>46816</v>
      </c>
      <c r="K6" s="11">
        <v>26965</v>
      </c>
      <c r="L6" s="11">
        <v>14778</v>
      </c>
      <c r="M6" s="11">
        <v>30824</v>
      </c>
      <c r="N6" s="11">
        <v>49901</v>
      </c>
      <c r="O6" s="11">
        <v>49901</v>
      </c>
      <c r="P6" s="11">
        <v>3.4724555015563965</v>
      </c>
      <c r="Q6" s="11"/>
      <c r="R6" s="11">
        <v>3.4724555015563965</v>
      </c>
      <c r="S6" s="11">
        <v>2016</v>
      </c>
    </row>
    <row r="7" spans="1:19" x14ac:dyDescent="0.25">
      <c r="A7" s="5" t="s">
        <v>6</v>
      </c>
      <c r="B7" s="11">
        <v>12769</v>
      </c>
      <c r="C7" s="11">
        <v>0</v>
      </c>
      <c r="D7" s="11">
        <v>12769</v>
      </c>
      <c r="E7" s="11">
        <v>0</v>
      </c>
      <c r="F7" s="11">
        <v>0</v>
      </c>
      <c r="G7" s="11">
        <v>0</v>
      </c>
      <c r="H7" s="11">
        <v>6518</v>
      </c>
      <c r="I7" s="11">
        <v>5678</v>
      </c>
      <c r="J7" s="11">
        <v>12231</v>
      </c>
      <c r="K7" s="11">
        <v>8440</v>
      </c>
      <c r="L7" s="11">
        <v>4873</v>
      </c>
      <c r="M7" s="11">
        <v>8280</v>
      </c>
      <c r="N7" s="11">
        <v>12769</v>
      </c>
      <c r="O7" s="11">
        <v>12769</v>
      </c>
      <c r="P7" s="11">
        <v>3.6040410995483398</v>
      </c>
      <c r="Q7" s="11"/>
      <c r="R7" s="11">
        <v>3.6040410995483398</v>
      </c>
      <c r="S7" s="11">
        <v>2016</v>
      </c>
    </row>
    <row r="8" spans="1:19" x14ac:dyDescent="0.25">
      <c r="A8" s="5" t="s">
        <v>7</v>
      </c>
      <c r="B8" s="11">
        <v>418060</v>
      </c>
      <c r="C8" s="11">
        <v>0</v>
      </c>
      <c r="D8" s="11">
        <v>418060</v>
      </c>
      <c r="E8" s="11">
        <v>0</v>
      </c>
      <c r="F8" s="11">
        <v>0</v>
      </c>
      <c r="G8" s="11">
        <v>0</v>
      </c>
      <c r="H8" s="11">
        <v>215740</v>
      </c>
      <c r="I8" s="11">
        <v>110566</v>
      </c>
      <c r="J8" s="11">
        <v>414309</v>
      </c>
      <c r="K8" s="11">
        <v>207963</v>
      </c>
      <c r="L8" s="11">
        <v>319461</v>
      </c>
      <c r="M8" s="11">
        <v>196821</v>
      </c>
      <c r="N8" s="11">
        <v>418060</v>
      </c>
      <c r="O8" s="11">
        <v>418060</v>
      </c>
      <c r="P8" s="11">
        <v>3.5039467811584473</v>
      </c>
      <c r="Q8" s="11"/>
      <c r="R8" s="11">
        <v>3.5039467811584473</v>
      </c>
      <c r="S8" s="11">
        <v>2016</v>
      </c>
    </row>
    <row r="9" spans="1:19" x14ac:dyDescent="0.25">
      <c r="A9" s="5" t="s">
        <v>8</v>
      </c>
      <c r="B9" s="11">
        <v>66889</v>
      </c>
      <c r="C9" s="11">
        <v>0</v>
      </c>
      <c r="D9" s="11">
        <v>66889</v>
      </c>
      <c r="E9" s="11">
        <v>0</v>
      </c>
      <c r="F9" s="11">
        <v>0</v>
      </c>
      <c r="G9" s="11">
        <v>0</v>
      </c>
      <c r="H9" s="11">
        <v>39925</v>
      </c>
      <c r="I9" s="11">
        <v>37828</v>
      </c>
      <c r="J9" s="11">
        <v>66091</v>
      </c>
      <c r="K9" s="11">
        <v>27278</v>
      </c>
      <c r="L9" s="11">
        <v>14035</v>
      </c>
      <c r="M9" s="11">
        <v>56372</v>
      </c>
      <c r="N9" s="11">
        <v>66889</v>
      </c>
      <c r="O9" s="11">
        <v>66889</v>
      </c>
      <c r="P9" s="11">
        <v>3.6108927726745605</v>
      </c>
      <c r="Q9" s="11"/>
      <c r="R9" s="11">
        <v>3.6108927726745605</v>
      </c>
      <c r="S9" s="11">
        <v>2016</v>
      </c>
    </row>
    <row r="10" spans="1:19" x14ac:dyDescent="0.25">
      <c r="A10" s="5" t="s">
        <v>9</v>
      </c>
      <c r="B10" s="11">
        <v>147456</v>
      </c>
      <c r="C10" s="11">
        <v>0</v>
      </c>
      <c r="D10" s="11">
        <v>147456</v>
      </c>
      <c r="E10" s="11">
        <v>0</v>
      </c>
      <c r="F10" s="11">
        <v>0</v>
      </c>
      <c r="G10" s="11">
        <v>0</v>
      </c>
      <c r="H10" s="11">
        <v>75329</v>
      </c>
      <c r="I10" s="11">
        <v>73128</v>
      </c>
      <c r="J10" s="11">
        <v>141160</v>
      </c>
      <c r="K10" s="11">
        <v>90062</v>
      </c>
      <c r="L10" s="11">
        <v>38034</v>
      </c>
      <c r="M10" s="11">
        <v>87053</v>
      </c>
      <c r="N10" s="11">
        <v>147456</v>
      </c>
      <c r="O10" s="11">
        <v>147456</v>
      </c>
      <c r="P10" s="11">
        <v>3.4231634140014648</v>
      </c>
      <c r="Q10" s="11"/>
      <c r="R10" s="11">
        <v>3.4231634140014648</v>
      </c>
      <c r="S10" s="11">
        <v>2016</v>
      </c>
    </row>
    <row r="11" spans="1:19" x14ac:dyDescent="0.25">
      <c r="A11" s="5" t="s">
        <v>10</v>
      </c>
      <c r="B11" s="11">
        <v>23722</v>
      </c>
      <c r="C11" s="11">
        <v>0</v>
      </c>
      <c r="D11" s="11">
        <v>23722</v>
      </c>
      <c r="E11" s="11">
        <v>0</v>
      </c>
      <c r="F11" s="11">
        <v>0</v>
      </c>
      <c r="G11" s="11">
        <v>0</v>
      </c>
      <c r="H11" s="11">
        <v>11180</v>
      </c>
      <c r="I11" s="11">
        <v>14499</v>
      </c>
      <c r="J11" s="11">
        <v>23722</v>
      </c>
      <c r="K11" s="11">
        <v>9858</v>
      </c>
      <c r="L11" s="11">
        <v>3848</v>
      </c>
      <c r="M11" s="11">
        <v>17503</v>
      </c>
      <c r="N11" s="11">
        <v>23722</v>
      </c>
      <c r="O11" s="11">
        <v>23722</v>
      </c>
      <c r="P11" s="11">
        <v>3.3981113433837891</v>
      </c>
      <c r="Q11" s="11"/>
      <c r="R11" s="11">
        <v>3.3981113433837891</v>
      </c>
      <c r="S11" s="11">
        <v>2016</v>
      </c>
    </row>
    <row r="12" spans="1:19" x14ac:dyDescent="0.25">
      <c r="A12" s="5" t="s">
        <v>11</v>
      </c>
      <c r="B12" s="11">
        <v>117603</v>
      </c>
      <c r="C12" s="11">
        <v>0</v>
      </c>
      <c r="D12" s="11">
        <v>117603</v>
      </c>
      <c r="E12" s="11">
        <v>0</v>
      </c>
      <c r="F12" s="11">
        <v>0</v>
      </c>
      <c r="G12" s="11">
        <v>0</v>
      </c>
      <c r="H12" s="11">
        <v>53649</v>
      </c>
      <c r="I12" s="11">
        <v>53313</v>
      </c>
      <c r="J12" s="11">
        <v>115035</v>
      </c>
      <c r="K12" s="11">
        <v>33874</v>
      </c>
      <c r="L12" s="11">
        <v>48498</v>
      </c>
      <c r="M12" s="11">
        <v>93747</v>
      </c>
      <c r="N12" s="11">
        <v>117603</v>
      </c>
      <c r="O12" s="11">
        <v>117603</v>
      </c>
      <c r="P12" s="11">
        <v>3.3852536678314209</v>
      </c>
      <c r="Q12" s="11"/>
      <c r="R12" s="11">
        <v>3.3852536678314209</v>
      </c>
      <c r="S12" s="11">
        <v>2016</v>
      </c>
    </row>
    <row r="13" spans="1:19" x14ac:dyDescent="0.25">
      <c r="A13" s="5" t="s">
        <v>12</v>
      </c>
      <c r="B13" s="11">
        <v>291598</v>
      </c>
      <c r="C13" s="11">
        <v>0</v>
      </c>
      <c r="D13" s="11">
        <v>291598</v>
      </c>
      <c r="E13" s="11">
        <v>0</v>
      </c>
      <c r="F13" s="11">
        <v>0</v>
      </c>
      <c r="G13" s="11">
        <v>0</v>
      </c>
      <c r="H13" s="11">
        <v>132110</v>
      </c>
      <c r="I13" s="11">
        <v>63603</v>
      </c>
      <c r="J13" s="11">
        <v>287330</v>
      </c>
      <c r="K13" s="11">
        <v>172173</v>
      </c>
      <c r="L13" s="11">
        <v>237529</v>
      </c>
      <c r="M13" s="11">
        <v>191494</v>
      </c>
      <c r="N13" s="11">
        <v>291598</v>
      </c>
      <c r="O13" s="11">
        <v>291598</v>
      </c>
      <c r="P13" s="11">
        <v>3.7182662487030029</v>
      </c>
      <c r="Q13" s="11"/>
      <c r="R13" s="11">
        <v>3.7182662487030029</v>
      </c>
      <c r="S13" s="11">
        <v>2016</v>
      </c>
    </row>
    <row r="14" spans="1:19" x14ac:dyDescent="0.25">
      <c r="A14" s="5" t="s">
        <v>13</v>
      </c>
      <c r="B14" s="11">
        <v>59405</v>
      </c>
      <c r="C14" s="11">
        <v>0</v>
      </c>
      <c r="D14" s="11">
        <v>59405</v>
      </c>
      <c r="E14" s="11">
        <v>0</v>
      </c>
      <c r="F14" s="11">
        <v>0</v>
      </c>
      <c r="G14" s="11">
        <v>0</v>
      </c>
      <c r="H14" s="11">
        <v>28454</v>
      </c>
      <c r="I14" s="11">
        <v>23411</v>
      </c>
      <c r="J14" s="11">
        <v>59405</v>
      </c>
      <c r="K14" s="11">
        <v>11327</v>
      </c>
      <c r="L14" s="11">
        <v>32032</v>
      </c>
      <c r="M14" s="11">
        <v>42790</v>
      </c>
      <c r="N14" s="11">
        <v>59405</v>
      </c>
      <c r="O14" s="11">
        <v>59405</v>
      </c>
      <c r="P14" s="11">
        <v>3.3232724666595459</v>
      </c>
      <c r="Q14" s="11"/>
      <c r="R14" s="11">
        <v>3.3232724666595459</v>
      </c>
      <c r="S14" s="11">
        <v>2016</v>
      </c>
    </row>
    <row r="15" spans="1:19" x14ac:dyDescent="0.25">
      <c r="A15" s="5" t="s">
        <v>14</v>
      </c>
      <c r="B15" s="11">
        <v>92652</v>
      </c>
      <c r="C15" s="11">
        <v>0</v>
      </c>
      <c r="D15" s="11">
        <v>92652</v>
      </c>
      <c r="E15" s="11">
        <v>0</v>
      </c>
      <c r="F15" s="11">
        <v>0</v>
      </c>
      <c r="G15" s="11">
        <v>0</v>
      </c>
      <c r="H15" s="11">
        <v>66065</v>
      </c>
      <c r="I15" s="11">
        <v>44188</v>
      </c>
      <c r="J15" s="11">
        <v>86574</v>
      </c>
      <c r="K15" s="11">
        <v>43208</v>
      </c>
      <c r="L15" s="11">
        <v>8118</v>
      </c>
      <c r="M15" s="11">
        <v>70290</v>
      </c>
      <c r="N15" s="11">
        <v>92652</v>
      </c>
      <c r="O15" s="11">
        <v>92652</v>
      </c>
      <c r="P15" s="11">
        <v>3.4369792938232422</v>
      </c>
      <c r="Q15" s="11"/>
      <c r="R15" s="11">
        <v>3.4369792938232422</v>
      </c>
      <c r="S15" s="11">
        <v>2016</v>
      </c>
    </row>
    <row r="16" spans="1:19" x14ac:dyDescent="0.25">
      <c r="A16" s="5" t="s">
        <v>15</v>
      </c>
      <c r="B16" s="11">
        <v>736022</v>
      </c>
      <c r="C16" s="11">
        <v>0</v>
      </c>
      <c r="D16" s="11">
        <v>736022</v>
      </c>
      <c r="E16" s="11">
        <v>0</v>
      </c>
      <c r="F16" s="11">
        <v>0</v>
      </c>
      <c r="G16" s="11">
        <v>0</v>
      </c>
      <c r="H16" s="11">
        <v>304131</v>
      </c>
      <c r="I16" s="11">
        <v>264214</v>
      </c>
      <c r="J16" s="11">
        <v>715919</v>
      </c>
      <c r="K16" s="11">
        <v>522117</v>
      </c>
      <c r="L16" s="11">
        <v>320549</v>
      </c>
      <c r="M16" s="11">
        <v>540790</v>
      </c>
      <c r="N16" s="11">
        <v>736022</v>
      </c>
      <c r="O16" s="11">
        <v>736022</v>
      </c>
      <c r="P16" s="11">
        <v>3.6245112419128418</v>
      </c>
      <c r="Q16" s="11"/>
      <c r="R16" s="11">
        <v>3.6245112419128418</v>
      </c>
      <c r="S16" s="11">
        <v>2016</v>
      </c>
    </row>
    <row r="17" spans="1:19" x14ac:dyDescent="0.25">
      <c r="A17" s="5" t="s">
        <v>16</v>
      </c>
      <c r="B17" s="11">
        <v>174548</v>
      </c>
      <c r="C17" s="11">
        <v>0</v>
      </c>
      <c r="D17" s="11">
        <v>174548</v>
      </c>
      <c r="E17" s="11">
        <v>0</v>
      </c>
      <c r="F17" s="11">
        <v>0</v>
      </c>
      <c r="G17" s="11">
        <v>0</v>
      </c>
      <c r="H17" s="11">
        <v>104024</v>
      </c>
      <c r="I17" s="11">
        <v>68289</v>
      </c>
      <c r="J17" s="11">
        <v>173257</v>
      </c>
      <c r="K17" s="11">
        <v>67889</v>
      </c>
      <c r="L17" s="11">
        <v>73709</v>
      </c>
      <c r="M17" s="11">
        <v>115670</v>
      </c>
      <c r="N17" s="11">
        <v>174548</v>
      </c>
      <c r="O17" s="11">
        <v>174548</v>
      </c>
      <c r="P17" s="11">
        <v>3.4537091255187988</v>
      </c>
      <c r="Q17" s="11"/>
      <c r="R17" s="11">
        <v>3.4537091255187988</v>
      </c>
      <c r="S17" s="11">
        <v>2016</v>
      </c>
    </row>
    <row r="18" spans="1:19" x14ac:dyDescent="0.25">
      <c r="A18" s="5" t="s">
        <v>17</v>
      </c>
      <c r="B18" s="11">
        <v>84762</v>
      </c>
      <c r="C18" s="11">
        <v>0</v>
      </c>
      <c r="D18" s="11">
        <v>84762</v>
      </c>
      <c r="E18" s="11">
        <v>0</v>
      </c>
      <c r="F18" s="11">
        <v>0</v>
      </c>
      <c r="G18" s="11">
        <v>0</v>
      </c>
      <c r="H18" s="11">
        <v>40979</v>
      </c>
      <c r="I18" s="11">
        <v>18794</v>
      </c>
      <c r="J18" s="11">
        <v>83605</v>
      </c>
      <c r="K18" s="11">
        <v>44184</v>
      </c>
      <c r="L18" s="11">
        <v>46771</v>
      </c>
      <c r="M18" s="11">
        <v>65116</v>
      </c>
      <c r="N18" s="11">
        <v>84762</v>
      </c>
      <c r="O18" s="11">
        <v>84762</v>
      </c>
      <c r="P18" s="11">
        <v>3.5328214168548584</v>
      </c>
      <c r="Q18" s="11"/>
      <c r="R18" s="11">
        <v>3.5328214168548584</v>
      </c>
      <c r="S18" s="11">
        <v>2016</v>
      </c>
    </row>
    <row r="19" spans="1:19" x14ac:dyDescent="0.25">
      <c r="A19" s="5" t="s">
        <v>18</v>
      </c>
      <c r="B19" s="11">
        <v>27454</v>
      </c>
      <c r="C19" s="11">
        <v>0</v>
      </c>
      <c r="D19" s="11">
        <v>27454</v>
      </c>
      <c r="E19" s="11">
        <v>0</v>
      </c>
      <c r="F19" s="11">
        <v>0</v>
      </c>
      <c r="G19" s="11">
        <v>0</v>
      </c>
      <c r="H19" s="11">
        <v>11471</v>
      </c>
      <c r="I19" s="11">
        <v>12326</v>
      </c>
      <c r="J19" s="11">
        <v>27277</v>
      </c>
      <c r="K19" s="11">
        <v>11526</v>
      </c>
      <c r="L19" s="11">
        <v>12334</v>
      </c>
      <c r="M19" s="11">
        <v>21418</v>
      </c>
      <c r="N19" s="11">
        <v>27454</v>
      </c>
      <c r="O19" s="11">
        <v>27454</v>
      </c>
      <c r="P19" s="11">
        <v>3.5095796585083008</v>
      </c>
      <c r="Q19" s="11"/>
      <c r="R19" s="11">
        <v>3.5095796585083008</v>
      </c>
      <c r="S19" s="11">
        <v>2016</v>
      </c>
    </row>
    <row r="20" spans="1:19" x14ac:dyDescent="0.25">
      <c r="A20" s="5" t="s">
        <v>19</v>
      </c>
      <c r="B20" s="11">
        <v>59350</v>
      </c>
      <c r="C20" s="11">
        <v>0</v>
      </c>
      <c r="D20" s="11">
        <v>59350</v>
      </c>
      <c r="E20" s="11">
        <v>0</v>
      </c>
      <c r="F20" s="11">
        <v>0</v>
      </c>
      <c r="G20" s="11">
        <v>0</v>
      </c>
      <c r="H20" s="11">
        <v>27276</v>
      </c>
      <c r="I20" s="11">
        <v>31821</v>
      </c>
      <c r="J20" s="11">
        <v>59350</v>
      </c>
      <c r="K20" s="11">
        <v>29337</v>
      </c>
      <c r="L20" s="11">
        <v>13630</v>
      </c>
      <c r="M20" s="11">
        <v>44014</v>
      </c>
      <c r="N20" s="11">
        <v>59350</v>
      </c>
      <c r="O20" s="11">
        <v>59350</v>
      </c>
      <c r="P20" s="11">
        <v>3.4612972736358643</v>
      </c>
      <c r="Q20" s="11"/>
      <c r="R20" s="11">
        <v>3.4612972736358643</v>
      </c>
      <c r="S20" s="11">
        <v>2016</v>
      </c>
    </row>
    <row r="21" spans="1:19" x14ac:dyDescent="0.25">
      <c r="A21" s="5" t="s">
        <v>20</v>
      </c>
      <c r="B21" s="11">
        <v>258201</v>
      </c>
      <c r="C21" s="11">
        <v>0</v>
      </c>
      <c r="D21" s="11">
        <v>258201</v>
      </c>
      <c r="E21" s="11">
        <v>0</v>
      </c>
      <c r="F21" s="11">
        <v>0</v>
      </c>
      <c r="G21" s="11">
        <v>0</v>
      </c>
      <c r="H21" s="11">
        <v>122169</v>
      </c>
      <c r="I21" s="11">
        <v>60775</v>
      </c>
      <c r="J21" s="11">
        <v>252289</v>
      </c>
      <c r="K21" s="11">
        <v>138480</v>
      </c>
      <c r="L21" s="11">
        <v>217678</v>
      </c>
      <c r="M21" s="11">
        <v>164264</v>
      </c>
      <c r="N21" s="11">
        <v>258201</v>
      </c>
      <c r="O21" s="11">
        <v>258201</v>
      </c>
      <c r="P21" s="11">
        <v>3.7012057304382324</v>
      </c>
      <c r="Q21" s="11"/>
      <c r="R21" s="11">
        <v>3.7012057304382324</v>
      </c>
      <c r="S21" s="11">
        <v>2016</v>
      </c>
    </row>
    <row r="22" spans="1:19" x14ac:dyDescent="0.25">
      <c r="A22" s="5" t="s">
        <v>21</v>
      </c>
      <c r="B22" s="11">
        <v>318728</v>
      </c>
      <c r="C22" s="11">
        <v>0</v>
      </c>
      <c r="D22" s="11">
        <v>318728</v>
      </c>
      <c r="E22" s="11">
        <v>0</v>
      </c>
      <c r="F22" s="11">
        <v>0</v>
      </c>
      <c r="G22" s="11">
        <v>0</v>
      </c>
      <c r="H22" s="11">
        <v>161900</v>
      </c>
      <c r="I22" s="11">
        <v>127254</v>
      </c>
      <c r="J22" s="11">
        <v>312925</v>
      </c>
      <c r="K22" s="11">
        <v>140437</v>
      </c>
      <c r="L22" s="11">
        <v>185705</v>
      </c>
      <c r="M22" s="11">
        <v>205406</v>
      </c>
      <c r="N22" s="11">
        <v>318728</v>
      </c>
      <c r="O22" s="11">
        <v>318728</v>
      </c>
      <c r="P22" s="11">
        <v>3.5567224025726318</v>
      </c>
      <c r="Q22" s="11"/>
      <c r="R22" s="11">
        <v>3.5567224025726318</v>
      </c>
      <c r="S22" s="11">
        <v>2016</v>
      </c>
    </row>
    <row r="23" spans="1:19" x14ac:dyDescent="0.25">
      <c r="A23" s="5" t="s">
        <v>22</v>
      </c>
      <c r="B23" s="11">
        <v>21522</v>
      </c>
      <c r="C23" s="11">
        <v>0</v>
      </c>
      <c r="D23" s="11">
        <v>21522</v>
      </c>
      <c r="E23" s="11">
        <v>0</v>
      </c>
      <c r="F23" s="11">
        <v>0</v>
      </c>
      <c r="G23" s="11">
        <v>0</v>
      </c>
      <c r="H23" s="11">
        <v>10645</v>
      </c>
      <c r="I23" s="11">
        <v>9752</v>
      </c>
      <c r="J23" s="11">
        <v>21024</v>
      </c>
      <c r="K23" s="11">
        <v>9280</v>
      </c>
      <c r="L23" s="11">
        <v>10789</v>
      </c>
      <c r="M23" s="11">
        <v>11459</v>
      </c>
      <c r="N23" s="11">
        <v>21522</v>
      </c>
      <c r="O23" s="11">
        <v>21522</v>
      </c>
      <c r="P23" s="11">
        <v>3.3895084857940674</v>
      </c>
      <c r="Q23" s="11"/>
      <c r="R23" s="11">
        <v>3.3895084857940674</v>
      </c>
      <c r="S23" s="11">
        <v>2016</v>
      </c>
    </row>
    <row r="24" spans="1:19" x14ac:dyDescent="0.25">
      <c r="A24" s="5" t="s">
        <v>23</v>
      </c>
      <c r="B24" s="11">
        <v>59547</v>
      </c>
      <c r="C24" s="11">
        <v>0</v>
      </c>
      <c r="D24" s="11">
        <v>59547</v>
      </c>
      <c r="E24" s="11">
        <v>0</v>
      </c>
      <c r="F24" s="11">
        <v>0</v>
      </c>
      <c r="G24" s="11">
        <v>0</v>
      </c>
      <c r="H24" s="11">
        <v>25030</v>
      </c>
      <c r="I24" s="11">
        <v>22534</v>
      </c>
      <c r="J24" s="11">
        <v>56806</v>
      </c>
      <c r="K24" s="11">
        <v>23640</v>
      </c>
      <c r="L24" s="11">
        <v>42341</v>
      </c>
      <c r="M24" s="11">
        <v>40584</v>
      </c>
      <c r="N24" s="11">
        <v>59547</v>
      </c>
      <c r="O24" s="11">
        <v>59547</v>
      </c>
      <c r="P24" s="11">
        <v>3.542327880859375</v>
      </c>
      <c r="Q24" s="11"/>
      <c r="R24" s="11">
        <v>3.542327880859375</v>
      </c>
      <c r="S24" s="11">
        <v>2016</v>
      </c>
    </row>
    <row r="25" spans="1:19" x14ac:dyDescent="0.25">
      <c r="A25" s="5" t="s">
        <v>24</v>
      </c>
      <c r="B25" s="11">
        <v>48065</v>
      </c>
      <c r="C25" s="11">
        <v>0</v>
      </c>
      <c r="D25" s="11">
        <v>48065</v>
      </c>
      <c r="E25" s="11">
        <v>0</v>
      </c>
      <c r="F25" s="11">
        <v>0</v>
      </c>
      <c r="G25" s="11">
        <v>0</v>
      </c>
      <c r="H25" s="11">
        <v>24637</v>
      </c>
      <c r="I25" s="11">
        <v>9086</v>
      </c>
      <c r="J25" s="11">
        <v>44922</v>
      </c>
      <c r="K25" s="11">
        <v>25194</v>
      </c>
      <c r="L25" s="11">
        <v>25810</v>
      </c>
      <c r="M25" s="11">
        <v>30384</v>
      </c>
      <c r="N25" s="11">
        <v>48065</v>
      </c>
      <c r="O25" s="11">
        <v>48065</v>
      </c>
      <c r="P25" s="11">
        <v>3.3295121192932129</v>
      </c>
      <c r="Q25" s="11"/>
      <c r="R25" s="11">
        <v>3.3295121192932129</v>
      </c>
      <c r="S25" s="11">
        <v>2016</v>
      </c>
    </row>
    <row r="26" spans="1:19" x14ac:dyDescent="0.25">
      <c r="A26" s="5" t="s">
        <v>25</v>
      </c>
      <c r="B26" s="11">
        <v>39689</v>
      </c>
      <c r="C26" s="11">
        <v>0</v>
      </c>
      <c r="D26" s="11">
        <v>39689</v>
      </c>
      <c r="E26" s="11">
        <v>0</v>
      </c>
      <c r="F26" s="11">
        <v>0</v>
      </c>
      <c r="G26" s="11">
        <v>0</v>
      </c>
      <c r="H26" s="11">
        <v>18817</v>
      </c>
      <c r="I26" s="11">
        <v>13809</v>
      </c>
      <c r="J26" s="11">
        <v>38066</v>
      </c>
      <c r="K26" s="11">
        <v>20414</v>
      </c>
      <c r="L26" s="11">
        <v>16637</v>
      </c>
      <c r="M26" s="11">
        <v>34135</v>
      </c>
      <c r="N26" s="11">
        <v>39689</v>
      </c>
      <c r="O26" s="11">
        <v>39689</v>
      </c>
      <c r="P26" s="11">
        <v>3.5747437477111816</v>
      </c>
      <c r="Q26" s="11"/>
      <c r="R26" s="11">
        <v>3.5747437477111816</v>
      </c>
      <c r="S26" s="11">
        <v>2016</v>
      </c>
    </row>
    <row r="27" spans="1:19" x14ac:dyDescent="0.25">
      <c r="A27" s="5" t="s">
        <v>26</v>
      </c>
      <c r="B27" s="11">
        <v>37939</v>
      </c>
      <c r="C27" s="11">
        <v>0</v>
      </c>
      <c r="D27" s="11">
        <v>37939</v>
      </c>
      <c r="E27" s="11">
        <v>0</v>
      </c>
      <c r="F27" s="11">
        <v>0</v>
      </c>
      <c r="G27" s="11">
        <v>0</v>
      </c>
      <c r="H27" s="11">
        <v>18033</v>
      </c>
      <c r="I27" s="11">
        <v>18157</v>
      </c>
      <c r="J27" s="11">
        <v>33694</v>
      </c>
      <c r="K27" s="11">
        <v>18051</v>
      </c>
      <c r="L27" s="11">
        <v>8557</v>
      </c>
      <c r="M27" s="11">
        <v>29138</v>
      </c>
      <c r="N27" s="11">
        <v>37939</v>
      </c>
      <c r="O27" s="11">
        <v>37939</v>
      </c>
      <c r="P27" s="11">
        <v>3.3113682270050049</v>
      </c>
      <c r="Q27" s="11"/>
      <c r="R27" s="11">
        <v>3.3113682270050049</v>
      </c>
      <c r="S27" s="11">
        <v>2016</v>
      </c>
    </row>
    <row r="28" spans="1:19" x14ac:dyDescent="0.25">
      <c r="A28" s="5" t="s">
        <v>27</v>
      </c>
      <c r="B28" s="11">
        <v>118512</v>
      </c>
      <c r="C28" s="11">
        <v>0</v>
      </c>
      <c r="D28" s="11">
        <v>118512</v>
      </c>
      <c r="E28" s="11">
        <v>0</v>
      </c>
      <c r="F28" s="11">
        <v>0</v>
      </c>
      <c r="G28" s="11">
        <v>0</v>
      </c>
      <c r="H28" s="11">
        <v>46336</v>
      </c>
      <c r="I28" s="11">
        <v>31776</v>
      </c>
      <c r="J28" s="11">
        <v>110233</v>
      </c>
      <c r="K28" s="11">
        <v>38975</v>
      </c>
      <c r="L28" s="11">
        <v>90256</v>
      </c>
      <c r="M28" s="11">
        <v>101285</v>
      </c>
      <c r="N28" s="11">
        <v>118512</v>
      </c>
      <c r="O28" s="11">
        <v>118512</v>
      </c>
      <c r="P28" s="11">
        <v>3.5343341827392578</v>
      </c>
      <c r="Q28" s="11"/>
      <c r="R28" s="11">
        <v>3.5343341827392578</v>
      </c>
      <c r="S28" s="11">
        <v>2016</v>
      </c>
    </row>
    <row r="29" spans="1:19" x14ac:dyDescent="0.25">
      <c r="A29" s="5" t="s">
        <v>28</v>
      </c>
      <c r="B29" s="11">
        <v>49375</v>
      </c>
      <c r="C29" s="11">
        <v>0</v>
      </c>
      <c r="D29" s="11">
        <v>49375</v>
      </c>
      <c r="E29" s="11">
        <v>0</v>
      </c>
      <c r="F29" s="11">
        <v>0</v>
      </c>
      <c r="G29" s="11">
        <v>0</v>
      </c>
      <c r="H29" s="11">
        <v>33396</v>
      </c>
      <c r="I29" s="11">
        <v>18784</v>
      </c>
      <c r="J29" s="11">
        <v>46124</v>
      </c>
      <c r="K29" s="11">
        <v>12888</v>
      </c>
      <c r="L29" s="11">
        <v>12625</v>
      </c>
      <c r="M29" s="11">
        <v>34356</v>
      </c>
      <c r="N29" s="11">
        <v>49375</v>
      </c>
      <c r="O29" s="11">
        <v>49375</v>
      </c>
      <c r="P29" s="11">
        <v>3.2035038471221924</v>
      </c>
      <c r="Q29" s="11"/>
      <c r="R29" s="11">
        <v>3.2035038471221924</v>
      </c>
      <c r="S29" s="11">
        <v>2016</v>
      </c>
    </row>
    <row r="30" spans="1:19" x14ac:dyDescent="0.25">
      <c r="A30" s="5" t="s">
        <v>29</v>
      </c>
      <c r="B30" s="11">
        <v>60345</v>
      </c>
      <c r="C30" s="11">
        <v>0</v>
      </c>
      <c r="D30" s="11">
        <v>60345</v>
      </c>
      <c r="E30" s="11">
        <v>0</v>
      </c>
      <c r="F30" s="11">
        <v>0</v>
      </c>
      <c r="G30" s="11">
        <v>0</v>
      </c>
      <c r="H30" s="11">
        <v>23002</v>
      </c>
      <c r="I30" s="11">
        <v>18716</v>
      </c>
      <c r="J30" s="11">
        <v>58890</v>
      </c>
      <c r="K30" s="11">
        <v>30859</v>
      </c>
      <c r="L30" s="11">
        <v>25531</v>
      </c>
      <c r="M30" s="11">
        <v>46838</v>
      </c>
      <c r="N30" s="11">
        <v>60345</v>
      </c>
      <c r="O30" s="11">
        <v>60345</v>
      </c>
      <c r="P30" s="11">
        <v>3.3778440952301025</v>
      </c>
      <c r="Q30" s="11"/>
      <c r="R30" s="11">
        <v>3.3778440952301025</v>
      </c>
      <c r="S30" s="11">
        <v>2016</v>
      </c>
    </row>
    <row r="31" spans="1:19" x14ac:dyDescent="0.25">
      <c r="A31" s="5" t="s">
        <v>30</v>
      </c>
      <c r="B31" s="11">
        <v>317110</v>
      </c>
      <c r="C31" s="11">
        <v>0</v>
      </c>
      <c r="D31" s="11">
        <v>317110</v>
      </c>
      <c r="E31" s="11">
        <v>0</v>
      </c>
      <c r="F31" s="11">
        <v>0</v>
      </c>
      <c r="G31" s="11">
        <v>0</v>
      </c>
      <c r="H31" s="11">
        <v>162207</v>
      </c>
      <c r="I31" s="11">
        <v>144077</v>
      </c>
      <c r="J31" s="11">
        <v>316427</v>
      </c>
      <c r="K31" s="11">
        <v>112092</v>
      </c>
      <c r="L31" s="11">
        <v>205446</v>
      </c>
      <c r="M31" s="11">
        <v>185183</v>
      </c>
      <c r="N31" s="11">
        <v>317110</v>
      </c>
      <c r="O31" s="11">
        <v>317110</v>
      </c>
      <c r="P31" s="11">
        <v>3.5490272045135498</v>
      </c>
      <c r="Q31" s="11"/>
      <c r="R31" s="11">
        <v>3.5490272045135498</v>
      </c>
      <c r="S31" s="11">
        <v>2016</v>
      </c>
    </row>
    <row r="32" spans="1:19" x14ac:dyDescent="0.25">
      <c r="A32" s="5" t="s">
        <v>31</v>
      </c>
      <c r="B32" s="11">
        <v>111101</v>
      </c>
      <c r="C32" s="11">
        <v>0</v>
      </c>
      <c r="D32" s="11">
        <v>111101</v>
      </c>
      <c r="E32" s="11">
        <v>0</v>
      </c>
      <c r="F32" s="11">
        <v>0</v>
      </c>
      <c r="G32" s="11">
        <v>0</v>
      </c>
      <c r="H32" s="11">
        <v>59408</v>
      </c>
      <c r="I32" s="11">
        <v>35690</v>
      </c>
      <c r="J32" s="11">
        <v>107891</v>
      </c>
      <c r="K32" s="11">
        <v>53218</v>
      </c>
      <c r="L32" s="11">
        <v>91805</v>
      </c>
      <c r="M32" s="11">
        <v>62804</v>
      </c>
      <c r="N32" s="11">
        <v>111101</v>
      </c>
      <c r="O32" s="11">
        <v>111101</v>
      </c>
      <c r="P32" s="11">
        <v>3.6976804733276367</v>
      </c>
      <c r="Q32" s="11"/>
      <c r="R32" s="11">
        <v>3.6976804733276367</v>
      </c>
      <c r="S32" s="11">
        <v>2016</v>
      </c>
    </row>
    <row r="33" spans="1:19" x14ac:dyDescent="0.25">
      <c r="A33" s="5" t="s">
        <v>32</v>
      </c>
      <c r="B33" s="11">
        <v>20144</v>
      </c>
      <c r="C33" s="11">
        <v>0</v>
      </c>
      <c r="D33" s="11">
        <v>20144</v>
      </c>
      <c r="E33" s="11">
        <v>0</v>
      </c>
      <c r="F33" s="11">
        <v>0</v>
      </c>
      <c r="G33" s="11">
        <v>0</v>
      </c>
      <c r="H33" s="11">
        <v>16193</v>
      </c>
      <c r="I33" s="11">
        <v>8258</v>
      </c>
      <c r="J33" s="11">
        <v>19733</v>
      </c>
      <c r="K33" s="11">
        <v>4415</v>
      </c>
      <c r="L33" s="11">
        <v>2040</v>
      </c>
      <c r="M33" s="11">
        <v>14390</v>
      </c>
      <c r="N33" s="11">
        <v>20144</v>
      </c>
      <c r="O33" s="11">
        <v>20144</v>
      </c>
      <c r="P33" s="11">
        <v>3.2282068729400635</v>
      </c>
      <c r="Q33" s="11"/>
      <c r="R33" s="11">
        <v>3.2282068729400635</v>
      </c>
      <c r="S33" s="11">
        <v>2016</v>
      </c>
    </row>
    <row r="34" spans="1:19" x14ac:dyDescent="0.25">
      <c r="A34" s="5" t="s">
        <v>1</v>
      </c>
      <c r="B34" s="11">
        <v>9791</v>
      </c>
      <c r="C34" s="11">
        <v>0</v>
      </c>
      <c r="D34" s="11">
        <v>9791</v>
      </c>
      <c r="E34" s="11">
        <v>0</v>
      </c>
      <c r="F34" s="11">
        <v>0</v>
      </c>
      <c r="G34" s="11">
        <v>0</v>
      </c>
      <c r="H34" s="11">
        <v>6074</v>
      </c>
      <c r="I34" s="11">
        <v>6834</v>
      </c>
      <c r="J34" s="11">
        <v>9791</v>
      </c>
      <c r="K34" s="11">
        <v>2846</v>
      </c>
      <c r="L34" s="11">
        <v>0</v>
      </c>
      <c r="M34" s="11">
        <v>5930</v>
      </c>
      <c r="N34" s="11">
        <v>9791</v>
      </c>
      <c r="O34" s="11">
        <v>9791</v>
      </c>
      <c r="P34" s="11">
        <v>3.2146868705749512</v>
      </c>
      <c r="Q34" s="11"/>
      <c r="R34" s="11">
        <v>3.2146868705749512</v>
      </c>
      <c r="S34" s="11">
        <v>2018</v>
      </c>
    </row>
    <row r="35" spans="1:19" x14ac:dyDescent="0.25">
      <c r="A35" s="5" t="s">
        <v>2</v>
      </c>
      <c r="B35" s="11">
        <v>44503</v>
      </c>
      <c r="C35" s="11">
        <v>0</v>
      </c>
      <c r="D35" s="11">
        <v>44503</v>
      </c>
      <c r="E35" s="11">
        <v>0</v>
      </c>
      <c r="F35" s="11">
        <v>0</v>
      </c>
      <c r="G35" s="11">
        <v>0</v>
      </c>
      <c r="H35" s="11">
        <v>23961</v>
      </c>
      <c r="I35" s="11">
        <v>18688</v>
      </c>
      <c r="J35" s="11">
        <v>37037</v>
      </c>
      <c r="K35" s="11">
        <v>21780</v>
      </c>
      <c r="L35" s="11">
        <v>21214</v>
      </c>
      <c r="M35" s="11">
        <v>30955</v>
      </c>
      <c r="N35" s="11">
        <v>44503</v>
      </c>
      <c r="O35" s="11">
        <v>44503</v>
      </c>
      <c r="P35" s="11">
        <v>3.4522392749786377</v>
      </c>
      <c r="Q35" s="11"/>
      <c r="R35" s="11">
        <v>3.4522392749786377</v>
      </c>
      <c r="S35" s="11">
        <v>2018</v>
      </c>
    </row>
    <row r="36" spans="1:19" x14ac:dyDescent="0.25">
      <c r="A36" s="5" t="s">
        <v>3</v>
      </c>
      <c r="B36" s="11">
        <v>5502</v>
      </c>
      <c r="C36" s="11">
        <v>0</v>
      </c>
      <c r="D36" s="11">
        <v>5502</v>
      </c>
      <c r="E36" s="11">
        <v>0</v>
      </c>
      <c r="F36" s="11">
        <v>0</v>
      </c>
      <c r="G36" s="11">
        <v>0</v>
      </c>
      <c r="H36" s="11">
        <v>3125</v>
      </c>
      <c r="I36" s="11">
        <v>3858</v>
      </c>
      <c r="J36" s="11">
        <v>5400</v>
      </c>
      <c r="K36" s="11">
        <v>2403</v>
      </c>
      <c r="L36" s="11">
        <v>1804</v>
      </c>
      <c r="M36" s="11">
        <v>3862</v>
      </c>
      <c r="N36" s="11">
        <v>5502</v>
      </c>
      <c r="O36" s="11">
        <v>5502</v>
      </c>
      <c r="P36" s="11">
        <v>3.7171938419342041</v>
      </c>
      <c r="Q36" s="11"/>
      <c r="R36" s="11">
        <v>3.7171938419342041</v>
      </c>
      <c r="S36" s="11">
        <v>2018</v>
      </c>
    </row>
    <row r="37" spans="1:19" x14ac:dyDescent="0.25">
      <c r="A37" s="5" t="s">
        <v>4</v>
      </c>
      <c r="B37" s="11">
        <v>34495</v>
      </c>
      <c r="C37" s="11">
        <v>0</v>
      </c>
      <c r="D37" s="11">
        <v>34495</v>
      </c>
      <c r="E37" s="11">
        <v>0</v>
      </c>
      <c r="F37" s="11">
        <v>0</v>
      </c>
      <c r="G37" s="11">
        <v>0</v>
      </c>
      <c r="H37" s="11">
        <v>14726</v>
      </c>
      <c r="I37" s="11">
        <v>4705</v>
      </c>
      <c r="J37" s="11">
        <v>33167</v>
      </c>
      <c r="K37" s="11">
        <v>18789</v>
      </c>
      <c r="L37" s="11">
        <v>25548</v>
      </c>
      <c r="M37" s="11">
        <v>25348</v>
      </c>
      <c r="N37" s="11">
        <v>34495</v>
      </c>
      <c r="O37" s="11">
        <v>34495</v>
      </c>
      <c r="P37" s="11">
        <v>3.5449485778808594</v>
      </c>
      <c r="Q37" s="11"/>
      <c r="R37" s="11">
        <v>3.5449485778808594</v>
      </c>
      <c r="S37" s="11">
        <v>2018</v>
      </c>
    </row>
    <row r="38" spans="1:19" x14ac:dyDescent="0.25">
      <c r="A38" s="5" t="s">
        <v>5</v>
      </c>
      <c r="B38" s="11">
        <v>32679</v>
      </c>
      <c r="C38" s="11">
        <v>0</v>
      </c>
      <c r="D38" s="11">
        <v>32679</v>
      </c>
      <c r="E38" s="11">
        <v>0</v>
      </c>
      <c r="F38" s="11">
        <v>0</v>
      </c>
      <c r="G38" s="11">
        <v>0</v>
      </c>
      <c r="H38" s="11">
        <v>13393</v>
      </c>
      <c r="I38" s="11">
        <v>24133</v>
      </c>
      <c r="J38" s="11">
        <v>32679</v>
      </c>
      <c r="K38" s="11">
        <v>9769</v>
      </c>
      <c r="L38" s="11">
        <v>4880</v>
      </c>
      <c r="M38" s="11">
        <v>24525</v>
      </c>
      <c r="N38" s="11">
        <v>32679</v>
      </c>
      <c r="O38" s="11">
        <v>32679</v>
      </c>
      <c r="P38" s="11">
        <v>3.3470730781555176</v>
      </c>
      <c r="Q38" s="11"/>
      <c r="R38" s="11">
        <v>3.3470730781555176</v>
      </c>
      <c r="S38" s="11">
        <v>2018</v>
      </c>
    </row>
    <row r="39" spans="1:19" x14ac:dyDescent="0.25">
      <c r="A39" s="5" t="s">
        <v>6</v>
      </c>
      <c r="B39" s="11">
        <v>10189</v>
      </c>
      <c r="C39" s="11">
        <v>0</v>
      </c>
      <c r="D39" s="11">
        <v>10189</v>
      </c>
      <c r="E39" s="11">
        <v>0</v>
      </c>
      <c r="F39" s="11">
        <v>0</v>
      </c>
      <c r="G39" s="11">
        <v>0</v>
      </c>
      <c r="H39" s="11">
        <v>6654</v>
      </c>
      <c r="I39" s="11">
        <v>2379</v>
      </c>
      <c r="J39" s="11">
        <v>9398</v>
      </c>
      <c r="K39" s="11">
        <v>4367</v>
      </c>
      <c r="L39" s="11">
        <v>4651</v>
      </c>
      <c r="M39" s="11">
        <v>9052</v>
      </c>
      <c r="N39" s="11">
        <v>10189</v>
      </c>
      <c r="O39" s="11">
        <v>10189</v>
      </c>
      <c r="P39" s="11">
        <v>3.582392692565918</v>
      </c>
      <c r="Q39" s="11"/>
      <c r="R39" s="11">
        <v>3.582392692565918</v>
      </c>
      <c r="S39" s="11">
        <v>2018</v>
      </c>
    </row>
    <row r="40" spans="1:19" x14ac:dyDescent="0.25">
      <c r="A40" s="5" t="s">
        <v>7</v>
      </c>
      <c r="B40" s="11">
        <v>509364</v>
      </c>
      <c r="C40" s="11">
        <v>0</v>
      </c>
      <c r="D40" s="11">
        <v>509364</v>
      </c>
      <c r="E40" s="11">
        <v>0</v>
      </c>
      <c r="F40" s="11">
        <v>0</v>
      </c>
      <c r="G40" s="11">
        <v>0</v>
      </c>
      <c r="H40" s="11">
        <v>266227</v>
      </c>
      <c r="I40" s="11">
        <v>156107</v>
      </c>
      <c r="J40" s="11">
        <v>496649</v>
      </c>
      <c r="K40" s="11">
        <v>263950</v>
      </c>
      <c r="L40" s="11">
        <v>399640</v>
      </c>
      <c r="M40" s="11">
        <v>252990</v>
      </c>
      <c r="N40" s="11">
        <v>509364</v>
      </c>
      <c r="O40" s="11">
        <v>509364</v>
      </c>
      <c r="P40" s="11">
        <v>3.6036369800567627</v>
      </c>
      <c r="Q40" s="11"/>
      <c r="R40" s="11">
        <v>3.6036369800567627</v>
      </c>
      <c r="S40" s="11">
        <v>2018</v>
      </c>
    </row>
    <row r="41" spans="1:19" x14ac:dyDescent="0.25">
      <c r="A41" s="5" t="s">
        <v>8</v>
      </c>
      <c r="B41" s="11">
        <v>43063</v>
      </c>
      <c r="C41" s="11">
        <v>0</v>
      </c>
      <c r="D41" s="11">
        <v>43063</v>
      </c>
      <c r="E41" s="11">
        <v>0</v>
      </c>
      <c r="F41" s="11">
        <v>0</v>
      </c>
      <c r="G41" s="11">
        <v>0</v>
      </c>
      <c r="H41" s="11">
        <v>31447</v>
      </c>
      <c r="I41" s="11">
        <v>16051</v>
      </c>
      <c r="J41" s="11">
        <v>40360</v>
      </c>
      <c r="K41" s="11">
        <v>17702</v>
      </c>
      <c r="L41" s="11">
        <v>5596</v>
      </c>
      <c r="M41" s="11">
        <v>33106</v>
      </c>
      <c r="N41" s="11">
        <v>43063</v>
      </c>
      <c r="O41" s="11">
        <v>43063</v>
      </c>
      <c r="P41" s="11">
        <v>3.3500220775604248</v>
      </c>
      <c r="Q41" s="11"/>
      <c r="R41" s="11">
        <v>3.3500220775604248</v>
      </c>
      <c r="S41" s="11">
        <v>2018</v>
      </c>
    </row>
    <row r="42" spans="1:19" x14ac:dyDescent="0.25">
      <c r="A42" s="5" t="s">
        <v>9</v>
      </c>
      <c r="B42" s="11">
        <v>150339</v>
      </c>
      <c r="C42" s="11">
        <v>0</v>
      </c>
      <c r="D42" s="11">
        <v>150339</v>
      </c>
      <c r="E42" s="11">
        <v>0</v>
      </c>
      <c r="F42" s="11">
        <v>0</v>
      </c>
      <c r="G42" s="11">
        <v>0</v>
      </c>
      <c r="H42" s="11">
        <v>84666</v>
      </c>
      <c r="I42" s="11">
        <v>74778</v>
      </c>
      <c r="J42" s="11">
        <v>150339</v>
      </c>
      <c r="K42" s="11">
        <v>30416</v>
      </c>
      <c r="L42" s="11">
        <v>25363</v>
      </c>
      <c r="M42" s="11">
        <v>123195</v>
      </c>
      <c r="N42" s="11">
        <v>150339</v>
      </c>
      <c r="O42" s="11">
        <v>150339</v>
      </c>
      <c r="P42" s="11">
        <v>3.2510325908660889</v>
      </c>
      <c r="Q42" s="11"/>
      <c r="R42" s="11">
        <v>3.2510325908660889</v>
      </c>
      <c r="S42" s="11">
        <v>2018</v>
      </c>
    </row>
    <row r="43" spans="1:19" x14ac:dyDescent="0.25">
      <c r="A43" s="5" t="s">
        <v>10</v>
      </c>
      <c r="B43" s="11">
        <v>25505</v>
      </c>
      <c r="C43" s="11">
        <v>0</v>
      </c>
      <c r="D43" s="11">
        <v>25505</v>
      </c>
      <c r="E43" s="11">
        <v>0</v>
      </c>
      <c r="F43" s="11">
        <v>0</v>
      </c>
      <c r="G43" s="11">
        <v>0</v>
      </c>
      <c r="H43" s="11">
        <v>14123</v>
      </c>
      <c r="I43" s="11">
        <v>12699</v>
      </c>
      <c r="J43" s="11">
        <v>24766</v>
      </c>
      <c r="K43" s="11">
        <v>9989</v>
      </c>
      <c r="L43" s="11">
        <v>2863</v>
      </c>
      <c r="M43" s="11">
        <v>19216</v>
      </c>
      <c r="N43" s="11">
        <v>25505</v>
      </c>
      <c r="O43" s="11">
        <v>25505</v>
      </c>
      <c r="P43" s="11">
        <v>3.2799842357635498</v>
      </c>
      <c r="Q43" s="11"/>
      <c r="R43" s="11">
        <v>3.2799842357635498</v>
      </c>
      <c r="S43" s="11">
        <v>2018</v>
      </c>
    </row>
    <row r="44" spans="1:19" x14ac:dyDescent="0.25">
      <c r="A44" s="5" t="s">
        <v>11</v>
      </c>
      <c r="B44" s="11">
        <v>125484</v>
      </c>
      <c r="C44" s="11">
        <v>0</v>
      </c>
      <c r="D44" s="11">
        <v>125484</v>
      </c>
      <c r="E44" s="11">
        <v>0</v>
      </c>
      <c r="F44" s="11">
        <v>0</v>
      </c>
      <c r="G44" s="11">
        <v>0</v>
      </c>
      <c r="H44" s="11">
        <v>83110</v>
      </c>
      <c r="I44" s="11">
        <v>41392</v>
      </c>
      <c r="J44" s="11">
        <v>120153</v>
      </c>
      <c r="K44" s="11">
        <v>32584</v>
      </c>
      <c r="L44" s="11">
        <v>41137</v>
      </c>
      <c r="M44" s="11">
        <v>110922</v>
      </c>
      <c r="N44" s="11">
        <v>125484</v>
      </c>
      <c r="O44" s="11">
        <v>125484</v>
      </c>
      <c r="P44" s="11">
        <v>3.4211373329162598</v>
      </c>
      <c r="Q44" s="11"/>
      <c r="R44" s="11">
        <v>3.4211373329162598</v>
      </c>
      <c r="S44" s="11">
        <v>2018</v>
      </c>
    </row>
    <row r="45" spans="1:19" x14ac:dyDescent="0.25">
      <c r="A45" s="5" t="s">
        <v>12</v>
      </c>
      <c r="B45" s="11">
        <v>340269</v>
      </c>
      <c r="C45" s="11">
        <v>0</v>
      </c>
      <c r="D45" s="11">
        <v>340269</v>
      </c>
      <c r="E45" s="11">
        <v>0</v>
      </c>
      <c r="F45" s="11">
        <v>0</v>
      </c>
      <c r="G45" s="11">
        <v>0</v>
      </c>
      <c r="H45" s="11">
        <v>140607</v>
      </c>
      <c r="I45" s="11">
        <v>74155</v>
      </c>
      <c r="J45" s="11">
        <v>335160</v>
      </c>
      <c r="K45" s="11">
        <v>194211</v>
      </c>
      <c r="L45" s="11">
        <v>299255</v>
      </c>
      <c r="M45" s="11">
        <v>221319</v>
      </c>
      <c r="N45" s="11">
        <v>340269</v>
      </c>
      <c r="O45" s="11">
        <v>340269</v>
      </c>
      <c r="P45" s="11">
        <v>3.7167859077453613</v>
      </c>
      <c r="Q45" s="11"/>
      <c r="R45" s="11">
        <v>3.7167859077453613</v>
      </c>
      <c r="S45" s="11">
        <v>2018</v>
      </c>
    </row>
    <row r="46" spans="1:19" x14ac:dyDescent="0.25">
      <c r="A46" s="5" t="s">
        <v>13</v>
      </c>
      <c r="B46" s="11">
        <v>36529</v>
      </c>
      <c r="C46" s="11">
        <v>0</v>
      </c>
      <c r="D46" s="11">
        <v>36529</v>
      </c>
      <c r="E46" s="11">
        <v>0</v>
      </c>
      <c r="F46" s="11">
        <v>0</v>
      </c>
      <c r="G46" s="11">
        <v>0</v>
      </c>
      <c r="H46" s="11">
        <v>18399</v>
      </c>
      <c r="I46" s="11">
        <v>17955</v>
      </c>
      <c r="J46" s="11">
        <v>36529</v>
      </c>
      <c r="K46" s="11">
        <v>8154</v>
      </c>
      <c r="L46" s="11">
        <v>10429</v>
      </c>
      <c r="M46" s="11">
        <v>28043</v>
      </c>
      <c r="N46" s="11">
        <v>36529</v>
      </c>
      <c r="O46" s="11">
        <v>36529</v>
      </c>
      <c r="P46" s="11">
        <v>3.2716197967529297</v>
      </c>
      <c r="Q46" s="11"/>
      <c r="R46" s="11">
        <v>3.2716197967529297</v>
      </c>
      <c r="S46" s="11">
        <v>2018</v>
      </c>
    </row>
    <row r="47" spans="1:19" x14ac:dyDescent="0.25">
      <c r="A47" s="5" t="s">
        <v>14</v>
      </c>
      <c r="B47" s="11">
        <v>137206</v>
      </c>
      <c r="C47" s="11">
        <v>0</v>
      </c>
      <c r="D47" s="11">
        <v>137206</v>
      </c>
      <c r="E47" s="11">
        <v>0</v>
      </c>
      <c r="F47" s="11">
        <v>0</v>
      </c>
      <c r="G47" s="11">
        <v>0</v>
      </c>
      <c r="H47" s="11">
        <v>90488</v>
      </c>
      <c r="I47" s="11">
        <v>89198</v>
      </c>
      <c r="J47" s="11">
        <v>132648</v>
      </c>
      <c r="K47" s="11">
        <v>79583</v>
      </c>
      <c r="L47" s="11">
        <v>48309</v>
      </c>
      <c r="M47" s="11">
        <v>92972</v>
      </c>
      <c r="N47" s="11">
        <v>137206</v>
      </c>
      <c r="O47" s="11">
        <v>137206</v>
      </c>
      <c r="P47" s="11">
        <v>3.8861129283905029</v>
      </c>
      <c r="Q47" s="11"/>
      <c r="R47" s="11">
        <v>3.8861129283905029</v>
      </c>
      <c r="S47" s="11">
        <v>2018</v>
      </c>
    </row>
    <row r="48" spans="1:19" x14ac:dyDescent="0.25">
      <c r="A48" s="5" t="s">
        <v>15</v>
      </c>
      <c r="B48" s="11">
        <v>572423</v>
      </c>
      <c r="C48" s="11">
        <v>0</v>
      </c>
      <c r="D48" s="11">
        <v>572423</v>
      </c>
      <c r="E48" s="11">
        <v>0</v>
      </c>
      <c r="F48" s="11">
        <v>0</v>
      </c>
      <c r="G48" s="11">
        <v>0</v>
      </c>
      <c r="H48" s="11">
        <v>200138</v>
      </c>
      <c r="I48" s="11">
        <v>160693</v>
      </c>
      <c r="J48" s="11">
        <v>565698</v>
      </c>
      <c r="K48" s="11">
        <v>350469</v>
      </c>
      <c r="L48" s="11">
        <v>215215</v>
      </c>
      <c r="M48" s="11">
        <v>469316</v>
      </c>
      <c r="N48" s="11">
        <v>572423</v>
      </c>
      <c r="O48" s="11">
        <v>572423</v>
      </c>
      <c r="P48" s="11">
        <v>3.4267125129699707</v>
      </c>
      <c r="Q48" s="11"/>
      <c r="R48" s="11">
        <v>3.4267125129699707</v>
      </c>
      <c r="S48" s="11">
        <v>2018</v>
      </c>
    </row>
    <row r="49" spans="1:19" x14ac:dyDescent="0.25">
      <c r="A49" s="5" t="s">
        <v>16</v>
      </c>
      <c r="B49" s="11">
        <v>112386</v>
      </c>
      <c r="C49" s="11">
        <v>0</v>
      </c>
      <c r="D49" s="11">
        <v>112386</v>
      </c>
      <c r="E49" s="11">
        <v>0</v>
      </c>
      <c r="F49" s="11">
        <v>0</v>
      </c>
      <c r="G49" s="11">
        <v>0</v>
      </c>
      <c r="H49" s="11">
        <v>63091</v>
      </c>
      <c r="I49" s="11">
        <v>51363</v>
      </c>
      <c r="J49" s="11">
        <v>110806</v>
      </c>
      <c r="K49" s="11">
        <v>48584</v>
      </c>
      <c r="L49" s="11">
        <v>39003</v>
      </c>
      <c r="M49" s="11">
        <v>80523</v>
      </c>
      <c r="N49" s="11">
        <v>112386</v>
      </c>
      <c r="O49" s="11">
        <v>112386</v>
      </c>
      <c r="P49" s="11">
        <v>3.500169038772583</v>
      </c>
      <c r="Q49" s="11"/>
      <c r="R49" s="11">
        <v>3.500169038772583</v>
      </c>
      <c r="S49" s="11">
        <v>2018</v>
      </c>
    </row>
    <row r="50" spans="1:19" x14ac:dyDescent="0.25">
      <c r="A50" s="5" t="s">
        <v>17</v>
      </c>
      <c r="B50" s="11">
        <v>92832</v>
      </c>
      <c r="C50" s="11">
        <v>0</v>
      </c>
      <c r="D50" s="11">
        <v>92832</v>
      </c>
      <c r="E50" s="11">
        <v>0</v>
      </c>
      <c r="F50" s="11">
        <v>0</v>
      </c>
      <c r="G50" s="11">
        <v>0</v>
      </c>
      <c r="H50" s="11">
        <v>50166</v>
      </c>
      <c r="I50" s="11">
        <v>34864</v>
      </c>
      <c r="J50" s="11">
        <v>90875</v>
      </c>
      <c r="K50" s="11">
        <v>33827</v>
      </c>
      <c r="L50" s="11">
        <v>45340</v>
      </c>
      <c r="M50" s="11">
        <v>60311</v>
      </c>
      <c r="N50" s="11">
        <v>92832</v>
      </c>
      <c r="O50" s="11">
        <v>92832</v>
      </c>
      <c r="P50" s="11">
        <v>3.3973522186279297</v>
      </c>
      <c r="Q50" s="11"/>
      <c r="R50" s="11">
        <v>3.3973522186279297</v>
      </c>
      <c r="S50" s="11">
        <v>2018</v>
      </c>
    </row>
    <row r="51" spans="1:19" x14ac:dyDescent="0.25">
      <c r="A51" s="5" t="s">
        <v>18</v>
      </c>
      <c r="B51" s="11">
        <v>16439</v>
      </c>
      <c r="C51" s="11">
        <v>0</v>
      </c>
      <c r="D51" s="11">
        <v>16439</v>
      </c>
      <c r="E51" s="11">
        <v>0</v>
      </c>
      <c r="F51" s="11">
        <v>0</v>
      </c>
      <c r="G51" s="11">
        <v>0</v>
      </c>
      <c r="H51" s="11">
        <v>8172</v>
      </c>
      <c r="I51" s="11">
        <v>5695</v>
      </c>
      <c r="J51" s="11">
        <v>13195</v>
      </c>
      <c r="K51" s="11">
        <v>9610</v>
      </c>
      <c r="L51" s="11">
        <v>8976</v>
      </c>
      <c r="M51" s="11">
        <v>9937</v>
      </c>
      <c r="N51" s="11">
        <v>16439</v>
      </c>
      <c r="O51" s="11">
        <v>16439</v>
      </c>
      <c r="P51" s="11">
        <v>3.3812882900238037</v>
      </c>
      <c r="Q51" s="11"/>
      <c r="R51" s="11">
        <v>3.3812882900238037</v>
      </c>
      <c r="S51" s="11">
        <v>2018</v>
      </c>
    </row>
    <row r="52" spans="1:19" x14ac:dyDescent="0.25">
      <c r="A52" s="5" t="s">
        <v>19</v>
      </c>
      <c r="B52" s="11">
        <v>30363</v>
      </c>
      <c r="C52" s="11">
        <v>0</v>
      </c>
      <c r="D52" s="11">
        <v>30363</v>
      </c>
      <c r="E52" s="11">
        <v>0</v>
      </c>
      <c r="F52" s="11">
        <v>0</v>
      </c>
      <c r="G52" s="11">
        <v>0</v>
      </c>
      <c r="H52" s="11">
        <v>19690</v>
      </c>
      <c r="I52" s="11">
        <v>22476</v>
      </c>
      <c r="J52" s="11">
        <v>29792</v>
      </c>
      <c r="K52" s="11">
        <v>2793</v>
      </c>
      <c r="L52" s="11">
        <v>571</v>
      </c>
      <c r="M52" s="11">
        <v>22266</v>
      </c>
      <c r="N52" s="11">
        <v>30363</v>
      </c>
      <c r="O52" s="11">
        <v>30363</v>
      </c>
      <c r="P52" s="11">
        <v>3.2140433788299561</v>
      </c>
      <c r="Q52" s="11"/>
      <c r="R52" s="11">
        <v>3.2140433788299561</v>
      </c>
      <c r="S52" s="11">
        <v>2018</v>
      </c>
    </row>
    <row r="53" spans="1:19" x14ac:dyDescent="0.25">
      <c r="A53" s="5" t="s">
        <v>20</v>
      </c>
      <c r="B53" s="11">
        <v>180394</v>
      </c>
      <c r="C53" s="11">
        <v>0</v>
      </c>
      <c r="D53" s="11">
        <v>180394</v>
      </c>
      <c r="E53" s="11">
        <v>0</v>
      </c>
      <c r="F53" s="11">
        <v>0</v>
      </c>
      <c r="G53" s="11">
        <v>0</v>
      </c>
      <c r="H53" s="11">
        <v>88068</v>
      </c>
      <c r="I53" s="11">
        <v>55568</v>
      </c>
      <c r="J53" s="11">
        <v>176587</v>
      </c>
      <c r="K53" s="11">
        <v>87009</v>
      </c>
      <c r="L53" s="11">
        <v>128370</v>
      </c>
      <c r="M53" s="11">
        <v>97695</v>
      </c>
      <c r="N53" s="11">
        <v>180394</v>
      </c>
      <c r="O53" s="11">
        <v>180394</v>
      </c>
      <c r="P53" s="11">
        <v>3.5106322765350342</v>
      </c>
      <c r="Q53" s="11"/>
      <c r="R53" s="11">
        <v>3.5106322765350342</v>
      </c>
      <c r="S53" s="11">
        <v>2018</v>
      </c>
    </row>
    <row r="54" spans="1:19" x14ac:dyDescent="0.25">
      <c r="A54" s="5" t="s">
        <v>21</v>
      </c>
      <c r="B54" s="11">
        <v>317109</v>
      </c>
      <c r="C54" s="11">
        <v>0</v>
      </c>
      <c r="D54" s="11">
        <v>317109</v>
      </c>
      <c r="E54" s="11">
        <v>0</v>
      </c>
      <c r="F54" s="11">
        <v>0</v>
      </c>
      <c r="G54" s="11">
        <v>0</v>
      </c>
      <c r="H54" s="11">
        <v>174766</v>
      </c>
      <c r="I54" s="11">
        <v>114700</v>
      </c>
      <c r="J54" s="11">
        <v>314390</v>
      </c>
      <c r="K54" s="11">
        <v>133256</v>
      </c>
      <c r="L54" s="11">
        <v>208265</v>
      </c>
      <c r="M54" s="11">
        <v>206439</v>
      </c>
      <c r="N54" s="11">
        <v>317109</v>
      </c>
      <c r="O54" s="11">
        <v>317109</v>
      </c>
      <c r="P54" s="11">
        <v>3.6322400569915771</v>
      </c>
      <c r="Q54" s="11"/>
      <c r="R54" s="11">
        <v>3.6322400569915771</v>
      </c>
      <c r="S54" s="11">
        <v>2018</v>
      </c>
    </row>
    <row r="55" spans="1:19" x14ac:dyDescent="0.25">
      <c r="A55" s="5" t="s">
        <v>22</v>
      </c>
      <c r="B55" s="11">
        <v>14565</v>
      </c>
      <c r="C55" s="11">
        <v>0</v>
      </c>
      <c r="D55" s="11">
        <v>14565</v>
      </c>
      <c r="E55" s="11">
        <v>0</v>
      </c>
      <c r="F55" s="11">
        <v>0</v>
      </c>
      <c r="G55" s="11">
        <v>0</v>
      </c>
      <c r="H55" s="11">
        <v>9018</v>
      </c>
      <c r="I55" s="11">
        <v>6162</v>
      </c>
      <c r="J55" s="11">
        <v>14285</v>
      </c>
      <c r="K55" s="11">
        <v>7294</v>
      </c>
      <c r="L55" s="11">
        <v>4230</v>
      </c>
      <c r="M55" s="11">
        <v>9540</v>
      </c>
      <c r="N55" s="11">
        <v>14565</v>
      </c>
      <c r="O55" s="11">
        <v>14565</v>
      </c>
      <c r="P55" s="11">
        <v>3.4692070484161377</v>
      </c>
      <c r="Q55" s="11"/>
      <c r="R55" s="11">
        <v>3.4692070484161377</v>
      </c>
      <c r="S55" s="11">
        <v>2018</v>
      </c>
    </row>
    <row r="56" spans="1:19" x14ac:dyDescent="0.25">
      <c r="A56" s="5" t="s">
        <v>23</v>
      </c>
      <c r="B56" s="11">
        <v>30749</v>
      </c>
      <c r="C56" s="11">
        <v>0</v>
      </c>
      <c r="D56" s="11">
        <v>30749</v>
      </c>
      <c r="E56" s="11">
        <v>0</v>
      </c>
      <c r="F56" s="11">
        <v>0</v>
      </c>
      <c r="G56" s="11">
        <v>0</v>
      </c>
      <c r="H56" s="11">
        <v>14840</v>
      </c>
      <c r="I56" s="11">
        <v>6678</v>
      </c>
      <c r="J56" s="11">
        <v>30460</v>
      </c>
      <c r="K56" s="11">
        <v>15254</v>
      </c>
      <c r="L56" s="11">
        <v>23797</v>
      </c>
      <c r="M56" s="11">
        <v>24645</v>
      </c>
      <c r="N56" s="11">
        <v>30749</v>
      </c>
      <c r="O56" s="11">
        <v>30749</v>
      </c>
      <c r="P56" s="11">
        <v>3.761878490447998</v>
      </c>
      <c r="Q56" s="11"/>
      <c r="R56" s="11">
        <v>3.761878490447998</v>
      </c>
      <c r="S56" s="11">
        <v>2018</v>
      </c>
    </row>
    <row r="57" spans="1:19" x14ac:dyDescent="0.25">
      <c r="A57" s="5" t="s">
        <v>24</v>
      </c>
      <c r="B57" s="11">
        <v>35525</v>
      </c>
      <c r="C57" s="11">
        <v>0</v>
      </c>
      <c r="D57" s="11">
        <v>35525</v>
      </c>
      <c r="E57" s="11">
        <v>0</v>
      </c>
      <c r="F57" s="11">
        <v>0</v>
      </c>
      <c r="G57" s="11">
        <v>0</v>
      </c>
      <c r="H57" s="11">
        <v>22673</v>
      </c>
      <c r="I57" s="11">
        <v>6708</v>
      </c>
      <c r="J57" s="11">
        <v>33163</v>
      </c>
      <c r="K57" s="11">
        <v>13428</v>
      </c>
      <c r="L57" s="11">
        <v>22586</v>
      </c>
      <c r="M57" s="11">
        <v>27126</v>
      </c>
      <c r="N57" s="11">
        <v>35525</v>
      </c>
      <c r="O57" s="11">
        <v>35525</v>
      </c>
      <c r="P57" s="11">
        <v>3.53790283203125</v>
      </c>
      <c r="Q57" s="11"/>
      <c r="R57" s="11">
        <v>3.53790283203125</v>
      </c>
      <c r="S57" s="11">
        <v>2018</v>
      </c>
    </row>
    <row r="58" spans="1:19" x14ac:dyDescent="0.25">
      <c r="A58" s="5" t="s">
        <v>25</v>
      </c>
      <c r="B58" s="11">
        <v>33326</v>
      </c>
      <c r="C58" s="11">
        <v>0</v>
      </c>
      <c r="D58" s="11">
        <v>33326</v>
      </c>
      <c r="E58" s="11">
        <v>0</v>
      </c>
      <c r="F58" s="11">
        <v>0</v>
      </c>
      <c r="G58" s="11">
        <v>0</v>
      </c>
      <c r="H58" s="11">
        <v>17060</v>
      </c>
      <c r="I58" s="11">
        <v>14991</v>
      </c>
      <c r="J58" s="11">
        <v>32137</v>
      </c>
      <c r="K58" s="11">
        <v>15192</v>
      </c>
      <c r="L58" s="11">
        <v>21376</v>
      </c>
      <c r="M58" s="11">
        <v>26019</v>
      </c>
      <c r="N58" s="11">
        <v>33326</v>
      </c>
      <c r="O58" s="11">
        <v>33326</v>
      </c>
      <c r="P58" s="11">
        <v>3.8040869235992432</v>
      </c>
      <c r="Q58" s="11"/>
      <c r="R58" s="11">
        <v>3.8040869235992432</v>
      </c>
      <c r="S58" s="11">
        <v>2018</v>
      </c>
    </row>
    <row r="59" spans="1:19" x14ac:dyDescent="0.25">
      <c r="A59" s="5" t="s">
        <v>26</v>
      </c>
      <c r="B59" s="11">
        <v>38141</v>
      </c>
      <c r="C59" s="11">
        <v>0</v>
      </c>
      <c r="D59" s="11">
        <v>38141</v>
      </c>
      <c r="E59" s="11">
        <v>0</v>
      </c>
      <c r="F59" s="11">
        <v>0</v>
      </c>
      <c r="G59" s="11">
        <v>0</v>
      </c>
      <c r="H59" s="11">
        <v>22356</v>
      </c>
      <c r="I59" s="11">
        <v>18449</v>
      </c>
      <c r="J59" s="11">
        <v>36607</v>
      </c>
      <c r="K59" s="11">
        <v>15528</v>
      </c>
      <c r="L59" s="11">
        <v>3814</v>
      </c>
      <c r="M59" s="11">
        <v>30595</v>
      </c>
      <c r="N59" s="11">
        <v>38141</v>
      </c>
      <c r="O59" s="11">
        <v>38141</v>
      </c>
      <c r="P59" s="11">
        <v>3.3389003276824951</v>
      </c>
      <c r="Q59" s="11"/>
      <c r="R59" s="11">
        <v>3.3389003276824951</v>
      </c>
      <c r="S59" s="11">
        <v>2018</v>
      </c>
    </row>
    <row r="60" spans="1:19" x14ac:dyDescent="0.25">
      <c r="A60" s="5" t="s">
        <v>27</v>
      </c>
      <c r="B60" s="11">
        <v>98917</v>
      </c>
      <c r="C60" s="11">
        <v>0</v>
      </c>
      <c r="D60" s="11">
        <v>98917</v>
      </c>
      <c r="E60" s="11">
        <v>0</v>
      </c>
      <c r="F60" s="11">
        <v>0</v>
      </c>
      <c r="G60" s="11">
        <v>0</v>
      </c>
      <c r="H60" s="11">
        <v>44760</v>
      </c>
      <c r="I60" s="11">
        <v>22162</v>
      </c>
      <c r="J60" s="11">
        <v>95497</v>
      </c>
      <c r="K60" s="11">
        <v>31346</v>
      </c>
      <c r="L60" s="11">
        <v>69005</v>
      </c>
      <c r="M60" s="11">
        <v>93362</v>
      </c>
      <c r="N60" s="11">
        <v>98917</v>
      </c>
      <c r="O60" s="11">
        <v>98917</v>
      </c>
      <c r="P60" s="11">
        <v>3.600311279296875</v>
      </c>
      <c r="Q60" s="11"/>
      <c r="R60" s="11">
        <v>3.600311279296875</v>
      </c>
      <c r="S60" s="11">
        <v>2018</v>
      </c>
    </row>
    <row r="61" spans="1:19" x14ac:dyDescent="0.25">
      <c r="A61" s="5" t="s">
        <v>28</v>
      </c>
      <c r="B61" s="11">
        <v>62528</v>
      </c>
      <c r="C61" s="11">
        <v>0</v>
      </c>
      <c r="D61" s="11">
        <v>62528</v>
      </c>
      <c r="E61" s="11">
        <v>0</v>
      </c>
      <c r="F61" s="11">
        <v>0</v>
      </c>
      <c r="G61" s="11">
        <v>0</v>
      </c>
      <c r="H61" s="11">
        <v>30797</v>
      </c>
      <c r="I61" s="11">
        <v>23847</v>
      </c>
      <c r="J61" s="11">
        <v>59836</v>
      </c>
      <c r="K61" s="11">
        <v>31334</v>
      </c>
      <c r="L61" s="11">
        <v>10894</v>
      </c>
      <c r="M61" s="11">
        <v>51306</v>
      </c>
      <c r="N61" s="11">
        <v>62528</v>
      </c>
      <c r="O61" s="11">
        <v>62528</v>
      </c>
      <c r="P61" s="11">
        <v>3.3267335891723633</v>
      </c>
      <c r="Q61" s="11"/>
      <c r="R61" s="11">
        <v>3.3267335891723633</v>
      </c>
      <c r="S61" s="11">
        <v>2018</v>
      </c>
    </row>
    <row r="62" spans="1:19" x14ac:dyDescent="0.25">
      <c r="A62" s="5" t="s">
        <v>29</v>
      </c>
      <c r="B62" s="11">
        <v>34520</v>
      </c>
      <c r="C62" s="11">
        <v>0</v>
      </c>
      <c r="D62" s="11">
        <v>34520</v>
      </c>
      <c r="E62" s="11">
        <v>0</v>
      </c>
      <c r="F62" s="11">
        <v>0</v>
      </c>
      <c r="G62" s="11">
        <v>0</v>
      </c>
      <c r="H62" s="11">
        <v>16467</v>
      </c>
      <c r="I62" s="11">
        <v>12429</v>
      </c>
      <c r="J62" s="11">
        <v>33166</v>
      </c>
      <c r="K62" s="11">
        <v>9955</v>
      </c>
      <c r="L62" s="11">
        <v>12741</v>
      </c>
      <c r="M62" s="11">
        <v>28270</v>
      </c>
      <c r="N62" s="11">
        <v>34520</v>
      </c>
      <c r="O62" s="11">
        <v>34520</v>
      </c>
      <c r="P62" s="11">
        <v>3.2742757797241211</v>
      </c>
      <c r="Q62" s="11"/>
      <c r="R62" s="11">
        <v>3.2742757797241211</v>
      </c>
      <c r="S62" s="11">
        <v>2018</v>
      </c>
    </row>
    <row r="63" spans="1:19" x14ac:dyDescent="0.25">
      <c r="A63" s="5" t="s">
        <v>30</v>
      </c>
      <c r="B63" s="11">
        <v>477744</v>
      </c>
      <c r="C63" s="11">
        <v>0</v>
      </c>
      <c r="D63" s="11">
        <v>477744</v>
      </c>
      <c r="E63" s="11">
        <v>0</v>
      </c>
      <c r="F63" s="11">
        <v>0</v>
      </c>
      <c r="G63" s="11">
        <v>0</v>
      </c>
      <c r="H63" s="11">
        <v>236952</v>
      </c>
      <c r="I63" s="11">
        <v>174358</v>
      </c>
      <c r="J63" s="11">
        <v>471008</v>
      </c>
      <c r="K63" s="11">
        <v>219006</v>
      </c>
      <c r="L63" s="11">
        <v>349188</v>
      </c>
      <c r="M63" s="11">
        <v>301801</v>
      </c>
      <c r="N63" s="11">
        <v>477744</v>
      </c>
      <c r="O63" s="11">
        <v>477744</v>
      </c>
      <c r="P63" s="11">
        <v>3.667891263961792</v>
      </c>
      <c r="Q63" s="11"/>
      <c r="R63" s="11">
        <v>3.667891263961792</v>
      </c>
      <c r="S63" s="11">
        <v>2018</v>
      </c>
    </row>
    <row r="64" spans="1:19" x14ac:dyDescent="0.25">
      <c r="A64" s="5" t="s">
        <v>31</v>
      </c>
      <c r="B64" s="11">
        <v>112881</v>
      </c>
      <c r="C64" s="11">
        <v>0</v>
      </c>
      <c r="D64" s="11">
        <v>112881</v>
      </c>
      <c r="E64" s="11">
        <v>0</v>
      </c>
      <c r="F64" s="11">
        <v>0</v>
      </c>
      <c r="G64" s="11">
        <v>0</v>
      </c>
      <c r="H64" s="11">
        <v>62927</v>
      </c>
      <c r="I64" s="11">
        <v>23525</v>
      </c>
      <c r="J64" s="11">
        <v>108650</v>
      </c>
      <c r="K64" s="11">
        <v>50714</v>
      </c>
      <c r="L64" s="11">
        <v>101947</v>
      </c>
      <c r="M64" s="11">
        <v>65124</v>
      </c>
      <c r="N64" s="11">
        <v>112881</v>
      </c>
      <c r="O64" s="11">
        <v>112881</v>
      </c>
      <c r="P64" s="11">
        <v>3.6577191352844238</v>
      </c>
      <c r="Q64" s="11"/>
      <c r="R64" s="11">
        <v>3.6577191352844238</v>
      </c>
      <c r="S64" s="11">
        <v>2018</v>
      </c>
    </row>
    <row r="65" spans="1:19" x14ac:dyDescent="0.25">
      <c r="A65" s="5" t="s">
        <v>32</v>
      </c>
      <c r="B65" s="11">
        <v>24148</v>
      </c>
      <c r="C65" s="11">
        <v>0</v>
      </c>
      <c r="D65" s="11">
        <v>24148</v>
      </c>
      <c r="E65" s="11">
        <v>0</v>
      </c>
      <c r="F65" s="11">
        <v>0</v>
      </c>
      <c r="G65" s="11">
        <v>0</v>
      </c>
      <c r="H65" s="11">
        <v>16749</v>
      </c>
      <c r="I65" s="11">
        <v>10767</v>
      </c>
      <c r="J65" s="11">
        <v>23933</v>
      </c>
      <c r="K65" s="11">
        <v>8009</v>
      </c>
      <c r="L65" s="11">
        <v>4728</v>
      </c>
      <c r="M65" s="11">
        <v>15944</v>
      </c>
      <c r="N65" s="11">
        <v>24148</v>
      </c>
      <c r="O65" s="11">
        <v>24148</v>
      </c>
      <c r="P65" s="11">
        <v>3.3182871341705322</v>
      </c>
      <c r="Q65" s="11"/>
      <c r="R65" s="11">
        <v>3.3182871341705322</v>
      </c>
      <c r="S65" s="11">
        <v>2018</v>
      </c>
    </row>
    <row r="66" spans="1:19" x14ac:dyDescent="0.25">
      <c r="A66" s="5" t="s">
        <v>1</v>
      </c>
      <c r="B66" s="11">
        <v>28809</v>
      </c>
      <c r="C66" s="11">
        <v>0</v>
      </c>
      <c r="D66" s="11">
        <v>28809</v>
      </c>
      <c r="E66" s="11">
        <v>0</v>
      </c>
      <c r="F66" s="11">
        <v>0</v>
      </c>
      <c r="G66" s="11">
        <v>0</v>
      </c>
      <c r="H66" s="11">
        <v>15248</v>
      </c>
      <c r="I66" s="11">
        <v>21575</v>
      </c>
      <c r="J66" s="11">
        <v>28450</v>
      </c>
      <c r="K66" s="11">
        <v>7487</v>
      </c>
      <c r="L66" s="11">
        <v>3140</v>
      </c>
      <c r="M66" s="11">
        <v>22660</v>
      </c>
      <c r="N66" s="11">
        <v>28809</v>
      </c>
      <c r="O66" s="11">
        <v>28809</v>
      </c>
      <c r="P66" s="11">
        <v>3.4211530685424805</v>
      </c>
      <c r="Q66" s="11"/>
      <c r="R66" s="11">
        <v>3.4211530685424805</v>
      </c>
      <c r="S66" s="11">
        <v>2020</v>
      </c>
    </row>
    <row r="67" spans="1:19" x14ac:dyDescent="0.25">
      <c r="A67" s="5" t="s">
        <v>2</v>
      </c>
      <c r="B67" s="11">
        <v>52118</v>
      </c>
      <c r="C67" s="11">
        <v>0</v>
      </c>
      <c r="D67" s="11">
        <v>52118</v>
      </c>
      <c r="E67" s="11">
        <v>0</v>
      </c>
      <c r="F67" s="11">
        <v>0</v>
      </c>
      <c r="G67" s="11">
        <v>0</v>
      </c>
      <c r="H67" s="11">
        <v>29375</v>
      </c>
      <c r="I67" s="11">
        <v>41135</v>
      </c>
      <c r="J67" s="11">
        <v>49503</v>
      </c>
      <c r="K67" s="11">
        <v>6983</v>
      </c>
      <c r="L67" s="11">
        <v>15893</v>
      </c>
      <c r="M67" s="11">
        <v>29501</v>
      </c>
      <c r="N67" s="11">
        <v>52118</v>
      </c>
      <c r="O67" s="11">
        <v>52118</v>
      </c>
      <c r="P67" s="11">
        <v>3.3076863288879395</v>
      </c>
      <c r="Q67" s="11"/>
      <c r="R67" s="11">
        <v>3.3076863288879395</v>
      </c>
      <c r="S67" s="11">
        <v>2020</v>
      </c>
    </row>
    <row r="68" spans="1:19" x14ac:dyDescent="0.25">
      <c r="A68" s="5" t="s">
        <v>3</v>
      </c>
      <c r="B68" s="11">
        <v>19770</v>
      </c>
      <c r="C68" s="11">
        <v>0</v>
      </c>
      <c r="D68" s="11">
        <v>19770</v>
      </c>
      <c r="E68" s="11">
        <v>0</v>
      </c>
      <c r="F68" s="11">
        <v>0</v>
      </c>
      <c r="G68" s="11">
        <v>0</v>
      </c>
      <c r="H68" s="11">
        <v>6296</v>
      </c>
      <c r="I68" s="11">
        <v>14631</v>
      </c>
      <c r="J68" s="11">
        <v>18771</v>
      </c>
      <c r="K68" s="11">
        <v>8853</v>
      </c>
      <c r="L68" s="11">
        <v>5263</v>
      </c>
      <c r="M68" s="11">
        <v>17848</v>
      </c>
      <c r="N68" s="11">
        <v>19770</v>
      </c>
      <c r="O68" s="11">
        <v>19770</v>
      </c>
      <c r="P68" s="11">
        <v>3.6247849464416504</v>
      </c>
      <c r="Q68" s="11"/>
      <c r="R68" s="11">
        <v>3.6247849464416504</v>
      </c>
      <c r="S68" s="11">
        <v>2020</v>
      </c>
    </row>
    <row r="69" spans="1:19" x14ac:dyDescent="0.25">
      <c r="A69" s="5" t="s">
        <v>4</v>
      </c>
      <c r="B69" s="11">
        <v>56226</v>
      </c>
      <c r="C69" s="11">
        <v>0</v>
      </c>
      <c r="D69" s="11">
        <v>56226</v>
      </c>
      <c r="E69" s="11">
        <v>0</v>
      </c>
      <c r="F69" s="11">
        <v>0</v>
      </c>
      <c r="G69" s="11">
        <v>0</v>
      </c>
      <c r="H69" s="11">
        <v>21578</v>
      </c>
      <c r="I69" s="11">
        <v>27082</v>
      </c>
      <c r="J69" s="11">
        <v>53931</v>
      </c>
      <c r="K69" s="11">
        <v>21766</v>
      </c>
      <c r="L69" s="11">
        <v>37812</v>
      </c>
      <c r="M69" s="11">
        <v>37209</v>
      </c>
      <c r="N69" s="11">
        <v>56226</v>
      </c>
      <c r="O69" s="11">
        <v>56226</v>
      </c>
      <c r="P69" s="11">
        <v>3.5460107326507568</v>
      </c>
      <c r="Q69" s="11"/>
      <c r="R69" s="11">
        <v>3.5460107326507568</v>
      </c>
      <c r="S69" s="11">
        <v>2020</v>
      </c>
    </row>
    <row r="70" spans="1:19" x14ac:dyDescent="0.25">
      <c r="A70" s="5" t="s">
        <v>5</v>
      </c>
      <c r="B70" s="11">
        <v>66933</v>
      </c>
      <c r="C70" s="11">
        <v>0</v>
      </c>
      <c r="D70" s="11">
        <v>66933</v>
      </c>
      <c r="E70" s="11">
        <v>0</v>
      </c>
      <c r="F70" s="11">
        <v>0</v>
      </c>
      <c r="G70" s="11">
        <v>0</v>
      </c>
      <c r="H70" s="11">
        <v>27592</v>
      </c>
      <c r="I70" s="11">
        <v>60012</v>
      </c>
      <c r="J70" s="11">
        <v>64758</v>
      </c>
      <c r="K70" s="11">
        <v>11096</v>
      </c>
      <c r="L70" s="11">
        <v>9261</v>
      </c>
      <c r="M70" s="11">
        <v>48589</v>
      </c>
      <c r="N70" s="11">
        <v>66933</v>
      </c>
      <c r="O70" s="11">
        <v>66933</v>
      </c>
      <c r="P70" s="11">
        <v>3.3064107894897461</v>
      </c>
      <c r="Q70" s="11"/>
      <c r="R70" s="11">
        <v>3.3064107894897461</v>
      </c>
      <c r="S70" s="11">
        <v>2020</v>
      </c>
    </row>
    <row r="71" spans="1:19" x14ac:dyDescent="0.25">
      <c r="A71" s="5" t="s">
        <v>6</v>
      </c>
      <c r="B71" s="11">
        <v>11698</v>
      </c>
      <c r="C71" s="11">
        <v>0</v>
      </c>
      <c r="D71" s="11">
        <v>11698</v>
      </c>
      <c r="E71" s="11">
        <v>0</v>
      </c>
      <c r="F71" s="11">
        <v>0</v>
      </c>
      <c r="G71" s="11">
        <v>0</v>
      </c>
      <c r="H71" s="11">
        <v>5655</v>
      </c>
      <c r="I71" s="11">
        <v>7176</v>
      </c>
      <c r="J71" s="11">
        <v>11195</v>
      </c>
      <c r="K71" s="11">
        <v>6088</v>
      </c>
      <c r="L71" s="11">
        <v>4356</v>
      </c>
      <c r="M71" s="11">
        <v>7093</v>
      </c>
      <c r="N71" s="11">
        <v>11698</v>
      </c>
      <c r="O71" s="11">
        <v>11698</v>
      </c>
      <c r="P71" s="11">
        <v>3.5530004501342773</v>
      </c>
      <c r="Q71" s="11"/>
      <c r="R71" s="11">
        <v>3.5530004501342773</v>
      </c>
      <c r="S71" s="11">
        <v>2020</v>
      </c>
    </row>
    <row r="72" spans="1:19" x14ac:dyDescent="0.25">
      <c r="A72" s="5" t="s">
        <v>7</v>
      </c>
      <c r="B72" s="11">
        <v>560548</v>
      </c>
      <c r="C72" s="11">
        <v>0</v>
      </c>
      <c r="D72" s="11">
        <v>560548</v>
      </c>
      <c r="E72" s="11">
        <v>0</v>
      </c>
      <c r="F72" s="11">
        <v>0</v>
      </c>
      <c r="G72" s="11">
        <v>0</v>
      </c>
      <c r="H72" s="11">
        <v>272058</v>
      </c>
      <c r="I72" s="11">
        <v>339100</v>
      </c>
      <c r="J72" s="11">
        <v>546378</v>
      </c>
      <c r="K72" s="11">
        <v>207640</v>
      </c>
      <c r="L72" s="11">
        <v>377331</v>
      </c>
      <c r="M72" s="11">
        <v>276629</v>
      </c>
      <c r="N72" s="11">
        <v>560548</v>
      </c>
      <c r="O72" s="11">
        <v>560548</v>
      </c>
      <c r="P72" s="11">
        <v>3.6020750999450684</v>
      </c>
      <c r="Q72" s="11"/>
      <c r="R72" s="11">
        <v>3.6020750999450684</v>
      </c>
      <c r="S72" s="11">
        <v>2020</v>
      </c>
    </row>
    <row r="73" spans="1:19" x14ac:dyDescent="0.25">
      <c r="A73" s="5" t="s">
        <v>8</v>
      </c>
      <c r="B73" s="11">
        <v>58240</v>
      </c>
      <c r="C73" s="11">
        <v>0</v>
      </c>
      <c r="D73" s="11">
        <v>58240</v>
      </c>
      <c r="E73" s="11">
        <v>0</v>
      </c>
      <c r="F73" s="11">
        <v>0</v>
      </c>
      <c r="G73" s="11">
        <v>0</v>
      </c>
      <c r="H73" s="11">
        <v>28082</v>
      </c>
      <c r="I73" s="11">
        <v>51327</v>
      </c>
      <c r="J73" s="11">
        <v>57265</v>
      </c>
      <c r="K73" s="11">
        <v>15622</v>
      </c>
      <c r="L73" s="11">
        <v>3115</v>
      </c>
      <c r="M73" s="11">
        <v>34200</v>
      </c>
      <c r="N73" s="11">
        <v>58240</v>
      </c>
      <c r="O73" s="11">
        <v>58240</v>
      </c>
      <c r="P73" s="11">
        <v>3.255683422088623</v>
      </c>
      <c r="Q73" s="11"/>
      <c r="R73" s="11">
        <v>3.255683422088623</v>
      </c>
      <c r="S73" s="11">
        <v>2020</v>
      </c>
    </row>
    <row r="74" spans="1:19" x14ac:dyDescent="0.25">
      <c r="A74" s="5" t="s">
        <v>9</v>
      </c>
      <c r="B74" s="11">
        <v>395902</v>
      </c>
      <c r="C74" s="11">
        <v>0</v>
      </c>
      <c r="D74" s="11">
        <v>395902</v>
      </c>
      <c r="E74" s="11">
        <v>0</v>
      </c>
      <c r="F74" s="11">
        <v>0</v>
      </c>
      <c r="G74" s="11">
        <v>0</v>
      </c>
      <c r="H74" s="11">
        <v>142553</v>
      </c>
      <c r="I74" s="11">
        <v>293605</v>
      </c>
      <c r="J74" s="11">
        <v>393325</v>
      </c>
      <c r="K74" s="11">
        <v>133575</v>
      </c>
      <c r="L74" s="11">
        <v>30207</v>
      </c>
      <c r="M74" s="11">
        <v>318077</v>
      </c>
      <c r="N74" s="11">
        <v>395902</v>
      </c>
      <c r="O74" s="11">
        <v>395902</v>
      </c>
      <c r="P74" s="11">
        <v>3.3122894763946533</v>
      </c>
      <c r="Q74" s="11"/>
      <c r="R74" s="11">
        <v>3.3122894763946533</v>
      </c>
      <c r="S74" s="11">
        <v>2020</v>
      </c>
    </row>
    <row r="75" spans="1:19" x14ac:dyDescent="0.25">
      <c r="A75" s="5" t="s">
        <v>10</v>
      </c>
      <c r="B75" s="11">
        <v>31951</v>
      </c>
      <c r="C75" s="11">
        <v>0</v>
      </c>
      <c r="D75" s="11">
        <v>31951</v>
      </c>
      <c r="E75" s="11">
        <v>0</v>
      </c>
      <c r="F75" s="11">
        <v>0</v>
      </c>
      <c r="G75" s="11">
        <v>0</v>
      </c>
      <c r="H75" s="11">
        <v>10213</v>
      </c>
      <c r="I75" s="11">
        <v>21021</v>
      </c>
      <c r="J75" s="11">
        <v>31296</v>
      </c>
      <c r="K75" s="11">
        <v>8641</v>
      </c>
      <c r="L75" s="11">
        <v>4297</v>
      </c>
      <c r="M75" s="11">
        <v>25700</v>
      </c>
      <c r="N75" s="11">
        <v>31951</v>
      </c>
      <c r="O75" s="11">
        <v>31951</v>
      </c>
      <c r="P75" s="11">
        <v>3.1663484573364258</v>
      </c>
      <c r="Q75" s="11"/>
      <c r="R75" s="11">
        <v>3.1663484573364258</v>
      </c>
      <c r="S75" s="11">
        <v>2020</v>
      </c>
    </row>
    <row r="76" spans="1:19" x14ac:dyDescent="0.25">
      <c r="A76" s="5" t="s">
        <v>11</v>
      </c>
      <c r="B76" s="11">
        <v>173380</v>
      </c>
      <c r="C76" s="11">
        <v>0</v>
      </c>
      <c r="D76" s="11">
        <v>173380</v>
      </c>
      <c r="E76" s="11">
        <v>0</v>
      </c>
      <c r="F76" s="11">
        <v>0</v>
      </c>
      <c r="G76" s="11">
        <v>0</v>
      </c>
      <c r="H76" s="11">
        <v>80185</v>
      </c>
      <c r="I76" s="11">
        <v>126254</v>
      </c>
      <c r="J76" s="11">
        <v>169962</v>
      </c>
      <c r="K76" s="11">
        <v>33101</v>
      </c>
      <c r="L76" s="11">
        <v>28366</v>
      </c>
      <c r="M76" s="11">
        <v>141594</v>
      </c>
      <c r="N76" s="11">
        <v>173380</v>
      </c>
      <c r="O76" s="11">
        <v>173380</v>
      </c>
      <c r="P76" s="11">
        <v>3.3421502113342285</v>
      </c>
      <c r="Q76" s="11"/>
      <c r="R76" s="11">
        <v>3.3421502113342285</v>
      </c>
      <c r="S76" s="11">
        <v>2020</v>
      </c>
    </row>
    <row r="77" spans="1:19" x14ac:dyDescent="0.25">
      <c r="A77" s="5" t="s">
        <v>12</v>
      </c>
      <c r="B77" s="11">
        <v>364948</v>
      </c>
      <c r="C77" s="11">
        <v>0</v>
      </c>
      <c r="D77" s="11">
        <v>364948</v>
      </c>
      <c r="E77" s="11">
        <v>0</v>
      </c>
      <c r="F77" s="11">
        <v>0</v>
      </c>
      <c r="G77" s="11">
        <v>0</v>
      </c>
      <c r="H77" s="11">
        <v>146768</v>
      </c>
      <c r="I77" s="11">
        <v>184767</v>
      </c>
      <c r="J77" s="11">
        <v>347092</v>
      </c>
      <c r="K77" s="11">
        <v>186857</v>
      </c>
      <c r="L77" s="11">
        <v>266033</v>
      </c>
      <c r="M77" s="11">
        <v>238905</v>
      </c>
      <c r="N77" s="11">
        <v>364948</v>
      </c>
      <c r="O77" s="11">
        <v>364948</v>
      </c>
      <c r="P77" s="11">
        <v>3.7551157474517822</v>
      </c>
      <c r="Q77" s="11"/>
      <c r="R77" s="11">
        <v>3.7551157474517822</v>
      </c>
      <c r="S77" s="11">
        <v>2020</v>
      </c>
    </row>
    <row r="78" spans="1:19" x14ac:dyDescent="0.25">
      <c r="A78" s="5" t="s">
        <v>13</v>
      </c>
      <c r="B78" s="11">
        <v>59753</v>
      </c>
      <c r="C78" s="11">
        <v>0</v>
      </c>
      <c r="D78" s="11">
        <v>59753</v>
      </c>
      <c r="E78" s="11">
        <v>0</v>
      </c>
      <c r="F78" s="11">
        <v>0</v>
      </c>
      <c r="G78" s="11">
        <v>0</v>
      </c>
      <c r="H78" s="11">
        <v>26192</v>
      </c>
      <c r="I78" s="11">
        <v>43479</v>
      </c>
      <c r="J78" s="11">
        <v>59753</v>
      </c>
      <c r="K78" s="11">
        <v>14827</v>
      </c>
      <c r="L78" s="11">
        <v>17313</v>
      </c>
      <c r="M78" s="11">
        <v>39131</v>
      </c>
      <c r="N78" s="11">
        <v>59753</v>
      </c>
      <c r="O78" s="11">
        <v>59753</v>
      </c>
      <c r="P78" s="11">
        <v>3.35874342918396</v>
      </c>
      <c r="Q78" s="11"/>
      <c r="R78" s="11">
        <v>3.35874342918396</v>
      </c>
      <c r="S78" s="11">
        <v>2020</v>
      </c>
    </row>
    <row r="79" spans="1:19" x14ac:dyDescent="0.25">
      <c r="A79" s="5" t="s">
        <v>14</v>
      </c>
      <c r="B79" s="11">
        <v>235844</v>
      </c>
      <c r="C79" s="11">
        <v>0</v>
      </c>
      <c r="D79" s="11">
        <v>235844</v>
      </c>
      <c r="E79" s="11">
        <v>0</v>
      </c>
      <c r="F79" s="11">
        <v>0</v>
      </c>
      <c r="G79" s="11">
        <v>0</v>
      </c>
      <c r="H79" s="11">
        <v>120433</v>
      </c>
      <c r="I79" s="11">
        <v>187075</v>
      </c>
      <c r="J79" s="11">
        <v>227534</v>
      </c>
      <c r="K79" s="11">
        <v>121729</v>
      </c>
      <c r="L79" s="11">
        <v>75838</v>
      </c>
      <c r="M79" s="11">
        <v>138083</v>
      </c>
      <c r="N79" s="11">
        <v>235844</v>
      </c>
      <c r="O79" s="11">
        <v>235844</v>
      </c>
      <c r="P79" s="11">
        <v>3.6918132305145264</v>
      </c>
      <c r="Q79" s="11"/>
      <c r="R79" s="11">
        <v>3.6918132305145264</v>
      </c>
      <c r="S79" s="11">
        <v>2020</v>
      </c>
    </row>
    <row r="80" spans="1:19" x14ac:dyDescent="0.25">
      <c r="A80" s="5" t="s">
        <v>15</v>
      </c>
      <c r="B80" s="11">
        <v>1070765</v>
      </c>
      <c r="C80" s="11">
        <v>0</v>
      </c>
      <c r="D80" s="11">
        <v>1070765</v>
      </c>
      <c r="E80" s="11">
        <v>0</v>
      </c>
      <c r="F80" s="11">
        <v>0</v>
      </c>
      <c r="G80" s="11">
        <v>0</v>
      </c>
      <c r="H80" s="11">
        <v>407717</v>
      </c>
      <c r="I80" s="11">
        <v>862956</v>
      </c>
      <c r="J80" s="11">
        <v>1050733</v>
      </c>
      <c r="K80" s="11">
        <v>337128</v>
      </c>
      <c r="L80" s="11">
        <v>263401</v>
      </c>
      <c r="M80" s="11">
        <v>770847</v>
      </c>
      <c r="N80" s="11">
        <v>1070765</v>
      </c>
      <c r="O80" s="11">
        <v>1070765</v>
      </c>
      <c r="P80" s="11">
        <v>3.4487323760986328</v>
      </c>
      <c r="Q80" s="11"/>
      <c r="R80" s="11">
        <v>3.4487323760986328</v>
      </c>
      <c r="S80" s="11">
        <v>2020</v>
      </c>
    </row>
    <row r="81" spans="1:19" x14ac:dyDescent="0.25">
      <c r="A81" s="5" t="s">
        <v>16</v>
      </c>
      <c r="B81" s="11">
        <v>220408</v>
      </c>
      <c r="C81" s="11">
        <v>0</v>
      </c>
      <c r="D81" s="11">
        <v>220408</v>
      </c>
      <c r="E81" s="11">
        <v>0</v>
      </c>
      <c r="F81" s="11">
        <v>0</v>
      </c>
      <c r="G81" s="11">
        <v>0</v>
      </c>
      <c r="H81" s="11">
        <v>117914</v>
      </c>
      <c r="I81" s="11">
        <v>141898</v>
      </c>
      <c r="J81" s="11">
        <v>214001</v>
      </c>
      <c r="K81" s="11">
        <v>94576</v>
      </c>
      <c r="L81" s="11">
        <v>79325</v>
      </c>
      <c r="M81" s="11">
        <v>147227</v>
      </c>
      <c r="N81" s="11">
        <v>220408</v>
      </c>
      <c r="O81" s="11">
        <v>220408</v>
      </c>
      <c r="P81" s="11">
        <v>3.6066794395446777</v>
      </c>
      <c r="Q81" s="11"/>
      <c r="R81" s="11">
        <v>3.6066794395446777</v>
      </c>
      <c r="S81" s="11">
        <v>2020</v>
      </c>
    </row>
    <row r="82" spans="1:19" x14ac:dyDescent="0.25">
      <c r="A82" s="5" t="s">
        <v>17</v>
      </c>
      <c r="B82" s="11">
        <v>140768</v>
      </c>
      <c r="C82" s="11">
        <v>0</v>
      </c>
      <c r="D82" s="11">
        <v>140768</v>
      </c>
      <c r="E82" s="11">
        <v>0</v>
      </c>
      <c r="F82" s="11">
        <v>0</v>
      </c>
      <c r="G82" s="11">
        <v>0</v>
      </c>
      <c r="H82" s="11">
        <v>57015</v>
      </c>
      <c r="I82" s="11">
        <v>93791</v>
      </c>
      <c r="J82" s="11">
        <v>138056</v>
      </c>
      <c r="K82" s="11">
        <v>53771</v>
      </c>
      <c r="L82" s="11">
        <v>60684</v>
      </c>
      <c r="M82" s="11">
        <v>94344</v>
      </c>
      <c r="N82" s="11">
        <v>140768</v>
      </c>
      <c r="O82" s="11">
        <v>140768</v>
      </c>
      <c r="P82" s="11">
        <v>3.535327672958374</v>
      </c>
      <c r="Q82" s="11"/>
      <c r="R82" s="11">
        <v>3.535327672958374</v>
      </c>
      <c r="S82" s="11">
        <v>2020</v>
      </c>
    </row>
    <row r="83" spans="1:19" x14ac:dyDescent="0.25">
      <c r="A83" s="5" t="s">
        <v>18</v>
      </c>
      <c r="B83" s="11">
        <v>18958</v>
      </c>
      <c r="C83" s="11">
        <v>0</v>
      </c>
      <c r="D83" s="11">
        <v>18958</v>
      </c>
      <c r="E83" s="11">
        <v>0</v>
      </c>
      <c r="F83" s="11">
        <v>0</v>
      </c>
      <c r="G83" s="11">
        <v>0</v>
      </c>
      <c r="H83" s="11">
        <v>8179</v>
      </c>
      <c r="I83" s="11">
        <v>12865</v>
      </c>
      <c r="J83" s="11">
        <v>17986</v>
      </c>
      <c r="K83" s="11">
        <v>8724</v>
      </c>
      <c r="L83" s="11">
        <v>4190</v>
      </c>
      <c r="M83" s="11">
        <v>11563</v>
      </c>
      <c r="N83" s="11">
        <v>18958</v>
      </c>
      <c r="O83" s="11">
        <v>18958</v>
      </c>
      <c r="P83" s="11">
        <v>3.3498787879943848</v>
      </c>
      <c r="Q83" s="11"/>
      <c r="R83" s="11">
        <v>3.3498787879943848</v>
      </c>
      <c r="S83" s="11">
        <v>2020</v>
      </c>
    </row>
    <row r="84" spans="1:19" x14ac:dyDescent="0.25">
      <c r="A84" s="5" t="s">
        <v>19</v>
      </c>
      <c r="B84" s="11">
        <v>110380</v>
      </c>
      <c r="C84" s="11">
        <v>0</v>
      </c>
      <c r="D84" s="11">
        <v>110380</v>
      </c>
      <c r="E84" s="11">
        <v>0</v>
      </c>
      <c r="F84" s="11">
        <v>0</v>
      </c>
      <c r="G84" s="11">
        <v>0</v>
      </c>
      <c r="H84" s="11">
        <v>52281</v>
      </c>
      <c r="I84" s="11">
        <v>87659</v>
      </c>
      <c r="J84" s="11">
        <v>107533</v>
      </c>
      <c r="K84" s="11">
        <v>15459</v>
      </c>
      <c r="L84" s="11">
        <v>9531</v>
      </c>
      <c r="M84" s="11">
        <v>81798</v>
      </c>
      <c r="N84" s="11">
        <v>110380</v>
      </c>
      <c r="O84" s="11">
        <v>110380</v>
      </c>
      <c r="P84" s="11">
        <v>3.2094674110412598</v>
      </c>
      <c r="Q84" s="11"/>
      <c r="R84" s="11">
        <v>3.2094674110412598</v>
      </c>
      <c r="S84" s="11">
        <v>2020</v>
      </c>
    </row>
    <row r="85" spans="1:19" x14ac:dyDescent="0.25">
      <c r="A85" s="5" t="s">
        <v>20</v>
      </c>
      <c r="B85" s="11">
        <v>289145</v>
      </c>
      <c r="C85" s="11">
        <v>0</v>
      </c>
      <c r="D85" s="11">
        <v>289145</v>
      </c>
      <c r="E85" s="11">
        <v>0</v>
      </c>
      <c r="F85" s="11">
        <v>0</v>
      </c>
      <c r="G85" s="11">
        <v>0</v>
      </c>
      <c r="H85" s="11">
        <v>133520</v>
      </c>
      <c r="I85" s="11">
        <v>203131</v>
      </c>
      <c r="J85" s="11">
        <v>277125</v>
      </c>
      <c r="K85" s="11">
        <v>120717</v>
      </c>
      <c r="L85" s="11">
        <v>195693</v>
      </c>
      <c r="M85" s="11">
        <v>156852</v>
      </c>
      <c r="N85" s="11">
        <v>289145</v>
      </c>
      <c r="O85" s="11">
        <v>289145</v>
      </c>
      <c r="P85" s="11">
        <v>3.759490966796875</v>
      </c>
      <c r="Q85" s="11"/>
      <c r="R85" s="11">
        <v>3.759490966796875</v>
      </c>
      <c r="S85" s="11">
        <v>2020</v>
      </c>
    </row>
    <row r="86" spans="1:19" x14ac:dyDescent="0.25">
      <c r="A86" s="5" t="s">
        <v>21</v>
      </c>
      <c r="B86" s="11">
        <v>552852</v>
      </c>
      <c r="C86" s="11">
        <v>0</v>
      </c>
      <c r="D86" s="11">
        <v>552852</v>
      </c>
      <c r="E86" s="11">
        <v>0</v>
      </c>
      <c r="F86" s="11">
        <v>0</v>
      </c>
      <c r="G86" s="11">
        <v>0</v>
      </c>
      <c r="H86" s="11">
        <v>276433</v>
      </c>
      <c r="I86" s="11">
        <v>371277</v>
      </c>
      <c r="J86" s="11">
        <v>541161</v>
      </c>
      <c r="K86" s="11">
        <v>135816</v>
      </c>
      <c r="L86" s="11">
        <v>277228</v>
      </c>
      <c r="M86" s="11">
        <v>388402</v>
      </c>
      <c r="N86" s="11">
        <v>552852</v>
      </c>
      <c r="O86" s="11">
        <v>552852</v>
      </c>
      <c r="P86" s="11">
        <v>3.6000900268554688</v>
      </c>
      <c r="Q86" s="11"/>
      <c r="R86" s="11">
        <v>3.6000900268554688</v>
      </c>
      <c r="S86" s="11">
        <v>2020</v>
      </c>
    </row>
    <row r="87" spans="1:19" x14ac:dyDescent="0.25">
      <c r="A87" s="5" t="s">
        <v>22</v>
      </c>
      <c r="B87" s="11">
        <v>32105</v>
      </c>
      <c r="C87" s="11">
        <v>0</v>
      </c>
      <c r="D87" s="11">
        <v>32105</v>
      </c>
      <c r="E87" s="11">
        <v>0</v>
      </c>
      <c r="F87" s="11">
        <v>0</v>
      </c>
      <c r="G87" s="11">
        <v>0</v>
      </c>
      <c r="H87" s="11">
        <v>13168</v>
      </c>
      <c r="I87" s="11">
        <v>27112</v>
      </c>
      <c r="J87" s="11">
        <v>31410</v>
      </c>
      <c r="K87" s="11">
        <v>5860</v>
      </c>
      <c r="L87" s="11">
        <v>3913</v>
      </c>
      <c r="M87" s="11">
        <v>24320</v>
      </c>
      <c r="N87" s="11">
        <v>32105</v>
      </c>
      <c r="O87" s="11">
        <v>32105</v>
      </c>
      <c r="P87" s="11">
        <v>3.2949073314666748</v>
      </c>
      <c r="Q87" s="11"/>
      <c r="R87" s="11">
        <v>3.2949073314666748</v>
      </c>
      <c r="S87" s="11">
        <v>2020</v>
      </c>
    </row>
    <row r="88" spans="1:19" x14ac:dyDescent="0.25">
      <c r="A88" s="5" t="s">
        <v>23</v>
      </c>
      <c r="B88" s="11">
        <v>136798</v>
      </c>
      <c r="C88" s="11">
        <v>0</v>
      </c>
      <c r="D88" s="11">
        <v>136798</v>
      </c>
      <c r="E88" s="11">
        <v>0</v>
      </c>
      <c r="F88" s="11">
        <v>0</v>
      </c>
      <c r="G88" s="11">
        <v>0</v>
      </c>
      <c r="H88" s="11">
        <v>55996</v>
      </c>
      <c r="I88" s="11">
        <v>85887</v>
      </c>
      <c r="J88" s="11">
        <v>131292</v>
      </c>
      <c r="K88" s="11">
        <v>59368</v>
      </c>
      <c r="L88" s="11">
        <v>69495</v>
      </c>
      <c r="M88" s="11">
        <v>93932</v>
      </c>
      <c r="N88" s="11">
        <v>136798</v>
      </c>
      <c r="O88" s="11">
        <v>136798</v>
      </c>
      <c r="P88" s="11">
        <v>3.6255648136138916</v>
      </c>
      <c r="Q88" s="11"/>
      <c r="R88" s="11">
        <v>3.6255648136138916</v>
      </c>
      <c r="S88" s="11">
        <v>2020</v>
      </c>
    </row>
    <row r="89" spans="1:19" x14ac:dyDescent="0.25">
      <c r="A89" s="5" t="s">
        <v>24</v>
      </c>
      <c r="B89" s="11">
        <v>69942</v>
      </c>
      <c r="C89" s="11">
        <v>0</v>
      </c>
      <c r="D89" s="11">
        <v>69942</v>
      </c>
      <c r="E89" s="11">
        <v>0</v>
      </c>
      <c r="F89" s="11">
        <v>0</v>
      </c>
      <c r="G89" s="11">
        <v>0</v>
      </c>
      <c r="H89" s="11">
        <v>38499</v>
      </c>
      <c r="I89" s="11">
        <v>32430</v>
      </c>
      <c r="J89" s="11">
        <v>67189</v>
      </c>
      <c r="K89" s="11">
        <v>18861</v>
      </c>
      <c r="L89" s="11">
        <v>35085</v>
      </c>
      <c r="M89" s="11">
        <v>46931</v>
      </c>
      <c r="N89" s="11">
        <v>69942</v>
      </c>
      <c r="O89" s="11">
        <v>69942</v>
      </c>
      <c r="P89" s="11">
        <v>3.4170455932617188</v>
      </c>
      <c r="Q89" s="11"/>
      <c r="R89" s="11">
        <v>3.4170455932617188</v>
      </c>
      <c r="S89" s="11">
        <v>2020</v>
      </c>
    </row>
    <row r="90" spans="1:19" x14ac:dyDescent="0.25">
      <c r="A90" s="5" t="s">
        <v>25</v>
      </c>
      <c r="B90" s="11">
        <v>46766</v>
      </c>
      <c r="C90" s="11">
        <v>0</v>
      </c>
      <c r="D90" s="11">
        <v>46766</v>
      </c>
      <c r="E90" s="11">
        <v>0</v>
      </c>
      <c r="F90" s="11">
        <v>0</v>
      </c>
      <c r="G90" s="11">
        <v>0</v>
      </c>
      <c r="H90" s="11">
        <v>15805</v>
      </c>
      <c r="I90" s="11">
        <v>30629</v>
      </c>
      <c r="J90" s="11">
        <v>44215</v>
      </c>
      <c r="K90" s="11">
        <v>19306</v>
      </c>
      <c r="L90" s="11">
        <v>19152</v>
      </c>
      <c r="M90" s="11">
        <v>35891</v>
      </c>
      <c r="N90" s="11">
        <v>46766</v>
      </c>
      <c r="O90" s="11">
        <v>46766</v>
      </c>
      <c r="P90" s="11">
        <v>3.5281615257263184</v>
      </c>
      <c r="Q90" s="11"/>
      <c r="R90" s="11">
        <v>3.5281615257263184</v>
      </c>
      <c r="S90" s="11">
        <v>2020</v>
      </c>
    </row>
    <row r="91" spans="1:19" x14ac:dyDescent="0.25">
      <c r="A91" s="5" t="s">
        <v>26</v>
      </c>
      <c r="B91" s="11">
        <v>84898</v>
      </c>
      <c r="C91" s="11">
        <v>0</v>
      </c>
      <c r="D91" s="11">
        <v>84898</v>
      </c>
      <c r="E91" s="11">
        <v>0</v>
      </c>
      <c r="F91" s="11">
        <v>0</v>
      </c>
      <c r="G91" s="11">
        <v>0</v>
      </c>
      <c r="H91" s="11">
        <v>36102</v>
      </c>
      <c r="I91" s="11">
        <v>57529</v>
      </c>
      <c r="J91" s="11">
        <v>77042</v>
      </c>
      <c r="K91" s="11">
        <v>47440</v>
      </c>
      <c r="L91" s="11">
        <v>31956</v>
      </c>
      <c r="M91" s="11">
        <v>71995</v>
      </c>
      <c r="N91" s="11">
        <v>84898</v>
      </c>
      <c r="O91" s="11">
        <v>84898</v>
      </c>
      <c r="P91" s="11">
        <v>3.7935404777526855</v>
      </c>
      <c r="Q91" s="11"/>
      <c r="R91" s="11">
        <v>3.7935404777526855</v>
      </c>
      <c r="S91" s="11">
        <v>2020</v>
      </c>
    </row>
    <row r="92" spans="1:19" x14ac:dyDescent="0.25">
      <c r="A92" s="5" t="s">
        <v>27</v>
      </c>
      <c r="B92" s="11">
        <v>137251</v>
      </c>
      <c r="C92" s="11">
        <v>0</v>
      </c>
      <c r="D92" s="11">
        <v>137251</v>
      </c>
      <c r="E92" s="11">
        <v>0</v>
      </c>
      <c r="F92" s="11">
        <v>0</v>
      </c>
      <c r="G92" s="11">
        <v>0</v>
      </c>
      <c r="H92" s="11">
        <v>45310</v>
      </c>
      <c r="I92" s="11">
        <v>64272</v>
      </c>
      <c r="J92" s="11">
        <v>132834</v>
      </c>
      <c r="K92" s="11">
        <v>44174</v>
      </c>
      <c r="L92" s="11">
        <v>92599</v>
      </c>
      <c r="M92" s="11">
        <v>104888</v>
      </c>
      <c r="N92" s="11">
        <v>137251</v>
      </c>
      <c r="O92" s="11">
        <v>137251</v>
      </c>
      <c r="P92" s="11">
        <v>3.526947021484375</v>
      </c>
      <c r="Q92" s="11"/>
      <c r="R92" s="11">
        <v>3.526947021484375</v>
      </c>
      <c r="S92" s="11">
        <v>2020</v>
      </c>
    </row>
    <row r="93" spans="1:19" x14ac:dyDescent="0.25">
      <c r="A93" s="5" t="s">
        <v>28</v>
      </c>
      <c r="B93" s="11">
        <v>99344</v>
      </c>
      <c r="C93" s="11">
        <v>0</v>
      </c>
      <c r="D93" s="11">
        <v>99344</v>
      </c>
      <c r="E93" s="11">
        <v>0</v>
      </c>
      <c r="F93" s="11">
        <v>0</v>
      </c>
      <c r="G93" s="11">
        <v>0</v>
      </c>
      <c r="H93" s="11">
        <v>45604</v>
      </c>
      <c r="I93" s="11">
        <v>76716</v>
      </c>
      <c r="J93" s="11">
        <v>99344</v>
      </c>
      <c r="K93" s="11">
        <v>15108</v>
      </c>
      <c r="L93" s="11">
        <v>26153</v>
      </c>
      <c r="M93" s="11">
        <v>63792</v>
      </c>
      <c r="N93" s="11">
        <v>99344</v>
      </c>
      <c r="O93" s="11">
        <v>99344</v>
      </c>
      <c r="P93" s="11">
        <v>3.2887442111968994</v>
      </c>
      <c r="Q93" s="11"/>
      <c r="R93" s="11">
        <v>3.2887442111968994</v>
      </c>
      <c r="S93" s="11">
        <v>2020</v>
      </c>
    </row>
    <row r="94" spans="1:19" x14ac:dyDescent="0.25">
      <c r="A94" s="5" t="s">
        <v>29</v>
      </c>
      <c r="B94" s="11">
        <v>114804</v>
      </c>
      <c r="C94" s="11">
        <v>0</v>
      </c>
      <c r="D94" s="11">
        <v>114804</v>
      </c>
      <c r="E94" s="11">
        <v>0</v>
      </c>
      <c r="F94" s="11">
        <v>0</v>
      </c>
      <c r="G94" s="11">
        <v>0</v>
      </c>
      <c r="H94" s="11">
        <v>45230</v>
      </c>
      <c r="I94" s="11">
        <v>75326</v>
      </c>
      <c r="J94" s="11">
        <v>113271</v>
      </c>
      <c r="K94" s="11">
        <v>34888</v>
      </c>
      <c r="L94" s="11">
        <v>30552</v>
      </c>
      <c r="M94" s="11">
        <v>86661</v>
      </c>
      <c r="N94" s="11">
        <v>114804</v>
      </c>
      <c r="O94" s="11">
        <v>114804</v>
      </c>
      <c r="P94" s="11">
        <v>3.3616249561309814</v>
      </c>
      <c r="Q94" s="11"/>
      <c r="R94" s="11">
        <v>3.3616249561309814</v>
      </c>
      <c r="S94" s="11">
        <v>2020</v>
      </c>
    </row>
    <row r="95" spans="1:19" x14ac:dyDescent="0.25">
      <c r="A95" s="5" t="s">
        <v>30</v>
      </c>
      <c r="B95" s="11">
        <v>441471</v>
      </c>
      <c r="C95" s="11">
        <v>0</v>
      </c>
      <c r="D95" s="11">
        <v>441471</v>
      </c>
      <c r="E95" s="11">
        <v>0</v>
      </c>
      <c r="F95" s="11">
        <v>0</v>
      </c>
      <c r="G95" s="11">
        <v>0</v>
      </c>
      <c r="H95" s="11">
        <v>226677</v>
      </c>
      <c r="I95" s="11">
        <v>256052</v>
      </c>
      <c r="J95" s="11">
        <v>421978</v>
      </c>
      <c r="K95" s="11">
        <v>164990</v>
      </c>
      <c r="L95" s="11">
        <v>260943</v>
      </c>
      <c r="M95" s="11">
        <v>232147</v>
      </c>
      <c r="N95" s="11">
        <v>441471</v>
      </c>
      <c r="O95" s="11">
        <v>441471</v>
      </c>
      <c r="P95" s="11">
        <v>3.5399539470672607</v>
      </c>
      <c r="Q95" s="11"/>
      <c r="R95" s="11">
        <v>3.5399539470672607</v>
      </c>
      <c r="S95" s="11">
        <v>2020</v>
      </c>
    </row>
    <row r="96" spans="1:19" x14ac:dyDescent="0.25">
      <c r="A96" s="5" t="s">
        <v>31</v>
      </c>
      <c r="B96" s="11">
        <v>197020</v>
      </c>
      <c r="C96" s="11">
        <v>0</v>
      </c>
      <c r="D96" s="11">
        <v>197020</v>
      </c>
      <c r="E96" s="11">
        <v>0</v>
      </c>
      <c r="F96" s="11">
        <v>0</v>
      </c>
      <c r="G96" s="11">
        <v>0</v>
      </c>
      <c r="H96" s="11">
        <v>86205</v>
      </c>
      <c r="I96" s="11">
        <v>109719</v>
      </c>
      <c r="J96" s="11">
        <v>186017</v>
      </c>
      <c r="K96" s="11">
        <v>62117</v>
      </c>
      <c r="L96" s="11">
        <v>150693</v>
      </c>
      <c r="M96" s="11">
        <v>118159</v>
      </c>
      <c r="N96" s="11">
        <v>197020</v>
      </c>
      <c r="O96" s="11">
        <v>197020</v>
      </c>
      <c r="P96" s="11">
        <v>3.6184651851654053</v>
      </c>
      <c r="Q96" s="11"/>
      <c r="R96" s="11">
        <v>3.6184651851654053</v>
      </c>
      <c r="S96" s="11">
        <v>2020</v>
      </c>
    </row>
    <row r="97" spans="1:19" x14ac:dyDescent="0.25">
      <c r="A97" s="5" t="s">
        <v>32</v>
      </c>
      <c r="B97" s="11">
        <v>34293</v>
      </c>
      <c r="C97" s="11">
        <v>0</v>
      </c>
      <c r="D97" s="11">
        <v>34293</v>
      </c>
      <c r="E97" s="11">
        <v>0</v>
      </c>
      <c r="F97" s="11">
        <v>0</v>
      </c>
      <c r="G97" s="11">
        <v>0</v>
      </c>
      <c r="H97" s="11">
        <v>19939</v>
      </c>
      <c r="I97" s="11">
        <v>21372</v>
      </c>
      <c r="J97" s="11">
        <v>34136</v>
      </c>
      <c r="K97" s="11">
        <v>4666</v>
      </c>
      <c r="L97" s="11">
        <v>7495</v>
      </c>
      <c r="M97" s="11">
        <v>25281</v>
      </c>
      <c r="N97" s="11">
        <v>34293</v>
      </c>
      <c r="O97" s="11">
        <v>34293</v>
      </c>
      <c r="P97" s="11">
        <v>3.2918963432312012</v>
      </c>
      <c r="Q97" s="11"/>
      <c r="R97" s="11">
        <v>3.2918963432312012</v>
      </c>
      <c r="S97" s="11">
        <v>2020</v>
      </c>
    </row>
    <row r="98" spans="1:19" x14ac:dyDescent="0.25">
      <c r="A98" s="5" t="s">
        <v>1</v>
      </c>
      <c r="B98" s="11">
        <v>15973</v>
      </c>
      <c r="C98" s="11">
        <v>0</v>
      </c>
      <c r="D98" s="11">
        <v>15973</v>
      </c>
      <c r="E98" s="11">
        <v>0</v>
      </c>
      <c r="F98" s="11">
        <v>0</v>
      </c>
      <c r="G98" s="11">
        <v>0</v>
      </c>
      <c r="H98" s="11">
        <v>8298</v>
      </c>
      <c r="I98" s="11">
        <v>14414</v>
      </c>
      <c r="J98" s="11">
        <v>15723</v>
      </c>
      <c r="K98" s="11">
        <v>2999</v>
      </c>
      <c r="L98" s="11">
        <v>1068</v>
      </c>
      <c r="M98" s="11">
        <v>11504</v>
      </c>
      <c r="N98" s="11">
        <v>15973</v>
      </c>
      <c r="O98" s="11">
        <v>15973</v>
      </c>
      <c r="P98" s="11">
        <v>3.3810806274414063</v>
      </c>
      <c r="Q98" s="11"/>
      <c r="R98" s="11">
        <v>3.3810806274414063</v>
      </c>
      <c r="S98" s="11">
        <v>2022</v>
      </c>
    </row>
    <row r="99" spans="1:19" x14ac:dyDescent="0.25">
      <c r="A99" s="5" t="s">
        <v>2</v>
      </c>
      <c r="B99" s="11">
        <v>44323</v>
      </c>
      <c r="C99" s="11">
        <v>0</v>
      </c>
      <c r="D99" s="11">
        <v>44323</v>
      </c>
      <c r="E99" s="11">
        <v>0</v>
      </c>
      <c r="F99" s="11">
        <v>0</v>
      </c>
      <c r="G99" s="11">
        <v>0</v>
      </c>
      <c r="H99" s="11">
        <v>25880</v>
      </c>
      <c r="I99" s="11">
        <v>38404</v>
      </c>
      <c r="J99" s="11">
        <v>42253</v>
      </c>
      <c r="K99" s="11">
        <v>21234</v>
      </c>
      <c r="L99" s="11">
        <v>9222</v>
      </c>
      <c r="M99" s="11">
        <v>26631</v>
      </c>
      <c r="N99" s="11">
        <v>44323</v>
      </c>
      <c r="O99" s="11">
        <v>44323</v>
      </c>
      <c r="P99" s="11">
        <v>3.6916272640228271</v>
      </c>
      <c r="Q99" s="11"/>
      <c r="R99" s="11">
        <v>3.6916272640228271</v>
      </c>
      <c r="S99" s="11">
        <v>2022</v>
      </c>
    </row>
    <row r="100" spans="1:19" x14ac:dyDescent="0.25">
      <c r="A100" s="5" t="s">
        <v>3</v>
      </c>
      <c r="B100" s="11">
        <v>3599</v>
      </c>
      <c r="C100" s="11">
        <v>0</v>
      </c>
      <c r="D100" s="11">
        <v>3599</v>
      </c>
      <c r="E100" s="11">
        <v>0</v>
      </c>
      <c r="F100" s="11">
        <v>0</v>
      </c>
      <c r="G100" s="11">
        <v>0</v>
      </c>
      <c r="H100" s="11">
        <v>1519</v>
      </c>
      <c r="I100" s="11">
        <v>3070</v>
      </c>
      <c r="J100" s="11">
        <v>3599</v>
      </c>
      <c r="K100" s="11">
        <v>771</v>
      </c>
      <c r="L100" s="11">
        <v>1236</v>
      </c>
      <c r="M100" s="11">
        <v>2717</v>
      </c>
      <c r="N100" s="11">
        <v>3599</v>
      </c>
      <c r="O100" s="11">
        <v>3599</v>
      </c>
      <c r="P100" s="11">
        <v>3.5876631736755371</v>
      </c>
      <c r="Q100" s="11"/>
      <c r="R100" s="11">
        <v>3.5876631736755371</v>
      </c>
      <c r="S100" s="11">
        <v>2022</v>
      </c>
    </row>
    <row r="101" spans="1:19" x14ac:dyDescent="0.25">
      <c r="A101" s="5" t="s">
        <v>4</v>
      </c>
      <c r="B101" s="11">
        <v>38824</v>
      </c>
      <c r="C101" s="11">
        <v>0</v>
      </c>
      <c r="D101" s="11">
        <v>38824</v>
      </c>
      <c r="E101" s="11">
        <v>0</v>
      </c>
      <c r="F101" s="11">
        <v>0</v>
      </c>
      <c r="G101" s="11">
        <v>0</v>
      </c>
      <c r="H101" s="11">
        <v>15487</v>
      </c>
      <c r="I101" s="11">
        <v>27623</v>
      </c>
      <c r="J101" s="11">
        <v>37567</v>
      </c>
      <c r="K101" s="11">
        <v>18984</v>
      </c>
      <c r="L101" s="11">
        <v>23547</v>
      </c>
      <c r="M101" s="11">
        <v>22215</v>
      </c>
      <c r="N101" s="11">
        <v>38824</v>
      </c>
      <c r="O101" s="11">
        <v>38824</v>
      </c>
      <c r="P101" s="11">
        <v>3.7456984519958496</v>
      </c>
      <c r="Q101" s="11"/>
      <c r="R101" s="11">
        <v>3.7456984519958496</v>
      </c>
      <c r="S101" s="11">
        <v>2022</v>
      </c>
    </row>
    <row r="102" spans="1:19" x14ac:dyDescent="0.25">
      <c r="A102" s="5" t="s">
        <v>5</v>
      </c>
      <c r="B102" s="11">
        <v>43205</v>
      </c>
      <c r="C102" s="11">
        <v>0</v>
      </c>
      <c r="D102" s="11">
        <v>43205</v>
      </c>
      <c r="E102" s="11">
        <v>0</v>
      </c>
      <c r="F102" s="11">
        <v>0</v>
      </c>
      <c r="G102" s="11">
        <v>0</v>
      </c>
      <c r="H102" s="11">
        <v>22718</v>
      </c>
      <c r="I102" s="11">
        <v>35624</v>
      </c>
      <c r="J102" s="11">
        <v>41148</v>
      </c>
      <c r="K102" s="11">
        <v>11903</v>
      </c>
      <c r="L102" s="11">
        <v>6313</v>
      </c>
      <c r="M102" s="11">
        <v>29740</v>
      </c>
      <c r="N102" s="11">
        <v>43205</v>
      </c>
      <c r="O102" s="11">
        <v>43205</v>
      </c>
      <c r="P102" s="11">
        <v>3.4127068519592285</v>
      </c>
      <c r="Q102" s="11"/>
      <c r="R102" s="11">
        <v>3.4127068519592285</v>
      </c>
      <c r="S102" s="11">
        <v>2022</v>
      </c>
    </row>
    <row r="103" spans="1:19" x14ac:dyDescent="0.25">
      <c r="A103" s="5" t="s">
        <v>6</v>
      </c>
      <c r="B103" s="11">
        <v>7948</v>
      </c>
      <c r="C103" s="11">
        <v>0</v>
      </c>
      <c r="D103" s="11">
        <v>7948</v>
      </c>
      <c r="E103" s="11">
        <v>0</v>
      </c>
      <c r="F103" s="11">
        <v>0</v>
      </c>
      <c r="G103" s="11">
        <v>0</v>
      </c>
      <c r="H103" s="11">
        <v>4885</v>
      </c>
      <c r="I103" s="11">
        <v>6121</v>
      </c>
      <c r="J103" s="11">
        <v>7637</v>
      </c>
      <c r="K103" s="11">
        <v>2241</v>
      </c>
      <c r="L103" s="11">
        <v>2162</v>
      </c>
      <c r="M103" s="11">
        <v>4814</v>
      </c>
      <c r="N103" s="11">
        <v>7948</v>
      </c>
      <c r="O103" s="11">
        <v>7948</v>
      </c>
      <c r="P103" s="11">
        <v>3.505284309387207</v>
      </c>
      <c r="Q103" s="11"/>
      <c r="R103" s="11">
        <v>3.505284309387207</v>
      </c>
      <c r="S103" s="11">
        <v>2022</v>
      </c>
    </row>
    <row r="104" spans="1:19" x14ac:dyDescent="0.25">
      <c r="A104" s="5" t="s">
        <v>7</v>
      </c>
      <c r="B104" s="11">
        <v>449667</v>
      </c>
      <c r="C104" s="11">
        <v>0</v>
      </c>
      <c r="D104" s="11">
        <v>449667</v>
      </c>
      <c r="E104" s="11">
        <v>0</v>
      </c>
      <c r="F104" s="11">
        <v>0</v>
      </c>
      <c r="G104" s="11">
        <v>0</v>
      </c>
      <c r="H104" s="11">
        <v>218802</v>
      </c>
      <c r="I104" s="11">
        <v>393410</v>
      </c>
      <c r="J104" s="11">
        <v>437701</v>
      </c>
      <c r="K104" s="11">
        <v>197876</v>
      </c>
      <c r="L104" s="11">
        <v>266806</v>
      </c>
      <c r="M104" s="11">
        <v>167172</v>
      </c>
      <c r="N104" s="11">
        <v>449667</v>
      </c>
      <c r="O104" s="11">
        <v>449667</v>
      </c>
      <c r="P104" s="11">
        <v>3.7400276660919189</v>
      </c>
      <c r="Q104" s="11"/>
      <c r="R104" s="11">
        <v>3.7400276660919189</v>
      </c>
      <c r="S104" s="11">
        <v>2022</v>
      </c>
    </row>
    <row r="105" spans="1:19" x14ac:dyDescent="0.25">
      <c r="A105" s="5" t="s">
        <v>8</v>
      </c>
      <c r="B105" s="11">
        <v>37592</v>
      </c>
      <c r="C105" s="11">
        <v>0</v>
      </c>
      <c r="D105" s="11">
        <v>37592</v>
      </c>
      <c r="E105" s="11">
        <v>0</v>
      </c>
      <c r="F105" s="11">
        <v>0</v>
      </c>
      <c r="G105" s="11">
        <v>0</v>
      </c>
      <c r="H105" s="11">
        <v>22985</v>
      </c>
      <c r="I105" s="11">
        <v>31333</v>
      </c>
      <c r="J105" s="11">
        <v>35819</v>
      </c>
      <c r="K105" s="11">
        <v>11889</v>
      </c>
      <c r="L105" s="11">
        <v>9079</v>
      </c>
      <c r="M105" s="11">
        <v>22014</v>
      </c>
      <c r="N105" s="11">
        <v>37592</v>
      </c>
      <c r="O105" s="11">
        <v>37592</v>
      </c>
      <c r="P105" s="11">
        <v>3.5411524772644043</v>
      </c>
      <c r="Q105" s="11"/>
      <c r="R105" s="11">
        <v>3.5411524772644043</v>
      </c>
      <c r="S105" s="11">
        <v>2022</v>
      </c>
    </row>
    <row r="106" spans="1:19" x14ac:dyDescent="0.25">
      <c r="A106" s="5" t="s">
        <v>9</v>
      </c>
      <c r="B106" s="11">
        <v>156804</v>
      </c>
      <c r="C106" s="11">
        <v>0</v>
      </c>
      <c r="D106" s="11">
        <v>156804</v>
      </c>
      <c r="E106" s="11">
        <v>0</v>
      </c>
      <c r="F106" s="11">
        <v>0</v>
      </c>
      <c r="G106" s="11">
        <v>0</v>
      </c>
      <c r="H106" s="11">
        <v>75256</v>
      </c>
      <c r="I106" s="11">
        <v>120964</v>
      </c>
      <c r="J106" s="11">
        <v>150872</v>
      </c>
      <c r="K106" s="11">
        <v>68178</v>
      </c>
      <c r="L106" s="11">
        <v>30448</v>
      </c>
      <c r="M106" s="11">
        <v>111136</v>
      </c>
      <c r="N106" s="11">
        <v>156804</v>
      </c>
      <c r="O106" s="11">
        <v>156804</v>
      </c>
      <c r="P106" s="11">
        <v>3.551274299621582</v>
      </c>
      <c r="Q106" s="11"/>
      <c r="R106" s="11">
        <v>3.551274299621582</v>
      </c>
      <c r="S106" s="11">
        <v>2022</v>
      </c>
    </row>
    <row r="107" spans="1:19" x14ac:dyDescent="0.25">
      <c r="A107" s="5" t="s">
        <v>10</v>
      </c>
      <c r="B107" s="11">
        <v>32454</v>
      </c>
      <c r="C107" s="11">
        <v>0</v>
      </c>
      <c r="D107" s="11">
        <v>32454</v>
      </c>
      <c r="E107" s="11">
        <v>0</v>
      </c>
      <c r="F107" s="11">
        <v>0</v>
      </c>
      <c r="G107" s="11">
        <v>0</v>
      </c>
      <c r="H107" s="11">
        <v>15468</v>
      </c>
      <c r="I107" s="11">
        <v>27144</v>
      </c>
      <c r="J107" s="11">
        <v>31282</v>
      </c>
      <c r="K107" s="11">
        <v>8458</v>
      </c>
      <c r="L107" s="11">
        <v>6498</v>
      </c>
      <c r="M107" s="11">
        <v>20934</v>
      </c>
      <c r="N107" s="11">
        <v>32454</v>
      </c>
      <c r="O107" s="11">
        <v>32454</v>
      </c>
      <c r="P107" s="11">
        <v>3.3827571868896484</v>
      </c>
      <c r="Q107" s="11"/>
      <c r="R107" s="11">
        <v>3.3827571868896484</v>
      </c>
      <c r="S107" s="11">
        <v>2022</v>
      </c>
    </row>
    <row r="108" spans="1:19" x14ac:dyDescent="0.25">
      <c r="A108" s="5" t="s">
        <v>11</v>
      </c>
      <c r="B108" s="11">
        <v>122795</v>
      </c>
      <c r="C108" s="11">
        <v>0</v>
      </c>
      <c r="D108" s="11">
        <v>122795</v>
      </c>
      <c r="E108" s="11">
        <v>0</v>
      </c>
      <c r="F108" s="11">
        <v>0</v>
      </c>
      <c r="G108" s="11">
        <v>0</v>
      </c>
      <c r="H108" s="11">
        <v>61402</v>
      </c>
      <c r="I108" s="11">
        <v>102088</v>
      </c>
      <c r="J108" s="11">
        <v>118091</v>
      </c>
      <c r="K108" s="11">
        <v>42250</v>
      </c>
      <c r="L108" s="11">
        <v>10061</v>
      </c>
      <c r="M108" s="11">
        <v>70973</v>
      </c>
      <c r="N108" s="11">
        <v>122795</v>
      </c>
      <c r="O108" s="11">
        <v>122795</v>
      </c>
      <c r="P108" s="11">
        <v>3.2970805168151855</v>
      </c>
      <c r="Q108" s="11"/>
      <c r="R108" s="11">
        <v>3.2970805168151855</v>
      </c>
      <c r="S108" s="11">
        <v>2022</v>
      </c>
    </row>
    <row r="109" spans="1:19" x14ac:dyDescent="0.25">
      <c r="A109" s="5" t="s">
        <v>12</v>
      </c>
      <c r="B109" s="11">
        <v>306430</v>
      </c>
      <c r="C109" s="11">
        <v>0</v>
      </c>
      <c r="D109" s="11">
        <v>306430</v>
      </c>
      <c r="E109" s="11">
        <v>0</v>
      </c>
      <c r="F109" s="11">
        <v>0</v>
      </c>
      <c r="G109" s="11">
        <v>0</v>
      </c>
      <c r="H109" s="11">
        <v>120179</v>
      </c>
      <c r="I109" s="11">
        <v>233207</v>
      </c>
      <c r="J109" s="11">
        <v>293066</v>
      </c>
      <c r="K109" s="11">
        <v>169739</v>
      </c>
      <c r="L109" s="11">
        <v>238034</v>
      </c>
      <c r="M109" s="11">
        <v>167584</v>
      </c>
      <c r="N109" s="11">
        <v>306430</v>
      </c>
      <c r="O109" s="11">
        <v>306430</v>
      </c>
      <c r="P109" s="11">
        <v>3.9872369766235352</v>
      </c>
      <c r="Q109" s="11"/>
      <c r="R109" s="11">
        <v>3.9872369766235352</v>
      </c>
      <c r="S109" s="11">
        <v>2022</v>
      </c>
    </row>
    <row r="110" spans="1:19" x14ac:dyDescent="0.25">
      <c r="A110" s="5" t="s">
        <v>13</v>
      </c>
      <c r="B110" s="11">
        <v>66677</v>
      </c>
      <c r="C110" s="11">
        <v>0</v>
      </c>
      <c r="D110" s="11">
        <v>66677</v>
      </c>
      <c r="E110" s="11">
        <v>0</v>
      </c>
      <c r="F110" s="11">
        <v>0</v>
      </c>
      <c r="G110" s="11">
        <v>0</v>
      </c>
      <c r="H110" s="11">
        <v>40348</v>
      </c>
      <c r="I110" s="11">
        <v>50173</v>
      </c>
      <c r="J110" s="11">
        <v>63540</v>
      </c>
      <c r="K110" s="11">
        <v>12017</v>
      </c>
      <c r="L110" s="11">
        <v>43222</v>
      </c>
      <c r="M110" s="11">
        <v>35122</v>
      </c>
      <c r="N110" s="11">
        <v>66677</v>
      </c>
      <c r="O110" s="11">
        <v>66677</v>
      </c>
      <c r="P110" s="11">
        <v>3.6657617092132568</v>
      </c>
      <c r="Q110" s="11"/>
      <c r="R110" s="11">
        <v>3.6657617092132568</v>
      </c>
      <c r="S110" s="11">
        <v>2022</v>
      </c>
    </row>
    <row r="111" spans="1:19" x14ac:dyDescent="0.25">
      <c r="A111" s="5" t="s">
        <v>14</v>
      </c>
      <c r="B111" s="11">
        <v>142650</v>
      </c>
      <c r="C111" s="11">
        <v>0</v>
      </c>
      <c r="D111" s="11">
        <v>142650</v>
      </c>
      <c r="E111" s="11">
        <v>0</v>
      </c>
      <c r="F111" s="11">
        <v>0</v>
      </c>
      <c r="G111" s="11">
        <v>0</v>
      </c>
      <c r="H111" s="11">
        <v>85155</v>
      </c>
      <c r="I111" s="11">
        <v>130139</v>
      </c>
      <c r="J111" s="11">
        <v>134606</v>
      </c>
      <c r="K111" s="11">
        <v>39832</v>
      </c>
      <c r="L111" s="11">
        <v>13803</v>
      </c>
      <c r="M111" s="11">
        <v>110346</v>
      </c>
      <c r="N111" s="11">
        <v>142650</v>
      </c>
      <c r="O111" s="11">
        <v>142650</v>
      </c>
      <c r="P111" s="11">
        <v>3.6023905277252197</v>
      </c>
      <c r="Q111" s="11"/>
      <c r="R111" s="11">
        <v>3.6023905277252197</v>
      </c>
      <c r="S111" s="11">
        <v>2022</v>
      </c>
    </row>
    <row r="112" spans="1:19" x14ac:dyDescent="0.25">
      <c r="A112" s="5" t="s">
        <v>15</v>
      </c>
      <c r="B112" s="11">
        <v>780337</v>
      </c>
      <c r="C112" s="11">
        <v>0</v>
      </c>
      <c r="D112" s="11">
        <v>780337</v>
      </c>
      <c r="E112" s="11">
        <v>0</v>
      </c>
      <c r="F112" s="11">
        <v>0</v>
      </c>
      <c r="G112" s="11">
        <v>0</v>
      </c>
      <c r="H112" s="11">
        <v>364290</v>
      </c>
      <c r="I112" s="11">
        <v>682554</v>
      </c>
      <c r="J112" s="11">
        <v>778842</v>
      </c>
      <c r="K112" s="11">
        <v>214656</v>
      </c>
      <c r="L112" s="11">
        <v>186501</v>
      </c>
      <c r="M112" s="11">
        <v>492020</v>
      </c>
      <c r="N112" s="11">
        <v>780337</v>
      </c>
      <c r="O112" s="11">
        <v>780337</v>
      </c>
      <c r="P112" s="11">
        <v>3.4842164516448975</v>
      </c>
      <c r="Q112" s="11"/>
      <c r="R112" s="11">
        <v>3.4842164516448975</v>
      </c>
      <c r="S112" s="11">
        <v>2022</v>
      </c>
    </row>
    <row r="113" spans="1:19" x14ac:dyDescent="0.25">
      <c r="A113" s="5" t="s">
        <v>16</v>
      </c>
      <c r="B113" s="11">
        <v>232337</v>
      </c>
      <c r="C113" s="11">
        <v>0</v>
      </c>
      <c r="D113" s="11">
        <v>232337</v>
      </c>
      <c r="E113" s="11">
        <v>0</v>
      </c>
      <c r="F113" s="11">
        <v>0</v>
      </c>
      <c r="G113" s="11">
        <v>0</v>
      </c>
      <c r="H113" s="11">
        <v>138622</v>
      </c>
      <c r="I113" s="11">
        <v>188647</v>
      </c>
      <c r="J113" s="11">
        <v>221470</v>
      </c>
      <c r="K113" s="11">
        <v>81561</v>
      </c>
      <c r="L113" s="11">
        <v>105157</v>
      </c>
      <c r="M113" s="11">
        <v>130125</v>
      </c>
      <c r="N113" s="11">
        <v>232337</v>
      </c>
      <c r="O113" s="11">
        <v>232337</v>
      </c>
      <c r="P113" s="11">
        <v>3.7255451679229736</v>
      </c>
      <c r="Q113" s="11"/>
      <c r="R113" s="11">
        <v>3.7255451679229736</v>
      </c>
      <c r="S113" s="11">
        <v>2022</v>
      </c>
    </row>
    <row r="114" spans="1:19" x14ac:dyDescent="0.25">
      <c r="A114" s="5" t="s">
        <v>17</v>
      </c>
      <c r="B114" s="11">
        <v>82119</v>
      </c>
      <c r="C114" s="11">
        <v>0</v>
      </c>
      <c r="D114" s="11">
        <v>82119</v>
      </c>
      <c r="E114" s="11">
        <v>0</v>
      </c>
      <c r="F114" s="11">
        <v>0</v>
      </c>
      <c r="G114" s="11">
        <v>0</v>
      </c>
      <c r="H114" s="11">
        <v>30940</v>
      </c>
      <c r="I114" s="11">
        <v>71261</v>
      </c>
      <c r="J114" s="11">
        <v>80063</v>
      </c>
      <c r="K114" s="11">
        <v>35122</v>
      </c>
      <c r="L114" s="11">
        <v>33327</v>
      </c>
      <c r="M114" s="11">
        <v>40128</v>
      </c>
      <c r="N114" s="11">
        <v>82119</v>
      </c>
      <c r="O114" s="11">
        <v>82119</v>
      </c>
      <c r="P114" s="11">
        <v>3.5417017936706543</v>
      </c>
      <c r="Q114" s="11"/>
      <c r="R114" s="11">
        <v>3.5417017936706543</v>
      </c>
      <c r="S114" s="11">
        <v>2022</v>
      </c>
    </row>
    <row r="115" spans="1:19" x14ac:dyDescent="0.25">
      <c r="A115" s="5" t="s">
        <v>18</v>
      </c>
      <c r="B115" s="11">
        <v>20755</v>
      </c>
      <c r="C115" s="11">
        <v>0</v>
      </c>
      <c r="D115" s="11">
        <v>20755</v>
      </c>
      <c r="E115" s="11">
        <v>0</v>
      </c>
      <c r="F115" s="11">
        <v>0</v>
      </c>
      <c r="G115" s="11">
        <v>0</v>
      </c>
      <c r="H115" s="11">
        <v>12666</v>
      </c>
      <c r="I115" s="11">
        <v>11701</v>
      </c>
      <c r="J115" s="11">
        <v>18985</v>
      </c>
      <c r="K115" s="11">
        <v>8337</v>
      </c>
      <c r="L115" s="11">
        <v>8053</v>
      </c>
      <c r="M115" s="11">
        <v>16630</v>
      </c>
      <c r="N115" s="11">
        <v>20755</v>
      </c>
      <c r="O115" s="11">
        <v>20755</v>
      </c>
      <c r="P115" s="11">
        <v>3.6796915531158447</v>
      </c>
      <c r="Q115" s="11"/>
      <c r="R115" s="11">
        <v>3.6796915531158447</v>
      </c>
      <c r="S115" s="11">
        <v>2022</v>
      </c>
    </row>
    <row r="116" spans="1:19" x14ac:dyDescent="0.25">
      <c r="A116" s="5" t="s">
        <v>19</v>
      </c>
      <c r="B116" s="11">
        <v>52152</v>
      </c>
      <c r="C116" s="11">
        <v>0</v>
      </c>
      <c r="D116" s="11">
        <v>52152</v>
      </c>
      <c r="E116" s="11">
        <v>0</v>
      </c>
      <c r="F116" s="11">
        <v>0</v>
      </c>
      <c r="G116" s="11">
        <v>0</v>
      </c>
      <c r="H116" s="11">
        <v>28917</v>
      </c>
      <c r="I116" s="11">
        <v>49837</v>
      </c>
      <c r="J116" s="11">
        <v>52152</v>
      </c>
      <c r="K116" s="11">
        <v>11431</v>
      </c>
      <c r="L116" s="11">
        <v>6997</v>
      </c>
      <c r="M116" s="11">
        <v>28013</v>
      </c>
      <c r="N116" s="11">
        <v>52152</v>
      </c>
      <c r="O116" s="11">
        <v>52152</v>
      </c>
      <c r="P116" s="11">
        <v>3.4005789756774902</v>
      </c>
      <c r="Q116" s="11"/>
      <c r="R116" s="11">
        <v>3.4005789756774902</v>
      </c>
      <c r="S116" s="11">
        <v>2022</v>
      </c>
    </row>
    <row r="117" spans="1:19" x14ac:dyDescent="0.25">
      <c r="A117" s="5" t="s">
        <v>20</v>
      </c>
      <c r="B117" s="11">
        <v>257142</v>
      </c>
      <c r="C117" s="11">
        <v>0</v>
      </c>
      <c r="D117" s="11">
        <v>257142</v>
      </c>
      <c r="E117" s="11">
        <v>0</v>
      </c>
      <c r="F117" s="11">
        <v>0</v>
      </c>
      <c r="G117" s="11">
        <v>0</v>
      </c>
      <c r="H117" s="11">
        <v>98624</v>
      </c>
      <c r="I117" s="11">
        <v>221839</v>
      </c>
      <c r="J117" s="11">
        <v>246006</v>
      </c>
      <c r="K117" s="11">
        <v>101781</v>
      </c>
      <c r="L117" s="11">
        <v>189335</v>
      </c>
      <c r="M117" s="11">
        <v>141824</v>
      </c>
      <c r="N117" s="11">
        <v>257142</v>
      </c>
      <c r="O117" s="11">
        <v>257142</v>
      </c>
      <c r="P117" s="11">
        <v>3.8866035938262939</v>
      </c>
      <c r="Q117" s="11"/>
      <c r="R117" s="11">
        <v>3.8866035938262939</v>
      </c>
      <c r="S117" s="11">
        <v>2022</v>
      </c>
    </row>
    <row r="118" spans="1:19" x14ac:dyDescent="0.25">
      <c r="A118" s="5" t="s">
        <v>21</v>
      </c>
      <c r="B118" s="11">
        <v>377375</v>
      </c>
      <c r="C118" s="11">
        <v>0</v>
      </c>
      <c r="D118" s="11">
        <v>377375</v>
      </c>
      <c r="E118" s="11">
        <v>0</v>
      </c>
      <c r="F118" s="11">
        <v>0</v>
      </c>
      <c r="G118" s="11">
        <v>0</v>
      </c>
      <c r="H118" s="11">
        <v>146428</v>
      </c>
      <c r="I118" s="11">
        <v>325832</v>
      </c>
      <c r="J118" s="11">
        <v>367261</v>
      </c>
      <c r="K118" s="11">
        <v>143668</v>
      </c>
      <c r="L118" s="11">
        <v>248704</v>
      </c>
      <c r="M118" s="11">
        <v>145248</v>
      </c>
      <c r="N118" s="11">
        <v>377375</v>
      </c>
      <c r="O118" s="11">
        <v>377375</v>
      </c>
      <c r="P118" s="11">
        <v>3.6492640972137451</v>
      </c>
      <c r="Q118" s="11"/>
      <c r="R118" s="11">
        <v>3.6492640972137451</v>
      </c>
      <c r="S118" s="11">
        <v>2022</v>
      </c>
    </row>
    <row r="119" spans="1:19" x14ac:dyDescent="0.25">
      <c r="A119" s="5" t="s">
        <v>22</v>
      </c>
      <c r="B119" s="11">
        <v>22798</v>
      </c>
      <c r="C119" s="11">
        <v>0</v>
      </c>
      <c r="D119" s="11">
        <v>22798</v>
      </c>
      <c r="E119" s="11">
        <v>0</v>
      </c>
      <c r="F119" s="11">
        <v>0</v>
      </c>
      <c r="G119" s="11">
        <v>0</v>
      </c>
      <c r="H119" s="11">
        <v>13959</v>
      </c>
      <c r="I119" s="11">
        <v>19821</v>
      </c>
      <c r="J119" s="11">
        <v>20400</v>
      </c>
      <c r="K119" s="11">
        <v>7438</v>
      </c>
      <c r="L119" s="11">
        <v>3350</v>
      </c>
      <c r="M119" s="11">
        <v>10575</v>
      </c>
      <c r="N119" s="11">
        <v>22798</v>
      </c>
      <c r="O119" s="11">
        <v>22798</v>
      </c>
      <c r="P119" s="11">
        <v>3.3135800361633301</v>
      </c>
      <c r="Q119" s="11"/>
      <c r="R119" s="11">
        <v>3.3135800361633301</v>
      </c>
      <c r="S119" s="11">
        <v>2022</v>
      </c>
    </row>
    <row r="120" spans="1:19" x14ac:dyDescent="0.25">
      <c r="A120" s="5" t="s">
        <v>23</v>
      </c>
      <c r="B120" s="11">
        <v>45509</v>
      </c>
      <c r="C120" s="11">
        <v>0</v>
      </c>
      <c r="D120" s="11">
        <v>45509</v>
      </c>
      <c r="E120" s="11">
        <v>0</v>
      </c>
      <c r="F120" s="11">
        <v>0</v>
      </c>
      <c r="G120" s="11">
        <v>0</v>
      </c>
      <c r="H120" s="11">
        <v>16287</v>
      </c>
      <c r="I120" s="11">
        <v>36923</v>
      </c>
      <c r="J120" s="11">
        <v>39670</v>
      </c>
      <c r="K120" s="11">
        <v>20334</v>
      </c>
      <c r="L120" s="11">
        <v>25093</v>
      </c>
      <c r="M120" s="11">
        <v>30011</v>
      </c>
      <c r="N120" s="11">
        <v>45509</v>
      </c>
      <c r="O120" s="11">
        <v>45509</v>
      </c>
      <c r="P120" s="11">
        <v>3.6985650062561035</v>
      </c>
      <c r="Q120" s="11"/>
      <c r="R120" s="11">
        <v>3.6985650062561035</v>
      </c>
      <c r="S120" s="11">
        <v>2022</v>
      </c>
    </row>
    <row r="121" spans="1:19" x14ac:dyDescent="0.25">
      <c r="A121" s="5" t="s">
        <v>24</v>
      </c>
      <c r="B121" s="11">
        <v>39732</v>
      </c>
      <c r="C121" s="11">
        <v>0</v>
      </c>
      <c r="D121" s="11">
        <v>39732</v>
      </c>
      <c r="E121" s="11">
        <v>0</v>
      </c>
      <c r="F121" s="11">
        <v>0</v>
      </c>
      <c r="G121" s="11">
        <v>0</v>
      </c>
      <c r="H121" s="11">
        <v>19858</v>
      </c>
      <c r="I121" s="11">
        <v>31893</v>
      </c>
      <c r="J121" s="11">
        <v>38981</v>
      </c>
      <c r="K121" s="11">
        <v>9689</v>
      </c>
      <c r="L121" s="11">
        <v>11860</v>
      </c>
      <c r="M121" s="11">
        <v>10705</v>
      </c>
      <c r="N121" s="11">
        <v>39732</v>
      </c>
      <c r="O121" s="11">
        <v>39732</v>
      </c>
      <c r="P121" s="11">
        <v>3.0953891277313232</v>
      </c>
      <c r="Q121" s="11"/>
      <c r="R121" s="11">
        <v>3.0953891277313232</v>
      </c>
      <c r="S121" s="11">
        <v>2022</v>
      </c>
    </row>
    <row r="122" spans="1:19" x14ac:dyDescent="0.25">
      <c r="A122" s="5" t="s">
        <v>25</v>
      </c>
      <c r="B122" s="11">
        <v>37977</v>
      </c>
      <c r="C122" s="11">
        <v>0</v>
      </c>
      <c r="D122" s="11">
        <v>37977</v>
      </c>
      <c r="E122" s="11">
        <v>0</v>
      </c>
      <c r="F122" s="11">
        <v>0</v>
      </c>
      <c r="G122" s="11">
        <v>0</v>
      </c>
      <c r="H122" s="11">
        <v>18165</v>
      </c>
      <c r="I122" s="11">
        <v>32648</v>
      </c>
      <c r="J122" s="11">
        <v>36803</v>
      </c>
      <c r="K122" s="11">
        <v>17846</v>
      </c>
      <c r="L122" s="11">
        <v>11845</v>
      </c>
      <c r="M122" s="11">
        <v>23240</v>
      </c>
      <c r="N122" s="11">
        <v>37977</v>
      </c>
      <c r="O122" s="11">
        <v>37977</v>
      </c>
      <c r="P122" s="11">
        <v>3.7008452415466309</v>
      </c>
      <c r="Q122" s="11"/>
      <c r="R122" s="11">
        <v>3.7008452415466309</v>
      </c>
      <c r="S122" s="11">
        <v>2022</v>
      </c>
    </row>
    <row r="123" spans="1:19" x14ac:dyDescent="0.25">
      <c r="A123" s="5" t="s">
        <v>26</v>
      </c>
      <c r="B123" s="11">
        <v>33136</v>
      </c>
      <c r="C123" s="11">
        <v>0</v>
      </c>
      <c r="D123" s="11">
        <v>33136</v>
      </c>
      <c r="E123" s="11">
        <v>0</v>
      </c>
      <c r="F123" s="11">
        <v>0</v>
      </c>
      <c r="G123" s="11">
        <v>0</v>
      </c>
      <c r="H123" s="11">
        <v>15608</v>
      </c>
      <c r="I123" s="11">
        <v>24432</v>
      </c>
      <c r="J123" s="11">
        <v>30057</v>
      </c>
      <c r="K123" s="11">
        <v>9431</v>
      </c>
      <c r="L123" s="11">
        <v>13096</v>
      </c>
      <c r="M123" s="11">
        <v>20379</v>
      </c>
      <c r="N123" s="11">
        <v>33136</v>
      </c>
      <c r="O123" s="11">
        <v>33136</v>
      </c>
      <c r="P123" s="11">
        <v>3.4102787971496582</v>
      </c>
      <c r="Q123" s="11"/>
      <c r="R123" s="11">
        <v>3.4102787971496582</v>
      </c>
      <c r="S123" s="11">
        <v>2022</v>
      </c>
    </row>
    <row r="124" spans="1:19" x14ac:dyDescent="0.25">
      <c r="A124" s="5" t="s">
        <v>27</v>
      </c>
      <c r="B124" s="11">
        <v>120393</v>
      </c>
      <c r="C124" s="11">
        <v>0</v>
      </c>
      <c r="D124" s="11">
        <v>120393</v>
      </c>
      <c r="E124" s="11">
        <v>0</v>
      </c>
      <c r="F124" s="11">
        <v>0</v>
      </c>
      <c r="G124" s="11">
        <v>0</v>
      </c>
      <c r="H124" s="11">
        <v>40838</v>
      </c>
      <c r="I124" s="11">
        <v>99684</v>
      </c>
      <c r="J124" s="11">
        <v>115724</v>
      </c>
      <c r="K124" s="11">
        <v>35804</v>
      </c>
      <c r="L124" s="11">
        <v>76398</v>
      </c>
      <c r="M124" s="11">
        <v>86708</v>
      </c>
      <c r="N124" s="11">
        <v>120393</v>
      </c>
      <c r="O124" s="11">
        <v>120393</v>
      </c>
      <c r="P124" s="11">
        <v>3.7805852890014648</v>
      </c>
      <c r="Q124" s="11"/>
      <c r="R124" s="11">
        <v>3.7805852890014648</v>
      </c>
      <c r="S124" s="11">
        <v>2022</v>
      </c>
    </row>
    <row r="125" spans="1:19" x14ac:dyDescent="0.25">
      <c r="A125" s="5" t="s">
        <v>28</v>
      </c>
      <c r="B125" s="11">
        <v>72687</v>
      </c>
      <c r="C125" s="11">
        <v>0</v>
      </c>
      <c r="D125" s="11">
        <v>72687</v>
      </c>
      <c r="E125" s="11">
        <v>0</v>
      </c>
      <c r="F125" s="11">
        <v>0</v>
      </c>
      <c r="G125" s="11">
        <v>0</v>
      </c>
      <c r="H125" s="11">
        <v>42826</v>
      </c>
      <c r="I125" s="11">
        <v>43851</v>
      </c>
      <c r="J125" s="11">
        <v>70500</v>
      </c>
      <c r="K125" s="11">
        <v>32671</v>
      </c>
      <c r="L125" s="11">
        <v>21543</v>
      </c>
      <c r="M125" s="11">
        <v>48933</v>
      </c>
      <c r="N125" s="11">
        <v>72687</v>
      </c>
      <c r="O125" s="11">
        <v>72687</v>
      </c>
      <c r="P125" s="11">
        <v>3.5814383029937744</v>
      </c>
      <c r="Q125" s="11"/>
      <c r="R125" s="11">
        <v>3.5814383029937744</v>
      </c>
      <c r="S125" s="11">
        <v>2022</v>
      </c>
    </row>
    <row r="126" spans="1:19" x14ac:dyDescent="0.25">
      <c r="A126" s="5" t="s">
        <v>29</v>
      </c>
      <c r="B126" s="11">
        <v>79222</v>
      </c>
      <c r="C126" s="11">
        <v>0</v>
      </c>
      <c r="D126" s="11">
        <v>79222</v>
      </c>
      <c r="E126" s="11">
        <v>0</v>
      </c>
      <c r="F126" s="11">
        <v>0</v>
      </c>
      <c r="G126" s="11">
        <v>0</v>
      </c>
      <c r="H126" s="11">
        <v>32643</v>
      </c>
      <c r="I126" s="11">
        <v>67265</v>
      </c>
      <c r="J126" s="11">
        <v>75870</v>
      </c>
      <c r="K126" s="11">
        <v>27958</v>
      </c>
      <c r="L126" s="11">
        <v>29134</v>
      </c>
      <c r="M126" s="11">
        <v>52522</v>
      </c>
      <c r="N126" s="11">
        <v>79222</v>
      </c>
      <c r="O126" s="11">
        <v>79222</v>
      </c>
      <c r="P126" s="11">
        <v>3.6024336814880371</v>
      </c>
      <c r="Q126" s="11"/>
      <c r="R126" s="11">
        <v>3.6024336814880371</v>
      </c>
      <c r="S126" s="11">
        <v>2022</v>
      </c>
    </row>
    <row r="127" spans="1:19" x14ac:dyDescent="0.25">
      <c r="A127" s="5" t="s">
        <v>30</v>
      </c>
      <c r="B127" s="11">
        <v>499819</v>
      </c>
      <c r="C127" s="11">
        <v>0</v>
      </c>
      <c r="D127" s="11">
        <v>499819</v>
      </c>
      <c r="E127" s="11">
        <v>0</v>
      </c>
      <c r="F127" s="11">
        <v>0</v>
      </c>
      <c r="G127" s="11">
        <v>0</v>
      </c>
      <c r="H127" s="11">
        <v>232473</v>
      </c>
      <c r="I127" s="11">
        <v>436931</v>
      </c>
      <c r="J127" s="11">
        <v>480098</v>
      </c>
      <c r="K127" s="11">
        <v>209264</v>
      </c>
      <c r="L127" s="11">
        <v>313936</v>
      </c>
      <c r="M127" s="11">
        <v>307587</v>
      </c>
      <c r="N127" s="11">
        <v>499819</v>
      </c>
      <c r="O127" s="11">
        <v>499819</v>
      </c>
      <c r="P127" s="11">
        <v>3.9620122909545898</v>
      </c>
      <c r="Q127" s="11"/>
      <c r="R127" s="11">
        <v>3.9620122909545898</v>
      </c>
      <c r="S127" s="11">
        <v>2022</v>
      </c>
    </row>
    <row r="128" spans="1:19" x14ac:dyDescent="0.25">
      <c r="A128" s="5" t="s">
        <v>31</v>
      </c>
      <c r="B128" s="11">
        <v>98810</v>
      </c>
      <c r="C128" s="11">
        <v>0</v>
      </c>
      <c r="D128" s="11">
        <v>98810</v>
      </c>
      <c r="E128" s="11">
        <v>0</v>
      </c>
      <c r="F128" s="11">
        <v>0</v>
      </c>
      <c r="G128" s="11">
        <v>0</v>
      </c>
      <c r="H128" s="11">
        <v>41231</v>
      </c>
      <c r="I128" s="11">
        <v>81244</v>
      </c>
      <c r="J128" s="11">
        <v>92815</v>
      </c>
      <c r="K128" s="11">
        <v>31658</v>
      </c>
      <c r="L128" s="11">
        <v>77913</v>
      </c>
      <c r="M128" s="11">
        <v>28972</v>
      </c>
      <c r="N128" s="11">
        <v>98810</v>
      </c>
      <c r="O128" s="11">
        <v>98810</v>
      </c>
      <c r="P128" s="11">
        <v>3.5809431076049805</v>
      </c>
      <c r="Q128" s="11"/>
      <c r="R128" s="11">
        <v>3.5809431076049805</v>
      </c>
      <c r="S128" s="11">
        <v>2022</v>
      </c>
    </row>
    <row r="129" spans="1:19" x14ac:dyDescent="0.25">
      <c r="A129" s="5" t="s">
        <v>32</v>
      </c>
      <c r="B129" s="11">
        <v>40335</v>
      </c>
      <c r="C129" s="11">
        <v>0</v>
      </c>
      <c r="D129" s="11">
        <v>40335</v>
      </c>
      <c r="E129" s="11">
        <v>0</v>
      </c>
      <c r="F129" s="11">
        <v>0</v>
      </c>
      <c r="G129" s="11">
        <v>0</v>
      </c>
      <c r="H129" s="11">
        <v>22459</v>
      </c>
      <c r="I129" s="11">
        <v>32629</v>
      </c>
      <c r="J129" s="11">
        <v>39769</v>
      </c>
      <c r="K129" s="11">
        <v>8868</v>
      </c>
      <c r="L129" s="11">
        <v>3800</v>
      </c>
      <c r="M129" s="11">
        <v>28132</v>
      </c>
      <c r="N129" s="11">
        <v>40335</v>
      </c>
      <c r="O129" s="11">
        <v>40335</v>
      </c>
      <c r="P129" s="11">
        <v>3.3632576465606689</v>
      </c>
      <c r="Q129" s="11"/>
      <c r="R129" s="11">
        <v>3.3632576465606689</v>
      </c>
      <c r="S129" s="11">
        <v>2022</v>
      </c>
    </row>
    <row r="130" spans="1:19" x14ac:dyDescent="0.25">
      <c r="A130" s="5" t="s">
        <v>1</v>
      </c>
      <c r="B130" s="11">
        <v>5819</v>
      </c>
      <c r="C130" s="11">
        <v>0</v>
      </c>
      <c r="D130" s="11">
        <v>5819</v>
      </c>
      <c r="E130" s="11">
        <v>0</v>
      </c>
      <c r="F130" s="11">
        <v>0</v>
      </c>
      <c r="G130" s="11">
        <v>0</v>
      </c>
      <c r="H130" s="11">
        <v>4195</v>
      </c>
      <c r="I130" s="11">
        <v>5819</v>
      </c>
      <c r="J130" s="11">
        <v>5819</v>
      </c>
      <c r="K130" s="11">
        <v>0</v>
      </c>
      <c r="L130" s="11">
        <v>0</v>
      </c>
      <c r="M130" s="11">
        <v>2476</v>
      </c>
      <c r="N130" s="11">
        <v>5819</v>
      </c>
      <c r="O130" s="11">
        <v>5819</v>
      </c>
      <c r="P130" s="11">
        <v>3.1464169025421143</v>
      </c>
      <c r="Q130" s="11"/>
      <c r="R130" s="11">
        <v>3.1464169025421143</v>
      </c>
      <c r="S130" s="11">
        <v>2024</v>
      </c>
    </row>
    <row r="131" spans="1:19" x14ac:dyDescent="0.25">
      <c r="A131" s="5" t="s">
        <v>2</v>
      </c>
      <c r="B131" s="11">
        <v>12445</v>
      </c>
      <c r="C131" s="11">
        <v>0</v>
      </c>
      <c r="D131" s="11">
        <v>12445</v>
      </c>
      <c r="E131" s="11">
        <v>0</v>
      </c>
      <c r="F131" s="11">
        <v>0</v>
      </c>
      <c r="G131" s="11">
        <v>0</v>
      </c>
      <c r="H131" s="11">
        <v>6280</v>
      </c>
      <c r="I131" s="11">
        <v>9527</v>
      </c>
      <c r="J131" s="11">
        <v>11946</v>
      </c>
      <c r="K131" s="11">
        <v>4164</v>
      </c>
      <c r="L131" s="11">
        <v>3507</v>
      </c>
      <c r="M131" s="11">
        <v>3778</v>
      </c>
      <c r="N131" s="11">
        <v>12445</v>
      </c>
      <c r="O131" s="11">
        <v>12445</v>
      </c>
      <c r="P131" s="11">
        <v>3.1500201225280762</v>
      </c>
      <c r="Q131" s="11"/>
      <c r="R131" s="11">
        <v>3.1500201225280762</v>
      </c>
      <c r="S131" s="11">
        <v>2024</v>
      </c>
    </row>
    <row r="132" spans="1:19" x14ac:dyDescent="0.25">
      <c r="A132" s="5" t="s">
        <v>3</v>
      </c>
      <c r="B132" s="11">
        <v>8959</v>
      </c>
      <c r="C132" s="11">
        <v>0</v>
      </c>
      <c r="D132" s="11">
        <v>8959</v>
      </c>
      <c r="E132" s="11">
        <v>0</v>
      </c>
      <c r="F132" s="11">
        <v>0</v>
      </c>
      <c r="G132" s="11">
        <v>0</v>
      </c>
      <c r="H132" s="11">
        <v>3594</v>
      </c>
      <c r="I132" s="11">
        <v>6100</v>
      </c>
      <c r="J132" s="11">
        <v>8811</v>
      </c>
      <c r="K132" s="11">
        <v>4804</v>
      </c>
      <c r="L132" s="11">
        <v>4388</v>
      </c>
      <c r="M132" s="11">
        <v>5156</v>
      </c>
      <c r="N132" s="11">
        <v>8959</v>
      </c>
      <c r="O132" s="11">
        <v>8959</v>
      </c>
      <c r="P132" s="11">
        <v>3.6670386791229248</v>
      </c>
      <c r="Q132" s="11"/>
      <c r="R132" s="11">
        <v>3.6670386791229248</v>
      </c>
      <c r="S132" s="11">
        <v>2024</v>
      </c>
    </row>
    <row r="133" spans="1:19" x14ac:dyDescent="0.25">
      <c r="A133" s="5" t="s">
        <v>4</v>
      </c>
      <c r="B133" s="11">
        <v>24919</v>
      </c>
      <c r="C133" s="11">
        <v>0</v>
      </c>
      <c r="D133" s="11">
        <v>24919</v>
      </c>
      <c r="E133" s="11">
        <v>0</v>
      </c>
      <c r="F133" s="11">
        <v>0</v>
      </c>
      <c r="G133" s="11">
        <v>0</v>
      </c>
      <c r="H133" s="11">
        <v>10207</v>
      </c>
      <c r="I133" s="11">
        <v>14581</v>
      </c>
      <c r="J133" s="11">
        <v>23502</v>
      </c>
      <c r="K133" s="11">
        <v>11792</v>
      </c>
      <c r="L133" s="11">
        <v>15722</v>
      </c>
      <c r="M133" s="11">
        <v>12573</v>
      </c>
      <c r="N133" s="11">
        <v>24919</v>
      </c>
      <c r="O133" s="11">
        <v>24919</v>
      </c>
      <c r="P133" s="11">
        <v>3.5465707778930664</v>
      </c>
      <c r="Q133" s="11"/>
      <c r="R133" s="11">
        <v>3.5465707778930664</v>
      </c>
      <c r="S133" s="11">
        <v>2024</v>
      </c>
    </row>
    <row r="134" spans="1:19" x14ac:dyDescent="0.25">
      <c r="A134" s="5" t="s">
        <v>5</v>
      </c>
      <c r="B134" s="11">
        <v>21503</v>
      </c>
      <c r="C134" s="11">
        <v>0</v>
      </c>
      <c r="D134" s="11">
        <v>21503</v>
      </c>
      <c r="E134" s="11">
        <v>0</v>
      </c>
      <c r="F134" s="11">
        <v>0</v>
      </c>
      <c r="G134" s="11">
        <v>0</v>
      </c>
      <c r="H134" s="11">
        <v>10414</v>
      </c>
      <c r="I134" s="11">
        <v>19043</v>
      </c>
      <c r="J134" s="11">
        <v>19736</v>
      </c>
      <c r="K134" s="11">
        <v>7587</v>
      </c>
      <c r="L134" s="11">
        <v>2906</v>
      </c>
      <c r="M134" s="11">
        <v>14336</v>
      </c>
      <c r="N134" s="11">
        <v>21503</v>
      </c>
      <c r="O134" s="11">
        <v>21503</v>
      </c>
      <c r="P134" s="11">
        <v>3.4424033164978027</v>
      </c>
      <c r="Q134" s="11"/>
      <c r="R134" s="11">
        <v>3.4424033164978027</v>
      </c>
      <c r="S134" s="11">
        <v>2024</v>
      </c>
    </row>
    <row r="135" spans="1:19" x14ac:dyDescent="0.25">
      <c r="A135" s="5" t="s">
        <v>6</v>
      </c>
      <c r="B135" s="11">
        <v>5158</v>
      </c>
      <c r="C135" s="11">
        <v>0</v>
      </c>
      <c r="D135" s="11">
        <v>5158</v>
      </c>
      <c r="E135" s="11">
        <v>0</v>
      </c>
      <c r="F135" s="11">
        <v>0</v>
      </c>
      <c r="G135" s="11">
        <v>0</v>
      </c>
      <c r="H135" s="11">
        <v>3241</v>
      </c>
      <c r="I135" s="11">
        <v>4626</v>
      </c>
      <c r="J135" s="11">
        <v>5069</v>
      </c>
      <c r="K135" s="11">
        <v>1113</v>
      </c>
      <c r="L135" s="11">
        <v>659</v>
      </c>
      <c r="M135" s="11">
        <v>2725</v>
      </c>
      <c r="N135" s="11">
        <v>5158</v>
      </c>
      <c r="O135" s="11">
        <v>5158</v>
      </c>
      <c r="P135" s="11">
        <v>3.379798412322998</v>
      </c>
      <c r="Q135" s="11"/>
      <c r="R135" s="11">
        <v>3.379798412322998</v>
      </c>
      <c r="S135" s="11">
        <v>2024</v>
      </c>
    </row>
    <row r="136" spans="1:19" x14ac:dyDescent="0.25">
      <c r="A136" s="5" t="s">
        <v>7</v>
      </c>
      <c r="B136" s="11">
        <v>423886</v>
      </c>
      <c r="C136" s="11">
        <v>0</v>
      </c>
      <c r="D136" s="11">
        <v>423886</v>
      </c>
      <c r="E136" s="11">
        <v>0</v>
      </c>
      <c r="F136" s="11">
        <v>0</v>
      </c>
      <c r="G136" s="11">
        <v>0</v>
      </c>
      <c r="H136" s="11">
        <v>227545</v>
      </c>
      <c r="I136" s="11">
        <v>377615</v>
      </c>
      <c r="J136" s="11">
        <v>420585</v>
      </c>
      <c r="K136" s="11">
        <v>181044</v>
      </c>
      <c r="L136" s="11">
        <v>277926</v>
      </c>
      <c r="M136" s="11">
        <v>148667</v>
      </c>
      <c r="N136" s="11">
        <v>423886</v>
      </c>
      <c r="O136" s="11">
        <v>423886</v>
      </c>
      <c r="P136" s="11">
        <v>3.8533520698547363</v>
      </c>
      <c r="Q136" s="11"/>
      <c r="R136" s="11">
        <v>3.8533520698547363</v>
      </c>
      <c r="S136" s="11">
        <v>2024</v>
      </c>
    </row>
    <row r="137" spans="1:19" x14ac:dyDescent="0.25">
      <c r="A137" s="5" t="s">
        <v>8</v>
      </c>
      <c r="B137" s="11">
        <v>32381</v>
      </c>
      <c r="C137" s="11">
        <v>0</v>
      </c>
      <c r="D137" s="11">
        <v>32381</v>
      </c>
      <c r="E137" s="11">
        <v>0</v>
      </c>
      <c r="F137" s="11">
        <v>0</v>
      </c>
      <c r="G137" s="11">
        <v>0</v>
      </c>
      <c r="H137" s="11">
        <v>15019</v>
      </c>
      <c r="I137" s="11">
        <v>26784</v>
      </c>
      <c r="J137" s="11">
        <v>31625</v>
      </c>
      <c r="K137" s="11">
        <v>10368</v>
      </c>
      <c r="L137" s="11">
        <v>6762</v>
      </c>
      <c r="M137" s="11">
        <v>18851</v>
      </c>
      <c r="N137" s="11">
        <v>32381</v>
      </c>
      <c r="O137" s="11">
        <v>32381</v>
      </c>
      <c r="P137" s="11">
        <v>3.3788022994995117</v>
      </c>
      <c r="Q137" s="11"/>
      <c r="R137" s="11">
        <v>3.3788022994995117</v>
      </c>
      <c r="S137" s="11">
        <v>2024</v>
      </c>
    </row>
    <row r="138" spans="1:19" x14ac:dyDescent="0.25">
      <c r="A138" s="5" t="s">
        <v>9</v>
      </c>
      <c r="B138" s="11">
        <v>168696</v>
      </c>
      <c r="C138" s="11">
        <v>0</v>
      </c>
      <c r="D138" s="11">
        <v>168696</v>
      </c>
      <c r="E138" s="11">
        <v>0</v>
      </c>
      <c r="F138" s="11">
        <v>0</v>
      </c>
      <c r="G138" s="11">
        <v>0</v>
      </c>
      <c r="H138" s="11">
        <v>62793</v>
      </c>
      <c r="I138" s="11">
        <v>136146</v>
      </c>
      <c r="J138" s="11">
        <v>168696</v>
      </c>
      <c r="K138" s="11">
        <v>48428</v>
      </c>
      <c r="L138" s="11">
        <v>37976</v>
      </c>
      <c r="M138" s="11">
        <v>120150</v>
      </c>
      <c r="N138" s="11">
        <v>168696</v>
      </c>
      <c r="O138" s="11">
        <v>168696</v>
      </c>
      <c r="P138" s="11">
        <v>3.4036905765533447</v>
      </c>
      <c r="Q138" s="11"/>
      <c r="R138" s="11">
        <v>3.4036905765533447</v>
      </c>
      <c r="S138" s="11">
        <v>2024</v>
      </c>
    </row>
    <row r="139" spans="1:19" x14ac:dyDescent="0.25">
      <c r="A139" s="5" t="s">
        <v>10</v>
      </c>
      <c r="B139" s="11">
        <v>30679</v>
      </c>
      <c r="C139" s="11">
        <v>0</v>
      </c>
      <c r="D139" s="11">
        <v>30679</v>
      </c>
      <c r="E139" s="11">
        <v>0</v>
      </c>
      <c r="F139" s="11">
        <v>0</v>
      </c>
      <c r="G139" s="11">
        <v>0</v>
      </c>
      <c r="H139" s="11">
        <v>14136</v>
      </c>
      <c r="I139" s="11">
        <v>27033</v>
      </c>
      <c r="J139" s="11">
        <v>30679</v>
      </c>
      <c r="K139" s="11">
        <v>12040</v>
      </c>
      <c r="L139" s="11">
        <v>2098</v>
      </c>
      <c r="M139" s="11">
        <v>17020</v>
      </c>
      <c r="N139" s="11">
        <v>30679</v>
      </c>
      <c r="O139" s="11">
        <v>30679</v>
      </c>
      <c r="P139" s="11">
        <v>3.3575410842895508</v>
      </c>
      <c r="Q139" s="11"/>
      <c r="R139" s="11">
        <v>3.3575410842895508</v>
      </c>
      <c r="S139" s="11">
        <v>2024</v>
      </c>
    </row>
    <row r="140" spans="1:19" x14ac:dyDescent="0.25">
      <c r="A140" s="5" t="s">
        <v>11</v>
      </c>
      <c r="B140" s="11">
        <v>65806</v>
      </c>
      <c r="C140" s="11">
        <v>0</v>
      </c>
      <c r="D140" s="11">
        <v>65806</v>
      </c>
      <c r="E140" s="11">
        <v>0</v>
      </c>
      <c r="F140" s="11">
        <v>0</v>
      </c>
      <c r="G140" s="11">
        <v>0</v>
      </c>
      <c r="H140" s="11">
        <v>29615</v>
      </c>
      <c r="I140" s="11">
        <v>58764</v>
      </c>
      <c r="J140" s="11">
        <v>65806</v>
      </c>
      <c r="K140" s="11">
        <v>15930</v>
      </c>
      <c r="L140" s="11">
        <v>13560</v>
      </c>
      <c r="M140" s="11">
        <v>49783</v>
      </c>
      <c r="N140" s="11">
        <v>65806</v>
      </c>
      <c r="O140" s="11">
        <v>65806</v>
      </c>
      <c r="P140" s="11">
        <v>3.5476703643798828</v>
      </c>
      <c r="Q140" s="11"/>
      <c r="R140" s="11">
        <v>3.5476703643798828</v>
      </c>
      <c r="S140" s="11">
        <v>2024</v>
      </c>
    </row>
    <row r="141" spans="1:19" x14ac:dyDescent="0.25">
      <c r="A141" s="5" t="s">
        <v>12</v>
      </c>
      <c r="B141" s="11">
        <v>256798</v>
      </c>
      <c r="C141" s="11">
        <v>0</v>
      </c>
      <c r="D141" s="11">
        <v>256798</v>
      </c>
      <c r="E141" s="11">
        <v>0</v>
      </c>
      <c r="F141" s="11">
        <v>0</v>
      </c>
      <c r="G141" s="11">
        <v>0</v>
      </c>
      <c r="H141" s="11">
        <v>133956</v>
      </c>
      <c r="I141" s="11">
        <v>144584</v>
      </c>
      <c r="J141" s="11">
        <v>249650</v>
      </c>
      <c r="K141" s="11">
        <v>131602</v>
      </c>
      <c r="L141" s="11">
        <v>198580</v>
      </c>
      <c r="M141" s="11">
        <v>135686</v>
      </c>
      <c r="N141" s="11">
        <v>256798</v>
      </c>
      <c r="O141" s="11">
        <v>256798</v>
      </c>
      <c r="P141" s="11">
        <v>3.8709726333618164</v>
      </c>
      <c r="Q141" s="11"/>
      <c r="R141" s="11">
        <v>3.8709726333618164</v>
      </c>
      <c r="S141" s="11">
        <v>2024</v>
      </c>
    </row>
    <row r="142" spans="1:19" x14ac:dyDescent="0.25">
      <c r="A142" s="5" t="s">
        <v>13</v>
      </c>
      <c r="B142" s="11">
        <v>60382</v>
      </c>
      <c r="C142" s="11">
        <v>0</v>
      </c>
      <c r="D142" s="11">
        <v>60382</v>
      </c>
      <c r="E142" s="11">
        <v>0</v>
      </c>
      <c r="F142" s="11">
        <v>0</v>
      </c>
      <c r="G142" s="11">
        <v>0</v>
      </c>
      <c r="H142" s="11">
        <v>26584</v>
      </c>
      <c r="I142" s="11">
        <v>52167</v>
      </c>
      <c r="J142" s="11">
        <v>60382</v>
      </c>
      <c r="K142" s="11">
        <v>11596</v>
      </c>
      <c r="L142" s="11">
        <v>26440</v>
      </c>
      <c r="M142" s="11">
        <v>33714</v>
      </c>
      <c r="N142" s="11">
        <v>60382</v>
      </c>
      <c r="O142" s="11">
        <v>60382</v>
      </c>
      <c r="P142" s="11">
        <v>3.4924812316894531</v>
      </c>
      <c r="Q142" s="11"/>
      <c r="R142" s="11">
        <v>3.4924812316894531</v>
      </c>
      <c r="S142" s="11">
        <v>2024</v>
      </c>
    </row>
    <row r="143" spans="1:19" x14ac:dyDescent="0.25">
      <c r="A143" s="5" t="s">
        <v>14</v>
      </c>
      <c r="B143" s="11">
        <v>96034</v>
      </c>
      <c r="C143" s="11">
        <v>0</v>
      </c>
      <c r="D143" s="11">
        <v>96034</v>
      </c>
      <c r="E143" s="11">
        <v>0</v>
      </c>
      <c r="F143" s="11">
        <v>0</v>
      </c>
      <c r="G143" s="11">
        <v>0</v>
      </c>
      <c r="H143" s="11">
        <v>76270</v>
      </c>
      <c r="I143" s="11">
        <v>77412</v>
      </c>
      <c r="J143" s="11">
        <v>92383</v>
      </c>
      <c r="K143" s="11">
        <v>22973</v>
      </c>
      <c r="L143" s="11">
        <v>15282</v>
      </c>
      <c r="M143" s="11">
        <v>37504</v>
      </c>
      <c r="N143" s="11">
        <v>96034</v>
      </c>
      <c r="O143" s="11">
        <v>96034</v>
      </c>
      <c r="P143" s="11">
        <v>3.3511464595794678</v>
      </c>
      <c r="Q143" s="11"/>
      <c r="R143" s="11">
        <v>3.3511464595794678</v>
      </c>
      <c r="S143" s="11">
        <v>2024</v>
      </c>
    </row>
    <row r="144" spans="1:19" x14ac:dyDescent="0.25">
      <c r="A144" s="5" t="s">
        <v>15</v>
      </c>
      <c r="B144" s="11">
        <v>496407</v>
      </c>
      <c r="C144" s="11">
        <v>0</v>
      </c>
      <c r="D144" s="11">
        <v>496407</v>
      </c>
      <c r="E144" s="11">
        <v>0</v>
      </c>
      <c r="F144" s="11">
        <v>0</v>
      </c>
      <c r="G144" s="11">
        <v>0</v>
      </c>
      <c r="H144" s="11">
        <v>198430</v>
      </c>
      <c r="I144" s="11">
        <v>445135</v>
      </c>
      <c r="J144" s="11">
        <v>492668</v>
      </c>
      <c r="K144" s="11">
        <v>158692</v>
      </c>
      <c r="L144" s="11">
        <v>48344</v>
      </c>
      <c r="M144" s="11">
        <v>377836</v>
      </c>
      <c r="N144" s="11">
        <v>496407</v>
      </c>
      <c r="O144" s="11">
        <v>496407</v>
      </c>
      <c r="P144" s="11">
        <v>3.4671247005462646</v>
      </c>
      <c r="Q144" s="11"/>
      <c r="R144" s="11">
        <v>3.4671247005462646</v>
      </c>
      <c r="S144" s="11">
        <v>2024</v>
      </c>
    </row>
    <row r="145" spans="1:19" x14ac:dyDescent="0.25">
      <c r="A145" s="5" t="s">
        <v>16</v>
      </c>
      <c r="B145" s="11">
        <v>171445</v>
      </c>
      <c r="C145" s="11">
        <v>0</v>
      </c>
      <c r="D145" s="11">
        <v>171445</v>
      </c>
      <c r="E145" s="11">
        <v>0</v>
      </c>
      <c r="F145" s="11">
        <v>0</v>
      </c>
      <c r="G145" s="11">
        <v>0</v>
      </c>
      <c r="H145" s="11">
        <v>96742</v>
      </c>
      <c r="I145" s="11">
        <v>140467</v>
      </c>
      <c r="J145" s="11">
        <v>171445</v>
      </c>
      <c r="K145" s="11">
        <v>93882</v>
      </c>
      <c r="L145" s="11">
        <v>80106</v>
      </c>
      <c r="M145" s="11">
        <v>105618</v>
      </c>
      <c r="N145" s="11">
        <v>171445</v>
      </c>
      <c r="O145" s="11">
        <v>171445</v>
      </c>
      <c r="P145" s="11">
        <v>4.01446533203125</v>
      </c>
      <c r="Q145" s="11"/>
      <c r="R145" s="11">
        <v>4.01446533203125</v>
      </c>
      <c r="S145" s="11">
        <v>2024</v>
      </c>
    </row>
    <row r="146" spans="1:19" x14ac:dyDescent="0.25">
      <c r="A146" s="5" t="s">
        <v>17</v>
      </c>
      <c r="B146" s="11">
        <v>73745</v>
      </c>
      <c r="C146" s="11">
        <v>0</v>
      </c>
      <c r="D146" s="11">
        <v>73745</v>
      </c>
      <c r="E146" s="11">
        <v>0</v>
      </c>
      <c r="F146" s="11">
        <v>0</v>
      </c>
      <c r="G146" s="11">
        <v>0</v>
      </c>
      <c r="H146" s="11">
        <v>29458</v>
      </c>
      <c r="I146" s="11">
        <v>62057</v>
      </c>
      <c r="J146" s="11">
        <v>72090</v>
      </c>
      <c r="K146" s="11">
        <v>24799</v>
      </c>
      <c r="L146" s="11">
        <v>23820</v>
      </c>
      <c r="M146" s="11">
        <v>50991</v>
      </c>
      <c r="N146" s="11">
        <v>73745</v>
      </c>
      <c r="O146" s="11">
        <v>73745</v>
      </c>
      <c r="P146" s="11">
        <v>3.5692589282989502</v>
      </c>
      <c r="Q146" s="11"/>
      <c r="R146" s="11">
        <v>3.5692589282989502</v>
      </c>
      <c r="S146" s="11">
        <v>2024</v>
      </c>
    </row>
    <row r="147" spans="1:19" x14ac:dyDescent="0.25">
      <c r="A147" s="5" t="s">
        <v>18</v>
      </c>
      <c r="B147" s="11">
        <v>13859</v>
      </c>
      <c r="C147" s="11">
        <v>0</v>
      </c>
      <c r="D147" s="11">
        <v>13859</v>
      </c>
      <c r="E147" s="11">
        <v>0</v>
      </c>
      <c r="F147" s="11">
        <v>0</v>
      </c>
      <c r="G147" s="11">
        <v>0</v>
      </c>
      <c r="H147" s="11">
        <v>7964</v>
      </c>
      <c r="I147" s="11">
        <v>9938</v>
      </c>
      <c r="J147" s="11">
        <v>13656</v>
      </c>
      <c r="K147" s="11">
        <v>2709</v>
      </c>
      <c r="L147" s="11">
        <v>5439</v>
      </c>
      <c r="M147" s="11">
        <v>9644</v>
      </c>
      <c r="N147" s="11">
        <v>13859</v>
      </c>
      <c r="O147" s="11">
        <v>13859</v>
      </c>
      <c r="P147" s="11">
        <v>3.5608630180358887</v>
      </c>
      <c r="Q147" s="11"/>
      <c r="R147" s="11">
        <v>3.5608630180358887</v>
      </c>
      <c r="S147" s="11">
        <v>2024</v>
      </c>
    </row>
    <row r="148" spans="1:19" x14ac:dyDescent="0.25">
      <c r="A148" s="5" t="s">
        <v>19</v>
      </c>
      <c r="B148" s="11">
        <v>18601</v>
      </c>
      <c r="C148" s="11">
        <v>0</v>
      </c>
      <c r="D148" s="11">
        <v>18601</v>
      </c>
      <c r="E148" s="11">
        <v>0</v>
      </c>
      <c r="F148" s="11">
        <v>0</v>
      </c>
      <c r="G148" s="11">
        <v>0</v>
      </c>
      <c r="H148" s="11">
        <v>11139</v>
      </c>
      <c r="I148" s="11">
        <v>15431</v>
      </c>
      <c r="J148" s="11">
        <v>15787</v>
      </c>
      <c r="K148" s="11">
        <v>3170</v>
      </c>
      <c r="L148" s="11">
        <v>2814</v>
      </c>
      <c r="M148" s="11">
        <v>11702</v>
      </c>
      <c r="N148" s="11">
        <v>18601</v>
      </c>
      <c r="O148" s="11">
        <v>18601</v>
      </c>
      <c r="P148" s="11">
        <v>3.2279448509216309</v>
      </c>
      <c r="Q148" s="11"/>
      <c r="R148" s="11">
        <v>3.2279448509216309</v>
      </c>
      <c r="S148" s="11">
        <v>2024</v>
      </c>
    </row>
    <row r="149" spans="1:19" x14ac:dyDescent="0.25">
      <c r="A149" s="5" t="s">
        <v>20</v>
      </c>
      <c r="B149" s="11">
        <v>163716</v>
      </c>
      <c r="C149" s="11">
        <v>0</v>
      </c>
      <c r="D149" s="11">
        <v>163716</v>
      </c>
      <c r="E149" s="11">
        <v>0</v>
      </c>
      <c r="F149" s="11">
        <v>0</v>
      </c>
      <c r="G149" s="11">
        <v>0</v>
      </c>
      <c r="H149" s="11">
        <v>86218</v>
      </c>
      <c r="I149" s="11">
        <v>83991</v>
      </c>
      <c r="J149" s="11">
        <v>158380</v>
      </c>
      <c r="K149" s="11">
        <v>85915</v>
      </c>
      <c r="L149" s="11">
        <v>129806</v>
      </c>
      <c r="M149" s="11">
        <v>80696</v>
      </c>
      <c r="N149" s="11">
        <v>163716</v>
      </c>
      <c r="O149" s="11">
        <v>163716</v>
      </c>
      <c r="P149" s="11">
        <v>3.8176231384277344</v>
      </c>
      <c r="Q149" s="11"/>
      <c r="R149" s="11">
        <v>3.8176231384277344</v>
      </c>
      <c r="S149" s="11">
        <v>2024</v>
      </c>
    </row>
    <row r="150" spans="1:19" x14ac:dyDescent="0.25">
      <c r="A150" s="5" t="s">
        <v>21</v>
      </c>
      <c r="B150" s="11">
        <v>228406</v>
      </c>
      <c r="C150" s="11">
        <v>0</v>
      </c>
      <c r="D150" s="11">
        <v>228406</v>
      </c>
      <c r="E150" s="11">
        <v>0</v>
      </c>
      <c r="F150" s="11">
        <v>0</v>
      </c>
      <c r="G150" s="11">
        <v>0</v>
      </c>
      <c r="H150" s="11">
        <v>115698</v>
      </c>
      <c r="I150" s="11">
        <v>190573</v>
      </c>
      <c r="J150" s="11">
        <v>225328</v>
      </c>
      <c r="K150" s="11">
        <v>64427</v>
      </c>
      <c r="L150" s="11">
        <v>92406</v>
      </c>
      <c r="M150" s="11">
        <v>110800</v>
      </c>
      <c r="N150" s="11">
        <v>228406</v>
      </c>
      <c r="O150" s="11">
        <v>228406</v>
      </c>
      <c r="P150" s="11">
        <v>3.4991724491119385</v>
      </c>
      <c r="Q150" s="11"/>
      <c r="R150" s="11">
        <v>3.4991724491119385</v>
      </c>
      <c r="S150" s="11">
        <v>2024</v>
      </c>
    </row>
    <row r="151" spans="1:19" x14ac:dyDescent="0.25">
      <c r="A151" s="5" t="s">
        <v>22</v>
      </c>
      <c r="B151" s="11">
        <v>10914</v>
      </c>
      <c r="C151" s="11">
        <v>0</v>
      </c>
      <c r="D151" s="11">
        <v>10914</v>
      </c>
      <c r="E151" s="11">
        <v>0</v>
      </c>
      <c r="F151" s="11">
        <v>0</v>
      </c>
      <c r="G151" s="11">
        <v>0</v>
      </c>
      <c r="H151" s="11">
        <v>7012</v>
      </c>
      <c r="I151" s="11">
        <v>10632</v>
      </c>
      <c r="J151" s="11">
        <v>10358</v>
      </c>
      <c r="K151" s="11">
        <v>2192</v>
      </c>
      <c r="L151" s="11">
        <v>810</v>
      </c>
      <c r="M151" s="11">
        <v>4782</v>
      </c>
      <c r="N151" s="11">
        <v>10914</v>
      </c>
      <c r="O151" s="11">
        <v>10914</v>
      </c>
      <c r="P151" s="11">
        <v>3.2789077758789063</v>
      </c>
      <c r="Q151" s="11"/>
      <c r="R151" s="11">
        <v>3.2789077758789063</v>
      </c>
      <c r="S151" s="11">
        <v>2024</v>
      </c>
    </row>
    <row r="152" spans="1:19" x14ac:dyDescent="0.25">
      <c r="A152" s="5" t="s">
        <v>23</v>
      </c>
      <c r="B152" s="11">
        <v>24200</v>
      </c>
      <c r="C152" s="11">
        <v>0</v>
      </c>
      <c r="D152" s="11">
        <v>24200</v>
      </c>
      <c r="E152" s="11">
        <v>0</v>
      </c>
      <c r="F152" s="11">
        <v>0</v>
      </c>
      <c r="G152" s="11">
        <v>0</v>
      </c>
      <c r="H152" s="11">
        <v>10322</v>
      </c>
      <c r="I152" s="11">
        <v>17465</v>
      </c>
      <c r="J152" s="11">
        <v>20851</v>
      </c>
      <c r="K152" s="11">
        <v>14414</v>
      </c>
      <c r="L152" s="11">
        <v>11837</v>
      </c>
      <c r="M152" s="11">
        <v>11176</v>
      </c>
      <c r="N152" s="11">
        <v>24200</v>
      </c>
      <c r="O152" s="11">
        <v>24200</v>
      </c>
      <c r="P152" s="11">
        <v>3.5564050674438477</v>
      </c>
      <c r="Q152" s="11"/>
      <c r="R152" s="11">
        <v>3.5564050674438477</v>
      </c>
      <c r="S152" s="11">
        <v>2024</v>
      </c>
    </row>
    <row r="153" spans="1:19" x14ac:dyDescent="0.25">
      <c r="A153" s="5" t="s">
        <v>24</v>
      </c>
      <c r="B153" s="11">
        <v>32487</v>
      </c>
      <c r="C153" s="11">
        <v>0</v>
      </c>
      <c r="D153" s="11">
        <v>32487</v>
      </c>
      <c r="E153" s="11">
        <v>0</v>
      </c>
      <c r="F153" s="11">
        <v>0</v>
      </c>
      <c r="G153" s="11">
        <v>0</v>
      </c>
      <c r="H153" s="11">
        <v>18999</v>
      </c>
      <c r="I153" s="11">
        <v>29865</v>
      </c>
      <c r="J153" s="11">
        <v>31733</v>
      </c>
      <c r="K153" s="11">
        <v>11590</v>
      </c>
      <c r="L153" s="11">
        <v>14029</v>
      </c>
      <c r="M153" s="11">
        <v>10444</v>
      </c>
      <c r="N153" s="11">
        <v>32487</v>
      </c>
      <c r="O153" s="11">
        <v>32487</v>
      </c>
      <c r="P153" s="11">
        <v>3.5909748077392578</v>
      </c>
      <c r="Q153" s="11"/>
      <c r="R153" s="11">
        <v>3.5909748077392578</v>
      </c>
      <c r="S153" s="11">
        <v>2024</v>
      </c>
    </row>
    <row r="154" spans="1:19" x14ac:dyDescent="0.25">
      <c r="A154" s="5" t="s">
        <v>25</v>
      </c>
      <c r="B154" s="11">
        <v>25934</v>
      </c>
      <c r="C154" s="11">
        <v>0</v>
      </c>
      <c r="D154" s="11">
        <v>25934</v>
      </c>
      <c r="E154" s="11">
        <v>0</v>
      </c>
      <c r="F154" s="11">
        <v>0</v>
      </c>
      <c r="G154" s="11">
        <v>0</v>
      </c>
      <c r="H154" s="11">
        <v>14332</v>
      </c>
      <c r="I154" s="11">
        <v>23826</v>
      </c>
      <c r="J154" s="11">
        <v>24645</v>
      </c>
      <c r="K154" s="11">
        <v>9291</v>
      </c>
      <c r="L154" s="11">
        <v>4385</v>
      </c>
      <c r="M154" s="11">
        <v>18687</v>
      </c>
      <c r="N154" s="11">
        <v>25934</v>
      </c>
      <c r="O154" s="11">
        <v>25934</v>
      </c>
      <c r="P154" s="11">
        <v>3.6695458889007568</v>
      </c>
      <c r="Q154" s="11"/>
      <c r="R154" s="11">
        <v>3.6695458889007568</v>
      </c>
      <c r="S154" s="11">
        <v>2024</v>
      </c>
    </row>
    <row r="155" spans="1:19" x14ac:dyDescent="0.25">
      <c r="A155" s="5" t="s">
        <v>26</v>
      </c>
      <c r="B155" s="11">
        <v>37309</v>
      </c>
      <c r="C155" s="11">
        <v>0</v>
      </c>
      <c r="D155" s="11">
        <v>37309</v>
      </c>
      <c r="E155" s="11">
        <v>0</v>
      </c>
      <c r="F155" s="11">
        <v>0</v>
      </c>
      <c r="G155" s="11">
        <v>0</v>
      </c>
      <c r="H155" s="11">
        <v>13960</v>
      </c>
      <c r="I155" s="11">
        <v>29537</v>
      </c>
      <c r="J155" s="11">
        <v>35358</v>
      </c>
      <c r="K155" s="11">
        <v>11367</v>
      </c>
      <c r="L155" s="11">
        <v>11429</v>
      </c>
      <c r="M155" s="11">
        <v>31314</v>
      </c>
      <c r="N155" s="11">
        <v>37309</v>
      </c>
      <c r="O155" s="11">
        <v>37309</v>
      </c>
      <c r="P155" s="11">
        <v>3.5638854503631592</v>
      </c>
      <c r="Q155" s="11"/>
      <c r="R155" s="11">
        <v>3.5638854503631592</v>
      </c>
      <c r="S155" s="11">
        <v>2024</v>
      </c>
    </row>
    <row r="156" spans="1:19" x14ac:dyDescent="0.25">
      <c r="A156" s="5" t="s">
        <v>27</v>
      </c>
      <c r="B156" s="11">
        <v>58068</v>
      </c>
      <c r="C156" s="11">
        <v>0</v>
      </c>
      <c r="D156" s="11">
        <v>58068</v>
      </c>
      <c r="E156" s="11">
        <v>0</v>
      </c>
      <c r="F156" s="11">
        <v>0</v>
      </c>
      <c r="G156" s="11">
        <v>0</v>
      </c>
      <c r="H156" s="11">
        <v>19886</v>
      </c>
      <c r="I156" s="11">
        <v>42086</v>
      </c>
      <c r="J156" s="11">
        <v>56336</v>
      </c>
      <c r="K156" s="11">
        <v>16932</v>
      </c>
      <c r="L156" s="11">
        <v>34613</v>
      </c>
      <c r="M156" s="11">
        <v>43917</v>
      </c>
      <c r="N156" s="11">
        <v>58068</v>
      </c>
      <c r="O156" s="11">
        <v>58068</v>
      </c>
      <c r="P156" s="11">
        <v>3.6813735961914063</v>
      </c>
      <c r="Q156" s="11"/>
      <c r="R156" s="11">
        <v>3.6813735961914063</v>
      </c>
      <c r="S156" s="11">
        <v>2024</v>
      </c>
    </row>
    <row r="157" spans="1:19" x14ac:dyDescent="0.25">
      <c r="A157" s="5" t="s">
        <v>28</v>
      </c>
      <c r="B157" s="11">
        <v>42041</v>
      </c>
      <c r="C157" s="11">
        <v>0</v>
      </c>
      <c r="D157" s="11">
        <v>42041</v>
      </c>
      <c r="E157" s="11">
        <v>0</v>
      </c>
      <c r="F157" s="11">
        <v>0</v>
      </c>
      <c r="G157" s="11">
        <v>0</v>
      </c>
      <c r="H157" s="11">
        <v>27908</v>
      </c>
      <c r="I157" s="11">
        <v>31015</v>
      </c>
      <c r="J157" s="11">
        <v>39968</v>
      </c>
      <c r="K157" s="11">
        <v>16191</v>
      </c>
      <c r="L157" s="11">
        <v>12924</v>
      </c>
      <c r="M157" s="11">
        <v>20925</v>
      </c>
      <c r="N157" s="11">
        <v>42041</v>
      </c>
      <c r="O157" s="11">
        <v>42041</v>
      </c>
      <c r="P157" s="11">
        <v>3.5425179004669189</v>
      </c>
      <c r="Q157" s="11"/>
      <c r="R157" s="11">
        <v>3.5425179004669189</v>
      </c>
      <c r="S157" s="11">
        <v>2024</v>
      </c>
    </row>
    <row r="158" spans="1:19" x14ac:dyDescent="0.25">
      <c r="A158" s="5" t="s">
        <v>29</v>
      </c>
      <c r="B158" s="11">
        <v>52249</v>
      </c>
      <c r="C158" s="11">
        <v>0</v>
      </c>
      <c r="D158" s="11">
        <v>52249</v>
      </c>
      <c r="E158" s="11">
        <v>0</v>
      </c>
      <c r="F158" s="11">
        <v>0</v>
      </c>
      <c r="G158" s="11">
        <v>0</v>
      </c>
      <c r="H158" s="11">
        <v>24273</v>
      </c>
      <c r="I158" s="11">
        <v>46030</v>
      </c>
      <c r="J158" s="11">
        <v>51197</v>
      </c>
      <c r="K158" s="11">
        <v>13096</v>
      </c>
      <c r="L158" s="11">
        <v>12464</v>
      </c>
      <c r="M158" s="11">
        <v>33246</v>
      </c>
      <c r="N158" s="11">
        <v>52249</v>
      </c>
      <c r="O158" s="11">
        <v>52249</v>
      </c>
      <c r="P158" s="11">
        <v>3.4508986473083496</v>
      </c>
      <c r="Q158" s="11"/>
      <c r="R158" s="11">
        <v>3.4508986473083496</v>
      </c>
      <c r="S158" s="11">
        <v>2024</v>
      </c>
    </row>
    <row r="159" spans="1:19" x14ac:dyDescent="0.25">
      <c r="A159" s="5" t="s">
        <v>30</v>
      </c>
      <c r="B159" s="11">
        <v>267045</v>
      </c>
      <c r="C159" s="11">
        <v>0</v>
      </c>
      <c r="D159" s="11">
        <v>267045</v>
      </c>
      <c r="E159" s="11">
        <v>0</v>
      </c>
      <c r="F159" s="11">
        <v>0</v>
      </c>
      <c r="G159" s="11">
        <v>0</v>
      </c>
      <c r="H159" s="11">
        <v>144160</v>
      </c>
      <c r="I159" s="11">
        <v>210776</v>
      </c>
      <c r="J159" s="11">
        <v>264453</v>
      </c>
      <c r="K159" s="11">
        <v>84231</v>
      </c>
      <c r="L159" s="11">
        <v>151549</v>
      </c>
      <c r="M159" s="11">
        <v>133213</v>
      </c>
      <c r="N159" s="11">
        <v>267045</v>
      </c>
      <c r="O159" s="11">
        <v>267045</v>
      </c>
      <c r="P159" s="11">
        <v>3.7011814117431641</v>
      </c>
      <c r="Q159" s="11"/>
      <c r="R159" s="11">
        <v>3.7011814117431641</v>
      </c>
      <c r="S159" s="11">
        <v>2024</v>
      </c>
    </row>
    <row r="160" spans="1:19" x14ac:dyDescent="0.25">
      <c r="A160" s="5" t="s">
        <v>31</v>
      </c>
      <c r="B160" s="11">
        <v>52268</v>
      </c>
      <c r="C160" s="11">
        <v>0</v>
      </c>
      <c r="D160" s="11">
        <v>52268</v>
      </c>
      <c r="E160" s="11">
        <v>0</v>
      </c>
      <c r="F160" s="11">
        <v>0</v>
      </c>
      <c r="G160" s="11">
        <v>0</v>
      </c>
      <c r="H160" s="11">
        <v>21766</v>
      </c>
      <c r="I160" s="11">
        <v>34316</v>
      </c>
      <c r="J160" s="11">
        <v>51245</v>
      </c>
      <c r="K160" s="11">
        <v>20913</v>
      </c>
      <c r="L160" s="11">
        <v>40785</v>
      </c>
      <c r="M160" s="11">
        <v>22327</v>
      </c>
      <c r="N160" s="11">
        <v>52268</v>
      </c>
      <c r="O160" s="11">
        <v>52268</v>
      </c>
      <c r="P160" s="11">
        <v>3.6609780788421631</v>
      </c>
      <c r="Q160" s="11"/>
      <c r="R160" s="11">
        <v>3.6609780788421631</v>
      </c>
      <c r="S160" s="11">
        <v>2024</v>
      </c>
    </row>
    <row r="161" spans="1:19" x14ac:dyDescent="0.25">
      <c r="A161" s="5" t="s">
        <v>32</v>
      </c>
      <c r="B161" s="11">
        <v>24438</v>
      </c>
      <c r="C161" s="11">
        <v>0</v>
      </c>
      <c r="D161" s="11">
        <v>24438</v>
      </c>
      <c r="E161" s="11">
        <v>0</v>
      </c>
      <c r="F161" s="11">
        <v>0</v>
      </c>
      <c r="G161" s="11">
        <v>0</v>
      </c>
      <c r="H161" s="11">
        <v>15189</v>
      </c>
      <c r="I161" s="11">
        <v>19941</v>
      </c>
      <c r="J161" s="11">
        <v>23684</v>
      </c>
      <c r="K161" s="11">
        <v>3476</v>
      </c>
      <c r="L161" s="11">
        <v>2170</v>
      </c>
      <c r="M161" s="11">
        <v>14128</v>
      </c>
      <c r="N161" s="11">
        <v>24438</v>
      </c>
      <c r="O161" s="11">
        <v>24438</v>
      </c>
      <c r="P161" s="11">
        <v>3.2158114910125732</v>
      </c>
      <c r="Q161" s="11"/>
      <c r="R161" s="11">
        <v>3.2158114910125732</v>
      </c>
      <c r="S161" s="11">
        <v>2024</v>
      </c>
    </row>
  </sheetData>
  <autoFilter ref="A1:S161" xr:uid="{A1EC565B-DA1B-4A65-901B-9F621D240246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F109F-651C-469C-BE67-ADE143FAD78B}">
  <dimension ref="A1:P161"/>
  <sheetViews>
    <sheetView workbookViewId="0">
      <selection activeCell="B1" sqref="B1:P1048576"/>
    </sheetView>
  </sheetViews>
  <sheetFormatPr defaultRowHeight="15" x14ac:dyDescent="0.25"/>
  <cols>
    <col min="1" max="1" width="23.28515625" style="8" customWidth="1"/>
    <col min="17" max="16384" width="9.140625" style="10"/>
  </cols>
  <sheetData>
    <row r="1" spans="1:16" x14ac:dyDescent="0.25">
      <c r="A1" s="8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</row>
    <row r="2" spans="1:16" x14ac:dyDescent="0.25">
      <c r="A2" s="5" t="s">
        <v>1</v>
      </c>
      <c r="B2" s="11">
        <v>1</v>
      </c>
      <c r="C2" s="11">
        <v>0</v>
      </c>
      <c r="D2" s="11">
        <v>1</v>
      </c>
      <c r="E2" s="11">
        <v>0</v>
      </c>
      <c r="F2" s="11">
        <v>0</v>
      </c>
      <c r="G2" s="11">
        <v>0</v>
      </c>
      <c r="H2" s="11">
        <v>0.65872877836227417</v>
      </c>
      <c r="I2" s="11">
        <v>0.52545148134231567</v>
      </c>
      <c r="J2" s="11">
        <v>0.94861012697219849</v>
      </c>
      <c r="K2" s="11">
        <v>0.32024610042572021</v>
      </c>
      <c r="L2" s="11">
        <v>9.7733713686466217E-2</v>
      </c>
      <c r="M2" s="11">
        <v>0.71746635437011719</v>
      </c>
      <c r="N2" s="11">
        <v>1</v>
      </c>
      <c r="O2" s="11">
        <v>1</v>
      </c>
      <c r="P2" s="11">
        <v>2016</v>
      </c>
    </row>
    <row r="3" spans="1:16" x14ac:dyDescent="0.25">
      <c r="A3" s="5" t="s">
        <v>2</v>
      </c>
      <c r="B3" s="11">
        <v>1</v>
      </c>
      <c r="C3" s="11">
        <v>0</v>
      </c>
      <c r="D3" s="11">
        <v>1</v>
      </c>
      <c r="E3" s="11">
        <v>0</v>
      </c>
      <c r="F3" s="11">
        <v>0</v>
      </c>
      <c r="G3" s="11">
        <v>0</v>
      </c>
      <c r="H3" s="11">
        <v>0.50576150417327881</v>
      </c>
      <c r="I3" s="11">
        <v>0.73962235450744629</v>
      </c>
      <c r="J3" s="11">
        <v>0.98597806692123413</v>
      </c>
      <c r="K3" s="11">
        <v>0.25826045870780945</v>
      </c>
      <c r="L3" s="11">
        <v>0.10717756301164627</v>
      </c>
      <c r="M3" s="11">
        <v>0.57406634092330933</v>
      </c>
      <c r="N3" s="11">
        <v>1</v>
      </c>
      <c r="O3" s="11">
        <v>1</v>
      </c>
      <c r="P3" s="11">
        <v>2016</v>
      </c>
    </row>
    <row r="4" spans="1:16" x14ac:dyDescent="0.25">
      <c r="A4" s="5" t="s">
        <v>3</v>
      </c>
      <c r="B4" s="11">
        <v>1</v>
      </c>
      <c r="C4" s="11">
        <v>0</v>
      </c>
      <c r="D4" s="11">
        <v>1</v>
      </c>
      <c r="E4" s="11">
        <v>0</v>
      </c>
      <c r="F4" s="11">
        <v>0</v>
      </c>
      <c r="G4" s="11">
        <v>0</v>
      </c>
      <c r="H4" s="11">
        <v>0.47047325968742371</v>
      </c>
      <c r="I4" s="11">
        <v>0.42817255854606628</v>
      </c>
      <c r="J4" s="11">
        <v>0.92558985948562622</v>
      </c>
      <c r="K4" s="11">
        <v>0.26022616028785706</v>
      </c>
      <c r="L4" s="11">
        <v>0.53874075412750244</v>
      </c>
      <c r="M4" s="11">
        <v>0.78039926290512085</v>
      </c>
      <c r="N4" s="11">
        <v>1</v>
      </c>
      <c r="O4" s="11">
        <v>1</v>
      </c>
      <c r="P4" s="11">
        <v>2016</v>
      </c>
    </row>
    <row r="5" spans="1:16" x14ac:dyDescent="0.25">
      <c r="A5" s="5" t="s">
        <v>4</v>
      </c>
      <c r="B5" s="11">
        <v>1</v>
      </c>
      <c r="C5" s="11">
        <v>0</v>
      </c>
      <c r="D5" s="11">
        <v>1</v>
      </c>
      <c r="E5" s="11">
        <v>0</v>
      </c>
      <c r="F5" s="11">
        <v>0</v>
      </c>
      <c r="G5" s="11">
        <v>0</v>
      </c>
      <c r="H5" s="11">
        <v>0.40940389037132263</v>
      </c>
      <c r="I5" s="11">
        <v>0.2974751889705658</v>
      </c>
      <c r="J5" s="11">
        <v>0.9768446683883667</v>
      </c>
      <c r="K5" s="11">
        <v>0.57560926675796509</v>
      </c>
      <c r="L5" s="11">
        <v>0.65469521284103394</v>
      </c>
      <c r="M5" s="11">
        <v>0.64092350006103516</v>
      </c>
      <c r="N5" s="11">
        <v>1</v>
      </c>
      <c r="O5" s="11">
        <v>1</v>
      </c>
      <c r="P5" s="11">
        <v>2016</v>
      </c>
    </row>
    <row r="6" spans="1:16" x14ac:dyDescent="0.25">
      <c r="A6" s="5" t="s">
        <v>5</v>
      </c>
      <c r="B6" s="11">
        <v>1</v>
      </c>
      <c r="C6" s="11">
        <v>0</v>
      </c>
      <c r="D6" s="11">
        <v>1</v>
      </c>
      <c r="E6" s="11">
        <v>0</v>
      </c>
      <c r="F6" s="11">
        <v>0</v>
      </c>
      <c r="G6" s="11">
        <v>0</v>
      </c>
      <c r="H6" s="11">
        <v>0.48479989171028137</v>
      </c>
      <c r="I6" s="11">
        <v>0.59525859355926514</v>
      </c>
      <c r="J6" s="11">
        <v>0.93817758560180664</v>
      </c>
      <c r="K6" s="11">
        <v>0.54036992788314819</v>
      </c>
      <c r="L6" s="11">
        <v>0.29614636301994324</v>
      </c>
      <c r="M6" s="11">
        <v>0.61770308017730713</v>
      </c>
      <c r="N6" s="11">
        <v>1</v>
      </c>
      <c r="O6" s="11">
        <v>1</v>
      </c>
      <c r="P6" s="11">
        <v>2016</v>
      </c>
    </row>
    <row r="7" spans="1:16" x14ac:dyDescent="0.25">
      <c r="A7" s="5" t="s">
        <v>6</v>
      </c>
      <c r="B7" s="11">
        <v>1</v>
      </c>
      <c r="C7" s="11">
        <v>0</v>
      </c>
      <c r="D7" s="11">
        <v>1</v>
      </c>
      <c r="E7" s="11">
        <v>0</v>
      </c>
      <c r="F7" s="11">
        <v>0</v>
      </c>
      <c r="G7" s="11">
        <v>0</v>
      </c>
      <c r="H7" s="11">
        <v>0.51045501232147217</v>
      </c>
      <c r="I7" s="11">
        <v>0.44467067718505859</v>
      </c>
      <c r="J7" s="11">
        <v>0.95786672830581665</v>
      </c>
      <c r="K7" s="11">
        <v>0.66097581386566162</v>
      </c>
      <c r="L7" s="11">
        <v>0.38162738084793091</v>
      </c>
      <c r="M7" s="11">
        <v>0.64844542741775513</v>
      </c>
      <c r="N7" s="11">
        <v>1</v>
      </c>
      <c r="O7" s="11">
        <v>1</v>
      </c>
      <c r="P7" s="11">
        <v>2016</v>
      </c>
    </row>
    <row r="8" spans="1:16" x14ac:dyDescent="0.25">
      <c r="A8" s="5" t="s">
        <v>7</v>
      </c>
      <c r="B8" s="11">
        <v>1</v>
      </c>
      <c r="C8" s="11">
        <v>0</v>
      </c>
      <c r="D8" s="11">
        <v>1</v>
      </c>
      <c r="E8" s="11">
        <v>0</v>
      </c>
      <c r="F8" s="11">
        <v>0</v>
      </c>
      <c r="G8" s="11">
        <v>0</v>
      </c>
      <c r="H8" s="11">
        <v>0.51605033874511719</v>
      </c>
      <c r="I8" s="11">
        <v>0.26447400450706482</v>
      </c>
      <c r="J8" s="11">
        <v>0.9910275936126709</v>
      </c>
      <c r="K8" s="11">
        <v>0.49744772911071777</v>
      </c>
      <c r="L8" s="11">
        <v>0.76415109634399414</v>
      </c>
      <c r="M8" s="11">
        <v>0.47079604864120483</v>
      </c>
      <c r="N8" s="11">
        <v>1</v>
      </c>
      <c r="O8" s="11">
        <v>1</v>
      </c>
      <c r="P8" s="11">
        <v>2016</v>
      </c>
    </row>
    <row r="9" spans="1:16" x14ac:dyDescent="0.25">
      <c r="A9" s="5" t="s">
        <v>8</v>
      </c>
      <c r="B9" s="11">
        <v>1</v>
      </c>
      <c r="C9" s="11">
        <v>0</v>
      </c>
      <c r="D9" s="11">
        <v>1</v>
      </c>
      <c r="E9" s="11">
        <v>0</v>
      </c>
      <c r="F9" s="11">
        <v>0</v>
      </c>
      <c r="G9" s="11">
        <v>0</v>
      </c>
      <c r="H9" s="11">
        <v>0.59688436985015869</v>
      </c>
      <c r="I9" s="11">
        <v>0.56553393602371216</v>
      </c>
      <c r="J9" s="11">
        <v>0.98806977272033691</v>
      </c>
      <c r="K9" s="11">
        <v>0.40780994296073914</v>
      </c>
      <c r="L9" s="11">
        <v>0.20982523262500763</v>
      </c>
      <c r="M9" s="11">
        <v>0.84276938438415527</v>
      </c>
      <c r="N9" s="11">
        <v>1</v>
      </c>
      <c r="O9" s="11">
        <v>1</v>
      </c>
      <c r="P9" s="11">
        <v>2016</v>
      </c>
    </row>
    <row r="10" spans="1:16" x14ac:dyDescent="0.25">
      <c r="A10" s="5" t="s">
        <v>9</v>
      </c>
      <c r="B10" s="11">
        <v>1</v>
      </c>
      <c r="C10" s="11">
        <v>0</v>
      </c>
      <c r="D10" s="11">
        <v>1</v>
      </c>
      <c r="E10" s="11">
        <v>0</v>
      </c>
      <c r="F10" s="11">
        <v>0</v>
      </c>
      <c r="G10" s="11">
        <v>0</v>
      </c>
      <c r="H10" s="11">
        <v>0.51085746288299561</v>
      </c>
      <c r="I10" s="11">
        <v>0.4959309995174408</v>
      </c>
      <c r="J10" s="11">
        <v>0.9573025107383728</v>
      </c>
      <c r="K10" s="11">
        <v>0.61077201366424561</v>
      </c>
      <c r="L10" s="11">
        <v>0.2579345703125</v>
      </c>
      <c r="M10" s="11">
        <v>0.5903659462928772</v>
      </c>
      <c r="N10" s="11">
        <v>1</v>
      </c>
      <c r="O10" s="11">
        <v>1</v>
      </c>
      <c r="P10" s="11">
        <v>2016</v>
      </c>
    </row>
    <row r="11" spans="1:16" x14ac:dyDescent="0.25">
      <c r="A11" s="5" t="s">
        <v>10</v>
      </c>
      <c r="B11" s="11">
        <v>1</v>
      </c>
      <c r="C11" s="11">
        <v>0</v>
      </c>
      <c r="D11" s="11">
        <v>1</v>
      </c>
      <c r="E11" s="11">
        <v>0</v>
      </c>
      <c r="F11" s="11">
        <v>0</v>
      </c>
      <c r="G11" s="11">
        <v>0</v>
      </c>
      <c r="H11" s="11">
        <v>0.47129246592521667</v>
      </c>
      <c r="I11" s="11">
        <v>0.61120480298995972</v>
      </c>
      <c r="J11" s="11">
        <v>1</v>
      </c>
      <c r="K11" s="11">
        <v>0.41556361317634583</v>
      </c>
      <c r="L11" s="11">
        <v>0.16221229732036591</v>
      </c>
      <c r="M11" s="11">
        <v>0.7378382682800293</v>
      </c>
      <c r="N11" s="11">
        <v>1</v>
      </c>
      <c r="O11" s="11">
        <v>1</v>
      </c>
      <c r="P11" s="11">
        <v>2016</v>
      </c>
    </row>
    <row r="12" spans="1:16" x14ac:dyDescent="0.25">
      <c r="A12" s="5" t="s">
        <v>11</v>
      </c>
      <c r="B12" s="11">
        <v>1</v>
      </c>
      <c r="C12" s="11">
        <v>0</v>
      </c>
      <c r="D12" s="11">
        <v>1</v>
      </c>
      <c r="E12" s="11">
        <v>0</v>
      </c>
      <c r="F12" s="11">
        <v>0</v>
      </c>
      <c r="G12" s="11">
        <v>0</v>
      </c>
      <c r="H12" s="11">
        <v>0.45618733763694763</v>
      </c>
      <c r="I12" s="11">
        <v>0.45333027839660645</v>
      </c>
      <c r="J12" s="11">
        <v>0.97816383838653564</v>
      </c>
      <c r="K12" s="11">
        <v>0.28803688287734985</v>
      </c>
      <c r="L12" s="11">
        <v>0.4123874306678772</v>
      </c>
      <c r="M12" s="11">
        <v>0.79714804887771606</v>
      </c>
      <c r="N12" s="11">
        <v>1</v>
      </c>
      <c r="O12" s="11">
        <v>1</v>
      </c>
      <c r="P12" s="11">
        <v>2016</v>
      </c>
    </row>
    <row r="13" spans="1:16" x14ac:dyDescent="0.25">
      <c r="A13" s="5" t="s">
        <v>12</v>
      </c>
      <c r="B13" s="11">
        <v>1</v>
      </c>
      <c r="C13" s="11">
        <v>0</v>
      </c>
      <c r="D13" s="11">
        <v>1</v>
      </c>
      <c r="E13" s="11">
        <v>0</v>
      </c>
      <c r="F13" s="11">
        <v>0</v>
      </c>
      <c r="G13" s="11">
        <v>0</v>
      </c>
      <c r="H13" s="11">
        <v>0.45305523276329041</v>
      </c>
      <c r="I13" s="11">
        <v>0.21811878681182861</v>
      </c>
      <c r="J13" s="11">
        <v>0.9853634238243103</v>
      </c>
      <c r="K13" s="11">
        <v>0.59044641256332397</v>
      </c>
      <c r="L13" s="11">
        <v>0.81457692384719849</v>
      </c>
      <c r="M13" s="11">
        <v>0.65670543909072876</v>
      </c>
      <c r="N13" s="11">
        <v>1</v>
      </c>
      <c r="O13" s="11">
        <v>1</v>
      </c>
      <c r="P13" s="11">
        <v>2016</v>
      </c>
    </row>
    <row r="14" spans="1:16" x14ac:dyDescent="0.25">
      <c r="A14" s="5" t="s">
        <v>13</v>
      </c>
      <c r="B14" s="11">
        <v>1</v>
      </c>
      <c r="C14" s="11">
        <v>0</v>
      </c>
      <c r="D14" s="11">
        <v>1</v>
      </c>
      <c r="E14" s="11">
        <v>0</v>
      </c>
      <c r="F14" s="11">
        <v>0</v>
      </c>
      <c r="G14" s="11">
        <v>0</v>
      </c>
      <c r="H14" s="11">
        <v>0.47898325324058533</v>
      </c>
      <c r="I14" s="11">
        <v>0.39409139752388</v>
      </c>
      <c r="J14" s="11">
        <v>1</v>
      </c>
      <c r="K14" s="11">
        <v>0.19067418575286865</v>
      </c>
      <c r="L14" s="11">
        <v>0.53921389579772949</v>
      </c>
      <c r="M14" s="11">
        <v>0.72030973434448242</v>
      </c>
      <c r="N14" s="11">
        <v>1</v>
      </c>
      <c r="O14" s="11">
        <v>1</v>
      </c>
      <c r="P14" s="11">
        <v>2016</v>
      </c>
    </row>
    <row r="15" spans="1:16" x14ac:dyDescent="0.25">
      <c r="A15" s="5" t="s">
        <v>14</v>
      </c>
      <c r="B15" s="11">
        <v>1</v>
      </c>
      <c r="C15" s="11">
        <v>0</v>
      </c>
      <c r="D15" s="11">
        <v>1</v>
      </c>
      <c r="E15" s="11">
        <v>0</v>
      </c>
      <c r="F15" s="11">
        <v>0</v>
      </c>
      <c r="G15" s="11">
        <v>0</v>
      </c>
      <c r="H15" s="11">
        <v>0.71304452419281006</v>
      </c>
      <c r="I15" s="11">
        <v>0.47692441940307617</v>
      </c>
      <c r="J15" s="11">
        <v>0.93439966440200806</v>
      </c>
      <c r="K15" s="11">
        <v>0.46634718775749207</v>
      </c>
      <c r="L15" s="11">
        <v>8.7618187069892883E-2</v>
      </c>
      <c r="M15" s="11">
        <v>0.75864523649215698</v>
      </c>
      <c r="N15" s="11">
        <v>1</v>
      </c>
      <c r="O15" s="11">
        <v>1</v>
      </c>
      <c r="P15" s="11">
        <v>2016</v>
      </c>
    </row>
    <row r="16" spans="1:16" x14ac:dyDescent="0.25">
      <c r="A16" s="5" t="s">
        <v>15</v>
      </c>
      <c r="B16" s="11">
        <v>1</v>
      </c>
      <c r="C16" s="11">
        <v>0</v>
      </c>
      <c r="D16" s="11">
        <v>1</v>
      </c>
      <c r="E16" s="11">
        <v>0</v>
      </c>
      <c r="F16" s="11">
        <v>0</v>
      </c>
      <c r="G16" s="11">
        <v>0</v>
      </c>
      <c r="H16" s="11">
        <v>0.41320911049842834</v>
      </c>
      <c r="I16" s="11">
        <v>0.35897567868232727</v>
      </c>
      <c r="J16" s="11">
        <v>0.97268694639205933</v>
      </c>
      <c r="K16" s="11">
        <v>0.70937687158584595</v>
      </c>
      <c r="L16" s="11">
        <v>0.43551552295684814</v>
      </c>
      <c r="M16" s="11">
        <v>0.73474705219268799</v>
      </c>
      <c r="N16" s="11">
        <v>1</v>
      </c>
      <c r="O16" s="11">
        <v>1</v>
      </c>
      <c r="P16" s="11">
        <v>2016</v>
      </c>
    </row>
    <row r="17" spans="1:16" x14ac:dyDescent="0.25">
      <c r="A17" s="5" t="s">
        <v>16</v>
      </c>
      <c r="B17" s="11">
        <v>1</v>
      </c>
      <c r="C17" s="11">
        <v>0</v>
      </c>
      <c r="D17" s="11">
        <v>1</v>
      </c>
      <c r="E17" s="11">
        <v>0</v>
      </c>
      <c r="F17" s="11">
        <v>0</v>
      </c>
      <c r="G17" s="11">
        <v>0</v>
      </c>
      <c r="H17" s="11">
        <v>0.59596216678619385</v>
      </c>
      <c r="I17" s="11">
        <v>0.39123335480690002</v>
      </c>
      <c r="J17" s="11">
        <v>0.99260377883911133</v>
      </c>
      <c r="K17" s="11">
        <v>0.38894173502922058</v>
      </c>
      <c r="L17" s="11">
        <v>0.42228499054908752</v>
      </c>
      <c r="M17" s="11">
        <v>0.66268306970596313</v>
      </c>
      <c r="N17" s="11">
        <v>1</v>
      </c>
      <c r="O17" s="11">
        <v>1</v>
      </c>
      <c r="P17" s="11">
        <v>2016</v>
      </c>
    </row>
    <row r="18" spans="1:16" x14ac:dyDescent="0.25">
      <c r="A18" s="5" t="s">
        <v>17</v>
      </c>
      <c r="B18" s="11">
        <v>1</v>
      </c>
      <c r="C18" s="11">
        <v>0</v>
      </c>
      <c r="D18" s="11">
        <v>1</v>
      </c>
      <c r="E18" s="11">
        <v>0</v>
      </c>
      <c r="F18" s="11">
        <v>0</v>
      </c>
      <c r="G18" s="11">
        <v>0</v>
      </c>
      <c r="H18" s="11">
        <v>0.48345956206321716</v>
      </c>
      <c r="I18" s="11">
        <v>0.22172671556472778</v>
      </c>
      <c r="J18" s="11">
        <v>0.98634999990463257</v>
      </c>
      <c r="K18" s="11">
        <v>0.52127134799957275</v>
      </c>
      <c r="L18" s="11">
        <v>0.55179208517074585</v>
      </c>
      <c r="M18" s="11">
        <v>0.76822161674499512</v>
      </c>
      <c r="N18" s="11">
        <v>1</v>
      </c>
      <c r="O18" s="11">
        <v>1</v>
      </c>
      <c r="P18" s="11">
        <v>2016</v>
      </c>
    </row>
    <row r="19" spans="1:16" x14ac:dyDescent="0.25">
      <c r="A19" s="5" t="s">
        <v>18</v>
      </c>
      <c r="B19" s="11">
        <v>1</v>
      </c>
      <c r="C19" s="11">
        <v>0</v>
      </c>
      <c r="D19" s="11">
        <v>1</v>
      </c>
      <c r="E19" s="11">
        <v>0</v>
      </c>
      <c r="F19" s="11">
        <v>0</v>
      </c>
      <c r="G19" s="11">
        <v>0</v>
      </c>
      <c r="H19" s="11">
        <v>0.41782617568969727</v>
      </c>
      <c r="I19" s="11">
        <v>0.44896918535232544</v>
      </c>
      <c r="J19" s="11">
        <v>0.99355286359786987</v>
      </c>
      <c r="K19" s="11">
        <v>0.41982954740524292</v>
      </c>
      <c r="L19" s="11">
        <v>0.44926059246063232</v>
      </c>
      <c r="M19" s="11">
        <v>0.78014135360717773</v>
      </c>
      <c r="N19" s="11">
        <v>1</v>
      </c>
      <c r="O19" s="11">
        <v>1</v>
      </c>
      <c r="P19" s="11">
        <v>2016</v>
      </c>
    </row>
    <row r="20" spans="1:16" x14ac:dyDescent="0.25">
      <c r="A20" s="5" t="s">
        <v>19</v>
      </c>
      <c r="B20" s="11">
        <v>1</v>
      </c>
      <c r="C20" s="11">
        <v>0</v>
      </c>
      <c r="D20" s="11">
        <v>1</v>
      </c>
      <c r="E20" s="11">
        <v>0</v>
      </c>
      <c r="F20" s="11">
        <v>0</v>
      </c>
      <c r="G20" s="11">
        <v>0</v>
      </c>
      <c r="H20" s="11">
        <v>0.45957878232002258</v>
      </c>
      <c r="I20" s="11">
        <v>0.53615838289260864</v>
      </c>
      <c r="J20" s="11">
        <v>1</v>
      </c>
      <c r="K20" s="11">
        <v>0.49430498480796814</v>
      </c>
      <c r="L20" s="11">
        <v>0.22965459525585175</v>
      </c>
      <c r="M20" s="11">
        <v>0.74160069227218628</v>
      </c>
      <c r="N20" s="11">
        <v>1</v>
      </c>
      <c r="O20" s="11">
        <v>1</v>
      </c>
      <c r="P20" s="11">
        <v>2016</v>
      </c>
    </row>
    <row r="21" spans="1:16" x14ac:dyDescent="0.25">
      <c r="A21" s="5" t="s">
        <v>20</v>
      </c>
      <c r="B21" s="11">
        <v>1</v>
      </c>
      <c r="C21" s="11">
        <v>0</v>
      </c>
      <c r="D21" s="11">
        <v>1</v>
      </c>
      <c r="E21" s="11">
        <v>0</v>
      </c>
      <c r="F21" s="11">
        <v>0</v>
      </c>
      <c r="G21" s="11">
        <v>0</v>
      </c>
      <c r="H21" s="11">
        <v>0.47315463423728943</v>
      </c>
      <c r="I21" s="11">
        <v>0.23537863790988922</v>
      </c>
      <c r="J21" s="11">
        <v>0.97710311412811279</v>
      </c>
      <c r="K21" s="11">
        <v>0.53632634878158569</v>
      </c>
      <c r="L21" s="11">
        <v>0.84305638074874878</v>
      </c>
      <c r="M21" s="11">
        <v>0.63618654012680054</v>
      </c>
      <c r="N21" s="11">
        <v>1</v>
      </c>
      <c r="O21" s="11">
        <v>1</v>
      </c>
      <c r="P21" s="11">
        <v>2016</v>
      </c>
    </row>
    <row r="22" spans="1:16" x14ac:dyDescent="0.25">
      <c r="A22" s="5" t="s">
        <v>21</v>
      </c>
      <c r="B22" s="11">
        <v>1</v>
      </c>
      <c r="C22" s="11">
        <v>0</v>
      </c>
      <c r="D22" s="11">
        <v>1</v>
      </c>
      <c r="E22" s="11">
        <v>0</v>
      </c>
      <c r="F22" s="11">
        <v>0</v>
      </c>
      <c r="G22" s="11">
        <v>0</v>
      </c>
      <c r="H22" s="11">
        <v>0.50795662403106689</v>
      </c>
      <c r="I22" s="11">
        <v>0.39925578236579895</v>
      </c>
      <c r="J22" s="11">
        <v>0.98179322481155396</v>
      </c>
      <c r="K22" s="11">
        <v>0.44061708450317383</v>
      </c>
      <c r="L22" s="11">
        <v>0.58264416456222534</v>
      </c>
      <c r="M22" s="11">
        <v>0.6444554328918457</v>
      </c>
      <c r="N22" s="11">
        <v>1</v>
      </c>
      <c r="O22" s="11">
        <v>1</v>
      </c>
      <c r="P22" s="11">
        <v>2016</v>
      </c>
    </row>
    <row r="23" spans="1:16" x14ac:dyDescent="0.25">
      <c r="A23" s="5" t="s">
        <v>22</v>
      </c>
      <c r="B23" s="11">
        <v>1</v>
      </c>
      <c r="C23" s="11">
        <v>0</v>
      </c>
      <c r="D23" s="11">
        <v>1</v>
      </c>
      <c r="E23" s="11">
        <v>0</v>
      </c>
      <c r="F23" s="11">
        <v>0</v>
      </c>
      <c r="G23" s="11">
        <v>0</v>
      </c>
      <c r="H23" s="11">
        <v>0.49461016058921814</v>
      </c>
      <c r="I23" s="11">
        <v>0.4531177282333374</v>
      </c>
      <c r="J23" s="11">
        <v>0.97686088085174561</v>
      </c>
      <c r="K23" s="11">
        <v>0.43118670582771301</v>
      </c>
      <c r="L23" s="11">
        <v>0.50130099058151245</v>
      </c>
      <c r="M23" s="11">
        <v>0.53243190050125122</v>
      </c>
      <c r="N23" s="11">
        <v>1</v>
      </c>
      <c r="O23" s="11">
        <v>1</v>
      </c>
      <c r="P23" s="11">
        <v>2016</v>
      </c>
    </row>
    <row r="24" spans="1:16" x14ac:dyDescent="0.25">
      <c r="A24" s="5" t="s">
        <v>23</v>
      </c>
      <c r="B24" s="11">
        <v>1</v>
      </c>
      <c r="C24" s="11">
        <v>0</v>
      </c>
      <c r="D24" s="11">
        <v>1</v>
      </c>
      <c r="E24" s="11">
        <v>0</v>
      </c>
      <c r="F24" s="11">
        <v>0</v>
      </c>
      <c r="G24" s="11">
        <v>0</v>
      </c>
      <c r="H24" s="11">
        <v>0.42034024000167847</v>
      </c>
      <c r="I24" s="11">
        <v>0.3784237802028656</v>
      </c>
      <c r="J24" s="11">
        <v>0.95396912097930908</v>
      </c>
      <c r="K24" s="11">
        <v>0.39699733257293701</v>
      </c>
      <c r="L24" s="11">
        <v>0.71105176210403442</v>
      </c>
      <c r="M24" s="11">
        <v>0.6815456748008728</v>
      </c>
      <c r="N24" s="11">
        <v>1</v>
      </c>
      <c r="O24" s="11">
        <v>1</v>
      </c>
      <c r="P24" s="11">
        <v>2016</v>
      </c>
    </row>
    <row r="25" spans="1:16" x14ac:dyDescent="0.25">
      <c r="A25" s="5" t="s">
        <v>24</v>
      </c>
      <c r="B25" s="11">
        <v>1</v>
      </c>
      <c r="C25" s="11">
        <v>0</v>
      </c>
      <c r="D25" s="11">
        <v>1</v>
      </c>
      <c r="E25" s="11">
        <v>0</v>
      </c>
      <c r="F25" s="11">
        <v>0</v>
      </c>
      <c r="G25" s="11">
        <v>0</v>
      </c>
      <c r="H25" s="11">
        <v>0.51257669925689697</v>
      </c>
      <c r="I25" s="11">
        <v>0.18903568387031555</v>
      </c>
      <c r="J25" s="11">
        <v>0.93460935354232788</v>
      </c>
      <c r="K25" s="11">
        <v>0.52416521310806274</v>
      </c>
      <c r="L25" s="11">
        <v>0.53698116540908813</v>
      </c>
      <c r="M25" s="11">
        <v>0.63214397430419922</v>
      </c>
      <c r="N25" s="11">
        <v>1</v>
      </c>
      <c r="O25" s="11">
        <v>1</v>
      </c>
      <c r="P25" s="11">
        <v>2016</v>
      </c>
    </row>
    <row r="26" spans="1:16" x14ac:dyDescent="0.25">
      <c r="A26" s="5" t="s">
        <v>25</v>
      </c>
      <c r="B26" s="11">
        <v>1</v>
      </c>
      <c r="C26" s="11">
        <v>0</v>
      </c>
      <c r="D26" s="11">
        <v>1</v>
      </c>
      <c r="E26" s="11">
        <v>0</v>
      </c>
      <c r="F26" s="11">
        <v>0</v>
      </c>
      <c r="G26" s="11">
        <v>0</v>
      </c>
      <c r="H26" s="11">
        <v>0.47411122918128967</v>
      </c>
      <c r="I26" s="11">
        <v>0.34793016314506531</v>
      </c>
      <c r="J26" s="11">
        <v>0.95910704135894775</v>
      </c>
      <c r="K26" s="11">
        <v>0.51434904336929321</v>
      </c>
      <c r="L26" s="11">
        <v>0.41918414831161499</v>
      </c>
      <c r="M26" s="11">
        <v>0.86006200313568115</v>
      </c>
      <c r="N26" s="11">
        <v>1</v>
      </c>
      <c r="O26" s="11">
        <v>1</v>
      </c>
      <c r="P26" s="11">
        <v>2016</v>
      </c>
    </row>
    <row r="27" spans="1:16" x14ac:dyDescent="0.25">
      <c r="A27" s="5" t="s">
        <v>26</v>
      </c>
      <c r="B27" s="11">
        <v>1</v>
      </c>
      <c r="C27" s="11">
        <v>0</v>
      </c>
      <c r="D27" s="11">
        <v>1</v>
      </c>
      <c r="E27" s="11">
        <v>0</v>
      </c>
      <c r="F27" s="11">
        <v>0</v>
      </c>
      <c r="G27" s="11">
        <v>0</v>
      </c>
      <c r="H27" s="11">
        <v>0.4753156304359436</v>
      </c>
      <c r="I27" s="11">
        <v>0.47858405113220215</v>
      </c>
      <c r="J27" s="11">
        <v>0.88810986280441284</v>
      </c>
      <c r="K27" s="11">
        <v>0.47579008340835571</v>
      </c>
      <c r="L27" s="11">
        <v>0.22554627060890198</v>
      </c>
      <c r="M27" s="11">
        <v>0.76802235841751099</v>
      </c>
      <c r="N27" s="11">
        <v>1</v>
      </c>
      <c r="O27" s="11">
        <v>1</v>
      </c>
      <c r="P27" s="11">
        <v>2016</v>
      </c>
    </row>
    <row r="28" spans="1:16" x14ac:dyDescent="0.25">
      <c r="A28" s="5" t="s">
        <v>27</v>
      </c>
      <c r="B28" s="11">
        <v>1</v>
      </c>
      <c r="C28" s="11">
        <v>0</v>
      </c>
      <c r="D28" s="11">
        <v>1</v>
      </c>
      <c r="E28" s="11">
        <v>0</v>
      </c>
      <c r="F28" s="11">
        <v>0</v>
      </c>
      <c r="G28" s="11">
        <v>0</v>
      </c>
      <c r="H28" s="11">
        <v>0.39098149538040161</v>
      </c>
      <c r="I28" s="11">
        <v>0.26812475919723511</v>
      </c>
      <c r="J28" s="11">
        <v>0.9301421046257019</v>
      </c>
      <c r="K28" s="11">
        <v>0.32886964082717896</v>
      </c>
      <c r="L28" s="11">
        <v>0.76157689094543457</v>
      </c>
      <c r="M28" s="11">
        <v>0.85463917255401611</v>
      </c>
      <c r="N28" s="11">
        <v>1</v>
      </c>
      <c r="O28" s="11">
        <v>1</v>
      </c>
      <c r="P28" s="11">
        <v>2016</v>
      </c>
    </row>
    <row r="29" spans="1:16" x14ac:dyDescent="0.25">
      <c r="A29" s="5" t="s">
        <v>28</v>
      </c>
      <c r="B29" s="11">
        <v>1</v>
      </c>
      <c r="C29" s="11">
        <v>0</v>
      </c>
      <c r="D29" s="11">
        <v>1</v>
      </c>
      <c r="E29" s="11">
        <v>0</v>
      </c>
      <c r="F29" s="11">
        <v>0</v>
      </c>
      <c r="G29" s="11">
        <v>0</v>
      </c>
      <c r="H29" s="11">
        <v>0.67637467384338379</v>
      </c>
      <c r="I29" s="11">
        <v>0.38043543696403503</v>
      </c>
      <c r="J29" s="11">
        <v>0.93415695428848267</v>
      </c>
      <c r="K29" s="11">
        <v>0.26102277636528015</v>
      </c>
      <c r="L29" s="11">
        <v>0.25569620728492737</v>
      </c>
      <c r="M29" s="11">
        <v>0.69581770896911621</v>
      </c>
      <c r="N29" s="11">
        <v>1</v>
      </c>
      <c r="O29" s="11">
        <v>1</v>
      </c>
      <c r="P29" s="11">
        <v>2016</v>
      </c>
    </row>
    <row r="30" spans="1:16" x14ac:dyDescent="0.25">
      <c r="A30" s="5" t="s">
        <v>29</v>
      </c>
      <c r="B30" s="11">
        <v>1</v>
      </c>
      <c r="C30" s="11">
        <v>0</v>
      </c>
      <c r="D30" s="11">
        <v>1</v>
      </c>
      <c r="E30" s="11">
        <v>0</v>
      </c>
      <c r="F30" s="11">
        <v>0</v>
      </c>
      <c r="G30" s="11">
        <v>0</v>
      </c>
      <c r="H30" s="11">
        <v>0.38117492198944092</v>
      </c>
      <c r="I30" s="11">
        <v>0.31014996767044067</v>
      </c>
      <c r="J30" s="11">
        <v>0.97588866949081421</v>
      </c>
      <c r="K30" s="11">
        <v>0.51137626171112061</v>
      </c>
      <c r="L30" s="11">
        <v>0.42308393120765686</v>
      </c>
      <c r="M30" s="11">
        <v>0.77617037296295166</v>
      </c>
      <c r="N30" s="11">
        <v>1</v>
      </c>
      <c r="O30" s="11">
        <v>1</v>
      </c>
      <c r="P30" s="11">
        <v>2016</v>
      </c>
    </row>
    <row r="31" spans="1:16" x14ac:dyDescent="0.25">
      <c r="A31" s="5" t="s">
        <v>30</v>
      </c>
      <c r="B31" s="11">
        <v>1</v>
      </c>
      <c r="C31" s="11">
        <v>0</v>
      </c>
      <c r="D31" s="11">
        <v>1</v>
      </c>
      <c r="E31" s="11">
        <v>0</v>
      </c>
      <c r="F31" s="11">
        <v>0</v>
      </c>
      <c r="G31" s="11">
        <v>0</v>
      </c>
      <c r="H31" s="11">
        <v>0.5115165114402771</v>
      </c>
      <c r="I31" s="11">
        <v>0.45434391498565674</v>
      </c>
      <c r="J31" s="11">
        <v>0.99784618616104126</v>
      </c>
      <c r="K31" s="11">
        <v>0.35347986221313477</v>
      </c>
      <c r="L31" s="11">
        <v>0.64786982536315918</v>
      </c>
      <c r="M31" s="11">
        <v>0.58397084474563599</v>
      </c>
      <c r="N31" s="11">
        <v>1</v>
      </c>
      <c r="O31" s="11">
        <v>1</v>
      </c>
      <c r="P31" s="11">
        <v>2016</v>
      </c>
    </row>
    <row r="32" spans="1:16" x14ac:dyDescent="0.25">
      <c r="A32" s="5" t="s">
        <v>31</v>
      </c>
      <c r="B32" s="11">
        <v>1</v>
      </c>
      <c r="C32" s="11">
        <v>0</v>
      </c>
      <c r="D32" s="11">
        <v>1</v>
      </c>
      <c r="E32" s="11">
        <v>0</v>
      </c>
      <c r="F32" s="11">
        <v>0</v>
      </c>
      <c r="G32" s="11">
        <v>0</v>
      </c>
      <c r="H32" s="11">
        <v>0.53472065925598145</v>
      </c>
      <c r="I32" s="11">
        <v>0.32123923301696777</v>
      </c>
      <c r="J32" s="11">
        <v>0.9711073637008667</v>
      </c>
      <c r="K32" s="11">
        <v>0.47900557518005371</v>
      </c>
      <c r="L32" s="11">
        <v>0.82632017135620117</v>
      </c>
      <c r="M32" s="11">
        <v>0.56528747081756592</v>
      </c>
      <c r="N32" s="11">
        <v>1</v>
      </c>
      <c r="O32" s="11">
        <v>1</v>
      </c>
      <c r="P32" s="11">
        <v>2016</v>
      </c>
    </row>
    <row r="33" spans="1:16" x14ac:dyDescent="0.25">
      <c r="A33" s="5" t="s">
        <v>32</v>
      </c>
      <c r="B33" s="11">
        <v>1</v>
      </c>
      <c r="C33" s="11">
        <v>0</v>
      </c>
      <c r="D33" s="11">
        <v>1</v>
      </c>
      <c r="E33" s="11">
        <v>0</v>
      </c>
      <c r="F33" s="11">
        <v>0</v>
      </c>
      <c r="G33" s="11">
        <v>0</v>
      </c>
      <c r="H33" s="11">
        <v>0.80386221408843994</v>
      </c>
      <c r="I33" s="11">
        <v>0.40994837880134583</v>
      </c>
      <c r="J33" s="11">
        <v>0.97959691286087036</v>
      </c>
      <c r="K33" s="11">
        <v>0.21917195618152618</v>
      </c>
      <c r="L33" s="11">
        <v>0.10127084702253342</v>
      </c>
      <c r="M33" s="11">
        <v>0.71435666084289551</v>
      </c>
      <c r="N33" s="11">
        <v>1</v>
      </c>
      <c r="O33" s="11">
        <v>1</v>
      </c>
      <c r="P33" s="11">
        <v>2016</v>
      </c>
    </row>
    <row r="34" spans="1:16" x14ac:dyDescent="0.25">
      <c r="A34" s="5" t="s">
        <v>1</v>
      </c>
      <c r="B34" s="11">
        <v>1</v>
      </c>
      <c r="C34" s="11">
        <v>0</v>
      </c>
      <c r="D34" s="11">
        <v>1</v>
      </c>
      <c r="E34" s="11">
        <v>0</v>
      </c>
      <c r="F34" s="11">
        <v>0</v>
      </c>
      <c r="G34" s="11">
        <v>0</v>
      </c>
      <c r="H34" s="11">
        <v>0.62036561965942383</v>
      </c>
      <c r="I34" s="11">
        <v>0.69798797369003296</v>
      </c>
      <c r="J34" s="11">
        <v>1</v>
      </c>
      <c r="K34" s="11">
        <v>0.29067510366439819</v>
      </c>
      <c r="L34" s="11">
        <v>0</v>
      </c>
      <c r="M34" s="11">
        <v>0.60565823316574097</v>
      </c>
      <c r="N34" s="11">
        <v>1</v>
      </c>
      <c r="O34" s="11">
        <v>1</v>
      </c>
      <c r="P34" s="11">
        <v>2018</v>
      </c>
    </row>
    <row r="35" spans="1:16" x14ac:dyDescent="0.25">
      <c r="A35" s="5" t="s">
        <v>2</v>
      </c>
      <c r="B35" s="11">
        <v>1</v>
      </c>
      <c r="C35" s="11">
        <v>0</v>
      </c>
      <c r="D35" s="11">
        <v>1</v>
      </c>
      <c r="E35" s="11">
        <v>0</v>
      </c>
      <c r="F35" s="11">
        <v>0</v>
      </c>
      <c r="G35" s="11">
        <v>0</v>
      </c>
      <c r="H35" s="11">
        <v>0.53841316699981689</v>
      </c>
      <c r="I35" s="11">
        <v>0.41992673277854919</v>
      </c>
      <c r="J35" s="11">
        <v>0.83223605155944824</v>
      </c>
      <c r="K35" s="11">
        <v>0.48940521478652954</v>
      </c>
      <c r="L35" s="11">
        <v>0.47668695449829102</v>
      </c>
      <c r="M35" s="11">
        <v>0.69557106494903564</v>
      </c>
      <c r="N35" s="11">
        <v>1</v>
      </c>
      <c r="O35" s="11">
        <v>1</v>
      </c>
      <c r="P35" s="11">
        <v>2018</v>
      </c>
    </row>
    <row r="36" spans="1:16" x14ac:dyDescent="0.25">
      <c r="A36" s="5" t="s">
        <v>3</v>
      </c>
      <c r="B36" s="11">
        <v>1</v>
      </c>
      <c r="C36" s="11">
        <v>0</v>
      </c>
      <c r="D36" s="11">
        <v>1</v>
      </c>
      <c r="E36" s="11">
        <v>0</v>
      </c>
      <c r="F36" s="11">
        <v>0</v>
      </c>
      <c r="G36" s="11">
        <v>0</v>
      </c>
      <c r="H36" s="11">
        <v>0.56797528266906738</v>
      </c>
      <c r="I36" s="11">
        <v>0.70119959115982056</v>
      </c>
      <c r="J36" s="11">
        <v>0.9814612865447998</v>
      </c>
      <c r="K36" s="11">
        <v>0.43675026297569275</v>
      </c>
      <c r="L36" s="11">
        <v>0.32788076996803284</v>
      </c>
      <c r="M36" s="11">
        <v>0.701926589012146</v>
      </c>
      <c r="N36" s="11">
        <v>1</v>
      </c>
      <c r="O36" s="11">
        <v>1</v>
      </c>
      <c r="P36" s="11">
        <v>2018</v>
      </c>
    </row>
    <row r="37" spans="1:16" x14ac:dyDescent="0.25">
      <c r="A37" s="5" t="s">
        <v>4</v>
      </c>
      <c r="B37" s="11">
        <v>1</v>
      </c>
      <c r="C37" s="11">
        <v>0</v>
      </c>
      <c r="D37" s="11">
        <v>1</v>
      </c>
      <c r="E37" s="11">
        <v>0</v>
      </c>
      <c r="F37" s="11">
        <v>0</v>
      </c>
      <c r="G37" s="11">
        <v>0</v>
      </c>
      <c r="H37" s="11">
        <v>0.42690244317054749</v>
      </c>
      <c r="I37" s="11">
        <v>0.13639657199382782</v>
      </c>
      <c r="J37" s="11">
        <v>0.96150165796279907</v>
      </c>
      <c r="K37" s="11">
        <v>0.54468762874603271</v>
      </c>
      <c r="L37" s="11">
        <v>0.74062907695770264</v>
      </c>
      <c r="M37" s="11">
        <v>0.73483115434646606</v>
      </c>
      <c r="N37" s="11">
        <v>1</v>
      </c>
      <c r="O37" s="11">
        <v>1</v>
      </c>
      <c r="P37" s="11">
        <v>2018</v>
      </c>
    </row>
    <row r="38" spans="1:16" x14ac:dyDescent="0.25">
      <c r="A38" s="5" t="s">
        <v>5</v>
      </c>
      <c r="B38" s="11">
        <v>1</v>
      </c>
      <c r="C38" s="11">
        <v>0</v>
      </c>
      <c r="D38" s="11">
        <v>1</v>
      </c>
      <c r="E38" s="11">
        <v>0</v>
      </c>
      <c r="F38" s="11">
        <v>0</v>
      </c>
      <c r="G38" s="11">
        <v>0</v>
      </c>
      <c r="H38" s="11">
        <v>0.40983507037162781</v>
      </c>
      <c r="I38" s="11">
        <v>0.73848646879196167</v>
      </c>
      <c r="J38" s="11">
        <v>1</v>
      </c>
      <c r="K38" s="11">
        <v>0.29893815517425537</v>
      </c>
      <c r="L38" s="11">
        <v>0.14933137595653534</v>
      </c>
      <c r="M38" s="11">
        <v>0.75048196315765381</v>
      </c>
      <c r="N38" s="11">
        <v>1</v>
      </c>
      <c r="O38" s="11">
        <v>1</v>
      </c>
      <c r="P38" s="11">
        <v>2018</v>
      </c>
    </row>
    <row r="39" spans="1:16" x14ac:dyDescent="0.25">
      <c r="A39" s="5" t="s">
        <v>6</v>
      </c>
      <c r="B39" s="11">
        <v>1</v>
      </c>
      <c r="C39" s="11">
        <v>0</v>
      </c>
      <c r="D39" s="11">
        <v>1</v>
      </c>
      <c r="E39" s="11">
        <v>0</v>
      </c>
      <c r="F39" s="11">
        <v>0</v>
      </c>
      <c r="G39" s="11">
        <v>0</v>
      </c>
      <c r="H39" s="11">
        <v>0.65305721759796143</v>
      </c>
      <c r="I39" s="11">
        <v>0.23348709940910339</v>
      </c>
      <c r="J39" s="11">
        <v>0.92236727476119995</v>
      </c>
      <c r="K39" s="11">
        <v>0.42859947681427002</v>
      </c>
      <c r="L39" s="11">
        <v>0.45647266507148743</v>
      </c>
      <c r="M39" s="11">
        <v>0.8884090781211853</v>
      </c>
      <c r="N39" s="11">
        <v>1</v>
      </c>
      <c r="O39" s="11">
        <v>1</v>
      </c>
      <c r="P39" s="11">
        <v>2018</v>
      </c>
    </row>
    <row r="40" spans="1:16" x14ac:dyDescent="0.25">
      <c r="A40" s="5" t="s">
        <v>7</v>
      </c>
      <c r="B40" s="11">
        <v>1</v>
      </c>
      <c r="C40" s="11">
        <v>0</v>
      </c>
      <c r="D40" s="11">
        <v>1</v>
      </c>
      <c r="E40" s="11">
        <v>0</v>
      </c>
      <c r="F40" s="11">
        <v>0</v>
      </c>
      <c r="G40" s="11">
        <v>0</v>
      </c>
      <c r="H40" s="11">
        <v>0.52266550064086914</v>
      </c>
      <c r="I40" s="11">
        <v>0.30647435784339905</v>
      </c>
      <c r="J40" s="11">
        <v>0.97503751516342163</v>
      </c>
      <c r="K40" s="11">
        <v>0.51819521188735962</v>
      </c>
      <c r="L40" s="11">
        <v>0.78458625078201294</v>
      </c>
      <c r="M40" s="11">
        <v>0.49667820334434509</v>
      </c>
      <c r="N40" s="11">
        <v>1</v>
      </c>
      <c r="O40" s="11">
        <v>1</v>
      </c>
      <c r="P40" s="11">
        <v>2018</v>
      </c>
    </row>
    <row r="41" spans="1:16" x14ac:dyDescent="0.25">
      <c r="A41" s="5" t="s">
        <v>8</v>
      </c>
      <c r="B41" s="11">
        <v>1</v>
      </c>
      <c r="C41" s="11">
        <v>0</v>
      </c>
      <c r="D41" s="11">
        <v>1</v>
      </c>
      <c r="E41" s="11">
        <v>0</v>
      </c>
      <c r="F41" s="11">
        <v>0</v>
      </c>
      <c r="G41" s="11">
        <v>0</v>
      </c>
      <c r="H41" s="11">
        <v>0.73025566339492798</v>
      </c>
      <c r="I41" s="11">
        <v>0.37273296713829041</v>
      </c>
      <c r="J41" s="11">
        <v>0.93723148107528687</v>
      </c>
      <c r="K41" s="11">
        <v>0.41107216477394104</v>
      </c>
      <c r="L41" s="11">
        <v>0.12994913756847382</v>
      </c>
      <c r="M41" s="11">
        <v>0.76878064870834351</v>
      </c>
      <c r="N41" s="11">
        <v>1</v>
      </c>
      <c r="O41" s="11">
        <v>1</v>
      </c>
      <c r="P41" s="11">
        <v>2018</v>
      </c>
    </row>
    <row r="42" spans="1:16" x14ac:dyDescent="0.25">
      <c r="A42" s="5" t="s">
        <v>9</v>
      </c>
      <c r="B42" s="11">
        <v>1</v>
      </c>
      <c r="C42" s="11">
        <v>0</v>
      </c>
      <c r="D42" s="11">
        <v>1</v>
      </c>
      <c r="E42" s="11">
        <v>0</v>
      </c>
      <c r="F42" s="11">
        <v>0</v>
      </c>
      <c r="G42" s="11">
        <v>0</v>
      </c>
      <c r="H42" s="11">
        <v>0.56316721439361572</v>
      </c>
      <c r="I42" s="11">
        <v>0.49739587306976318</v>
      </c>
      <c r="J42" s="11">
        <v>1</v>
      </c>
      <c r="K42" s="11">
        <v>0.20231610536575317</v>
      </c>
      <c r="L42" s="11">
        <v>0.16870538890361786</v>
      </c>
      <c r="M42" s="11">
        <v>0.81944805383682251</v>
      </c>
      <c r="N42" s="11">
        <v>1</v>
      </c>
      <c r="O42" s="11">
        <v>1</v>
      </c>
      <c r="P42" s="11">
        <v>2018</v>
      </c>
    </row>
    <row r="43" spans="1:16" x14ac:dyDescent="0.25">
      <c r="A43" s="5" t="s">
        <v>10</v>
      </c>
      <c r="B43" s="11">
        <v>1</v>
      </c>
      <c r="C43" s="11">
        <v>0</v>
      </c>
      <c r="D43" s="11">
        <v>1</v>
      </c>
      <c r="E43" s="11">
        <v>0</v>
      </c>
      <c r="F43" s="11">
        <v>0</v>
      </c>
      <c r="G43" s="11">
        <v>0</v>
      </c>
      <c r="H43" s="11">
        <v>0.55373454093933105</v>
      </c>
      <c r="I43" s="11">
        <v>0.49790236353874207</v>
      </c>
      <c r="J43" s="11">
        <v>0.97102528810501099</v>
      </c>
      <c r="K43" s="11">
        <v>0.39164870977401733</v>
      </c>
      <c r="L43" s="11">
        <v>0.11225249618291855</v>
      </c>
      <c r="M43" s="11">
        <v>0.75342088937759399</v>
      </c>
      <c r="N43" s="11">
        <v>1</v>
      </c>
      <c r="O43" s="11">
        <v>1</v>
      </c>
      <c r="P43" s="11">
        <v>2018</v>
      </c>
    </row>
    <row r="44" spans="1:16" x14ac:dyDescent="0.25">
      <c r="A44" s="5" t="s">
        <v>11</v>
      </c>
      <c r="B44" s="11">
        <v>1</v>
      </c>
      <c r="C44" s="11">
        <v>0</v>
      </c>
      <c r="D44" s="11">
        <v>1</v>
      </c>
      <c r="E44" s="11">
        <v>0</v>
      </c>
      <c r="F44" s="11">
        <v>0</v>
      </c>
      <c r="G44" s="11">
        <v>0</v>
      </c>
      <c r="H44" s="11">
        <v>0.6623154878616333</v>
      </c>
      <c r="I44" s="11">
        <v>0.32985877990722656</v>
      </c>
      <c r="J44" s="11">
        <v>0.95751649141311646</v>
      </c>
      <c r="K44" s="11">
        <v>0.2596665620803833</v>
      </c>
      <c r="L44" s="11">
        <v>0.32782664895057678</v>
      </c>
      <c r="M44" s="11">
        <v>0.88395333290100098</v>
      </c>
      <c r="N44" s="11">
        <v>1</v>
      </c>
      <c r="O44" s="11">
        <v>1</v>
      </c>
      <c r="P44" s="11">
        <v>2018</v>
      </c>
    </row>
    <row r="45" spans="1:16" x14ac:dyDescent="0.25">
      <c r="A45" s="5" t="s">
        <v>12</v>
      </c>
      <c r="B45" s="11">
        <v>1</v>
      </c>
      <c r="C45" s="11">
        <v>0</v>
      </c>
      <c r="D45" s="11">
        <v>1</v>
      </c>
      <c r="E45" s="11">
        <v>0</v>
      </c>
      <c r="F45" s="11">
        <v>0</v>
      </c>
      <c r="G45" s="11">
        <v>0</v>
      </c>
      <c r="H45" s="11">
        <v>0.41322305798530579</v>
      </c>
      <c r="I45" s="11">
        <v>0.21793052554130554</v>
      </c>
      <c r="J45" s="11">
        <v>0.98498541116714478</v>
      </c>
      <c r="K45" s="11">
        <v>0.57075726985931396</v>
      </c>
      <c r="L45" s="11">
        <v>0.87946593761444092</v>
      </c>
      <c r="M45" s="11">
        <v>0.65042364597320557</v>
      </c>
      <c r="N45" s="11">
        <v>1</v>
      </c>
      <c r="O45" s="11">
        <v>1</v>
      </c>
      <c r="P45" s="11">
        <v>2018</v>
      </c>
    </row>
    <row r="46" spans="1:16" x14ac:dyDescent="0.25">
      <c r="A46" s="5" t="s">
        <v>13</v>
      </c>
      <c r="B46" s="11">
        <v>1</v>
      </c>
      <c r="C46" s="11">
        <v>0</v>
      </c>
      <c r="D46" s="11">
        <v>1</v>
      </c>
      <c r="E46" s="11">
        <v>0</v>
      </c>
      <c r="F46" s="11">
        <v>0</v>
      </c>
      <c r="G46" s="11">
        <v>0</v>
      </c>
      <c r="H46" s="11">
        <v>0.50368201732635498</v>
      </c>
      <c r="I46" s="11">
        <v>0.49152728915214539</v>
      </c>
      <c r="J46" s="11">
        <v>1</v>
      </c>
      <c r="K46" s="11">
        <v>0.22321990132331848</v>
      </c>
      <c r="L46" s="11">
        <v>0.28549918532371521</v>
      </c>
      <c r="M46" s="11">
        <v>0.76769143342971802</v>
      </c>
      <c r="N46" s="11">
        <v>1</v>
      </c>
      <c r="O46" s="11">
        <v>1</v>
      </c>
      <c r="P46" s="11">
        <v>2018</v>
      </c>
    </row>
    <row r="47" spans="1:16" x14ac:dyDescent="0.25">
      <c r="A47" s="5" t="s">
        <v>14</v>
      </c>
      <c r="B47" s="11">
        <v>1</v>
      </c>
      <c r="C47" s="11">
        <v>0</v>
      </c>
      <c r="D47" s="11">
        <v>1</v>
      </c>
      <c r="E47" s="11">
        <v>0</v>
      </c>
      <c r="F47" s="11">
        <v>0</v>
      </c>
      <c r="G47" s="11">
        <v>0</v>
      </c>
      <c r="H47" s="11">
        <v>0.65950471162796021</v>
      </c>
      <c r="I47" s="11">
        <v>0.65010279417037964</v>
      </c>
      <c r="J47" s="11">
        <v>0.96677988767623901</v>
      </c>
      <c r="K47" s="11">
        <v>0.58002567291259766</v>
      </c>
      <c r="L47" s="11">
        <v>0.35209101438522339</v>
      </c>
      <c r="M47" s="11">
        <v>0.67760884761810303</v>
      </c>
      <c r="N47" s="11">
        <v>1</v>
      </c>
      <c r="O47" s="11">
        <v>1</v>
      </c>
      <c r="P47" s="11">
        <v>2018</v>
      </c>
    </row>
    <row r="48" spans="1:16" x14ac:dyDescent="0.25">
      <c r="A48" s="5" t="s">
        <v>15</v>
      </c>
      <c r="B48" s="11">
        <v>1</v>
      </c>
      <c r="C48" s="11">
        <v>0</v>
      </c>
      <c r="D48" s="11">
        <v>1</v>
      </c>
      <c r="E48" s="11">
        <v>0</v>
      </c>
      <c r="F48" s="11">
        <v>0</v>
      </c>
      <c r="G48" s="11">
        <v>0</v>
      </c>
      <c r="H48" s="11">
        <v>0.34963303804397583</v>
      </c>
      <c r="I48" s="11">
        <v>0.28072422742843628</v>
      </c>
      <c r="J48" s="11">
        <v>0.98825168609619141</v>
      </c>
      <c r="K48" s="11">
        <v>0.6122552752494812</v>
      </c>
      <c r="L48" s="11">
        <v>0.37597197294235229</v>
      </c>
      <c r="M48" s="11">
        <v>0.81987619400024414</v>
      </c>
      <c r="N48" s="11">
        <v>1</v>
      </c>
      <c r="O48" s="11">
        <v>1</v>
      </c>
      <c r="P48" s="11">
        <v>2018</v>
      </c>
    </row>
    <row r="49" spans="1:16" x14ac:dyDescent="0.25">
      <c r="A49" s="5" t="s">
        <v>16</v>
      </c>
      <c r="B49" s="11">
        <v>1</v>
      </c>
      <c r="C49" s="11">
        <v>0</v>
      </c>
      <c r="D49" s="11">
        <v>1</v>
      </c>
      <c r="E49" s="11">
        <v>0</v>
      </c>
      <c r="F49" s="11">
        <v>0</v>
      </c>
      <c r="G49" s="11">
        <v>0</v>
      </c>
      <c r="H49" s="11">
        <v>0.56137776374816895</v>
      </c>
      <c r="I49" s="11">
        <v>0.45702311396598816</v>
      </c>
      <c r="J49" s="11">
        <v>0.98594129085540771</v>
      </c>
      <c r="K49" s="11">
        <v>0.43229582905769348</v>
      </c>
      <c r="L49" s="11">
        <v>0.34704500436782837</v>
      </c>
      <c r="M49" s="11">
        <v>0.71648603677749634</v>
      </c>
      <c r="N49" s="11">
        <v>1</v>
      </c>
      <c r="O49" s="11">
        <v>1</v>
      </c>
      <c r="P49" s="11">
        <v>2018</v>
      </c>
    </row>
    <row r="50" spans="1:16" x14ac:dyDescent="0.25">
      <c r="A50" s="5" t="s">
        <v>17</v>
      </c>
      <c r="B50" s="11">
        <v>1</v>
      </c>
      <c r="C50" s="11">
        <v>0</v>
      </c>
      <c r="D50" s="11">
        <v>1</v>
      </c>
      <c r="E50" s="11">
        <v>0</v>
      </c>
      <c r="F50" s="11">
        <v>0</v>
      </c>
      <c r="G50" s="11">
        <v>0</v>
      </c>
      <c r="H50" s="11">
        <v>0.54039555788040161</v>
      </c>
      <c r="I50" s="11">
        <v>0.37556016445159912</v>
      </c>
      <c r="J50" s="11">
        <v>0.97891891002655029</v>
      </c>
      <c r="K50" s="11">
        <v>0.36438944935798645</v>
      </c>
      <c r="L50" s="11">
        <v>0.48840916156768799</v>
      </c>
      <c r="M50" s="11">
        <v>0.64967900514602661</v>
      </c>
      <c r="N50" s="11">
        <v>1</v>
      </c>
      <c r="O50" s="11">
        <v>1</v>
      </c>
      <c r="P50" s="11">
        <v>2018</v>
      </c>
    </row>
    <row r="51" spans="1:16" x14ac:dyDescent="0.25">
      <c r="A51" s="5" t="s">
        <v>18</v>
      </c>
      <c r="B51" s="11">
        <v>1</v>
      </c>
      <c r="C51" s="11">
        <v>0</v>
      </c>
      <c r="D51" s="11">
        <v>1</v>
      </c>
      <c r="E51" s="11">
        <v>0</v>
      </c>
      <c r="F51" s="11">
        <v>0</v>
      </c>
      <c r="G51" s="11">
        <v>0</v>
      </c>
      <c r="H51" s="11">
        <v>0.497110515832901</v>
      </c>
      <c r="I51" s="11">
        <v>0.34643226861953735</v>
      </c>
      <c r="J51" s="11">
        <v>0.80266439914703369</v>
      </c>
      <c r="K51" s="11">
        <v>0.58458542823791504</v>
      </c>
      <c r="L51" s="11">
        <v>0.54601860046386719</v>
      </c>
      <c r="M51" s="11">
        <v>0.6044771671295166</v>
      </c>
      <c r="N51" s="11">
        <v>1</v>
      </c>
      <c r="O51" s="11">
        <v>1</v>
      </c>
      <c r="P51" s="11">
        <v>2018</v>
      </c>
    </row>
    <row r="52" spans="1:16" x14ac:dyDescent="0.25">
      <c r="A52" s="5" t="s">
        <v>19</v>
      </c>
      <c r="B52" s="11">
        <v>1</v>
      </c>
      <c r="C52" s="11">
        <v>0</v>
      </c>
      <c r="D52" s="11">
        <v>1</v>
      </c>
      <c r="E52" s="11">
        <v>0</v>
      </c>
      <c r="F52" s="11">
        <v>0</v>
      </c>
      <c r="G52" s="11">
        <v>0</v>
      </c>
      <c r="H52" s="11">
        <v>0.6484866738319397</v>
      </c>
      <c r="I52" s="11">
        <v>0.74024307727813721</v>
      </c>
      <c r="J52" s="11">
        <v>0.98119419813156128</v>
      </c>
      <c r="K52" s="11">
        <v>9.1986954212188721E-2</v>
      </c>
      <c r="L52" s="11">
        <v>1.8805783241987228E-2</v>
      </c>
      <c r="M52" s="11">
        <v>0.73332673311233521</v>
      </c>
      <c r="N52" s="11">
        <v>1</v>
      </c>
      <c r="O52" s="11">
        <v>1</v>
      </c>
      <c r="P52" s="11">
        <v>2018</v>
      </c>
    </row>
    <row r="53" spans="1:16" x14ac:dyDescent="0.25">
      <c r="A53" s="5" t="s">
        <v>20</v>
      </c>
      <c r="B53" s="11">
        <v>1</v>
      </c>
      <c r="C53" s="11">
        <v>0</v>
      </c>
      <c r="D53" s="11">
        <v>1</v>
      </c>
      <c r="E53" s="11">
        <v>0</v>
      </c>
      <c r="F53" s="11">
        <v>0</v>
      </c>
      <c r="G53" s="11">
        <v>0</v>
      </c>
      <c r="H53" s="11">
        <v>0.48819804191589355</v>
      </c>
      <c r="I53" s="11">
        <v>0.30803686380386353</v>
      </c>
      <c r="J53" s="11">
        <v>0.97889620065689087</v>
      </c>
      <c r="K53" s="11">
        <v>0.48232758045196533</v>
      </c>
      <c r="L53" s="11">
        <v>0.71160900592803955</v>
      </c>
      <c r="M53" s="11">
        <v>0.54156458377838135</v>
      </c>
      <c r="N53" s="11">
        <v>1</v>
      </c>
      <c r="O53" s="11">
        <v>1</v>
      </c>
      <c r="P53" s="11">
        <v>2018</v>
      </c>
    </row>
    <row r="54" spans="1:16" x14ac:dyDescent="0.25">
      <c r="A54" s="5" t="s">
        <v>21</v>
      </c>
      <c r="B54" s="11">
        <v>1</v>
      </c>
      <c r="C54" s="11">
        <v>0</v>
      </c>
      <c r="D54" s="11">
        <v>1</v>
      </c>
      <c r="E54" s="11">
        <v>0</v>
      </c>
      <c r="F54" s="11">
        <v>0</v>
      </c>
      <c r="G54" s="11">
        <v>0</v>
      </c>
      <c r="H54" s="11">
        <v>0.55112278461456299</v>
      </c>
      <c r="I54" s="11">
        <v>0.36170527338981628</v>
      </c>
      <c r="J54" s="11">
        <v>0.99142563343048096</v>
      </c>
      <c r="K54" s="11">
        <v>0.42022144794464111</v>
      </c>
      <c r="L54" s="11">
        <v>0.6567615270614624</v>
      </c>
      <c r="M54" s="11">
        <v>0.65100330114364624</v>
      </c>
      <c r="N54" s="11">
        <v>1</v>
      </c>
      <c r="O54" s="11">
        <v>1</v>
      </c>
      <c r="P54" s="11">
        <v>2018</v>
      </c>
    </row>
    <row r="55" spans="1:16" x14ac:dyDescent="0.25">
      <c r="A55" s="5" t="s">
        <v>22</v>
      </c>
      <c r="B55" s="11">
        <v>1</v>
      </c>
      <c r="C55" s="11">
        <v>0</v>
      </c>
      <c r="D55" s="11">
        <v>1</v>
      </c>
      <c r="E55" s="11">
        <v>0</v>
      </c>
      <c r="F55" s="11">
        <v>0</v>
      </c>
      <c r="G55" s="11">
        <v>0</v>
      </c>
      <c r="H55" s="11">
        <v>0.61915552616119385</v>
      </c>
      <c r="I55" s="11">
        <v>0.42306900024414063</v>
      </c>
      <c r="J55" s="11">
        <v>0.98077583312988281</v>
      </c>
      <c r="K55" s="11">
        <v>0.5007895827293396</v>
      </c>
      <c r="L55" s="11">
        <v>0.2904222309589386</v>
      </c>
      <c r="M55" s="11">
        <v>0.65499484539031982</v>
      </c>
      <c r="N55" s="11">
        <v>1</v>
      </c>
      <c r="O55" s="11">
        <v>1</v>
      </c>
      <c r="P55" s="11">
        <v>2018</v>
      </c>
    </row>
    <row r="56" spans="1:16" x14ac:dyDescent="0.25">
      <c r="A56" s="5" t="s">
        <v>23</v>
      </c>
      <c r="B56" s="11">
        <v>1</v>
      </c>
      <c r="C56" s="11">
        <v>0</v>
      </c>
      <c r="D56" s="11">
        <v>1</v>
      </c>
      <c r="E56" s="11">
        <v>0</v>
      </c>
      <c r="F56" s="11">
        <v>0</v>
      </c>
      <c r="G56" s="11">
        <v>0</v>
      </c>
      <c r="H56" s="11">
        <v>0.48261731863021851</v>
      </c>
      <c r="I56" s="11">
        <v>0.21717779338359833</v>
      </c>
      <c r="J56" s="11">
        <v>0.9906013011932373</v>
      </c>
      <c r="K56" s="11">
        <v>0.49608117341995239</v>
      </c>
      <c r="L56" s="11">
        <v>0.77391135692596436</v>
      </c>
      <c r="M56" s="11">
        <v>0.80148947238922119</v>
      </c>
      <c r="N56" s="11">
        <v>1</v>
      </c>
      <c r="O56" s="11">
        <v>1</v>
      </c>
      <c r="P56" s="11">
        <v>2018</v>
      </c>
    </row>
    <row r="57" spans="1:16" x14ac:dyDescent="0.25">
      <c r="A57" s="5" t="s">
        <v>24</v>
      </c>
      <c r="B57" s="11">
        <v>1</v>
      </c>
      <c r="C57" s="11">
        <v>0</v>
      </c>
      <c r="D57" s="11">
        <v>1</v>
      </c>
      <c r="E57" s="11">
        <v>0</v>
      </c>
      <c r="F57" s="11">
        <v>0</v>
      </c>
      <c r="G57" s="11">
        <v>0</v>
      </c>
      <c r="H57" s="11">
        <v>0.63822662830352783</v>
      </c>
      <c r="I57" s="11">
        <v>0.18882477283477783</v>
      </c>
      <c r="J57" s="11">
        <v>0.93351161479949951</v>
      </c>
      <c r="K57" s="11">
        <v>0.3779873251914978</v>
      </c>
      <c r="L57" s="11">
        <v>0.63577759265899658</v>
      </c>
      <c r="M57" s="11">
        <v>0.76357495784759521</v>
      </c>
      <c r="N57" s="11">
        <v>1</v>
      </c>
      <c r="O57" s="11">
        <v>1</v>
      </c>
      <c r="P57" s="11">
        <v>2018</v>
      </c>
    </row>
    <row r="58" spans="1:16" x14ac:dyDescent="0.25">
      <c r="A58" s="5" t="s">
        <v>25</v>
      </c>
      <c r="B58" s="11">
        <v>1</v>
      </c>
      <c r="C58" s="11">
        <v>0</v>
      </c>
      <c r="D58" s="11">
        <v>1</v>
      </c>
      <c r="E58" s="11">
        <v>0</v>
      </c>
      <c r="F58" s="11">
        <v>0</v>
      </c>
      <c r="G58" s="11">
        <v>0</v>
      </c>
      <c r="H58" s="11">
        <v>0.51191264390945435</v>
      </c>
      <c r="I58" s="11">
        <v>0.44982895255088806</v>
      </c>
      <c r="J58" s="11">
        <v>0.96432214975357056</v>
      </c>
      <c r="K58" s="11">
        <v>0.45586028695106506</v>
      </c>
      <c r="L58" s="11">
        <v>0.64142113924026489</v>
      </c>
      <c r="M58" s="11">
        <v>0.78074175119400024</v>
      </c>
      <c r="N58" s="11">
        <v>1</v>
      </c>
      <c r="O58" s="11">
        <v>1</v>
      </c>
      <c r="P58" s="11">
        <v>2018</v>
      </c>
    </row>
    <row r="59" spans="1:16" x14ac:dyDescent="0.25">
      <c r="A59" s="5" t="s">
        <v>26</v>
      </c>
      <c r="B59" s="11">
        <v>1</v>
      </c>
      <c r="C59" s="11">
        <v>0</v>
      </c>
      <c r="D59" s="11">
        <v>1</v>
      </c>
      <c r="E59" s="11">
        <v>0</v>
      </c>
      <c r="F59" s="11">
        <v>0</v>
      </c>
      <c r="G59" s="11">
        <v>0</v>
      </c>
      <c r="H59" s="11">
        <v>0.58614087104797363</v>
      </c>
      <c r="I59" s="11">
        <v>0.48370519280433655</v>
      </c>
      <c r="J59" s="11">
        <v>0.95978081226348877</v>
      </c>
      <c r="K59" s="11">
        <v>0.40712094306945801</v>
      </c>
      <c r="L59" s="11">
        <v>9.9997378885746002E-2</v>
      </c>
      <c r="M59" s="11">
        <v>0.80215513706207275</v>
      </c>
      <c r="N59" s="11">
        <v>1</v>
      </c>
      <c r="O59" s="11">
        <v>1</v>
      </c>
      <c r="P59" s="11">
        <v>2018</v>
      </c>
    </row>
    <row r="60" spans="1:16" x14ac:dyDescent="0.25">
      <c r="A60" s="5" t="s">
        <v>27</v>
      </c>
      <c r="B60" s="11">
        <v>1</v>
      </c>
      <c r="C60" s="11">
        <v>0</v>
      </c>
      <c r="D60" s="11">
        <v>1</v>
      </c>
      <c r="E60" s="11">
        <v>0</v>
      </c>
      <c r="F60" s="11">
        <v>0</v>
      </c>
      <c r="G60" s="11">
        <v>0</v>
      </c>
      <c r="H60" s="11">
        <v>0.45250058174133301</v>
      </c>
      <c r="I60" s="11">
        <v>0.22404642403125763</v>
      </c>
      <c r="J60" s="11">
        <v>0.96542555093765259</v>
      </c>
      <c r="K60" s="11">
        <v>0.31689193844795227</v>
      </c>
      <c r="L60" s="11">
        <v>0.69760507345199585</v>
      </c>
      <c r="M60" s="11">
        <v>0.94384181499481201</v>
      </c>
      <c r="N60" s="11">
        <v>1</v>
      </c>
      <c r="O60" s="11">
        <v>1</v>
      </c>
      <c r="P60" s="11">
        <v>2018</v>
      </c>
    </row>
    <row r="61" spans="1:16" x14ac:dyDescent="0.25">
      <c r="A61" s="5" t="s">
        <v>28</v>
      </c>
      <c r="B61" s="11">
        <v>1</v>
      </c>
      <c r="C61" s="11">
        <v>0</v>
      </c>
      <c r="D61" s="11">
        <v>1</v>
      </c>
      <c r="E61" s="11">
        <v>0</v>
      </c>
      <c r="F61" s="11">
        <v>0</v>
      </c>
      <c r="G61" s="11">
        <v>0</v>
      </c>
      <c r="H61" s="11">
        <v>0.49253135919570923</v>
      </c>
      <c r="I61" s="11">
        <v>0.38138115406036377</v>
      </c>
      <c r="J61" s="11">
        <v>0.95694726705551147</v>
      </c>
      <c r="K61" s="11">
        <v>0.50111949443817139</v>
      </c>
      <c r="L61" s="11">
        <v>0.17422594130039215</v>
      </c>
      <c r="M61" s="11">
        <v>0.82052838802337646</v>
      </c>
      <c r="N61" s="11">
        <v>1</v>
      </c>
      <c r="O61" s="11">
        <v>1</v>
      </c>
      <c r="P61" s="11">
        <v>2018</v>
      </c>
    </row>
    <row r="62" spans="1:16" x14ac:dyDescent="0.25">
      <c r="A62" s="5" t="s">
        <v>29</v>
      </c>
      <c r="B62" s="11">
        <v>1</v>
      </c>
      <c r="C62" s="11">
        <v>0</v>
      </c>
      <c r="D62" s="11">
        <v>1</v>
      </c>
      <c r="E62" s="11">
        <v>0</v>
      </c>
      <c r="F62" s="11">
        <v>0</v>
      </c>
      <c r="G62" s="11">
        <v>0</v>
      </c>
      <c r="H62" s="11">
        <v>0.47702780365943909</v>
      </c>
      <c r="I62" s="11">
        <v>0.36005213856697083</v>
      </c>
      <c r="J62" s="11">
        <v>0.96077638864517212</v>
      </c>
      <c r="K62" s="11">
        <v>0.28838354349136353</v>
      </c>
      <c r="L62" s="11">
        <v>0.36909037828445435</v>
      </c>
      <c r="M62" s="11">
        <v>0.81894552707672119</v>
      </c>
      <c r="N62" s="11">
        <v>1</v>
      </c>
      <c r="O62" s="11">
        <v>1</v>
      </c>
      <c r="P62" s="11">
        <v>2018</v>
      </c>
    </row>
    <row r="63" spans="1:16" x14ac:dyDescent="0.25">
      <c r="A63" s="5" t="s">
        <v>30</v>
      </c>
      <c r="B63" s="11">
        <v>1</v>
      </c>
      <c r="C63" s="11">
        <v>0</v>
      </c>
      <c r="D63" s="11">
        <v>1</v>
      </c>
      <c r="E63" s="11">
        <v>0</v>
      </c>
      <c r="F63" s="11">
        <v>0</v>
      </c>
      <c r="G63" s="11">
        <v>0</v>
      </c>
      <c r="H63" s="11">
        <v>0.49598109722137451</v>
      </c>
      <c r="I63" s="11">
        <v>0.36496114730834961</v>
      </c>
      <c r="J63" s="11">
        <v>0.9859004020690918</v>
      </c>
      <c r="K63" s="11">
        <v>0.45841705799102783</v>
      </c>
      <c r="L63" s="11">
        <v>0.73091030120849609</v>
      </c>
      <c r="M63" s="11">
        <v>0.63172119855880737</v>
      </c>
      <c r="N63" s="11">
        <v>1</v>
      </c>
      <c r="O63" s="11">
        <v>1</v>
      </c>
      <c r="P63" s="11">
        <v>2018</v>
      </c>
    </row>
    <row r="64" spans="1:16" x14ac:dyDescent="0.25">
      <c r="A64" s="5" t="s">
        <v>31</v>
      </c>
      <c r="B64" s="11">
        <v>1</v>
      </c>
      <c r="C64" s="11">
        <v>0</v>
      </c>
      <c r="D64" s="11">
        <v>1</v>
      </c>
      <c r="E64" s="11">
        <v>0</v>
      </c>
      <c r="F64" s="11">
        <v>0</v>
      </c>
      <c r="G64" s="11">
        <v>0</v>
      </c>
      <c r="H64" s="11">
        <v>0.55746316909790039</v>
      </c>
      <c r="I64" s="11">
        <v>0.20840531587600708</v>
      </c>
      <c r="J64" s="11">
        <v>0.96251803636550903</v>
      </c>
      <c r="K64" s="11">
        <v>0.44926959276199341</v>
      </c>
      <c r="L64" s="11">
        <v>0.90313690900802612</v>
      </c>
      <c r="M64" s="11">
        <v>0.57692617177963257</v>
      </c>
      <c r="N64" s="11">
        <v>1</v>
      </c>
      <c r="O64" s="11">
        <v>1</v>
      </c>
      <c r="P64" s="11">
        <v>2018</v>
      </c>
    </row>
    <row r="65" spans="1:16" x14ac:dyDescent="0.25">
      <c r="A65" s="5" t="s">
        <v>32</v>
      </c>
      <c r="B65" s="11">
        <v>1</v>
      </c>
      <c r="C65" s="11">
        <v>0</v>
      </c>
      <c r="D65" s="11">
        <v>1</v>
      </c>
      <c r="E65" s="11">
        <v>0</v>
      </c>
      <c r="F65" s="11">
        <v>0</v>
      </c>
      <c r="G65" s="11">
        <v>0</v>
      </c>
      <c r="H65" s="11">
        <v>0.69359779357910156</v>
      </c>
      <c r="I65" s="11">
        <v>0.44587543606758118</v>
      </c>
      <c r="J65" s="11">
        <v>0.99109655618667603</v>
      </c>
      <c r="K65" s="11">
        <v>0.33166307210922241</v>
      </c>
      <c r="L65" s="11">
        <v>0.19579261541366577</v>
      </c>
      <c r="M65" s="11">
        <v>0.66026169061660767</v>
      </c>
      <c r="N65" s="11">
        <v>1</v>
      </c>
      <c r="O65" s="11">
        <v>1</v>
      </c>
      <c r="P65" s="11">
        <v>2018</v>
      </c>
    </row>
    <row r="66" spans="1:16" x14ac:dyDescent="0.25">
      <c r="A66" s="5" t="s">
        <v>1</v>
      </c>
      <c r="B66" s="11">
        <v>1</v>
      </c>
      <c r="C66" s="11">
        <v>0</v>
      </c>
      <c r="D66" s="11">
        <v>1</v>
      </c>
      <c r="E66" s="11">
        <v>0</v>
      </c>
      <c r="F66" s="11">
        <v>0</v>
      </c>
      <c r="G66" s="11">
        <v>0</v>
      </c>
      <c r="H66" s="11">
        <v>0.52927905321121216</v>
      </c>
      <c r="I66" s="11">
        <v>0.74889791011810303</v>
      </c>
      <c r="J66" s="11">
        <v>0.98753863573074341</v>
      </c>
      <c r="K66" s="11">
        <v>0.2598840594291687</v>
      </c>
      <c r="L66" s="11">
        <v>0.10899371653795242</v>
      </c>
      <c r="M66" s="11">
        <v>0.78655976057052612</v>
      </c>
      <c r="N66" s="11">
        <v>1</v>
      </c>
      <c r="O66" s="11">
        <v>1</v>
      </c>
      <c r="P66" s="11">
        <v>2020</v>
      </c>
    </row>
    <row r="67" spans="1:16" x14ac:dyDescent="0.25">
      <c r="A67" s="5" t="s">
        <v>2</v>
      </c>
      <c r="B67" s="11">
        <v>1</v>
      </c>
      <c r="C67" s="11">
        <v>0</v>
      </c>
      <c r="D67" s="11">
        <v>1</v>
      </c>
      <c r="E67" s="11">
        <v>0</v>
      </c>
      <c r="F67" s="11">
        <v>0</v>
      </c>
      <c r="G67" s="11">
        <v>0</v>
      </c>
      <c r="H67" s="11">
        <v>0.56362485885620117</v>
      </c>
      <c r="I67" s="11">
        <v>0.78926664590835571</v>
      </c>
      <c r="J67" s="11">
        <v>0.94982540607452393</v>
      </c>
      <c r="K67" s="11">
        <v>0.13398441672325134</v>
      </c>
      <c r="L67" s="11">
        <v>0.30494263768196106</v>
      </c>
      <c r="M67" s="11">
        <v>0.56604242324829102</v>
      </c>
      <c r="N67" s="11">
        <v>1</v>
      </c>
      <c r="O67" s="11">
        <v>1</v>
      </c>
      <c r="P67" s="11">
        <v>2020</v>
      </c>
    </row>
    <row r="68" spans="1:16" x14ac:dyDescent="0.25">
      <c r="A68" s="5" t="s">
        <v>3</v>
      </c>
      <c r="B68" s="11">
        <v>1</v>
      </c>
      <c r="C68" s="11">
        <v>0</v>
      </c>
      <c r="D68" s="11">
        <v>1</v>
      </c>
      <c r="E68" s="11">
        <v>0</v>
      </c>
      <c r="F68" s="11">
        <v>0</v>
      </c>
      <c r="G68" s="11">
        <v>0</v>
      </c>
      <c r="H68" s="11">
        <v>0.3184623122215271</v>
      </c>
      <c r="I68" s="11">
        <v>0.74006068706512451</v>
      </c>
      <c r="J68" s="11">
        <v>0.94946891069412231</v>
      </c>
      <c r="K68" s="11">
        <v>0.4477996826171875</v>
      </c>
      <c r="L68" s="11">
        <v>0.26621142029762268</v>
      </c>
      <c r="M68" s="11">
        <v>0.90278196334838867</v>
      </c>
      <c r="N68" s="11">
        <v>1</v>
      </c>
      <c r="O68" s="11">
        <v>1</v>
      </c>
      <c r="P68" s="11">
        <v>2020</v>
      </c>
    </row>
    <row r="69" spans="1:16" x14ac:dyDescent="0.25">
      <c r="A69" s="5" t="s">
        <v>4</v>
      </c>
      <c r="B69" s="11">
        <v>1</v>
      </c>
      <c r="C69" s="11">
        <v>0</v>
      </c>
      <c r="D69" s="11">
        <v>1</v>
      </c>
      <c r="E69" s="11">
        <v>0</v>
      </c>
      <c r="F69" s="11">
        <v>0</v>
      </c>
      <c r="G69" s="11">
        <v>0</v>
      </c>
      <c r="H69" s="11">
        <v>0.38377264142036438</v>
      </c>
      <c r="I69" s="11">
        <v>0.4816632866859436</v>
      </c>
      <c r="J69" s="11">
        <v>0.95918256044387817</v>
      </c>
      <c r="K69" s="11">
        <v>0.38711628317832947</v>
      </c>
      <c r="L69" s="11">
        <v>0.67250025272369385</v>
      </c>
      <c r="M69" s="11">
        <v>0.66177570819854736</v>
      </c>
      <c r="N69" s="11">
        <v>1</v>
      </c>
      <c r="O69" s="11">
        <v>1</v>
      </c>
      <c r="P69" s="11">
        <v>2020</v>
      </c>
    </row>
    <row r="70" spans="1:16" x14ac:dyDescent="0.25">
      <c r="A70" s="5" t="s">
        <v>5</v>
      </c>
      <c r="B70" s="11">
        <v>1</v>
      </c>
      <c r="C70" s="11">
        <v>0</v>
      </c>
      <c r="D70" s="11">
        <v>1</v>
      </c>
      <c r="E70" s="11">
        <v>0</v>
      </c>
      <c r="F70" s="11">
        <v>0</v>
      </c>
      <c r="G70" s="11">
        <v>0</v>
      </c>
      <c r="H70" s="11">
        <v>0.41223311424255371</v>
      </c>
      <c r="I70" s="11">
        <v>0.89659810066223145</v>
      </c>
      <c r="J70" s="11">
        <v>0.96750479936599731</v>
      </c>
      <c r="K70" s="11">
        <v>0.16577771306037903</v>
      </c>
      <c r="L70" s="11">
        <v>0.13836224377155304</v>
      </c>
      <c r="M70" s="11">
        <v>0.72593486309051514</v>
      </c>
      <c r="N70" s="11">
        <v>1</v>
      </c>
      <c r="O70" s="11">
        <v>1</v>
      </c>
      <c r="P70" s="11">
        <v>2020</v>
      </c>
    </row>
    <row r="71" spans="1:16" x14ac:dyDescent="0.25">
      <c r="A71" s="5" t="s">
        <v>6</v>
      </c>
      <c r="B71" s="11">
        <v>1</v>
      </c>
      <c r="C71" s="11">
        <v>0</v>
      </c>
      <c r="D71" s="11">
        <v>1</v>
      </c>
      <c r="E71" s="11">
        <v>0</v>
      </c>
      <c r="F71" s="11">
        <v>0</v>
      </c>
      <c r="G71" s="11">
        <v>0</v>
      </c>
      <c r="H71" s="11">
        <v>0.48341596126556396</v>
      </c>
      <c r="I71" s="11">
        <v>0.6134381890296936</v>
      </c>
      <c r="J71" s="11">
        <v>0.9570012092590332</v>
      </c>
      <c r="K71" s="11">
        <v>0.52043086290359497</v>
      </c>
      <c r="L71" s="11">
        <v>0.37237134575843811</v>
      </c>
      <c r="M71" s="11">
        <v>0.60634297132492065</v>
      </c>
      <c r="N71" s="11">
        <v>1</v>
      </c>
      <c r="O71" s="11">
        <v>1</v>
      </c>
      <c r="P71" s="11">
        <v>2020</v>
      </c>
    </row>
    <row r="72" spans="1:16" x14ac:dyDescent="0.25">
      <c r="A72" s="5" t="s">
        <v>7</v>
      </c>
      <c r="B72" s="11">
        <v>1</v>
      </c>
      <c r="C72" s="11">
        <v>0</v>
      </c>
      <c r="D72" s="11">
        <v>1</v>
      </c>
      <c r="E72" s="11">
        <v>0</v>
      </c>
      <c r="F72" s="11">
        <v>0</v>
      </c>
      <c r="G72" s="11">
        <v>0</v>
      </c>
      <c r="H72" s="11">
        <v>0.48534291982650757</v>
      </c>
      <c r="I72" s="11">
        <v>0.60494375228881836</v>
      </c>
      <c r="J72" s="11">
        <v>0.97472119331359863</v>
      </c>
      <c r="K72" s="11">
        <v>0.37042322754859924</v>
      </c>
      <c r="L72" s="11">
        <v>0.67314660549163818</v>
      </c>
      <c r="M72" s="11">
        <v>0.49349743127822876</v>
      </c>
      <c r="N72" s="11">
        <v>1</v>
      </c>
      <c r="O72" s="11">
        <v>1</v>
      </c>
      <c r="P72" s="11">
        <v>2020</v>
      </c>
    </row>
    <row r="73" spans="1:16" x14ac:dyDescent="0.25">
      <c r="A73" s="5" t="s">
        <v>8</v>
      </c>
      <c r="B73" s="11">
        <v>1</v>
      </c>
      <c r="C73" s="11">
        <v>0</v>
      </c>
      <c r="D73" s="11">
        <v>1</v>
      </c>
      <c r="E73" s="11">
        <v>0</v>
      </c>
      <c r="F73" s="11">
        <v>0</v>
      </c>
      <c r="G73" s="11">
        <v>0</v>
      </c>
      <c r="H73" s="11">
        <v>0.48217719793319702</v>
      </c>
      <c r="I73" s="11">
        <v>0.88130152225494385</v>
      </c>
      <c r="J73" s="11">
        <v>0.98325890302658081</v>
      </c>
      <c r="K73" s="11">
        <v>0.26823487877845764</v>
      </c>
      <c r="L73" s="11">
        <v>5.3485576063394547E-2</v>
      </c>
      <c r="M73" s="11">
        <v>0.58722525835037231</v>
      </c>
      <c r="N73" s="11">
        <v>1</v>
      </c>
      <c r="O73" s="11">
        <v>1</v>
      </c>
      <c r="P73" s="11">
        <v>2020</v>
      </c>
    </row>
    <row r="74" spans="1:16" x14ac:dyDescent="0.25">
      <c r="A74" s="5" t="s">
        <v>9</v>
      </c>
      <c r="B74" s="11">
        <v>1</v>
      </c>
      <c r="C74" s="11">
        <v>0</v>
      </c>
      <c r="D74" s="11">
        <v>1</v>
      </c>
      <c r="E74" s="11">
        <v>0</v>
      </c>
      <c r="F74" s="11">
        <v>0</v>
      </c>
      <c r="G74" s="11">
        <v>0</v>
      </c>
      <c r="H74" s="11">
        <v>0.36007142066955566</v>
      </c>
      <c r="I74" s="11">
        <v>0.74161028861999512</v>
      </c>
      <c r="J74" s="11">
        <v>0.99349081516265869</v>
      </c>
      <c r="K74" s="11">
        <v>0.33739408850669861</v>
      </c>
      <c r="L74" s="11">
        <v>7.6299183070659637E-2</v>
      </c>
      <c r="M74" s="11">
        <v>0.80342358350753784</v>
      </c>
      <c r="N74" s="11">
        <v>1</v>
      </c>
      <c r="O74" s="11">
        <v>1</v>
      </c>
      <c r="P74" s="11">
        <v>2020</v>
      </c>
    </row>
    <row r="75" spans="1:16" x14ac:dyDescent="0.25">
      <c r="A75" s="5" t="s">
        <v>10</v>
      </c>
      <c r="B75" s="11">
        <v>1</v>
      </c>
      <c r="C75" s="11">
        <v>0</v>
      </c>
      <c r="D75" s="11">
        <v>1</v>
      </c>
      <c r="E75" s="11">
        <v>0</v>
      </c>
      <c r="F75" s="11">
        <v>0</v>
      </c>
      <c r="G75" s="11">
        <v>0</v>
      </c>
      <c r="H75" s="11">
        <v>0.31964570283889771</v>
      </c>
      <c r="I75" s="11">
        <v>0.6579136848449707</v>
      </c>
      <c r="J75" s="11">
        <v>0.97949987649917603</v>
      </c>
      <c r="K75" s="11">
        <v>0.27044537663459778</v>
      </c>
      <c r="L75" s="11">
        <v>0.13448718190193176</v>
      </c>
      <c r="M75" s="11">
        <v>0.80435669422149658</v>
      </c>
      <c r="N75" s="11">
        <v>1</v>
      </c>
      <c r="O75" s="11">
        <v>1</v>
      </c>
      <c r="P75" s="11">
        <v>2020</v>
      </c>
    </row>
    <row r="76" spans="1:16" x14ac:dyDescent="0.25">
      <c r="A76" s="5" t="s">
        <v>11</v>
      </c>
      <c r="B76" s="11">
        <v>1</v>
      </c>
      <c r="C76" s="11">
        <v>0</v>
      </c>
      <c r="D76" s="11">
        <v>1</v>
      </c>
      <c r="E76" s="11">
        <v>0</v>
      </c>
      <c r="F76" s="11">
        <v>0</v>
      </c>
      <c r="G76" s="11">
        <v>0</v>
      </c>
      <c r="H76" s="11">
        <v>0.46248126029968262</v>
      </c>
      <c r="I76" s="11">
        <v>0.72819238901138306</v>
      </c>
      <c r="J76" s="11">
        <v>0.98028606176376343</v>
      </c>
      <c r="K76" s="11">
        <v>0.19091591238975525</v>
      </c>
      <c r="L76" s="11">
        <v>0.1636059582233429</v>
      </c>
      <c r="M76" s="11">
        <v>0.81666857004165649</v>
      </c>
      <c r="N76" s="11">
        <v>1</v>
      </c>
      <c r="O76" s="11">
        <v>1</v>
      </c>
      <c r="P76" s="11">
        <v>2020</v>
      </c>
    </row>
    <row r="77" spans="1:16" x14ac:dyDescent="0.25">
      <c r="A77" s="5" t="s">
        <v>12</v>
      </c>
      <c r="B77" s="11">
        <v>1</v>
      </c>
      <c r="C77" s="11">
        <v>0</v>
      </c>
      <c r="D77" s="11">
        <v>1</v>
      </c>
      <c r="E77" s="11">
        <v>0</v>
      </c>
      <c r="F77" s="11">
        <v>0</v>
      </c>
      <c r="G77" s="11">
        <v>0</v>
      </c>
      <c r="H77" s="11">
        <v>0.40216138958930969</v>
      </c>
      <c r="I77" s="11">
        <v>0.50628310441970825</v>
      </c>
      <c r="J77" s="11">
        <v>0.95107245445251465</v>
      </c>
      <c r="K77" s="11">
        <v>0.51200991868972778</v>
      </c>
      <c r="L77" s="11">
        <v>0.72896140813827515</v>
      </c>
      <c r="M77" s="11">
        <v>0.65462750196456909</v>
      </c>
      <c r="N77" s="11">
        <v>1</v>
      </c>
      <c r="O77" s="11">
        <v>1</v>
      </c>
      <c r="P77" s="11">
        <v>2020</v>
      </c>
    </row>
    <row r="78" spans="1:16" x14ac:dyDescent="0.25">
      <c r="A78" s="5" t="s">
        <v>13</v>
      </c>
      <c r="B78" s="11">
        <v>1</v>
      </c>
      <c r="C78" s="11">
        <v>0</v>
      </c>
      <c r="D78" s="11">
        <v>1</v>
      </c>
      <c r="E78" s="11">
        <v>0</v>
      </c>
      <c r="F78" s="11">
        <v>0</v>
      </c>
      <c r="G78" s="11">
        <v>0</v>
      </c>
      <c r="H78" s="11">
        <v>0.43833783268928528</v>
      </c>
      <c r="I78" s="11">
        <v>0.72764545679092407</v>
      </c>
      <c r="J78" s="11">
        <v>1</v>
      </c>
      <c r="K78" s="11">
        <v>0.2481381744146347</v>
      </c>
      <c r="L78" s="11">
        <v>0.28974276781082153</v>
      </c>
      <c r="M78" s="11">
        <v>0.65487927198410034</v>
      </c>
      <c r="N78" s="11">
        <v>1</v>
      </c>
      <c r="O78" s="11">
        <v>1</v>
      </c>
      <c r="P78" s="11">
        <v>2020</v>
      </c>
    </row>
    <row r="79" spans="1:16" x14ac:dyDescent="0.25">
      <c r="A79" s="5" t="s">
        <v>14</v>
      </c>
      <c r="B79" s="11">
        <v>1</v>
      </c>
      <c r="C79" s="11">
        <v>0</v>
      </c>
      <c r="D79" s="11">
        <v>1</v>
      </c>
      <c r="E79" s="11">
        <v>0</v>
      </c>
      <c r="F79" s="11">
        <v>0</v>
      </c>
      <c r="G79" s="11">
        <v>0</v>
      </c>
      <c r="H79" s="11">
        <v>0.51064687967300415</v>
      </c>
      <c r="I79" s="11">
        <v>0.79321497678756714</v>
      </c>
      <c r="J79" s="11">
        <v>0.96476483345031738</v>
      </c>
      <c r="K79" s="11">
        <v>0.51614201068878174</v>
      </c>
      <c r="L79" s="11">
        <v>0.32156002521514893</v>
      </c>
      <c r="M79" s="11">
        <v>0.58548444509506226</v>
      </c>
      <c r="N79" s="11">
        <v>1</v>
      </c>
      <c r="O79" s="11">
        <v>1</v>
      </c>
      <c r="P79" s="11">
        <v>2020</v>
      </c>
    </row>
    <row r="80" spans="1:16" x14ac:dyDescent="0.25">
      <c r="A80" s="5" t="s">
        <v>15</v>
      </c>
      <c r="B80" s="11">
        <v>1</v>
      </c>
      <c r="C80" s="11">
        <v>0</v>
      </c>
      <c r="D80" s="11">
        <v>1</v>
      </c>
      <c r="E80" s="11">
        <v>0</v>
      </c>
      <c r="F80" s="11">
        <v>0</v>
      </c>
      <c r="G80" s="11">
        <v>0</v>
      </c>
      <c r="H80" s="11">
        <v>0.3807716965675354</v>
      </c>
      <c r="I80" s="11">
        <v>0.80592471361160278</v>
      </c>
      <c r="J80" s="11">
        <v>0.98129189014434814</v>
      </c>
      <c r="K80" s="11">
        <v>0.31484779715538025</v>
      </c>
      <c r="L80" s="11">
        <v>0.24599328637123108</v>
      </c>
      <c r="M80" s="11">
        <v>0.71990305185317993</v>
      </c>
      <c r="N80" s="11">
        <v>1</v>
      </c>
      <c r="O80" s="11">
        <v>1</v>
      </c>
      <c r="P80" s="11">
        <v>2020</v>
      </c>
    </row>
    <row r="81" spans="1:16" x14ac:dyDescent="0.25">
      <c r="A81" s="5" t="s">
        <v>16</v>
      </c>
      <c r="B81" s="11">
        <v>1</v>
      </c>
      <c r="C81" s="11">
        <v>0</v>
      </c>
      <c r="D81" s="11">
        <v>1</v>
      </c>
      <c r="E81" s="11">
        <v>0</v>
      </c>
      <c r="F81" s="11">
        <v>0</v>
      </c>
      <c r="G81" s="11">
        <v>0</v>
      </c>
      <c r="H81" s="11">
        <v>0.53498059511184692</v>
      </c>
      <c r="I81" s="11">
        <v>0.64379698038101196</v>
      </c>
      <c r="J81" s="11">
        <v>0.97093117237091064</v>
      </c>
      <c r="K81" s="11">
        <v>0.42909511923789978</v>
      </c>
      <c r="L81" s="11">
        <v>0.35990074276924133</v>
      </c>
      <c r="M81" s="11">
        <v>0.66797482967376709</v>
      </c>
      <c r="N81" s="11">
        <v>1</v>
      </c>
      <c r="O81" s="11">
        <v>1</v>
      </c>
      <c r="P81" s="11">
        <v>2020</v>
      </c>
    </row>
    <row r="82" spans="1:16" x14ac:dyDescent="0.25">
      <c r="A82" s="5" t="s">
        <v>17</v>
      </c>
      <c r="B82" s="11">
        <v>1</v>
      </c>
      <c r="C82" s="11">
        <v>0</v>
      </c>
      <c r="D82" s="11">
        <v>1</v>
      </c>
      <c r="E82" s="11">
        <v>0</v>
      </c>
      <c r="F82" s="11">
        <v>0</v>
      </c>
      <c r="G82" s="11">
        <v>0</v>
      </c>
      <c r="H82" s="11">
        <v>0.40502813458442688</v>
      </c>
      <c r="I82" s="11">
        <v>0.66628068685531616</v>
      </c>
      <c r="J82" s="11">
        <v>0.98073422908782959</v>
      </c>
      <c r="K82" s="11">
        <v>0.38198313117027283</v>
      </c>
      <c r="L82" s="11">
        <v>0.43109229207038879</v>
      </c>
      <c r="M82" s="11">
        <v>0.67020910978317261</v>
      </c>
      <c r="N82" s="11">
        <v>1</v>
      </c>
      <c r="O82" s="11">
        <v>1</v>
      </c>
      <c r="P82" s="11">
        <v>2020</v>
      </c>
    </row>
    <row r="83" spans="1:16" x14ac:dyDescent="0.25">
      <c r="A83" s="5" t="s">
        <v>18</v>
      </c>
      <c r="B83" s="11">
        <v>1</v>
      </c>
      <c r="C83" s="11">
        <v>0</v>
      </c>
      <c r="D83" s="11">
        <v>1</v>
      </c>
      <c r="E83" s="11">
        <v>0</v>
      </c>
      <c r="F83" s="11">
        <v>0</v>
      </c>
      <c r="G83" s="11">
        <v>0</v>
      </c>
      <c r="H83" s="11">
        <v>0.43142735958099365</v>
      </c>
      <c r="I83" s="11">
        <v>0.67860531806945801</v>
      </c>
      <c r="J83" s="11">
        <v>0.94872874021530151</v>
      </c>
      <c r="K83" s="11">
        <v>0.46017512679100037</v>
      </c>
      <c r="L83" s="11">
        <v>0.22101487219333649</v>
      </c>
      <c r="M83" s="11">
        <v>0.60992723703384399</v>
      </c>
      <c r="N83" s="11">
        <v>1</v>
      </c>
      <c r="O83" s="11">
        <v>1</v>
      </c>
      <c r="P83" s="11">
        <v>2020</v>
      </c>
    </row>
    <row r="84" spans="1:16" x14ac:dyDescent="0.25">
      <c r="A84" s="5" t="s">
        <v>19</v>
      </c>
      <c r="B84" s="11">
        <v>1</v>
      </c>
      <c r="C84" s="11">
        <v>0</v>
      </c>
      <c r="D84" s="11">
        <v>1</v>
      </c>
      <c r="E84" s="11">
        <v>0</v>
      </c>
      <c r="F84" s="11">
        <v>0</v>
      </c>
      <c r="G84" s="11">
        <v>0</v>
      </c>
      <c r="H84" s="11">
        <v>0.47364559769630432</v>
      </c>
      <c r="I84" s="11">
        <v>0.79415655136108398</v>
      </c>
      <c r="J84" s="11">
        <v>0.97420728206634521</v>
      </c>
      <c r="K84" s="11">
        <v>0.14005254209041595</v>
      </c>
      <c r="L84" s="11">
        <v>8.634716272354126E-2</v>
      </c>
      <c r="M84" s="11">
        <v>0.74105817079544067</v>
      </c>
      <c r="N84" s="11">
        <v>1</v>
      </c>
      <c r="O84" s="11">
        <v>1</v>
      </c>
      <c r="P84" s="11">
        <v>2020</v>
      </c>
    </row>
    <row r="85" spans="1:16" x14ac:dyDescent="0.25">
      <c r="A85" s="5" t="s">
        <v>20</v>
      </c>
      <c r="B85" s="11">
        <v>1</v>
      </c>
      <c r="C85" s="11">
        <v>0</v>
      </c>
      <c r="D85" s="11">
        <v>1</v>
      </c>
      <c r="E85" s="11">
        <v>0</v>
      </c>
      <c r="F85" s="11">
        <v>0</v>
      </c>
      <c r="G85" s="11">
        <v>0</v>
      </c>
      <c r="H85" s="11">
        <v>0.46177524328231812</v>
      </c>
      <c r="I85" s="11">
        <v>0.70252293348312378</v>
      </c>
      <c r="J85" s="11">
        <v>0.95842915773391724</v>
      </c>
      <c r="K85" s="11">
        <v>0.41749641299247742</v>
      </c>
      <c r="L85" s="11">
        <v>0.67679882049560547</v>
      </c>
      <c r="M85" s="11">
        <v>0.54246830940246582</v>
      </c>
      <c r="N85" s="11">
        <v>1</v>
      </c>
      <c r="O85" s="11">
        <v>1</v>
      </c>
      <c r="P85" s="11">
        <v>2020</v>
      </c>
    </row>
    <row r="86" spans="1:16" x14ac:dyDescent="0.25">
      <c r="A86" s="5" t="s">
        <v>21</v>
      </c>
      <c r="B86" s="11">
        <v>1</v>
      </c>
      <c r="C86" s="11">
        <v>0</v>
      </c>
      <c r="D86" s="11">
        <v>1</v>
      </c>
      <c r="E86" s="11">
        <v>0</v>
      </c>
      <c r="F86" s="11">
        <v>0</v>
      </c>
      <c r="G86" s="11">
        <v>0</v>
      </c>
      <c r="H86" s="11">
        <v>0.50001263618469238</v>
      </c>
      <c r="I86" s="11">
        <v>0.67156672477722168</v>
      </c>
      <c r="J86" s="11">
        <v>0.97885328531265259</v>
      </c>
      <c r="K86" s="11">
        <v>0.24566429853439331</v>
      </c>
      <c r="L86" s="11">
        <v>0.50145065784454346</v>
      </c>
      <c r="M86" s="11">
        <v>0.70254242420196533</v>
      </c>
      <c r="N86" s="11">
        <v>1</v>
      </c>
      <c r="O86" s="11">
        <v>1</v>
      </c>
      <c r="P86" s="11">
        <v>2020</v>
      </c>
    </row>
    <row r="87" spans="1:16" x14ac:dyDescent="0.25">
      <c r="A87" s="5" t="s">
        <v>22</v>
      </c>
      <c r="B87" s="11">
        <v>1</v>
      </c>
      <c r="C87" s="11">
        <v>0</v>
      </c>
      <c r="D87" s="11">
        <v>1</v>
      </c>
      <c r="E87" s="11">
        <v>0</v>
      </c>
      <c r="F87" s="11">
        <v>0</v>
      </c>
      <c r="G87" s="11">
        <v>0</v>
      </c>
      <c r="H87" s="11">
        <v>0.41015419363975525</v>
      </c>
      <c r="I87" s="11">
        <v>0.8444790244102478</v>
      </c>
      <c r="J87" s="11">
        <v>0.97835230827331543</v>
      </c>
      <c r="K87" s="11">
        <v>0.18252608180046082</v>
      </c>
      <c r="L87" s="11">
        <v>0.12188132852315903</v>
      </c>
      <c r="M87" s="11">
        <v>0.75751441717147827</v>
      </c>
      <c r="N87" s="11">
        <v>1</v>
      </c>
      <c r="O87" s="11">
        <v>1</v>
      </c>
      <c r="P87" s="11">
        <v>2020</v>
      </c>
    </row>
    <row r="88" spans="1:16" x14ac:dyDescent="0.25">
      <c r="A88" s="5" t="s">
        <v>23</v>
      </c>
      <c r="B88" s="11">
        <v>1</v>
      </c>
      <c r="C88" s="11">
        <v>0</v>
      </c>
      <c r="D88" s="11">
        <v>1</v>
      </c>
      <c r="E88" s="11">
        <v>0</v>
      </c>
      <c r="F88" s="11">
        <v>0</v>
      </c>
      <c r="G88" s="11">
        <v>0</v>
      </c>
      <c r="H88" s="11">
        <v>0.40933346748352051</v>
      </c>
      <c r="I88" s="11">
        <v>0.627838134765625</v>
      </c>
      <c r="J88" s="11">
        <v>0.95975089073181152</v>
      </c>
      <c r="K88" s="11">
        <v>0.43398293852806091</v>
      </c>
      <c r="L88" s="11">
        <v>0.50801181793212891</v>
      </c>
      <c r="M88" s="11">
        <v>0.68664747476577759</v>
      </c>
      <c r="N88" s="11">
        <v>1</v>
      </c>
      <c r="O88" s="11">
        <v>1</v>
      </c>
      <c r="P88" s="11">
        <v>2020</v>
      </c>
    </row>
    <row r="89" spans="1:16" x14ac:dyDescent="0.25">
      <c r="A89" s="5" t="s">
        <v>24</v>
      </c>
      <c r="B89" s="11">
        <v>1</v>
      </c>
      <c r="C89" s="11">
        <v>0</v>
      </c>
      <c r="D89" s="11">
        <v>1</v>
      </c>
      <c r="E89" s="11">
        <v>0</v>
      </c>
      <c r="F89" s="11">
        <v>0</v>
      </c>
      <c r="G89" s="11">
        <v>0</v>
      </c>
      <c r="H89" s="11">
        <v>0.55044180154800415</v>
      </c>
      <c r="I89" s="11">
        <v>0.46366989612579346</v>
      </c>
      <c r="J89" s="11">
        <v>0.96063882112503052</v>
      </c>
      <c r="K89" s="11">
        <v>0.26966628432273865</v>
      </c>
      <c r="L89" s="11">
        <v>0.50162994861602783</v>
      </c>
      <c r="M89" s="11">
        <v>0.67099881172180176</v>
      </c>
      <c r="N89" s="11">
        <v>1</v>
      </c>
      <c r="O89" s="11">
        <v>1</v>
      </c>
      <c r="P89" s="11">
        <v>2020</v>
      </c>
    </row>
    <row r="90" spans="1:16" x14ac:dyDescent="0.25">
      <c r="A90" s="5" t="s">
        <v>25</v>
      </c>
      <c r="B90" s="11">
        <v>1</v>
      </c>
      <c r="C90" s="11">
        <v>0</v>
      </c>
      <c r="D90" s="11">
        <v>1</v>
      </c>
      <c r="E90" s="11">
        <v>0</v>
      </c>
      <c r="F90" s="11">
        <v>0</v>
      </c>
      <c r="G90" s="11">
        <v>0</v>
      </c>
      <c r="H90" s="11">
        <v>0.33795920014381409</v>
      </c>
      <c r="I90" s="11">
        <v>0.6549416184425354</v>
      </c>
      <c r="J90" s="11">
        <v>0.94545179605484009</v>
      </c>
      <c r="K90" s="11">
        <v>0.41282129287719727</v>
      </c>
      <c r="L90" s="11">
        <v>0.40952828526496887</v>
      </c>
      <c r="M90" s="11">
        <v>0.76745927333831787</v>
      </c>
      <c r="N90" s="11">
        <v>1</v>
      </c>
      <c r="O90" s="11">
        <v>1</v>
      </c>
      <c r="P90" s="11">
        <v>2020</v>
      </c>
    </row>
    <row r="91" spans="1:16" x14ac:dyDescent="0.25">
      <c r="A91" s="5" t="s">
        <v>26</v>
      </c>
      <c r="B91" s="11">
        <v>1</v>
      </c>
      <c r="C91" s="11">
        <v>0</v>
      </c>
      <c r="D91" s="11">
        <v>1</v>
      </c>
      <c r="E91" s="11">
        <v>0</v>
      </c>
      <c r="F91" s="11">
        <v>0</v>
      </c>
      <c r="G91" s="11">
        <v>0</v>
      </c>
      <c r="H91" s="11">
        <v>0.42523971199989319</v>
      </c>
      <c r="I91" s="11">
        <v>0.67762494087219238</v>
      </c>
      <c r="J91" s="11">
        <v>0.90746545791625977</v>
      </c>
      <c r="K91" s="11">
        <v>0.55878818035125732</v>
      </c>
      <c r="L91" s="11">
        <v>0.37640461325645447</v>
      </c>
      <c r="M91" s="11">
        <v>0.84801763296127319</v>
      </c>
      <c r="N91" s="11">
        <v>1</v>
      </c>
      <c r="O91" s="11">
        <v>1</v>
      </c>
      <c r="P91" s="11">
        <v>2020</v>
      </c>
    </row>
    <row r="92" spans="1:16" x14ac:dyDescent="0.25">
      <c r="A92" s="5" t="s">
        <v>27</v>
      </c>
      <c r="B92" s="11">
        <v>1</v>
      </c>
      <c r="C92" s="11">
        <v>0</v>
      </c>
      <c r="D92" s="11">
        <v>1</v>
      </c>
      <c r="E92" s="11">
        <v>0</v>
      </c>
      <c r="F92" s="11">
        <v>0</v>
      </c>
      <c r="G92" s="11">
        <v>0</v>
      </c>
      <c r="H92" s="11">
        <v>0.33012509346008301</v>
      </c>
      <c r="I92" s="11">
        <v>0.46828073263168335</v>
      </c>
      <c r="J92" s="11">
        <v>0.96781808137893677</v>
      </c>
      <c r="K92" s="11">
        <v>0.3218483030796051</v>
      </c>
      <c r="L92" s="11">
        <v>0.67466902732849121</v>
      </c>
      <c r="M92" s="11">
        <v>0.76420575380325317</v>
      </c>
      <c r="N92" s="11">
        <v>1</v>
      </c>
      <c r="O92" s="11">
        <v>1</v>
      </c>
      <c r="P92" s="11">
        <v>2020</v>
      </c>
    </row>
    <row r="93" spans="1:16" x14ac:dyDescent="0.25">
      <c r="A93" s="5" t="s">
        <v>28</v>
      </c>
      <c r="B93" s="11">
        <v>1</v>
      </c>
      <c r="C93" s="11">
        <v>0</v>
      </c>
      <c r="D93" s="11">
        <v>1</v>
      </c>
      <c r="E93" s="11">
        <v>0</v>
      </c>
      <c r="F93" s="11">
        <v>0</v>
      </c>
      <c r="G93" s="11">
        <v>0</v>
      </c>
      <c r="H93" s="11">
        <v>0.45905137062072754</v>
      </c>
      <c r="I93" s="11">
        <v>0.77222579717636108</v>
      </c>
      <c r="J93" s="11">
        <v>1</v>
      </c>
      <c r="K93" s="11">
        <v>0.15207763016223907</v>
      </c>
      <c r="L93" s="11">
        <v>0.26325696706771851</v>
      </c>
      <c r="M93" s="11">
        <v>0.64213240146636963</v>
      </c>
      <c r="N93" s="11">
        <v>1</v>
      </c>
      <c r="O93" s="11">
        <v>1</v>
      </c>
      <c r="P93" s="11">
        <v>2020</v>
      </c>
    </row>
    <row r="94" spans="1:16" x14ac:dyDescent="0.25">
      <c r="A94" s="5" t="s">
        <v>29</v>
      </c>
      <c r="B94" s="11">
        <v>1</v>
      </c>
      <c r="C94" s="11">
        <v>0</v>
      </c>
      <c r="D94" s="11">
        <v>1</v>
      </c>
      <c r="E94" s="11">
        <v>0</v>
      </c>
      <c r="F94" s="11">
        <v>0</v>
      </c>
      <c r="G94" s="11">
        <v>0</v>
      </c>
      <c r="H94" s="11">
        <v>0.39397582411766052</v>
      </c>
      <c r="I94" s="11">
        <v>0.65612697601318359</v>
      </c>
      <c r="J94" s="11">
        <v>0.98664683103561401</v>
      </c>
      <c r="K94" s="11">
        <v>0.30389183759689331</v>
      </c>
      <c r="L94" s="11">
        <v>0.26612314581871033</v>
      </c>
      <c r="M94" s="11">
        <v>0.75486046075820923</v>
      </c>
      <c r="N94" s="11">
        <v>1</v>
      </c>
      <c r="O94" s="11">
        <v>1</v>
      </c>
      <c r="P94" s="11">
        <v>2020</v>
      </c>
    </row>
    <row r="95" spans="1:16" x14ac:dyDescent="0.25">
      <c r="A95" s="5" t="s">
        <v>30</v>
      </c>
      <c r="B95" s="11">
        <v>1</v>
      </c>
      <c r="C95" s="11">
        <v>0</v>
      </c>
      <c r="D95" s="11">
        <v>1</v>
      </c>
      <c r="E95" s="11">
        <v>0</v>
      </c>
      <c r="F95" s="11">
        <v>0</v>
      </c>
      <c r="G95" s="11">
        <v>0</v>
      </c>
      <c r="H95" s="11">
        <v>0.51345843076705933</v>
      </c>
      <c r="I95" s="11">
        <v>0.57999730110168457</v>
      </c>
      <c r="J95" s="11">
        <v>0.95584535598754883</v>
      </c>
      <c r="K95" s="11">
        <v>0.37372782826423645</v>
      </c>
      <c r="L95" s="11">
        <v>0.59107619524002075</v>
      </c>
      <c r="M95" s="11">
        <v>0.52584880590438843</v>
      </c>
      <c r="N95" s="11">
        <v>1</v>
      </c>
      <c r="O95" s="11">
        <v>1</v>
      </c>
      <c r="P95" s="11">
        <v>2020</v>
      </c>
    </row>
    <row r="96" spans="1:16" x14ac:dyDescent="0.25">
      <c r="A96" s="5" t="s">
        <v>31</v>
      </c>
      <c r="B96" s="11">
        <v>1</v>
      </c>
      <c r="C96" s="11">
        <v>0</v>
      </c>
      <c r="D96" s="11">
        <v>1</v>
      </c>
      <c r="E96" s="11">
        <v>0</v>
      </c>
      <c r="F96" s="11">
        <v>0</v>
      </c>
      <c r="G96" s="11">
        <v>0</v>
      </c>
      <c r="H96" s="11">
        <v>0.43754440546035767</v>
      </c>
      <c r="I96" s="11">
        <v>0.55689269304275513</v>
      </c>
      <c r="J96" s="11">
        <v>0.94415289163589478</v>
      </c>
      <c r="K96" s="11">
        <v>0.31528270244598389</v>
      </c>
      <c r="L96" s="11">
        <v>0.76486146450042725</v>
      </c>
      <c r="M96" s="11">
        <v>0.5997309684753418</v>
      </c>
      <c r="N96" s="11">
        <v>1</v>
      </c>
      <c r="O96" s="11">
        <v>1</v>
      </c>
      <c r="P96" s="11">
        <v>2020</v>
      </c>
    </row>
    <row r="97" spans="1:16" x14ac:dyDescent="0.25">
      <c r="A97" s="5" t="s">
        <v>32</v>
      </c>
      <c r="B97" s="11">
        <v>1</v>
      </c>
      <c r="C97" s="11">
        <v>0</v>
      </c>
      <c r="D97" s="11">
        <v>1</v>
      </c>
      <c r="E97" s="11">
        <v>0</v>
      </c>
      <c r="F97" s="11">
        <v>0</v>
      </c>
      <c r="G97" s="11">
        <v>0</v>
      </c>
      <c r="H97" s="11">
        <v>0.58143061399459839</v>
      </c>
      <c r="I97" s="11">
        <v>0.62321758270263672</v>
      </c>
      <c r="J97" s="11">
        <v>0.99542182683944702</v>
      </c>
      <c r="K97" s="11">
        <v>0.13606275618076324</v>
      </c>
      <c r="L97" s="11">
        <v>0.21855773031711578</v>
      </c>
      <c r="M97" s="11">
        <v>0.7372058629989624</v>
      </c>
      <c r="N97" s="11">
        <v>1</v>
      </c>
      <c r="O97" s="11">
        <v>1</v>
      </c>
      <c r="P97" s="11">
        <v>2020</v>
      </c>
    </row>
    <row r="98" spans="1:16" x14ac:dyDescent="0.25">
      <c r="A98" s="5" t="s">
        <v>1</v>
      </c>
      <c r="B98" s="11">
        <v>1</v>
      </c>
      <c r="C98" s="11">
        <v>0</v>
      </c>
      <c r="D98" s="11">
        <v>1</v>
      </c>
      <c r="E98" s="11">
        <v>0</v>
      </c>
      <c r="F98" s="11">
        <v>0</v>
      </c>
      <c r="G98" s="11">
        <v>0</v>
      </c>
      <c r="H98" s="11">
        <v>0.51950168609619141</v>
      </c>
      <c r="I98" s="11">
        <v>0.90239781141281128</v>
      </c>
      <c r="J98" s="11">
        <v>0.9843485951423645</v>
      </c>
      <c r="K98" s="11">
        <v>0.18775433301925659</v>
      </c>
      <c r="L98" s="11">
        <v>6.6862829029560089E-2</v>
      </c>
      <c r="M98" s="11">
        <v>0.72021538019180298</v>
      </c>
      <c r="N98" s="11">
        <v>1</v>
      </c>
      <c r="O98" s="11">
        <v>1</v>
      </c>
      <c r="P98" s="11">
        <v>2022</v>
      </c>
    </row>
    <row r="99" spans="1:16" x14ac:dyDescent="0.25">
      <c r="A99" s="5" t="s">
        <v>2</v>
      </c>
      <c r="B99" s="11">
        <v>1</v>
      </c>
      <c r="C99" s="11">
        <v>0</v>
      </c>
      <c r="D99" s="11">
        <v>1</v>
      </c>
      <c r="E99" s="11">
        <v>0</v>
      </c>
      <c r="F99" s="11">
        <v>0</v>
      </c>
      <c r="G99" s="11">
        <v>0</v>
      </c>
      <c r="H99" s="11">
        <v>0.58389550447463989</v>
      </c>
      <c r="I99" s="11">
        <v>0.86645758152008057</v>
      </c>
      <c r="J99" s="11">
        <v>0.95329737663269043</v>
      </c>
      <c r="K99" s="11">
        <v>0.47907406091690063</v>
      </c>
      <c r="L99" s="11">
        <v>0.2080635279417038</v>
      </c>
      <c r="M99" s="11">
        <v>0.60083931684494019</v>
      </c>
      <c r="N99" s="11">
        <v>1</v>
      </c>
      <c r="O99" s="11">
        <v>1</v>
      </c>
      <c r="P99" s="11">
        <v>2022</v>
      </c>
    </row>
    <row r="100" spans="1:16" x14ac:dyDescent="0.25">
      <c r="A100" s="5" t="s">
        <v>3</v>
      </c>
      <c r="B100" s="11">
        <v>1</v>
      </c>
      <c r="C100" s="11">
        <v>0</v>
      </c>
      <c r="D100" s="11">
        <v>1</v>
      </c>
      <c r="E100" s="11">
        <v>0</v>
      </c>
      <c r="F100" s="11">
        <v>0</v>
      </c>
      <c r="G100" s="11">
        <v>0</v>
      </c>
      <c r="H100" s="11">
        <v>0.42206168174743652</v>
      </c>
      <c r="I100" s="11">
        <v>0.85301470756530762</v>
      </c>
      <c r="J100" s="11">
        <v>1</v>
      </c>
      <c r="K100" s="11">
        <v>0.21422617137432098</v>
      </c>
      <c r="L100" s="11">
        <v>0.34342873096466064</v>
      </c>
      <c r="M100" s="11">
        <v>0.75493192672729492</v>
      </c>
      <c r="N100" s="11">
        <v>1</v>
      </c>
      <c r="O100" s="11">
        <v>1</v>
      </c>
      <c r="P100" s="11">
        <v>2022</v>
      </c>
    </row>
    <row r="101" spans="1:16" x14ac:dyDescent="0.25">
      <c r="A101" s="5" t="s">
        <v>4</v>
      </c>
      <c r="B101" s="11">
        <v>1</v>
      </c>
      <c r="C101" s="11">
        <v>0</v>
      </c>
      <c r="D101" s="11">
        <v>1</v>
      </c>
      <c r="E101" s="11">
        <v>0</v>
      </c>
      <c r="F101" s="11">
        <v>0</v>
      </c>
      <c r="G101" s="11">
        <v>0</v>
      </c>
      <c r="H101" s="11">
        <v>0.39890274405479431</v>
      </c>
      <c r="I101" s="11">
        <v>0.71149289608001709</v>
      </c>
      <c r="J101" s="11">
        <v>0.96762311458587646</v>
      </c>
      <c r="K101" s="11">
        <v>0.4889758825302124</v>
      </c>
      <c r="L101" s="11">
        <v>0.60650628805160522</v>
      </c>
      <c r="M101" s="11">
        <v>0.57219761610031128</v>
      </c>
      <c r="N101" s="11">
        <v>1</v>
      </c>
      <c r="O101" s="11">
        <v>1</v>
      </c>
      <c r="P101" s="11">
        <v>2022</v>
      </c>
    </row>
    <row r="102" spans="1:16" x14ac:dyDescent="0.25">
      <c r="A102" s="5" t="s">
        <v>5</v>
      </c>
      <c r="B102" s="11">
        <v>1</v>
      </c>
      <c r="C102" s="11">
        <v>0</v>
      </c>
      <c r="D102" s="11">
        <v>1</v>
      </c>
      <c r="E102" s="11">
        <v>0</v>
      </c>
      <c r="F102" s="11">
        <v>0</v>
      </c>
      <c r="G102" s="11">
        <v>0</v>
      </c>
      <c r="H102" s="11">
        <v>0.52581876516342163</v>
      </c>
      <c r="I102" s="11">
        <v>0.82453417778015137</v>
      </c>
      <c r="J102" s="11">
        <v>0.95238977670669556</v>
      </c>
      <c r="K102" s="11">
        <v>0.27550050616264343</v>
      </c>
      <c r="L102" s="11">
        <v>0.14611734449863434</v>
      </c>
      <c r="M102" s="11">
        <v>0.688346266746521</v>
      </c>
      <c r="N102" s="11">
        <v>1</v>
      </c>
      <c r="O102" s="11">
        <v>1</v>
      </c>
      <c r="P102" s="11">
        <v>2022</v>
      </c>
    </row>
    <row r="103" spans="1:16" x14ac:dyDescent="0.25">
      <c r="A103" s="5" t="s">
        <v>6</v>
      </c>
      <c r="B103" s="11">
        <v>1</v>
      </c>
      <c r="C103" s="11">
        <v>0</v>
      </c>
      <c r="D103" s="11">
        <v>1</v>
      </c>
      <c r="E103" s="11">
        <v>0</v>
      </c>
      <c r="F103" s="11">
        <v>0</v>
      </c>
      <c r="G103" s="11">
        <v>0</v>
      </c>
      <c r="H103" s="11">
        <v>0.61462002992630005</v>
      </c>
      <c r="I103" s="11">
        <v>0.77013087272644043</v>
      </c>
      <c r="J103" s="11">
        <v>0.96087068319320679</v>
      </c>
      <c r="K103" s="11">
        <v>0.2819577157497406</v>
      </c>
      <c r="L103" s="11">
        <v>0.27201810479164124</v>
      </c>
      <c r="M103" s="11">
        <v>0.60568696260452271</v>
      </c>
      <c r="N103" s="11">
        <v>1</v>
      </c>
      <c r="O103" s="11">
        <v>1</v>
      </c>
      <c r="P103" s="11">
        <v>2022</v>
      </c>
    </row>
    <row r="104" spans="1:16" x14ac:dyDescent="0.25">
      <c r="A104" s="5" t="s">
        <v>7</v>
      </c>
      <c r="B104" s="11">
        <v>1</v>
      </c>
      <c r="C104" s="11">
        <v>0</v>
      </c>
      <c r="D104" s="11">
        <v>1</v>
      </c>
      <c r="E104" s="11">
        <v>0</v>
      </c>
      <c r="F104" s="11">
        <v>0</v>
      </c>
      <c r="G104" s="11">
        <v>0</v>
      </c>
      <c r="H104" s="11">
        <v>0.48658674955368042</v>
      </c>
      <c r="I104" s="11">
        <v>0.87489187717437744</v>
      </c>
      <c r="J104" s="11">
        <v>0.97338920831680298</v>
      </c>
      <c r="K104" s="11">
        <v>0.44005009531974792</v>
      </c>
      <c r="L104" s="11">
        <v>0.59334129095077515</v>
      </c>
      <c r="M104" s="11">
        <v>0.37176844477653503</v>
      </c>
      <c r="N104" s="11">
        <v>1</v>
      </c>
      <c r="O104" s="11">
        <v>1</v>
      </c>
      <c r="P104" s="11">
        <v>2022</v>
      </c>
    </row>
    <row r="105" spans="1:16" x14ac:dyDescent="0.25">
      <c r="A105" s="5" t="s">
        <v>8</v>
      </c>
      <c r="B105" s="11">
        <v>1</v>
      </c>
      <c r="C105" s="11">
        <v>0</v>
      </c>
      <c r="D105" s="11">
        <v>1</v>
      </c>
      <c r="E105" s="11">
        <v>0</v>
      </c>
      <c r="F105" s="11">
        <v>0</v>
      </c>
      <c r="G105" s="11">
        <v>0</v>
      </c>
      <c r="H105" s="11">
        <v>0.61143326759338379</v>
      </c>
      <c r="I105" s="11">
        <v>0.83350181579589844</v>
      </c>
      <c r="J105" s="11">
        <v>0.95283573865890503</v>
      </c>
      <c r="K105" s="11">
        <v>0.31626409292221069</v>
      </c>
      <c r="L105" s="11">
        <v>0.24151414632797241</v>
      </c>
      <c r="M105" s="11">
        <v>0.58560329675674438</v>
      </c>
      <c r="N105" s="11">
        <v>1</v>
      </c>
      <c r="O105" s="11">
        <v>1</v>
      </c>
      <c r="P105" s="11">
        <v>2022</v>
      </c>
    </row>
    <row r="106" spans="1:16" x14ac:dyDescent="0.25">
      <c r="A106" s="5" t="s">
        <v>9</v>
      </c>
      <c r="B106" s="11">
        <v>1</v>
      </c>
      <c r="C106" s="11">
        <v>0</v>
      </c>
      <c r="D106" s="11">
        <v>1</v>
      </c>
      <c r="E106" s="11">
        <v>0</v>
      </c>
      <c r="F106" s="11">
        <v>0</v>
      </c>
      <c r="G106" s="11">
        <v>0</v>
      </c>
      <c r="H106" s="11">
        <v>0.47993674874305725</v>
      </c>
      <c r="I106" s="11">
        <v>0.77143442630767822</v>
      </c>
      <c r="J106" s="11">
        <v>0.962169349193573</v>
      </c>
      <c r="K106" s="11">
        <v>0.43479758501052856</v>
      </c>
      <c r="L106" s="11">
        <v>0.19417871534824371</v>
      </c>
      <c r="M106" s="11">
        <v>0.70875740051269531</v>
      </c>
      <c r="N106" s="11">
        <v>1</v>
      </c>
      <c r="O106" s="11">
        <v>1</v>
      </c>
      <c r="P106" s="11">
        <v>2022</v>
      </c>
    </row>
    <row r="107" spans="1:16" x14ac:dyDescent="0.25">
      <c r="A107" s="5" t="s">
        <v>10</v>
      </c>
      <c r="B107" s="11">
        <v>1</v>
      </c>
      <c r="C107" s="11">
        <v>0</v>
      </c>
      <c r="D107" s="11">
        <v>1</v>
      </c>
      <c r="E107" s="11">
        <v>0</v>
      </c>
      <c r="F107" s="11">
        <v>0</v>
      </c>
      <c r="G107" s="11">
        <v>0</v>
      </c>
      <c r="H107" s="11">
        <v>0.47661304473876953</v>
      </c>
      <c r="I107" s="11">
        <v>0.83638381958007813</v>
      </c>
      <c r="J107" s="11">
        <v>0.96388733386993408</v>
      </c>
      <c r="K107" s="11">
        <v>0.2606150209903717</v>
      </c>
      <c r="L107" s="11">
        <v>0.20022185146808624</v>
      </c>
      <c r="M107" s="11">
        <v>0.64503604173660278</v>
      </c>
      <c r="N107" s="11">
        <v>1</v>
      </c>
      <c r="O107" s="11">
        <v>1</v>
      </c>
      <c r="P107" s="11">
        <v>2022</v>
      </c>
    </row>
    <row r="108" spans="1:16" x14ac:dyDescent="0.25">
      <c r="A108" s="5" t="s">
        <v>11</v>
      </c>
      <c r="B108" s="11">
        <v>1</v>
      </c>
      <c r="C108" s="11">
        <v>0</v>
      </c>
      <c r="D108" s="11">
        <v>1</v>
      </c>
      <c r="E108" s="11">
        <v>0</v>
      </c>
      <c r="F108" s="11">
        <v>0</v>
      </c>
      <c r="G108" s="11">
        <v>0</v>
      </c>
      <c r="H108" s="11">
        <v>0.50003665685653687</v>
      </c>
      <c r="I108" s="11">
        <v>0.83136934041976929</v>
      </c>
      <c r="J108" s="11">
        <v>0.96169227361679077</v>
      </c>
      <c r="K108" s="11">
        <v>0.34406939148902893</v>
      </c>
      <c r="L108" s="11">
        <v>8.1933304667472839E-2</v>
      </c>
      <c r="M108" s="11">
        <v>0.57797956466674805</v>
      </c>
      <c r="N108" s="11">
        <v>1</v>
      </c>
      <c r="O108" s="11">
        <v>1</v>
      </c>
      <c r="P108" s="11">
        <v>2022</v>
      </c>
    </row>
    <row r="109" spans="1:16" x14ac:dyDescent="0.25">
      <c r="A109" s="5" t="s">
        <v>12</v>
      </c>
      <c r="B109" s="11">
        <v>1</v>
      </c>
      <c r="C109" s="11">
        <v>0</v>
      </c>
      <c r="D109" s="11">
        <v>1</v>
      </c>
      <c r="E109" s="11">
        <v>0</v>
      </c>
      <c r="F109" s="11">
        <v>0</v>
      </c>
      <c r="G109" s="11">
        <v>0</v>
      </c>
      <c r="H109" s="11">
        <v>0.39219072461128235</v>
      </c>
      <c r="I109" s="11">
        <v>0.76104491949081421</v>
      </c>
      <c r="J109" s="11">
        <v>0.95638805627822876</v>
      </c>
      <c r="K109" s="11">
        <v>0.55392420291900635</v>
      </c>
      <c r="L109" s="11">
        <v>0.77679729461669922</v>
      </c>
      <c r="M109" s="11">
        <v>0.54689162969589233</v>
      </c>
      <c r="N109" s="11">
        <v>1</v>
      </c>
      <c r="O109" s="11">
        <v>1</v>
      </c>
      <c r="P109" s="11">
        <v>2022</v>
      </c>
    </row>
    <row r="110" spans="1:16" x14ac:dyDescent="0.25">
      <c r="A110" s="5" t="s">
        <v>13</v>
      </c>
      <c r="B110" s="11">
        <v>1</v>
      </c>
      <c r="C110" s="11">
        <v>0</v>
      </c>
      <c r="D110" s="11">
        <v>1</v>
      </c>
      <c r="E110" s="11">
        <v>0</v>
      </c>
      <c r="F110" s="11">
        <v>0</v>
      </c>
      <c r="G110" s="11">
        <v>0</v>
      </c>
      <c r="H110" s="11">
        <v>0.60512620210647583</v>
      </c>
      <c r="I110" s="11">
        <v>0.75247836112976074</v>
      </c>
      <c r="J110" s="11">
        <v>0.95295226573944092</v>
      </c>
      <c r="K110" s="11">
        <v>0.18022707104682922</v>
      </c>
      <c r="L110" s="11">
        <v>0.64822953939437866</v>
      </c>
      <c r="M110" s="11">
        <v>0.52674835920333862</v>
      </c>
      <c r="N110" s="11">
        <v>1</v>
      </c>
      <c r="O110" s="11">
        <v>1</v>
      </c>
      <c r="P110" s="11">
        <v>2022</v>
      </c>
    </row>
    <row r="111" spans="1:16" x14ac:dyDescent="0.25">
      <c r="A111" s="5" t="s">
        <v>14</v>
      </c>
      <c r="B111" s="11">
        <v>1</v>
      </c>
      <c r="C111" s="11">
        <v>0</v>
      </c>
      <c r="D111" s="11">
        <v>1</v>
      </c>
      <c r="E111" s="11">
        <v>0</v>
      </c>
      <c r="F111" s="11">
        <v>0</v>
      </c>
      <c r="G111" s="11">
        <v>0</v>
      </c>
      <c r="H111" s="11">
        <v>0.59695059061050415</v>
      </c>
      <c r="I111" s="11">
        <v>0.91229581832885742</v>
      </c>
      <c r="J111" s="11">
        <v>0.94361025094985962</v>
      </c>
      <c r="K111" s="11">
        <v>0.27922889590263367</v>
      </c>
      <c r="L111" s="11">
        <v>9.6761301159858704E-2</v>
      </c>
      <c r="M111" s="11">
        <v>0.77354365587234497</v>
      </c>
      <c r="N111" s="11">
        <v>1</v>
      </c>
      <c r="O111" s="11">
        <v>1</v>
      </c>
      <c r="P111" s="11">
        <v>2022</v>
      </c>
    </row>
    <row r="112" spans="1:16" x14ac:dyDescent="0.25">
      <c r="A112" s="5" t="s">
        <v>15</v>
      </c>
      <c r="B112" s="11">
        <v>1</v>
      </c>
      <c r="C112" s="11">
        <v>0</v>
      </c>
      <c r="D112" s="11">
        <v>1</v>
      </c>
      <c r="E112" s="11">
        <v>0</v>
      </c>
      <c r="F112" s="11">
        <v>0</v>
      </c>
      <c r="G112" s="11">
        <v>0</v>
      </c>
      <c r="H112" s="11">
        <v>0.46683675050735474</v>
      </c>
      <c r="I112" s="11">
        <v>0.87469130754470825</v>
      </c>
      <c r="J112" s="11">
        <v>0.99808418750762939</v>
      </c>
      <c r="K112" s="11">
        <v>0.27508115768432617</v>
      </c>
      <c r="L112" s="11">
        <v>0.2390005886554718</v>
      </c>
      <c r="M112" s="11">
        <v>0.63052242994308472</v>
      </c>
      <c r="N112" s="11">
        <v>1</v>
      </c>
      <c r="O112" s="11">
        <v>1</v>
      </c>
      <c r="P112" s="11">
        <v>2022</v>
      </c>
    </row>
    <row r="113" spans="1:16" x14ac:dyDescent="0.25">
      <c r="A113" s="5" t="s">
        <v>16</v>
      </c>
      <c r="B113" s="11">
        <v>1</v>
      </c>
      <c r="C113" s="11">
        <v>0</v>
      </c>
      <c r="D113" s="11">
        <v>1</v>
      </c>
      <c r="E113" s="11">
        <v>0</v>
      </c>
      <c r="F113" s="11">
        <v>0</v>
      </c>
      <c r="G113" s="11">
        <v>0</v>
      </c>
      <c r="H113" s="11">
        <v>0.59664195775985718</v>
      </c>
      <c r="I113" s="11">
        <v>0.81195420026779175</v>
      </c>
      <c r="J113" s="11">
        <v>0.95322740077972412</v>
      </c>
      <c r="K113" s="11">
        <v>0.3510461151599884</v>
      </c>
      <c r="L113" s="11">
        <v>0.4526054859161377</v>
      </c>
      <c r="M113" s="11">
        <v>0.56007009744644165</v>
      </c>
      <c r="N113" s="11">
        <v>1</v>
      </c>
      <c r="O113" s="11">
        <v>1</v>
      </c>
      <c r="P113" s="11">
        <v>2022</v>
      </c>
    </row>
    <row r="114" spans="1:16" x14ac:dyDescent="0.25">
      <c r="A114" s="5" t="s">
        <v>17</v>
      </c>
      <c r="B114" s="11">
        <v>1</v>
      </c>
      <c r="C114" s="11">
        <v>0</v>
      </c>
      <c r="D114" s="11">
        <v>1</v>
      </c>
      <c r="E114" s="11">
        <v>0</v>
      </c>
      <c r="F114" s="11">
        <v>0</v>
      </c>
      <c r="G114" s="11">
        <v>0</v>
      </c>
      <c r="H114" s="11">
        <v>0.37677028775215149</v>
      </c>
      <c r="I114" s="11">
        <v>0.86777722835540771</v>
      </c>
      <c r="J114" s="11">
        <v>0.97496318817138672</v>
      </c>
      <c r="K114" s="11">
        <v>0.42769637703895569</v>
      </c>
      <c r="L114" s="11">
        <v>0.40583786368370056</v>
      </c>
      <c r="M114" s="11">
        <v>0.48865669965744019</v>
      </c>
      <c r="N114" s="11">
        <v>1</v>
      </c>
      <c r="O114" s="11">
        <v>1</v>
      </c>
      <c r="P114" s="11">
        <v>2022</v>
      </c>
    </row>
    <row r="115" spans="1:16" x14ac:dyDescent="0.25">
      <c r="A115" s="5" t="s">
        <v>18</v>
      </c>
      <c r="B115" s="11">
        <v>1</v>
      </c>
      <c r="C115" s="11">
        <v>0</v>
      </c>
      <c r="D115" s="11">
        <v>1</v>
      </c>
      <c r="E115" s="11">
        <v>0</v>
      </c>
      <c r="F115" s="11">
        <v>0</v>
      </c>
      <c r="G115" s="11">
        <v>0</v>
      </c>
      <c r="H115" s="11">
        <v>0.61026257276535034</v>
      </c>
      <c r="I115" s="11">
        <v>0.56376779079437256</v>
      </c>
      <c r="J115" s="11">
        <v>0.9147193431854248</v>
      </c>
      <c r="K115" s="11">
        <v>0.40168634057044983</v>
      </c>
      <c r="L115" s="11">
        <v>0.3880029022693634</v>
      </c>
      <c r="M115" s="11">
        <v>0.80125272274017334</v>
      </c>
      <c r="N115" s="11">
        <v>1</v>
      </c>
      <c r="O115" s="11">
        <v>1</v>
      </c>
      <c r="P115" s="11">
        <v>2022</v>
      </c>
    </row>
    <row r="116" spans="1:16" x14ac:dyDescent="0.25">
      <c r="A116" s="5" t="s">
        <v>19</v>
      </c>
      <c r="B116" s="11">
        <v>1</v>
      </c>
      <c r="C116" s="11">
        <v>0</v>
      </c>
      <c r="D116" s="11">
        <v>1</v>
      </c>
      <c r="E116" s="11">
        <v>0</v>
      </c>
      <c r="F116" s="11">
        <v>0</v>
      </c>
      <c r="G116" s="11">
        <v>0</v>
      </c>
      <c r="H116" s="11">
        <v>0.55447536706924438</v>
      </c>
      <c r="I116" s="11">
        <v>0.95561051368713379</v>
      </c>
      <c r="J116" s="11">
        <v>1</v>
      </c>
      <c r="K116" s="11">
        <v>0.21918623149394989</v>
      </c>
      <c r="L116" s="11">
        <v>0.13416551053524017</v>
      </c>
      <c r="M116" s="11">
        <v>0.53714144229888916</v>
      </c>
      <c r="N116" s="11">
        <v>1</v>
      </c>
      <c r="O116" s="11">
        <v>1</v>
      </c>
      <c r="P116" s="11">
        <v>2022</v>
      </c>
    </row>
    <row r="117" spans="1:16" x14ac:dyDescent="0.25">
      <c r="A117" s="5" t="s">
        <v>20</v>
      </c>
      <c r="B117" s="11">
        <v>1</v>
      </c>
      <c r="C117" s="11">
        <v>0</v>
      </c>
      <c r="D117" s="11">
        <v>1</v>
      </c>
      <c r="E117" s="11">
        <v>0</v>
      </c>
      <c r="F117" s="11">
        <v>0</v>
      </c>
      <c r="G117" s="11">
        <v>0</v>
      </c>
      <c r="H117" s="11">
        <v>0.38353905081748962</v>
      </c>
      <c r="I117" s="11">
        <v>0.86271011829376221</v>
      </c>
      <c r="J117" s="11">
        <v>0.95669317245483398</v>
      </c>
      <c r="K117" s="11">
        <v>0.39581632614135742</v>
      </c>
      <c r="L117" s="11">
        <v>0.73630523681640625</v>
      </c>
      <c r="M117" s="11">
        <v>0.55153959989547729</v>
      </c>
      <c r="N117" s="11">
        <v>1</v>
      </c>
      <c r="O117" s="11">
        <v>1</v>
      </c>
      <c r="P117" s="11">
        <v>2022</v>
      </c>
    </row>
    <row r="118" spans="1:16" x14ac:dyDescent="0.25">
      <c r="A118" s="5" t="s">
        <v>21</v>
      </c>
      <c r="B118" s="11">
        <v>1</v>
      </c>
      <c r="C118" s="11">
        <v>0</v>
      </c>
      <c r="D118" s="11">
        <v>1</v>
      </c>
      <c r="E118" s="11">
        <v>0</v>
      </c>
      <c r="F118" s="11">
        <v>0</v>
      </c>
      <c r="G118" s="11">
        <v>0</v>
      </c>
      <c r="H118" s="11">
        <v>0.38801723718643188</v>
      </c>
      <c r="I118" s="11">
        <v>0.86341702938079834</v>
      </c>
      <c r="J118" s="11">
        <v>0.97319906949996948</v>
      </c>
      <c r="K118" s="11">
        <v>0.38070353865623474</v>
      </c>
      <c r="L118" s="11">
        <v>0.65903675556182861</v>
      </c>
      <c r="M118" s="11">
        <v>0.3848903477191925</v>
      </c>
      <c r="N118" s="11">
        <v>1</v>
      </c>
      <c r="O118" s="11">
        <v>1</v>
      </c>
      <c r="P118" s="11">
        <v>2022</v>
      </c>
    </row>
    <row r="119" spans="1:16" x14ac:dyDescent="0.25">
      <c r="A119" s="5" t="s">
        <v>22</v>
      </c>
      <c r="B119" s="11">
        <v>1</v>
      </c>
      <c r="C119" s="11">
        <v>0</v>
      </c>
      <c r="D119" s="11">
        <v>1</v>
      </c>
      <c r="E119" s="11">
        <v>0</v>
      </c>
      <c r="F119" s="11">
        <v>0</v>
      </c>
      <c r="G119" s="11">
        <v>0</v>
      </c>
      <c r="H119" s="11">
        <v>0.61229056119918823</v>
      </c>
      <c r="I119" s="11">
        <v>0.86941838264465332</v>
      </c>
      <c r="J119" s="11">
        <v>0.89481532573699951</v>
      </c>
      <c r="K119" s="11">
        <v>0.32625669240951538</v>
      </c>
      <c r="L119" s="11">
        <v>0.14694271981716156</v>
      </c>
      <c r="M119" s="11">
        <v>0.46385648846626282</v>
      </c>
      <c r="N119" s="11">
        <v>1</v>
      </c>
      <c r="O119" s="11">
        <v>1</v>
      </c>
      <c r="P119" s="11">
        <v>2022</v>
      </c>
    </row>
    <row r="120" spans="1:16" x14ac:dyDescent="0.25">
      <c r="A120" s="5" t="s">
        <v>23</v>
      </c>
      <c r="B120" s="11">
        <v>1</v>
      </c>
      <c r="C120" s="11">
        <v>0</v>
      </c>
      <c r="D120" s="11">
        <v>1</v>
      </c>
      <c r="E120" s="11">
        <v>0</v>
      </c>
      <c r="F120" s="11">
        <v>0</v>
      </c>
      <c r="G120" s="11">
        <v>0</v>
      </c>
      <c r="H120" s="11">
        <v>0.35788524150848389</v>
      </c>
      <c r="I120" s="11">
        <v>0.81133401393890381</v>
      </c>
      <c r="J120" s="11">
        <v>0.87169569730758667</v>
      </c>
      <c r="K120" s="11">
        <v>0.44681271910667419</v>
      </c>
      <c r="L120" s="11">
        <v>0.55138546228408813</v>
      </c>
      <c r="M120" s="11">
        <v>0.65945196151733398</v>
      </c>
      <c r="N120" s="11">
        <v>1</v>
      </c>
      <c r="O120" s="11">
        <v>1</v>
      </c>
      <c r="P120" s="11">
        <v>2022</v>
      </c>
    </row>
    <row r="121" spans="1:16" x14ac:dyDescent="0.25">
      <c r="A121" s="5" t="s">
        <v>24</v>
      </c>
      <c r="B121" s="11">
        <v>1</v>
      </c>
      <c r="C121" s="11">
        <v>0</v>
      </c>
      <c r="D121" s="11">
        <v>1</v>
      </c>
      <c r="E121" s="11">
        <v>0</v>
      </c>
      <c r="F121" s="11">
        <v>0</v>
      </c>
      <c r="G121" s="11">
        <v>0</v>
      </c>
      <c r="H121" s="11">
        <v>0.49979865550994873</v>
      </c>
      <c r="I121" s="11">
        <v>0.80270308256149292</v>
      </c>
      <c r="J121" s="11">
        <v>0.98109835386276245</v>
      </c>
      <c r="K121" s="11">
        <v>0.24385885894298553</v>
      </c>
      <c r="L121" s="11">
        <v>0.2984999418258667</v>
      </c>
      <c r="M121" s="11">
        <v>0.26943019032478333</v>
      </c>
      <c r="N121" s="11">
        <v>1</v>
      </c>
      <c r="O121" s="11">
        <v>1</v>
      </c>
      <c r="P121" s="11">
        <v>2022</v>
      </c>
    </row>
    <row r="122" spans="1:16" x14ac:dyDescent="0.25">
      <c r="A122" s="5" t="s">
        <v>25</v>
      </c>
      <c r="B122" s="11">
        <v>1</v>
      </c>
      <c r="C122" s="11">
        <v>0</v>
      </c>
      <c r="D122" s="11">
        <v>1</v>
      </c>
      <c r="E122" s="11">
        <v>0</v>
      </c>
      <c r="F122" s="11">
        <v>0</v>
      </c>
      <c r="G122" s="11">
        <v>0</v>
      </c>
      <c r="H122" s="11">
        <v>0.47831583023071289</v>
      </c>
      <c r="I122" s="11">
        <v>0.85967820882797241</v>
      </c>
      <c r="J122" s="11">
        <v>0.96908652782440186</v>
      </c>
      <c r="K122" s="11">
        <v>0.46991601586341858</v>
      </c>
      <c r="L122" s="11">
        <v>0.31189930438995361</v>
      </c>
      <c r="M122" s="11">
        <v>0.61194932460784912</v>
      </c>
      <c r="N122" s="11">
        <v>1</v>
      </c>
      <c r="O122" s="11">
        <v>1</v>
      </c>
      <c r="P122" s="11">
        <v>2022</v>
      </c>
    </row>
    <row r="123" spans="1:16" x14ac:dyDescent="0.25">
      <c r="A123" s="5" t="s">
        <v>26</v>
      </c>
      <c r="B123" s="11">
        <v>1</v>
      </c>
      <c r="C123" s="11">
        <v>0</v>
      </c>
      <c r="D123" s="11">
        <v>1</v>
      </c>
      <c r="E123" s="11">
        <v>0</v>
      </c>
      <c r="F123" s="11">
        <v>0</v>
      </c>
      <c r="G123" s="11">
        <v>0</v>
      </c>
      <c r="H123" s="11">
        <v>0.47102847695350647</v>
      </c>
      <c r="I123" s="11">
        <v>0.73732495307922363</v>
      </c>
      <c r="J123" s="11">
        <v>0.90707993507385254</v>
      </c>
      <c r="K123" s="11">
        <v>0.2846149206161499</v>
      </c>
      <c r="L123" s="11">
        <v>0.39521971344947815</v>
      </c>
      <c r="M123" s="11">
        <v>0.61501085758209229</v>
      </c>
      <c r="N123" s="11">
        <v>1</v>
      </c>
      <c r="O123" s="11">
        <v>1</v>
      </c>
      <c r="P123" s="11">
        <v>2022</v>
      </c>
    </row>
    <row r="124" spans="1:16" x14ac:dyDescent="0.25">
      <c r="A124" s="5" t="s">
        <v>27</v>
      </c>
      <c r="B124" s="11">
        <v>1</v>
      </c>
      <c r="C124" s="11">
        <v>0</v>
      </c>
      <c r="D124" s="11">
        <v>1</v>
      </c>
      <c r="E124" s="11">
        <v>0</v>
      </c>
      <c r="F124" s="11">
        <v>0</v>
      </c>
      <c r="G124" s="11">
        <v>0</v>
      </c>
      <c r="H124" s="11">
        <v>0.33920577168464661</v>
      </c>
      <c r="I124" s="11">
        <v>0.82798832654953003</v>
      </c>
      <c r="J124" s="11">
        <v>0.96121865510940552</v>
      </c>
      <c r="K124" s="11">
        <v>0.29739269614219666</v>
      </c>
      <c r="L124" s="11">
        <v>0.63457179069519043</v>
      </c>
      <c r="M124" s="11">
        <v>0.72020798921585083</v>
      </c>
      <c r="N124" s="11">
        <v>1</v>
      </c>
      <c r="O124" s="11">
        <v>1</v>
      </c>
      <c r="P124" s="11">
        <v>2022</v>
      </c>
    </row>
    <row r="125" spans="1:16" x14ac:dyDescent="0.25">
      <c r="A125" s="5" t="s">
        <v>28</v>
      </c>
      <c r="B125" s="11">
        <v>1</v>
      </c>
      <c r="C125" s="11">
        <v>0</v>
      </c>
      <c r="D125" s="11">
        <v>1</v>
      </c>
      <c r="E125" s="11">
        <v>0</v>
      </c>
      <c r="F125" s="11">
        <v>0</v>
      </c>
      <c r="G125" s="11">
        <v>0</v>
      </c>
      <c r="H125" s="11">
        <v>0.5891837477684021</v>
      </c>
      <c r="I125" s="11">
        <v>0.60328531265258789</v>
      </c>
      <c r="J125" s="11">
        <v>0.96991211175918579</v>
      </c>
      <c r="K125" s="11">
        <v>0.44947513937950134</v>
      </c>
      <c r="L125" s="11">
        <v>0.29638037085533142</v>
      </c>
      <c r="M125" s="11">
        <v>0.67320156097412109</v>
      </c>
      <c r="N125" s="11">
        <v>1</v>
      </c>
      <c r="O125" s="11">
        <v>1</v>
      </c>
      <c r="P125" s="11">
        <v>2022</v>
      </c>
    </row>
    <row r="126" spans="1:16" x14ac:dyDescent="0.25">
      <c r="A126" s="5" t="s">
        <v>29</v>
      </c>
      <c r="B126" s="11">
        <v>1</v>
      </c>
      <c r="C126" s="11">
        <v>0</v>
      </c>
      <c r="D126" s="11">
        <v>1</v>
      </c>
      <c r="E126" s="11">
        <v>0</v>
      </c>
      <c r="F126" s="11">
        <v>0</v>
      </c>
      <c r="G126" s="11">
        <v>0</v>
      </c>
      <c r="H126" s="11">
        <v>0.41204464435577393</v>
      </c>
      <c r="I126" s="11">
        <v>0.84906971454620361</v>
      </c>
      <c r="J126" s="11">
        <v>0.95768851041793823</v>
      </c>
      <c r="K126" s="11">
        <v>0.35290703177452087</v>
      </c>
      <c r="L126" s="11">
        <v>0.36775138974189758</v>
      </c>
      <c r="M126" s="11">
        <v>0.66297239065170288</v>
      </c>
      <c r="N126" s="11">
        <v>1</v>
      </c>
      <c r="O126" s="11">
        <v>1</v>
      </c>
      <c r="P126" s="11">
        <v>2022</v>
      </c>
    </row>
    <row r="127" spans="1:16" x14ac:dyDescent="0.25">
      <c r="A127" s="5" t="s">
        <v>30</v>
      </c>
      <c r="B127" s="11">
        <v>1</v>
      </c>
      <c r="C127" s="11">
        <v>0</v>
      </c>
      <c r="D127" s="11">
        <v>1</v>
      </c>
      <c r="E127" s="11">
        <v>0</v>
      </c>
      <c r="F127" s="11">
        <v>0</v>
      </c>
      <c r="G127" s="11">
        <v>0</v>
      </c>
      <c r="H127" s="11">
        <v>0.46511438488960266</v>
      </c>
      <c r="I127" s="11">
        <v>0.87417846918106079</v>
      </c>
      <c r="J127" s="11">
        <v>0.96054369211196899</v>
      </c>
      <c r="K127" s="11">
        <v>0.41867956519126892</v>
      </c>
      <c r="L127" s="11">
        <v>0.62809938192367554</v>
      </c>
      <c r="M127" s="11">
        <v>0.61539679765701294</v>
      </c>
      <c r="N127" s="11">
        <v>1</v>
      </c>
      <c r="O127" s="11">
        <v>1</v>
      </c>
      <c r="P127" s="11">
        <v>2022</v>
      </c>
    </row>
    <row r="128" spans="1:16" x14ac:dyDescent="0.25">
      <c r="A128" s="5" t="s">
        <v>31</v>
      </c>
      <c r="B128" s="11">
        <v>1</v>
      </c>
      <c r="C128" s="11">
        <v>0</v>
      </c>
      <c r="D128" s="11">
        <v>1</v>
      </c>
      <c r="E128" s="11">
        <v>0</v>
      </c>
      <c r="F128" s="11">
        <v>0</v>
      </c>
      <c r="G128" s="11">
        <v>0</v>
      </c>
      <c r="H128" s="11">
        <v>0.41727557778358459</v>
      </c>
      <c r="I128" s="11">
        <v>0.82222449779510498</v>
      </c>
      <c r="J128" s="11">
        <v>0.93932801485061646</v>
      </c>
      <c r="K128" s="11">
        <v>0.3203926682472229</v>
      </c>
      <c r="L128" s="11">
        <v>0.78851330280303955</v>
      </c>
      <c r="M128" s="11">
        <v>0.29320919513702393</v>
      </c>
      <c r="N128" s="11">
        <v>1</v>
      </c>
      <c r="O128" s="11">
        <v>1</v>
      </c>
      <c r="P128" s="11">
        <v>2022</v>
      </c>
    </row>
    <row r="129" spans="1:16" x14ac:dyDescent="0.25">
      <c r="A129" s="5" t="s">
        <v>32</v>
      </c>
      <c r="B129" s="11">
        <v>1</v>
      </c>
      <c r="C129" s="11">
        <v>0</v>
      </c>
      <c r="D129" s="11">
        <v>1</v>
      </c>
      <c r="E129" s="11">
        <v>0</v>
      </c>
      <c r="F129" s="11">
        <v>0</v>
      </c>
      <c r="G129" s="11">
        <v>0</v>
      </c>
      <c r="H129" s="11">
        <v>0.55681169033050537</v>
      </c>
      <c r="I129" s="11">
        <v>0.80895006656646729</v>
      </c>
      <c r="J129" s="11">
        <v>0.98596751689910889</v>
      </c>
      <c r="K129" s="11">
        <v>0.21985867619514465</v>
      </c>
      <c r="L129" s="11">
        <v>9.4210982322692871E-2</v>
      </c>
      <c r="M129" s="11">
        <v>0.69745880365371704</v>
      </c>
      <c r="N129" s="11">
        <v>1</v>
      </c>
      <c r="O129" s="11">
        <v>1</v>
      </c>
      <c r="P129" s="11">
        <v>2022</v>
      </c>
    </row>
    <row r="130" spans="1:16" x14ac:dyDescent="0.25">
      <c r="A130" s="5" t="s">
        <v>1</v>
      </c>
      <c r="B130" s="11">
        <v>1</v>
      </c>
      <c r="C130" s="11">
        <v>0</v>
      </c>
      <c r="D130" s="11">
        <v>1</v>
      </c>
      <c r="E130" s="11">
        <v>0</v>
      </c>
      <c r="F130" s="11">
        <v>0</v>
      </c>
      <c r="G130" s="11">
        <v>0</v>
      </c>
      <c r="H130" s="11">
        <v>0.72091424465179443</v>
      </c>
      <c r="I130" s="11">
        <v>1</v>
      </c>
      <c r="J130" s="11">
        <v>1</v>
      </c>
      <c r="K130" s="11">
        <v>0</v>
      </c>
      <c r="L130" s="11">
        <v>0</v>
      </c>
      <c r="M130" s="11">
        <v>0.42550265789031982</v>
      </c>
      <c r="N130" s="11">
        <v>1</v>
      </c>
      <c r="O130" s="11">
        <v>1</v>
      </c>
      <c r="P130" s="11">
        <v>2024</v>
      </c>
    </row>
    <row r="131" spans="1:16" x14ac:dyDescent="0.25">
      <c r="A131" s="5" t="s">
        <v>2</v>
      </c>
      <c r="B131" s="11">
        <v>1</v>
      </c>
      <c r="C131" s="11">
        <v>0</v>
      </c>
      <c r="D131" s="11">
        <v>1</v>
      </c>
      <c r="E131" s="11">
        <v>0</v>
      </c>
      <c r="F131" s="11">
        <v>0</v>
      </c>
      <c r="G131" s="11">
        <v>0</v>
      </c>
      <c r="H131" s="11">
        <v>0.50462031364440918</v>
      </c>
      <c r="I131" s="11">
        <v>0.76552832126617432</v>
      </c>
      <c r="J131" s="11">
        <v>0.95990359783172607</v>
      </c>
      <c r="K131" s="11">
        <v>0.33459219336509705</v>
      </c>
      <c r="L131" s="11">
        <v>0.28179991245269775</v>
      </c>
      <c r="M131" s="11">
        <v>0.30357572436332703</v>
      </c>
      <c r="N131" s="11">
        <v>1</v>
      </c>
      <c r="O131" s="11">
        <v>1</v>
      </c>
      <c r="P131" s="11">
        <v>2024</v>
      </c>
    </row>
    <row r="132" spans="1:16" x14ac:dyDescent="0.25">
      <c r="A132" s="5" t="s">
        <v>3</v>
      </c>
      <c r="B132" s="11">
        <v>1</v>
      </c>
      <c r="C132" s="11">
        <v>0</v>
      </c>
      <c r="D132" s="11">
        <v>1</v>
      </c>
      <c r="E132" s="11">
        <v>0</v>
      </c>
      <c r="F132" s="11">
        <v>0</v>
      </c>
      <c r="G132" s="11">
        <v>0</v>
      </c>
      <c r="H132" s="11">
        <v>0.4011608362197876</v>
      </c>
      <c r="I132" s="11">
        <v>0.68087953329086304</v>
      </c>
      <c r="J132" s="11">
        <v>0.98348027467727661</v>
      </c>
      <c r="K132" s="11">
        <v>0.53622055053710938</v>
      </c>
      <c r="L132" s="11">
        <v>0.48978680372238159</v>
      </c>
      <c r="M132" s="11">
        <v>0.57551068067550659</v>
      </c>
      <c r="N132" s="11">
        <v>1</v>
      </c>
      <c r="O132" s="11">
        <v>1</v>
      </c>
      <c r="P132" s="11">
        <v>2024</v>
      </c>
    </row>
    <row r="133" spans="1:16" x14ac:dyDescent="0.25">
      <c r="A133" s="5" t="s">
        <v>4</v>
      </c>
      <c r="B133" s="11">
        <v>1</v>
      </c>
      <c r="C133" s="11">
        <v>0</v>
      </c>
      <c r="D133" s="11">
        <v>1</v>
      </c>
      <c r="E133" s="11">
        <v>0</v>
      </c>
      <c r="F133" s="11">
        <v>0</v>
      </c>
      <c r="G133" s="11">
        <v>0</v>
      </c>
      <c r="H133" s="11">
        <v>0.40960711240768433</v>
      </c>
      <c r="I133" s="11">
        <v>0.585135817527771</v>
      </c>
      <c r="J133" s="11">
        <v>0.94313573837280273</v>
      </c>
      <c r="K133" s="11">
        <v>0.47321322560310364</v>
      </c>
      <c r="L133" s="11">
        <v>0.63092416524887085</v>
      </c>
      <c r="M133" s="11">
        <v>0.50455474853515625</v>
      </c>
      <c r="N133" s="11">
        <v>1</v>
      </c>
      <c r="O133" s="11">
        <v>1</v>
      </c>
      <c r="P133" s="11">
        <v>2024</v>
      </c>
    </row>
    <row r="134" spans="1:16" x14ac:dyDescent="0.25">
      <c r="A134" s="5" t="s">
        <v>5</v>
      </c>
      <c r="B134" s="11">
        <v>1</v>
      </c>
      <c r="C134" s="11">
        <v>0</v>
      </c>
      <c r="D134" s="11">
        <v>1</v>
      </c>
      <c r="E134" s="11">
        <v>0</v>
      </c>
      <c r="F134" s="11">
        <v>0</v>
      </c>
      <c r="G134" s="11">
        <v>0</v>
      </c>
      <c r="H134" s="11">
        <v>0.4843045175075531</v>
      </c>
      <c r="I134" s="11">
        <v>0.8855973482131958</v>
      </c>
      <c r="J134" s="11">
        <v>0.91782540082931519</v>
      </c>
      <c r="K134" s="11">
        <v>0.35283449292182922</v>
      </c>
      <c r="L134" s="11">
        <v>0.1351439356803894</v>
      </c>
      <c r="M134" s="11">
        <v>0.66669768095016479</v>
      </c>
      <c r="N134" s="11">
        <v>1</v>
      </c>
      <c r="O134" s="11">
        <v>1</v>
      </c>
      <c r="P134" s="11">
        <v>2024</v>
      </c>
    </row>
    <row r="135" spans="1:16" x14ac:dyDescent="0.25">
      <c r="A135" s="5" t="s">
        <v>6</v>
      </c>
      <c r="B135" s="11">
        <v>1</v>
      </c>
      <c r="C135" s="11">
        <v>0</v>
      </c>
      <c r="D135" s="11">
        <v>1</v>
      </c>
      <c r="E135" s="11">
        <v>0</v>
      </c>
      <c r="F135" s="11">
        <v>0</v>
      </c>
      <c r="G135" s="11">
        <v>0</v>
      </c>
      <c r="H135" s="11">
        <v>0.62834429740905762</v>
      </c>
      <c r="I135" s="11">
        <v>0.89685922861099243</v>
      </c>
      <c r="J135" s="11">
        <v>0.98274523019790649</v>
      </c>
      <c r="K135" s="11">
        <v>0.2157813161611557</v>
      </c>
      <c r="L135" s="11">
        <v>0.12776270508766174</v>
      </c>
      <c r="M135" s="11">
        <v>0.5283055305480957</v>
      </c>
      <c r="N135" s="11">
        <v>1</v>
      </c>
      <c r="O135" s="11">
        <v>1</v>
      </c>
      <c r="P135" s="11">
        <v>2024</v>
      </c>
    </row>
    <row r="136" spans="1:16" x14ac:dyDescent="0.25">
      <c r="A136" s="5" t="s">
        <v>7</v>
      </c>
      <c r="B136" s="11">
        <v>1</v>
      </c>
      <c r="C136" s="11">
        <v>0</v>
      </c>
      <c r="D136" s="11">
        <v>1</v>
      </c>
      <c r="E136" s="11">
        <v>0</v>
      </c>
      <c r="F136" s="11">
        <v>0</v>
      </c>
      <c r="G136" s="11">
        <v>0</v>
      </c>
      <c r="H136" s="11">
        <v>0.53680706024169922</v>
      </c>
      <c r="I136" s="11">
        <v>0.89084094762802124</v>
      </c>
      <c r="J136" s="11">
        <v>0.99221253395080566</v>
      </c>
      <c r="K136" s="11">
        <v>0.42710539698600769</v>
      </c>
      <c r="L136" s="11">
        <v>0.65566211938858032</v>
      </c>
      <c r="M136" s="11">
        <v>0.35072401165962219</v>
      </c>
      <c r="N136" s="11">
        <v>1</v>
      </c>
      <c r="O136" s="11">
        <v>1</v>
      </c>
      <c r="P136" s="11">
        <v>2024</v>
      </c>
    </row>
    <row r="137" spans="1:16" x14ac:dyDescent="0.25">
      <c r="A137" s="5" t="s">
        <v>8</v>
      </c>
      <c r="B137" s="11">
        <v>1</v>
      </c>
      <c r="C137" s="11">
        <v>0</v>
      </c>
      <c r="D137" s="11">
        <v>1</v>
      </c>
      <c r="E137" s="11">
        <v>0</v>
      </c>
      <c r="F137" s="11">
        <v>0</v>
      </c>
      <c r="G137" s="11">
        <v>0</v>
      </c>
      <c r="H137" s="11">
        <v>0.46382138133049011</v>
      </c>
      <c r="I137" s="11">
        <v>0.82715171575546265</v>
      </c>
      <c r="J137" s="11">
        <v>0.97665297985076904</v>
      </c>
      <c r="K137" s="11">
        <v>0.3201877772808075</v>
      </c>
      <c r="L137" s="11">
        <v>0.20882616937160492</v>
      </c>
      <c r="M137" s="11">
        <v>0.58216238021850586</v>
      </c>
      <c r="N137" s="11">
        <v>1</v>
      </c>
      <c r="O137" s="11">
        <v>1</v>
      </c>
      <c r="P137" s="11">
        <v>2024</v>
      </c>
    </row>
    <row r="138" spans="1:16" x14ac:dyDescent="0.25">
      <c r="A138" s="5" t="s">
        <v>9</v>
      </c>
      <c r="B138" s="11">
        <v>1</v>
      </c>
      <c r="C138" s="11">
        <v>0</v>
      </c>
      <c r="D138" s="11">
        <v>1</v>
      </c>
      <c r="E138" s="11">
        <v>0</v>
      </c>
      <c r="F138" s="11">
        <v>0</v>
      </c>
      <c r="G138" s="11">
        <v>0</v>
      </c>
      <c r="H138" s="11">
        <v>0.37222579121589661</v>
      </c>
      <c r="I138" s="11">
        <v>0.80704939365386963</v>
      </c>
      <c r="J138" s="11">
        <v>1</v>
      </c>
      <c r="K138" s="11">
        <v>0.28707259893417358</v>
      </c>
      <c r="L138" s="11">
        <v>0.22511500120162964</v>
      </c>
      <c r="M138" s="11">
        <v>0.71222794055938721</v>
      </c>
      <c r="N138" s="11">
        <v>1</v>
      </c>
      <c r="O138" s="11">
        <v>1</v>
      </c>
      <c r="P138" s="11">
        <v>2024</v>
      </c>
    </row>
    <row r="139" spans="1:16" x14ac:dyDescent="0.25">
      <c r="A139" s="5" t="s">
        <v>10</v>
      </c>
      <c r="B139" s="11">
        <v>1</v>
      </c>
      <c r="C139" s="11">
        <v>0</v>
      </c>
      <c r="D139" s="11">
        <v>1</v>
      </c>
      <c r="E139" s="11">
        <v>0</v>
      </c>
      <c r="F139" s="11">
        <v>0</v>
      </c>
      <c r="G139" s="11">
        <v>0</v>
      </c>
      <c r="H139" s="11">
        <v>0.46077120304107666</v>
      </c>
      <c r="I139" s="11">
        <v>0.88115650415420532</v>
      </c>
      <c r="J139" s="11">
        <v>1</v>
      </c>
      <c r="K139" s="11">
        <v>0.39245086908340454</v>
      </c>
      <c r="L139" s="11">
        <v>6.8385541439056396E-2</v>
      </c>
      <c r="M139" s="11">
        <v>0.55477690696716309</v>
      </c>
      <c r="N139" s="11">
        <v>1</v>
      </c>
      <c r="O139" s="11">
        <v>1</v>
      </c>
      <c r="P139" s="11">
        <v>2024</v>
      </c>
    </row>
    <row r="140" spans="1:16" x14ac:dyDescent="0.25">
      <c r="A140" s="5" t="s">
        <v>11</v>
      </c>
      <c r="B140" s="11">
        <v>1</v>
      </c>
      <c r="C140" s="11">
        <v>0</v>
      </c>
      <c r="D140" s="11">
        <v>1</v>
      </c>
      <c r="E140" s="11">
        <v>0</v>
      </c>
      <c r="F140" s="11">
        <v>0</v>
      </c>
      <c r="G140" s="11">
        <v>0</v>
      </c>
      <c r="H140" s="11">
        <v>0.45003494620323181</v>
      </c>
      <c r="I140" s="11">
        <v>0.89298850297927856</v>
      </c>
      <c r="J140" s="11">
        <v>1</v>
      </c>
      <c r="K140" s="11">
        <v>0.24207518994808197</v>
      </c>
      <c r="L140" s="11">
        <v>0.20606023073196411</v>
      </c>
      <c r="M140" s="11">
        <v>0.75651156902313232</v>
      </c>
      <c r="N140" s="11">
        <v>1</v>
      </c>
      <c r="O140" s="11">
        <v>1</v>
      </c>
      <c r="P140" s="11">
        <v>2024</v>
      </c>
    </row>
    <row r="141" spans="1:16" x14ac:dyDescent="0.25">
      <c r="A141" s="5" t="s">
        <v>12</v>
      </c>
      <c r="B141" s="11">
        <v>1</v>
      </c>
      <c r="C141" s="11">
        <v>0</v>
      </c>
      <c r="D141" s="11">
        <v>1</v>
      </c>
      <c r="E141" s="11">
        <v>0</v>
      </c>
      <c r="F141" s="11">
        <v>0</v>
      </c>
      <c r="G141" s="11">
        <v>0</v>
      </c>
      <c r="H141" s="11">
        <v>0.52163958549499512</v>
      </c>
      <c r="I141" s="11">
        <v>0.56302618980407715</v>
      </c>
      <c r="J141" s="11">
        <v>0.97216486930847168</v>
      </c>
      <c r="K141" s="11">
        <v>0.51247286796569824</v>
      </c>
      <c r="L141" s="11">
        <v>0.77329260110855103</v>
      </c>
      <c r="M141" s="11">
        <v>0.52837640047073364</v>
      </c>
      <c r="N141" s="11">
        <v>1</v>
      </c>
      <c r="O141" s="11">
        <v>1</v>
      </c>
      <c r="P141" s="11">
        <v>2024</v>
      </c>
    </row>
    <row r="142" spans="1:16" x14ac:dyDescent="0.25">
      <c r="A142" s="5" t="s">
        <v>13</v>
      </c>
      <c r="B142" s="11">
        <v>1</v>
      </c>
      <c r="C142" s="11">
        <v>0</v>
      </c>
      <c r="D142" s="11">
        <v>1</v>
      </c>
      <c r="E142" s="11">
        <v>0</v>
      </c>
      <c r="F142" s="11">
        <v>0</v>
      </c>
      <c r="G142" s="11">
        <v>0</v>
      </c>
      <c r="H142" s="11">
        <v>0.44026365876197815</v>
      </c>
      <c r="I142" s="11">
        <v>0.86394953727722168</v>
      </c>
      <c r="J142" s="11">
        <v>1</v>
      </c>
      <c r="K142" s="11">
        <v>0.19204398989677429</v>
      </c>
      <c r="L142" s="11">
        <v>0.43787884712219238</v>
      </c>
      <c r="M142" s="11">
        <v>0.55834519863128662</v>
      </c>
      <c r="N142" s="11">
        <v>1</v>
      </c>
      <c r="O142" s="11">
        <v>1</v>
      </c>
      <c r="P142" s="11">
        <v>2024</v>
      </c>
    </row>
    <row r="143" spans="1:16" x14ac:dyDescent="0.25">
      <c r="A143" s="5" t="s">
        <v>14</v>
      </c>
      <c r="B143" s="11">
        <v>1</v>
      </c>
      <c r="C143" s="11">
        <v>0</v>
      </c>
      <c r="D143" s="11">
        <v>1</v>
      </c>
      <c r="E143" s="11">
        <v>0</v>
      </c>
      <c r="F143" s="11">
        <v>0</v>
      </c>
      <c r="G143" s="11">
        <v>0</v>
      </c>
      <c r="H143" s="11">
        <v>0.79419791698455811</v>
      </c>
      <c r="I143" s="11">
        <v>0.80608952045440674</v>
      </c>
      <c r="J143" s="11">
        <v>0.96198219060897827</v>
      </c>
      <c r="K143" s="11">
        <v>0.2392173558473587</v>
      </c>
      <c r="L143" s="11">
        <v>0.15913113951683044</v>
      </c>
      <c r="M143" s="11">
        <v>0.3905283510684967</v>
      </c>
      <c r="N143" s="11">
        <v>1</v>
      </c>
      <c r="O143" s="11">
        <v>1</v>
      </c>
      <c r="P143" s="11">
        <v>2024</v>
      </c>
    </row>
    <row r="144" spans="1:16" x14ac:dyDescent="0.25">
      <c r="A144" s="5" t="s">
        <v>15</v>
      </c>
      <c r="B144" s="11">
        <v>1</v>
      </c>
      <c r="C144" s="11">
        <v>0</v>
      </c>
      <c r="D144" s="11">
        <v>1</v>
      </c>
      <c r="E144" s="11">
        <v>0</v>
      </c>
      <c r="F144" s="11">
        <v>0</v>
      </c>
      <c r="G144" s="11">
        <v>0</v>
      </c>
      <c r="H144" s="11">
        <v>0.39973247051239014</v>
      </c>
      <c r="I144" s="11">
        <v>0.89671379327774048</v>
      </c>
      <c r="J144" s="11">
        <v>0.99246788024902344</v>
      </c>
      <c r="K144" s="11">
        <v>0.31968122720718384</v>
      </c>
      <c r="L144" s="11">
        <v>9.7387827932834625E-2</v>
      </c>
      <c r="M144" s="11">
        <v>0.76114153861999512</v>
      </c>
      <c r="N144" s="11">
        <v>1</v>
      </c>
      <c r="O144" s="11">
        <v>1</v>
      </c>
      <c r="P144" s="11">
        <v>2024</v>
      </c>
    </row>
    <row r="145" spans="1:16" x14ac:dyDescent="0.25">
      <c r="A145" s="5" t="s">
        <v>16</v>
      </c>
      <c r="B145" s="11">
        <v>1</v>
      </c>
      <c r="C145" s="11">
        <v>0</v>
      </c>
      <c r="D145" s="11">
        <v>1</v>
      </c>
      <c r="E145" s="11">
        <v>0</v>
      </c>
      <c r="F145" s="11">
        <v>0</v>
      </c>
      <c r="G145" s="11">
        <v>0</v>
      </c>
      <c r="H145" s="11">
        <v>0.56427425146102905</v>
      </c>
      <c r="I145" s="11">
        <v>0.81931233406066895</v>
      </c>
      <c r="J145" s="11">
        <v>1</v>
      </c>
      <c r="K145" s="11">
        <v>0.54759252071380615</v>
      </c>
      <c r="L145" s="11">
        <v>0.46724021434783936</v>
      </c>
      <c r="M145" s="11">
        <v>0.61604595184326172</v>
      </c>
      <c r="N145" s="11">
        <v>1</v>
      </c>
      <c r="O145" s="11">
        <v>1</v>
      </c>
      <c r="P145" s="11">
        <v>2024</v>
      </c>
    </row>
    <row r="146" spans="1:16" x14ac:dyDescent="0.25">
      <c r="A146" s="5" t="s">
        <v>17</v>
      </c>
      <c r="B146" s="11">
        <v>1</v>
      </c>
      <c r="C146" s="11">
        <v>0</v>
      </c>
      <c r="D146" s="11">
        <v>1</v>
      </c>
      <c r="E146" s="11">
        <v>0</v>
      </c>
      <c r="F146" s="11">
        <v>0</v>
      </c>
      <c r="G146" s="11">
        <v>0</v>
      </c>
      <c r="H146" s="11">
        <v>0.39945760369300842</v>
      </c>
      <c r="I146" s="11">
        <v>0.84150791168212891</v>
      </c>
      <c r="J146" s="11">
        <v>0.97755777835845947</v>
      </c>
      <c r="K146" s="11">
        <v>0.33628043532371521</v>
      </c>
      <c r="L146" s="11">
        <v>0.32300496101379395</v>
      </c>
      <c r="M146" s="11">
        <v>0.69145023822784424</v>
      </c>
      <c r="N146" s="11">
        <v>1</v>
      </c>
      <c r="O146" s="11">
        <v>1</v>
      </c>
      <c r="P146" s="11">
        <v>2024</v>
      </c>
    </row>
    <row r="147" spans="1:16" x14ac:dyDescent="0.25">
      <c r="A147" s="5" t="s">
        <v>18</v>
      </c>
      <c r="B147" s="11">
        <v>1</v>
      </c>
      <c r="C147" s="11">
        <v>0</v>
      </c>
      <c r="D147" s="11">
        <v>1</v>
      </c>
      <c r="E147" s="11">
        <v>0</v>
      </c>
      <c r="F147" s="11">
        <v>0</v>
      </c>
      <c r="G147" s="11">
        <v>0</v>
      </c>
      <c r="H147" s="11">
        <v>0.57464462518692017</v>
      </c>
      <c r="I147" s="11">
        <v>0.71707916259765625</v>
      </c>
      <c r="J147" s="11">
        <v>0.98535245656967163</v>
      </c>
      <c r="K147" s="11">
        <v>0.19546864926815033</v>
      </c>
      <c r="L147" s="11">
        <v>0.39245256781578064</v>
      </c>
      <c r="M147" s="11">
        <v>0.69586551189422607</v>
      </c>
      <c r="N147" s="11">
        <v>1</v>
      </c>
      <c r="O147" s="11">
        <v>1</v>
      </c>
      <c r="P147" s="11">
        <v>2024</v>
      </c>
    </row>
    <row r="148" spans="1:16" x14ac:dyDescent="0.25">
      <c r="A148" s="5" t="s">
        <v>19</v>
      </c>
      <c r="B148" s="11">
        <v>1</v>
      </c>
      <c r="C148" s="11">
        <v>0</v>
      </c>
      <c r="D148" s="11">
        <v>1</v>
      </c>
      <c r="E148" s="11">
        <v>0</v>
      </c>
      <c r="F148" s="11">
        <v>0</v>
      </c>
      <c r="G148" s="11">
        <v>0</v>
      </c>
      <c r="H148" s="11">
        <v>0.59883874654769897</v>
      </c>
      <c r="I148" s="11">
        <v>0.82957905530929565</v>
      </c>
      <c r="J148" s="11">
        <v>0.84871780872344971</v>
      </c>
      <c r="K148" s="11">
        <v>0.17042094469070435</v>
      </c>
      <c r="L148" s="11">
        <v>0.15128219127655029</v>
      </c>
      <c r="M148" s="11">
        <v>0.62910598516464233</v>
      </c>
      <c r="N148" s="11">
        <v>1</v>
      </c>
      <c r="O148" s="11">
        <v>1</v>
      </c>
      <c r="P148" s="11">
        <v>2024</v>
      </c>
    </row>
    <row r="149" spans="1:16" x14ac:dyDescent="0.25">
      <c r="A149" s="5" t="s">
        <v>20</v>
      </c>
      <c r="B149" s="11">
        <v>1</v>
      </c>
      <c r="C149" s="11">
        <v>0</v>
      </c>
      <c r="D149" s="11">
        <v>1</v>
      </c>
      <c r="E149" s="11">
        <v>0</v>
      </c>
      <c r="F149" s="11">
        <v>0</v>
      </c>
      <c r="G149" s="11">
        <v>0</v>
      </c>
      <c r="H149" s="11">
        <v>0.52663147449493408</v>
      </c>
      <c r="I149" s="11">
        <v>0.51302868127822876</v>
      </c>
      <c r="J149" s="11">
        <v>0.9674069881439209</v>
      </c>
      <c r="K149" s="11">
        <v>0.52478069067001343</v>
      </c>
      <c r="L149" s="11">
        <v>0.79287302494049072</v>
      </c>
      <c r="M149" s="11">
        <v>0.49290233850479126</v>
      </c>
      <c r="N149" s="11">
        <v>1</v>
      </c>
      <c r="O149" s="11">
        <v>1</v>
      </c>
      <c r="P149" s="11">
        <v>2024</v>
      </c>
    </row>
    <row r="150" spans="1:16" x14ac:dyDescent="0.25">
      <c r="A150" s="5" t="s">
        <v>21</v>
      </c>
      <c r="B150" s="11">
        <v>1</v>
      </c>
      <c r="C150" s="11">
        <v>0</v>
      </c>
      <c r="D150" s="11">
        <v>1</v>
      </c>
      <c r="E150" s="11">
        <v>0</v>
      </c>
      <c r="F150" s="11">
        <v>0</v>
      </c>
      <c r="G150" s="11">
        <v>0</v>
      </c>
      <c r="H150" s="11">
        <v>0.50654536485671997</v>
      </c>
      <c r="I150" s="11">
        <v>0.83436071872711182</v>
      </c>
      <c r="J150" s="11">
        <v>0.98652398586273193</v>
      </c>
      <c r="K150" s="11">
        <v>0.2820722758769989</v>
      </c>
      <c r="L150" s="11">
        <v>0.40456905961036682</v>
      </c>
      <c r="M150" s="11">
        <v>0.48510110378265381</v>
      </c>
      <c r="N150" s="11">
        <v>1</v>
      </c>
      <c r="O150" s="11">
        <v>1</v>
      </c>
      <c r="P150" s="11">
        <v>2024</v>
      </c>
    </row>
    <row r="151" spans="1:16" x14ac:dyDescent="0.25">
      <c r="A151" s="5" t="s">
        <v>22</v>
      </c>
      <c r="B151" s="11">
        <v>1</v>
      </c>
      <c r="C151" s="11">
        <v>0</v>
      </c>
      <c r="D151" s="11">
        <v>1</v>
      </c>
      <c r="E151" s="11">
        <v>0</v>
      </c>
      <c r="F151" s="11">
        <v>0</v>
      </c>
      <c r="G151" s="11">
        <v>0</v>
      </c>
      <c r="H151" s="11">
        <v>0.64247757196426392</v>
      </c>
      <c r="I151" s="11">
        <v>0.97416162490844727</v>
      </c>
      <c r="J151" s="11">
        <v>0.94905626773834229</v>
      </c>
      <c r="K151" s="11">
        <v>0.20084294676780701</v>
      </c>
      <c r="L151" s="11">
        <v>7.4216604232788086E-2</v>
      </c>
      <c r="M151" s="11">
        <v>0.43815281987190247</v>
      </c>
      <c r="N151" s="11">
        <v>1</v>
      </c>
      <c r="O151" s="11">
        <v>1</v>
      </c>
      <c r="P151" s="11">
        <v>2024</v>
      </c>
    </row>
    <row r="152" spans="1:16" x14ac:dyDescent="0.25">
      <c r="A152" s="5" t="s">
        <v>23</v>
      </c>
      <c r="B152" s="11">
        <v>1</v>
      </c>
      <c r="C152" s="11">
        <v>0</v>
      </c>
      <c r="D152" s="11">
        <v>1</v>
      </c>
      <c r="E152" s="11">
        <v>0</v>
      </c>
      <c r="F152" s="11">
        <v>0</v>
      </c>
      <c r="G152" s="11">
        <v>0</v>
      </c>
      <c r="H152" s="11">
        <v>0.4265289306640625</v>
      </c>
      <c r="I152" s="11">
        <v>0.7216942310333252</v>
      </c>
      <c r="J152" s="11">
        <v>0.86161154508590698</v>
      </c>
      <c r="K152" s="11">
        <v>0.59561985731124878</v>
      </c>
      <c r="L152" s="11">
        <v>0.48913222551345825</v>
      </c>
      <c r="M152" s="11">
        <v>0.46181818842887878</v>
      </c>
      <c r="N152" s="11">
        <v>1</v>
      </c>
      <c r="O152" s="11">
        <v>1</v>
      </c>
      <c r="P152" s="11">
        <v>2024</v>
      </c>
    </row>
    <row r="153" spans="1:16" x14ac:dyDescent="0.25">
      <c r="A153" s="5" t="s">
        <v>24</v>
      </c>
      <c r="B153" s="11">
        <v>1</v>
      </c>
      <c r="C153" s="11">
        <v>0</v>
      </c>
      <c r="D153" s="11">
        <v>1</v>
      </c>
      <c r="E153" s="11">
        <v>0</v>
      </c>
      <c r="F153" s="11">
        <v>0</v>
      </c>
      <c r="G153" s="11">
        <v>0</v>
      </c>
      <c r="H153" s="11">
        <v>0.58481854200363159</v>
      </c>
      <c r="I153" s="11">
        <v>0.91929078102111816</v>
      </c>
      <c r="J153" s="11">
        <v>0.97679072618484497</v>
      </c>
      <c r="K153" s="11">
        <v>0.35675808787345886</v>
      </c>
      <c r="L153" s="11">
        <v>0.43183428049087524</v>
      </c>
      <c r="M153" s="11">
        <v>0.32148244976997375</v>
      </c>
      <c r="N153" s="11">
        <v>1</v>
      </c>
      <c r="O153" s="11">
        <v>1</v>
      </c>
      <c r="P153" s="11">
        <v>2024</v>
      </c>
    </row>
    <row r="154" spans="1:16" x14ac:dyDescent="0.25">
      <c r="A154" s="5" t="s">
        <v>25</v>
      </c>
      <c r="B154" s="11">
        <v>1</v>
      </c>
      <c r="C154" s="11">
        <v>0</v>
      </c>
      <c r="D154" s="11">
        <v>1</v>
      </c>
      <c r="E154" s="11">
        <v>0</v>
      </c>
      <c r="F154" s="11">
        <v>0</v>
      </c>
      <c r="G154" s="11">
        <v>0</v>
      </c>
      <c r="H154" s="11">
        <v>0.55263358354568481</v>
      </c>
      <c r="I154" s="11">
        <v>0.91871672868728638</v>
      </c>
      <c r="J154" s="11">
        <v>0.95029687881469727</v>
      </c>
      <c r="K154" s="11">
        <v>0.35825556516647339</v>
      </c>
      <c r="L154" s="11">
        <v>0.16908305883407593</v>
      </c>
      <c r="M154" s="11">
        <v>0.72055989503860474</v>
      </c>
      <c r="N154" s="11">
        <v>1</v>
      </c>
      <c r="O154" s="11">
        <v>1</v>
      </c>
      <c r="P154" s="11">
        <v>2024</v>
      </c>
    </row>
    <row r="155" spans="1:16" x14ac:dyDescent="0.25">
      <c r="A155" s="5" t="s">
        <v>26</v>
      </c>
      <c r="B155" s="11">
        <v>1</v>
      </c>
      <c r="C155" s="11">
        <v>0</v>
      </c>
      <c r="D155" s="11">
        <v>1</v>
      </c>
      <c r="E155" s="11">
        <v>0</v>
      </c>
      <c r="F155" s="11">
        <v>0</v>
      </c>
      <c r="G155" s="11">
        <v>0</v>
      </c>
      <c r="H155" s="11">
        <v>0.37417244911193848</v>
      </c>
      <c r="I155" s="11">
        <v>0.79168564081192017</v>
      </c>
      <c r="J155" s="11">
        <v>0.94770699739456177</v>
      </c>
      <c r="K155" s="11">
        <v>0.30467179417610168</v>
      </c>
      <c r="L155" s="11">
        <v>0.30633360147476196</v>
      </c>
      <c r="M155" s="11">
        <v>0.83931493759155273</v>
      </c>
      <c r="N155" s="11">
        <v>1</v>
      </c>
      <c r="O155" s="11">
        <v>1</v>
      </c>
      <c r="P155" s="11">
        <v>2024</v>
      </c>
    </row>
    <row r="156" spans="1:16" x14ac:dyDescent="0.25">
      <c r="A156" s="5" t="s">
        <v>27</v>
      </c>
      <c r="B156" s="11">
        <v>1</v>
      </c>
      <c r="C156" s="11">
        <v>0</v>
      </c>
      <c r="D156" s="11">
        <v>1</v>
      </c>
      <c r="E156" s="11">
        <v>0</v>
      </c>
      <c r="F156" s="11">
        <v>0</v>
      </c>
      <c r="G156" s="11">
        <v>0</v>
      </c>
      <c r="H156" s="11">
        <v>0.34246057271957397</v>
      </c>
      <c r="I156" s="11">
        <v>0.72477096319198608</v>
      </c>
      <c r="J156" s="11">
        <v>0.97017288208007813</v>
      </c>
      <c r="K156" s="11">
        <v>0.2915891706943512</v>
      </c>
      <c r="L156" s="11">
        <v>0.59607702493667603</v>
      </c>
      <c r="M156" s="11">
        <v>0.75630295276641846</v>
      </c>
      <c r="N156" s="11">
        <v>1</v>
      </c>
      <c r="O156" s="11">
        <v>1</v>
      </c>
      <c r="P156" s="11">
        <v>2024</v>
      </c>
    </row>
    <row r="157" spans="1:16" x14ac:dyDescent="0.25">
      <c r="A157" s="5" t="s">
        <v>28</v>
      </c>
      <c r="B157" s="11">
        <v>1</v>
      </c>
      <c r="C157" s="11">
        <v>0</v>
      </c>
      <c r="D157" s="11">
        <v>1</v>
      </c>
      <c r="E157" s="11">
        <v>0</v>
      </c>
      <c r="F157" s="11">
        <v>0</v>
      </c>
      <c r="G157" s="11">
        <v>0</v>
      </c>
      <c r="H157" s="11">
        <v>0.66382819414138794</v>
      </c>
      <c r="I157" s="11">
        <v>0.73773223161697388</v>
      </c>
      <c r="J157" s="11">
        <v>0.95069098472595215</v>
      </c>
      <c r="K157" s="11">
        <v>0.38512405753135681</v>
      </c>
      <c r="L157" s="11">
        <v>0.30741420388221741</v>
      </c>
      <c r="M157" s="11">
        <v>0.49772840738296509</v>
      </c>
      <c r="N157" s="11">
        <v>1</v>
      </c>
      <c r="O157" s="11">
        <v>1</v>
      </c>
      <c r="P157" s="11">
        <v>2024</v>
      </c>
    </row>
    <row r="158" spans="1:16" x14ac:dyDescent="0.25">
      <c r="A158" s="5" t="s">
        <v>29</v>
      </c>
      <c r="B158" s="11">
        <v>1</v>
      </c>
      <c r="C158" s="11">
        <v>0</v>
      </c>
      <c r="D158" s="11">
        <v>1</v>
      </c>
      <c r="E158" s="11">
        <v>0</v>
      </c>
      <c r="F158" s="11">
        <v>0</v>
      </c>
      <c r="G158" s="11">
        <v>0</v>
      </c>
      <c r="H158" s="11">
        <v>0.46456390619277954</v>
      </c>
      <c r="I158" s="11">
        <v>0.88097381591796875</v>
      </c>
      <c r="J158" s="11">
        <v>0.9798656702041626</v>
      </c>
      <c r="K158" s="11">
        <v>0.25064593553543091</v>
      </c>
      <c r="L158" s="11">
        <v>0.23855002224445343</v>
      </c>
      <c r="M158" s="11">
        <v>0.6362992525100708</v>
      </c>
      <c r="N158" s="11">
        <v>1</v>
      </c>
      <c r="O158" s="11">
        <v>1</v>
      </c>
      <c r="P158" s="11">
        <v>2024</v>
      </c>
    </row>
    <row r="159" spans="1:16" x14ac:dyDescent="0.25">
      <c r="A159" s="5" t="s">
        <v>30</v>
      </c>
      <c r="B159" s="11">
        <v>1</v>
      </c>
      <c r="C159" s="11">
        <v>0</v>
      </c>
      <c r="D159" s="11">
        <v>1</v>
      </c>
      <c r="E159" s="11">
        <v>0</v>
      </c>
      <c r="F159" s="11">
        <v>0</v>
      </c>
      <c r="G159" s="11">
        <v>0</v>
      </c>
      <c r="H159" s="11">
        <v>0.53983408212661743</v>
      </c>
      <c r="I159" s="11">
        <v>0.78929018974304199</v>
      </c>
      <c r="J159" s="11">
        <v>0.99029374122619629</v>
      </c>
      <c r="K159" s="11">
        <v>0.31541875004768372</v>
      </c>
      <c r="L159" s="11">
        <v>0.56750363111495972</v>
      </c>
      <c r="M159" s="11">
        <v>0.49884101748466492</v>
      </c>
      <c r="N159" s="11">
        <v>1</v>
      </c>
      <c r="O159" s="11">
        <v>1</v>
      </c>
      <c r="P159" s="11">
        <v>2024</v>
      </c>
    </row>
    <row r="160" spans="1:16" x14ac:dyDescent="0.25">
      <c r="A160" s="5" t="s">
        <v>31</v>
      </c>
      <c r="B160" s="11">
        <v>1</v>
      </c>
      <c r="C160" s="11">
        <v>0</v>
      </c>
      <c r="D160" s="11">
        <v>1</v>
      </c>
      <c r="E160" s="11">
        <v>0</v>
      </c>
      <c r="F160" s="11">
        <v>0</v>
      </c>
      <c r="G160" s="11">
        <v>0</v>
      </c>
      <c r="H160" s="11">
        <v>0.41643071174621582</v>
      </c>
      <c r="I160" s="11">
        <v>0.65653938055038452</v>
      </c>
      <c r="J160" s="11">
        <v>0.98042780160903931</v>
      </c>
      <c r="K160" s="11">
        <v>0.40011096000671387</v>
      </c>
      <c r="L160" s="11">
        <v>0.78030532598495483</v>
      </c>
      <c r="M160" s="11">
        <v>0.42716383934020996</v>
      </c>
      <c r="N160" s="11">
        <v>1</v>
      </c>
      <c r="O160" s="11">
        <v>1</v>
      </c>
      <c r="P160" s="11">
        <v>2024</v>
      </c>
    </row>
    <row r="161" spans="1:16" x14ac:dyDescent="0.25">
      <c r="A161" s="5" t="s">
        <v>32</v>
      </c>
      <c r="B161" s="11">
        <v>1</v>
      </c>
      <c r="C161" s="11">
        <v>0</v>
      </c>
      <c r="D161" s="11">
        <v>1</v>
      </c>
      <c r="E161" s="11">
        <v>0</v>
      </c>
      <c r="F161" s="11">
        <v>0</v>
      </c>
      <c r="G161" s="11">
        <v>0</v>
      </c>
      <c r="H161" s="11">
        <v>0.62153202295303345</v>
      </c>
      <c r="I161" s="11">
        <v>0.81598329544067383</v>
      </c>
      <c r="J161" s="11">
        <v>0.96914643049240112</v>
      </c>
      <c r="K161" s="11">
        <v>0.14223749935626984</v>
      </c>
      <c r="L161" s="11">
        <v>8.8796138763427734E-2</v>
      </c>
      <c r="M161" s="11">
        <v>0.57811605930328369</v>
      </c>
      <c r="N161" s="11">
        <v>1</v>
      </c>
      <c r="O161" s="11">
        <v>1</v>
      </c>
      <c r="P161" s="11">
        <v>2024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D7089-EAE1-4E7A-8F8F-7578890C6661}">
  <dimension ref="A1:T321"/>
  <sheetViews>
    <sheetView workbookViewId="0">
      <selection activeCell="B1" sqref="B1:T1048576"/>
    </sheetView>
  </sheetViews>
  <sheetFormatPr defaultRowHeight="15" x14ac:dyDescent="0.25"/>
  <cols>
    <col min="1" max="1" width="28" style="10" customWidth="1"/>
    <col min="21" max="16384" width="9.140625" style="10"/>
  </cols>
  <sheetData>
    <row r="1" spans="1:20" x14ac:dyDescent="0.25">
      <c r="A1" s="10" t="s">
        <v>46</v>
      </c>
      <c r="B1" t="s">
        <v>65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62</v>
      </c>
      <c r="R1" t="s">
        <v>63</v>
      </c>
      <c r="S1" t="s">
        <v>64</v>
      </c>
      <c r="T1" t="s">
        <v>61</v>
      </c>
    </row>
    <row r="2" spans="1:20" x14ac:dyDescent="0.25">
      <c r="A2" s="10" t="s">
        <v>1</v>
      </c>
      <c r="B2" t="s">
        <v>66</v>
      </c>
      <c r="C2" s="11">
        <v>14617</v>
      </c>
      <c r="D2" s="11">
        <v>0</v>
      </c>
      <c r="E2" s="11">
        <v>14617</v>
      </c>
      <c r="F2" s="11">
        <v>0</v>
      </c>
      <c r="G2" s="11">
        <v>0</v>
      </c>
      <c r="H2" s="11">
        <v>0</v>
      </c>
      <c r="I2" s="11">
        <v>10371</v>
      </c>
      <c r="J2" s="11">
        <v>7383</v>
      </c>
      <c r="K2" s="11">
        <v>13851</v>
      </c>
      <c r="L2" s="11">
        <v>4270</v>
      </c>
      <c r="M2" s="11">
        <v>2285</v>
      </c>
      <c r="N2" s="11">
        <v>9698</v>
      </c>
      <c r="O2" s="11">
        <v>14617</v>
      </c>
      <c r="P2" s="11">
        <v>14617</v>
      </c>
      <c r="Q2" s="11">
        <v>3.2741329669952393</v>
      </c>
      <c r="R2" s="11"/>
      <c r="S2" s="11">
        <v>3.2741329669952393</v>
      </c>
      <c r="T2" s="11">
        <v>2016</v>
      </c>
    </row>
    <row r="3" spans="1:20" x14ac:dyDescent="0.25">
      <c r="A3" s="10" t="s">
        <v>1</v>
      </c>
      <c r="B3" t="s">
        <v>67</v>
      </c>
      <c r="C3" s="11">
        <v>14587</v>
      </c>
      <c r="D3" s="11">
        <v>0</v>
      </c>
      <c r="E3" s="11">
        <v>14587</v>
      </c>
      <c r="F3" s="11">
        <v>0</v>
      </c>
      <c r="G3" s="11">
        <v>0</v>
      </c>
      <c r="H3" s="11">
        <v>0</v>
      </c>
      <c r="I3" s="11">
        <v>8781</v>
      </c>
      <c r="J3" s="11">
        <v>6442</v>
      </c>
      <c r="K3" s="11">
        <v>14046</v>
      </c>
      <c r="L3" s="11">
        <v>4571</v>
      </c>
      <c r="M3" s="11">
        <v>2987</v>
      </c>
      <c r="N3" s="11">
        <v>11486</v>
      </c>
      <c r="O3" s="11">
        <v>14587</v>
      </c>
      <c r="P3" s="11">
        <v>14587</v>
      </c>
      <c r="Q3" s="11">
        <v>3.312058687210083</v>
      </c>
      <c r="R3" s="11"/>
      <c r="S3" s="11">
        <v>3.312058687210083</v>
      </c>
      <c r="T3" s="11">
        <v>2016</v>
      </c>
    </row>
    <row r="4" spans="1:20" x14ac:dyDescent="0.25">
      <c r="A4" s="10" t="s">
        <v>2</v>
      </c>
      <c r="B4" t="s">
        <v>66</v>
      </c>
      <c r="C4" s="11">
        <v>18600</v>
      </c>
      <c r="D4" s="11">
        <v>0</v>
      </c>
      <c r="E4" s="11">
        <v>18600</v>
      </c>
      <c r="F4" s="11">
        <v>0</v>
      </c>
      <c r="G4" s="11">
        <v>0</v>
      </c>
      <c r="H4" s="11">
        <v>0</v>
      </c>
      <c r="I4" s="11">
        <v>10691</v>
      </c>
      <c r="J4" s="11">
        <v>13807</v>
      </c>
      <c r="K4" s="11">
        <v>18152</v>
      </c>
      <c r="L4" s="11">
        <v>4648</v>
      </c>
      <c r="M4" s="11">
        <v>5165</v>
      </c>
      <c r="N4" s="11">
        <v>10105</v>
      </c>
      <c r="O4" s="11">
        <v>18600</v>
      </c>
      <c r="P4" s="11">
        <v>18600</v>
      </c>
      <c r="Q4" s="11">
        <v>3.3638708591461182</v>
      </c>
      <c r="R4" s="11"/>
      <c r="S4" s="11">
        <v>3.3638708591461182</v>
      </c>
      <c r="T4" s="11">
        <v>2016</v>
      </c>
    </row>
    <row r="5" spans="1:20" x14ac:dyDescent="0.25">
      <c r="A5" s="10" t="s">
        <v>2</v>
      </c>
      <c r="B5" t="s">
        <v>67</v>
      </c>
      <c r="C5" s="11">
        <v>16239</v>
      </c>
      <c r="D5" s="11">
        <v>0</v>
      </c>
      <c r="E5" s="11">
        <v>16239</v>
      </c>
      <c r="F5" s="11">
        <v>0</v>
      </c>
      <c r="G5" s="11">
        <v>0</v>
      </c>
      <c r="H5" s="11">
        <v>0</v>
      </c>
      <c r="I5" s="11">
        <v>6742</v>
      </c>
      <c r="J5" s="11">
        <v>10489</v>
      </c>
      <c r="K5" s="11">
        <v>16239</v>
      </c>
      <c r="L5" s="11">
        <v>5360</v>
      </c>
      <c r="M5" s="11">
        <v>2229</v>
      </c>
      <c r="N5" s="11">
        <v>10212</v>
      </c>
      <c r="O5" s="11">
        <v>16239</v>
      </c>
      <c r="P5" s="11">
        <v>16239</v>
      </c>
      <c r="Q5" s="11">
        <v>3.1572756767272949</v>
      </c>
      <c r="R5" s="11"/>
      <c r="S5" s="11">
        <v>3.1572756767272949</v>
      </c>
      <c r="T5" s="11">
        <v>2016</v>
      </c>
    </row>
    <row r="6" spans="1:20" x14ac:dyDescent="0.25">
      <c r="A6" s="10" t="s">
        <v>3</v>
      </c>
      <c r="B6" t="s">
        <v>66</v>
      </c>
      <c r="C6" s="11">
        <v>5742</v>
      </c>
      <c r="D6" s="11">
        <v>0</v>
      </c>
      <c r="E6" s="11">
        <v>5742</v>
      </c>
      <c r="F6" s="11">
        <v>0</v>
      </c>
      <c r="G6" s="11">
        <v>0</v>
      </c>
      <c r="H6" s="11">
        <v>0</v>
      </c>
      <c r="I6" s="11">
        <v>2115</v>
      </c>
      <c r="J6" s="11">
        <v>2659</v>
      </c>
      <c r="K6" s="11">
        <v>5138</v>
      </c>
      <c r="L6" s="11">
        <v>2242</v>
      </c>
      <c r="M6" s="11">
        <v>4146</v>
      </c>
      <c r="N6" s="11">
        <v>4104</v>
      </c>
      <c r="O6" s="11">
        <v>5742</v>
      </c>
      <c r="P6" s="11">
        <v>5742</v>
      </c>
      <c r="Q6" s="11">
        <v>3.5534656047821045</v>
      </c>
      <c r="R6" s="11"/>
      <c r="S6" s="11">
        <v>3.5534656047821045</v>
      </c>
      <c r="T6" s="11">
        <v>2016</v>
      </c>
    </row>
    <row r="7" spans="1:20" x14ac:dyDescent="0.25">
      <c r="A7" s="10" t="s">
        <v>3</v>
      </c>
      <c r="B7" t="s">
        <v>67</v>
      </c>
      <c r="C7" s="11">
        <v>4998</v>
      </c>
      <c r="D7" s="11">
        <v>0</v>
      </c>
      <c r="E7" s="11">
        <v>4998</v>
      </c>
      <c r="F7" s="11">
        <v>0</v>
      </c>
      <c r="G7" s="11">
        <v>0</v>
      </c>
      <c r="H7" s="11">
        <v>0</v>
      </c>
      <c r="I7" s="11">
        <v>2974</v>
      </c>
      <c r="J7" s="11">
        <v>1961</v>
      </c>
      <c r="K7" s="11">
        <v>4817</v>
      </c>
      <c r="L7" s="11">
        <v>1672</v>
      </c>
      <c r="M7" s="11">
        <v>2585</v>
      </c>
      <c r="N7" s="11">
        <v>3885</v>
      </c>
      <c r="O7" s="11">
        <v>4998</v>
      </c>
      <c r="P7" s="11">
        <v>4998</v>
      </c>
      <c r="Q7" s="11">
        <v>3.5802321434020996</v>
      </c>
      <c r="R7" s="11"/>
      <c r="S7" s="11">
        <v>3.5802321434020996</v>
      </c>
      <c r="T7" s="11">
        <v>2016</v>
      </c>
    </row>
    <row r="8" spans="1:20" x14ac:dyDescent="0.25">
      <c r="A8" s="10" t="s">
        <v>4</v>
      </c>
      <c r="B8" t="s">
        <v>66</v>
      </c>
      <c r="C8" s="11">
        <v>28382</v>
      </c>
      <c r="D8" s="11">
        <v>0</v>
      </c>
      <c r="E8" s="11">
        <v>28382</v>
      </c>
      <c r="F8" s="11">
        <v>0</v>
      </c>
      <c r="G8" s="11">
        <v>0</v>
      </c>
      <c r="H8" s="11">
        <v>0</v>
      </c>
      <c r="I8" s="11">
        <v>13812</v>
      </c>
      <c r="J8" s="11">
        <v>6725</v>
      </c>
      <c r="K8" s="11">
        <v>27890</v>
      </c>
      <c r="L8" s="11">
        <v>15582</v>
      </c>
      <c r="M8" s="11">
        <v>21940</v>
      </c>
      <c r="N8" s="11">
        <v>16390</v>
      </c>
      <c r="O8" s="11">
        <v>28382</v>
      </c>
      <c r="P8" s="11">
        <v>28382</v>
      </c>
      <c r="Q8" s="11">
        <v>3.6057713031768799</v>
      </c>
      <c r="R8" s="11"/>
      <c r="S8" s="11">
        <v>3.6057713031768799</v>
      </c>
      <c r="T8" s="11">
        <v>2016</v>
      </c>
    </row>
    <row r="9" spans="1:20" x14ac:dyDescent="0.25">
      <c r="A9" s="10" t="s">
        <v>4</v>
      </c>
      <c r="B9" t="s">
        <v>67</v>
      </c>
      <c r="C9" s="11">
        <v>27757</v>
      </c>
      <c r="D9" s="11">
        <v>0</v>
      </c>
      <c r="E9" s="11">
        <v>27757</v>
      </c>
      <c r="F9" s="11">
        <v>0</v>
      </c>
      <c r="G9" s="11">
        <v>0</v>
      </c>
      <c r="H9" s="11">
        <v>0</v>
      </c>
      <c r="I9" s="11">
        <v>11606</v>
      </c>
      <c r="J9" s="11">
        <v>3592</v>
      </c>
      <c r="K9" s="11">
        <v>27179</v>
      </c>
      <c r="L9" s="11">
        <v>16708</v>
      </c>
      <c r="M9" s="11">
        <v>21714</v>
      </c>
      <c r="N9" s="11">
        <v>18519</v>
      </c>
      <c r="O9" s="11">
        <v>27757</v>
      </c>
      <c r="P9" s="11">
        <v>27757</v>
      </c>
      <c r="Q9" s="11">
        <v>3.5781245231628418</v>
      </c>
      <c r="R9" s="11"/>
      <c r="S9" s="11">
        <v>3.5781245231628418</v>
      </c>
      <c r="T9" s="11">
        <v>2016</v>
      </c>
    </row>
    <row r="10" spans="1:20" x14ac:dyDescent="0.25">
      <c r="A10" s="10" t="s">
        <v>5</v>
      </c>
      <c r="B10" t="s">
        <v>66</v>
      </c>
      <c r="C10" s="11">
        <v>30115</v>
      </c>
      <c r="D10" s="11">
        <v>0</v>
      </c>
      <c r="E10" s="11">
        <v>30115</v>
      </c>
      <c r="F10" s="11">
        <v>0</v>
      </c>
      <c r="G10" s="11">
        <v>0</v>
      </c>
      <c r="H10" s="11">
        <v>0</v>
      </c>
      <c r="I10" s="11">
        <v>15480</v>
      </c>
      <c r="J10" s="11">
        <v>18655</v>
      </c>
      <c r="K10" s="11">
        <v>28798</v>
      </c>
      <c r="L10" s="11">
        <v>14330</v>
      </c>
      <c r="M10" s="11">
        <v>8688</v>
      </c>
      <c r="N10" s="11">
        <v>17516</v>
      </c>
      <c r="O10" s="11">
        <v>30115</v>
      </c>
      <c r="P10" s="11">
        <v>30115</v>
      </c>
      <c r="Q10" s="11">
        <v>3.4357297420501709</v>
      </c>
      <c r="R10" s="11"/>
      <c r="S10" s="11">
        <v>3.4357297420501709</v>
      </c>
      <c r="T10" s="11">
        <v>2016</v>
      </c>
    </row>
    <row r="11" spans="1:20" x14ac:dyDescent="0.25">
      <c r="A11" s="10" t="s">
        <v>5</v>
      </c>
      <c r="B11" t="s">
        <v>67</v>
      </c>
      <c r="C11" s="11">
        <v>26791</v>
      </c>
      <c r="D11" s="11">
        <v>0</v>
      </c>
      <c r="E11" s="11">
        <v>26791</v>
      </c>
      <c r="F11" s="11">
        <v>0</v>
      </c>
      <c r="G11" s="11">
        <v>0</v>
      </c>
      <c r="H11" s="11">
        <v>0</v>
      </c>
      <c r="I11" s="11">
        <v>13675</v>
      </c>
      <c r="J11" s="11">
        <v>13980</v>
      </c>
      <c r="K11" s="11">
        <v>24743</v>
      </c>
      <c r="L11" s="11">
        <v>13053</v>
      </c>
      <c r="M11" s="11">
        <v>10035</v>
      </c>
      <c r="N11" s="11">
        <v>17794</v>
      </c>
      <c r="O11" s="11">
        <v>26791</v>
      </c>
      <c r="P11" s="11">
        <v>26791</v>
      </c>
      <c r="Q11" s="11">
        <v>3.4817662239074707</v>
      </c>
      <c r="R11" s="11"/>
      <c r="S11" s="11">
        <v>3.4817662239074707</v>
      </c>
      <c r="T11" s="11">
        <v>2016</v>
      </c>
    </row>
    <row r="12" spans="1:20" x14ac:dyDescent="0.25">
      <c r="A12" s="10" t="s">
        <v>6</v>
      </c>
      <c r="B12" t="s">
        <v>66</v>
      </c>
      <c r="C12" s="11">
        <v>6563</v>
      </c>
      <c r="D12" s="11">
        <v>0</v>
      </c>
      <c r="E12" s="11">
        <v>6563</v>
      </c>
      <c r="F12" s="11">
        <v>0</v>
      </c>
      <c r="G12" s="11">
        <v>0</v>
      </c>
      <c r="H12" s="11">
        <v>0</v>
      </c>
      <c r="I12" s="11">
        <v>3366</v>
      </c>
      <c r="J12" s="11">
        <v>3093</v>
      </c>
      <c r="K12" s="11">
        <v>6336</v>
      </c>
      <c r="L12" s="11">
        <v>3710</v>
      </c>
      <c r="M12" s="11">
        <v>2694</v>
      </c>
      <c r="N12" s="11">
        <v>4266</v>
      </c>
      <c r="O12" s="11">
        <v>6563</v>
      </c>
      <c r="P12" s="11">
        <v>6563</v>
      </c>
      <c r="Q12" s="11">
        <v>3.5753467082977295</v>
      </c>
      <c r="R12" s="11"/>
      <c r="S12" s="11">
        <v>3.5753467082977295</v>
      </c>
      <c r="T12" s="11">
        <v>2016</v>
      </c>
    </row>
    <row r="13" spans="1:20" x14ac:dyDescent="0.25">
      <c r="A13" s="10" t="s">
        <v>6</v>
      </c>
      <c r="B13" t="s">
        <v>67</v>
      </c>
      <c r="C13" s="11">
        <v>8487</v>
      </c>
      <c r="D13" s="11">
        <v>0</v>
      </c>
      <c r="E13" s="11">
        <v>8487</v>
      </c>
      <c r="F13" s="11">
        <v>0</v>
      </c>
      <c r="G13" s="11">
        <v>0</v>
      </c>
      <c r="H13" s="11">
        <v>0</v>
      </c>
      <c r="I13" s="11">
        <v>4596</v>
      </c>
      <c r="J13" s="11">
        <v>3055</v>
      </c>
      <c r="K13" s="11">
        <v>8132</v>
      </c>
      <c r="L13" s="11">
        <v>5523</v>
      </c>
      <c r="M13" s="11">
        <v>3906</v>
      </c>
      <c r="N13" s="11">
        <v>5514</v>
      </c>
      <c r="O13" s="11">
        <v>8487</v>
      </c>
      <c r="P13" s="11">
        <v>8487</v>
      </c>
      <c r="Q13" s="11">
        <v>3.6203606128692627</v>
      </c>
      <c r="R13" s="11"/>
      <c r="S13" s="11">
        <v>3.6203606128692627</v>
      </c>
      <c r="T13" s="11">
        <v>2016</v>
      </c>
    </row>
    <row r="14" spans="1:20" x14ac:dyDescent="0.25">
      <c r="A14" s="10" t="s">
        <v>7</v>
      </c>
      <c r="B14" t="s">
        <v>66</v>
      </c>
      <c r="C14" s="11">
        <v>732176</v>
      </c>
      <c r="D14" s="11">
        <v>0</v>
      </c>
      <c r="E14" s="11">
        <v>732176</v>
      </c>
      <c r="F14" s="11">
        <v>0</v>
      </c>
      <c r="G14" s="11">
        <v>0</v>
      </c>
      <c r="H14" s="11">
        <v>0</v>
      </c>
      <c r="I14" s="11">
        <v>360626</v>
      </c>
      <c r="J14" s="11">
        <v>181776</v>
      </c>
      <c r="K14" s="11">
        <v>729205</v>
      </c>
      <c r="L14" s="11">
        <v>410258</v>
      </c>
      <c r="M14" s="11">
        <v>618326</v>
      </c>
      <c r="N14" s="11">
        <v>292490</v>
      </c>
      <c r="O14" s="11">
        <v>732176</v>
      </c>
      <c r="P14" s="11">
        <v>732176</v>
      </c>
      <c r="Q14" s="11">
        <v>3.541062593460083</v>
      </c>
      <c r="R14" s="11"/>
      <c r="S14" s="11">
        <v>3.541062593460083</v>
      </c>
      <c r="T14" s="11">
        <v>2016</v>
      </c>
    </row>
    <row r="15" spans="1:20" x14ac:dyDescent="0.25">
      <c r="A15" s="10" t="s">
        <v>7</v>
      </c>
      <c r="B15" t="s">
        <v>67</v>
      </c>
      <c r="C15" s="11">
        <v>803256</v>
      </c>
      <c r="D15" s="11">
        <v>0</v>
      </c>
      <c r="E15" s="11">
        <v>803256</v>
      </c>
      <c r="F15" s="11">
        <v>0</v>
      </c>
      <c r="G15" s="11">
        <v>0</v>
      </c>
      <c r="H15" s="11">
        <v>0</v>
      </c>
      <c r="I15" s="11">
        <v>464127</v>
      </c>
      <c r="J15" s="11">
        <v>148523</v>
      </c>
      <c r="K15" s="11">
        <v>793546</v>
      </c>
      <c r="L15" s="11">
        <v>430603</v>
      </c>
      <c r="M15" s="11">
        <v>693794</v>
      </c>
      <c r="N15" s="11">
        <v>337565</v>
      </c>
      <c r="O15" s="11">
        <v>803256</v>
      </c>
      <c r="P15" s="11">
        <v>803256</v>
      </c>
      <c r="Q15" s="11">
        <v>3.5706648826599121</v>
      </c>
      <c r="R15" s="11"/>
      <c r="S15" s="11">
        <v>3.5706648826599121</v>
      </c>
      <c r="T15" s="11">
        <v>2016</v>
      </c>
    </row>
    <row r="16" spans="1:20" x14ac:dyDescent="0.25">
      <c r="A16" s="10" t="s">
        <v>8</v>
      </c>
      <c r="B16" t="s">
        <v>66</v>
      </c>
      <c r="C16" s="11">
        <v>60511</v>
      </c>
      <c r="D16" s="11">
        <v>0</v>
      </c>
      <c r="E16" s="11">
        <v>60511</v>
      </c>
      <c r="F16" s="11">
        <v>0</v>
      </c>
      <c r="G16" s="11">
        <v>0</v>
      </c>
      <c r="H16" s="11">
        <v>0</v>
      </c>
      <c r="I16" s="11">
        <v>36568</v>
      </c>
      <c r="J16" s="11">
        <v>29151</v>
      </c>
      <c r="K16" s="11">
        <v>59872</v>
      </c>
      <c r="L16" s="11">
        <v>28146</v>
      </c>
      <c r="M16" s="11">
        <v>28814</v>
      </c>
      <c r="N16" s="11">
        <v>47847</v>
      </c>
      <c r="O16" s="11">
        <v>60511</v>
      </c>
      <c r="P16" s="11">
        <v>60511</v>
      </c>
      <c r="Q16" s="11">
        <v>3.8075392246246338</v>
      </c>
      <c r="R16" s="11"/>
      <c r="S16" s="11">
        <v>3.8075392246246338</v>
      </c>
      <c r="T16" s="11">
        <v>2016</v>
      </c>
    </row>
    <row r="17" spans="1:20" x14ac:dyDescent="0.25">
      <c r="A17" s="10" t="s">
        <v>8</v>
      </c>
      <c r="B17" t="s">
        <v>67</v>
      </c>
      <c r="C17" s="11">
        <v>58433</v>
      </c>
      <c r="D17" s="11">
        <v>0</v>
      </c>
      <c r="E17" s="11">
        <v>58433</v>
      </c>
      <c r="F17" s="11">
        <v>0</v>
      </c>
      <c r="G17" s="11">
        <v>0</v>
      </c>
      <c r="H17" s="11">
        <v>0</v>
      </c>
      <c r="I17" s="11">
        <v>32570</v>
      </c>
      <c r="J17" s="11">
        <v>20008</v>
      </c>
      <c r="K17" s="11">
        <v>57794</v>
      </c>
      <c r="L17" s="11">
        <v>30473</v>
      </c>
      <c r="M17" s="11">
        <v>28865</v>
      </c>
      <c r="N17" s="11">
        <v>47111</v>
      </c>
      <c r="O17" s="11">
        <v>58433</v>
      </c>
      <c r="P17" s="11">
        <v>58433</v>
      </c>
      <c r="Q17" s="11">
        <v>3.7105915546417236</v>
      </c>
      <c r="R17" s="11"/>
      <c r="S17" s="11">
        <v>3.7105915546417236</v>
      </c>
      <c r="T17" s="11">
        <v>2016</v>
      </c>
    </row>
    <row r="18" spans="1:20" x14ac:dyDescent="0.25">
      <c r="A18" s="5" t="s">
        <v>9</v>
      </c>
      <c r="B18" t="s">
        <v>66</v>
      </c>
      <c r="C18" s="11">
        <v>73150</v>
      </c>
      <c r="D18" s="11">
        <v>0</v>
      </c>
      <c r="E18" s="11">
        <v>73150</v>
      </c>
      <c r="F18" s="11">
        <v>0</v>
      </c>
      <c r="G18" s="11">
        <v>0</v>
      </c>
      <c r="H18" s="11">
        <v>0</v>
      </c>
      <c r="I18" s="11">
        <v>35361</v>
      </c>
      <c r="J18" s="11">
        <v>36713</v>
      </c>
      <c r="K18" s="11">
        <v>67902</v>
      </c>
      <c r="L18" s="11">
        <v>49584</v>
      </c>
      <c r="M18" s="11">
        <v>21839</v>
      </c>
      <c r="N18" s="11">
        <v>40020</v>
      </c>
      <c r="O18" s="11">
        <v>73150</v>
      </c>
      <c r="P18" s="11">
        <v>73150</v>
      </c>
      <c r="Q18" s="11">
        <v>3.4370334148406982</v>
      </c>
      <c r="R18" s="11"/>
      <c r="S18" s="11">
        <v>3.4370334148406982</v>
      </c>
      <c r="T18" s="11">
        <v>2016</v>
      </c>
    </row>
    <row r="19" spans="1:20" x14ac:dyDescent="0.25">
      <c r="A19" s="5" t="s">
        <v>9</v>
      </c>
      <c r="B19" t="s">
        <v>67</v>
      </c>
      <c r="C19" s="11">
        <v>82076</v>
      </c>
      <c r="D19" s="11">
        <v>0</v>
      </c>
      <c r="E19" s="11">
        <v>82076</v>
      </c>
      <c r="F19" s="11">
        <v>0</v>
      </c>
      <c r="G19" s="11">
        <v>0</v>
      </c>
      <c r="H19" s="11">
        <v>0</v>
      </c>
      <c r="I19" s="11">
        <v>40668</v>
      </c>
      <c r="J19" s="11">
        <v>38515</v>
      </c>
      <c r="K19" s="11">
        <v>77528</v>
      </c>
      <c r="L19" s="11">
        <v>46148</v>
      </c>
      <c r="M19" s="11">
        <v>23965</v>
      </c>
      <c r="N19" s="11">
        <v>51233</v>
      </c>
      <c r="O19" s="11">
        <v>82076</v>
      </c>
      <c r="P19" s="11">
        <v>82076</v>
      </c>
      <c r="Q19" s="11">
        <v>3.3877990245819092</v>
      </c>
      <c r="R19" s="11"/>
      <c r="S19" s="11">
        <v>3.3877990245819092</v>
      </c>
      <c r="T19" s="11">
        <v>2016</v>
      </c>
    </row>
    <row r="20" spans="1:20" x14ac:dyDescent="0.25">
      <c r="A20" s="10" t="s">
        <v>10</v>
      </c>
      <c r="B20" t="s">
        <v>66</v>
      </c>
      <c r="C20" s="11">
        <v>25659</v>
      </c>
      <c r="D20" s="11">
        <v>0</v>
      </c>
      <c r="E20" s="11">
        <v>25659</v>
      </c>
      <c r="F20" s="11">
        <v>0</v>
      </c>
      <c r="G20" s="11">
        <v>0</v>
      </c>
      <c r="H20" s="11">
        <v>0</v>
      </c>
      <c r="I20" s="11">
        <v>11873</v>
      </c>
      <c r="J20" s="11">
        <v>15234</v>
      </c>
      <c r="K20" s="11">
        <v>25187</v>
      </c>
      <c r="L20" s="11">
        <v>10753</v>
      </c>
      <c r="M20" s="11">
        <v>9111</v>
      </c>
      <c r="N20" s="11">
        <v>18987</v>
      </c>
      <c r="O20" s="11">
        <v>25659</v>
      </c>
      <c r="P20" s="11">
        <v>25659</v>
      </c>
      <c r="Q20" s="11">
        <v>3.5521650314331055</v>
      </c>
      <c r="R20" s="11"/>
      <c r="S20" s="11">
        <v>3.5521650314331055</v>
      </c>
      <c r="T20" s="11">
        <v>2016</v>
      </c>
    </row>
    <row r="21" spans="1:20" x14ac:dyDescent="0.25">
      <c r="A21" s="10" t="s">
        <v>10</v>
      </c>
      <c r="B21" t="s">
        <v>67</v>
      </c>
      <c r="C21" s="11">
        <v>21853</v>
      </c>
      <c r="D21" s="11">
        <v>0</v>
      </c>
      <c r="E21" s="11">
        <v>21853</v>
      </c>
      <c r="F21" s="11">
        <v>0</v>
      </c>
      <c r="G21" s="11">
        <v>0</v>
      </c>
      <c r="H21" s="11">
        <v>0</v>
      </c>
      <c r="I21" s="11">
        <v>9777</v>
      </c>
      <c r="J21" s="11">
        <v>10001</v>
      </c>
      <c r="K21" s="11">
        <v>21114</v>
      </c>
      <c r="L21" s="11">
        <v>10659</v>
      </c>
      <c r="M21" s="11">
        <v>10249</v>
      </c>
      <c r="N21" s="11">
        <v>18069</v>
      </c>
      <c r="O21" s="11">
        <v>21853</v>
      </c>
      <c r="P21" s="11">
        <v>21853</v>
      </c>
      <c r="Q21" s="11">
        <v>3.6548299789428711</v>
      </c>
      <c r="R21" s="11"/>
      <c r="S21" s="11">
        <v>3.6548299789428711</v>
      </c>
      <c r="T21" s="11">
        <v>2016</v>
      </c>
    </row>
    <row r="22" spans="1:20" x14ac:dyDescent="0.25">
      <c r="A22" s="10" t="s">
        <v>11</v>
      </c>
      <c r="B22" t="s">
        <v>66</v>
      </c>
      <c r="C22" s="11">
        <v>101305</v>
      </c>
      <c r="D22" s="11">
        <v>0</v>
      </c>
      <c r="E22" s="11">
        <v>101305</v>
      </c>
      <c r="F22" s="11">
        <v>0</v>
      </c>
      <c r="G22" s="11">
        <v>0</v>
      </c>
      <c r="H22" s="11">
        <v>0</v>
      </c>
      <c r="I22" s="11">
        <v>58768</v>
      </c>
      <c r="J22" s="11">
        <v>36709</v>
      </c>
      <c r="K22" s="11">
        <v>98679</v>
      </c>
      <c r="L22" s="11">
        <v>27312</v>
      </c>
      <c r="M22" s="11">
        <v>67789</v>
      </c>
      <c r="N22" s="11">
        <v>62736</v>
      </c>
      <c r="O22" s="11">
        <v>101305</v>
      </c>
      <c r="P22" s="11">
        <v>101305</v>
      </c>
      <c r="Q22" s="11">
        <v>3.4745867252349854</v>
      </c>
      <c r="R22" s="11"/>
      <c r="S22" s="11">
        <v>3.4745867252349854</v>
      </c>
      <c r="T22" s="11">
        <v>2016</v>
      </c>
    </row>
    <row r="23" spans="1:20" x14ac:dyDescent="0.25">
      <c r="A23" s="10" t="s">
        <v>11</v>
      </c>
      <c r="B23" t="s">
        <v>67</v>
      </c>
      <c r="C23" s="11">
        <v>116922</v>
      </c>
      <c r="D23" s="11">
        <v>0</v>
      </c>
      <c r="E23" s="11">
        <v>116922</v>
      </c>
      <c r="F23" s="11">
        <v>0</v>
      </c>
      <c r="G23" s="11">
        <v>0</v>
      </c>
      <c r="H23" s="11">
        <v>0</v>
      </c>
      <c r="I23" s="11">
        <v>61865</v>
      </c>
      <c r="J23" s="11">
        <v>36273</v>
      </c>
      <c r="K23" s="11">
        <v>116280</v>
      </c>
      <c r="L23" s="11">
        <v>30904</v>
      </c>
      <c r="M23" s="11">
        <v>60914</v>
      </c>
      <c r="N23" s="11">
        <v>80828</v>
      </c>
      <c r="O23" s="11">
        <v>116922</v>
      </c>
      <c r="P23" s="11">
        <v>116922</v>
      </c>
      <c r="Q23" s="11">
        <v>3.3104462623596191</v>
      </c>
      <c r="R23" s="11"/>
      <c r="S23" s="11">
        <v>3.3104462623596191</v>
      </c>
      <c r="T23" s="11">
        <v>2016</v>
      </c>
    </row>
    <row r="24" spans="1:20" x14ac:dyDescent="0.25">
      <c r="A24" s="10" t="s">
        <v>12</v>
      </c>
      <c r="B24" t="s">
        <v>66</v>
      </c>
      <c r="C24" s="11">
        <v>384772</v>
      </c>
      <c r="D24" s="11">
        <v>0</v>
      </c>
      <c r="E24" s="11">
        <v>384772</v>
      </c>
      <c r="F24" s="11">
        <v>0</v>
      </c>
      <c r="G24" s="11">
        <v>0</v>
      </c>
      <c r="H24" s="11">
        <v>0</v>
      </c>
      <c r="I24" s="11">
        <v>166057</v>
      </c>
      <c r="J24" s="11">
        <v>77628</v>
      </c>
      <c r="K24" s="11">
        <v>382044</v>
      </c>
      <c r="L24" s="11">
        <v>261020</v>
      </c>
      <c r="M24" s="11">
        <v>349213</v>
      </c>
      <c r="N24" s="11">
        <v>186799</v>
      </c>
      <c r="O24" s="11">
        <v>384772</v>
      </c>
      <c r="P24" s="11">
        <v>384772</v>
      </c>
      <c r="Q24" s="11">
        <v>3.6976728439331055</v>
      </c>
      <c r="R24" s="11"/>
      <c r="S24" s="11">
        <v>3.6976728439331055</v>
      </c>
      <c r="T24" s="11">
        <v>2016</v>
      </c>
    </row>
    <row r="25" spans="1:20" x14ac:dyDescent="0.25">
      <c r="A25" s="10" t="s">
        <v>12</v>
      </c>
      <c r="B25" t="s">
        <v>67</v>
      </c>
      <c r="C25" s="11">
        <v>420762</v>
      </c>
      <c r="D25" s="11">
        <v>0</v>
      </c>
      <c r="E25" s="11">
        <v>420762</v>
      </c>
      <c r="F25" s="11">
        <v>0</v>
      </c>
      <c r="G25" s="11">
        <v>0</v>
      </c>
      <c r="H25" s="11">
        <v>0</v>
      </c>
      <c r="I25" s="11">
        <v>200411</v>
      </c>
      <c r="J25" s="11">
        <v>52664</v>
      </c>
      <c r="K25" s="11">
        <v>413449</v>
      </c>
      <c r="L25" s="11">
        <v>271142</v>
      </c>
      <c r="M25" s="11">
        <v>388280</v>
      </c>
      <c r="N25" s="11">
        <v>212914</v>
      </c>
      <c r="O25" s="11">
        <v>420762</v>
      </c>
      <c r="P25" s="11">
        <v>420762</v>
      </c>
      <c r="Q25" s="11">
        <v>3.6573169231414795</v>
      </c>
      <c r="R25" s="11"/>
      <c r="S25" s="11">
        <v>3.6573169231414795</v>
      </c>
      <c r="T25" s="11">
        <v>2016</v>
      </c>
    </row>
    <row r="26" spans="1:20" x14ac:dyDescent="0.25">
      <c r="A26" s="10" t="s">
        <v>13</v>
      </c>
      <c r="B26" t="s">
        <v>66</v>
      </c>
      <c r="C26" s="11">
        <v>136901</v>
      </c>
      <c r="D26" s="11">
        <v>0</v>
      </c>
      <c r="E26" s="11">
        <v>136901</v>
      </c>
      <c r="F26" s="11">
        <v>0</v>
      </c>
      <c r="G26" s="11">
        <v>0</v>
      </c>
      <c r="H26" s="11">
        <v>0</v>
      </c>
      <c r="I26" s="11">
        <v>63785</v>
      </c>
      <c r="J26" s="11">
        <v>28164</v>
      </c>
      <c r="K26" s="11">
        <v>136901</v>
      </c>
      <c r="L26" s="11">
        <v>46662</v>
      </c>
      <c r="M26" s="11">
        <v>112644</v>
      </c>
      <c r="N26" s="11">
        <v>91654</v>
      </c>
      <c r="O26" s="11">
        <v>136901</v>
      </c>
      <c r="P26" s="11">
        <v>136901</v>
      </c>
      <c r="Q26" s="11">
        <v>3.5047955513000488</v>
      </c>
      <c r="R26" s="11"/>
      <c r="S26" s="11">
        <v>3.5047955513000488</v>
      </c>
      <c r="T26" s="11">
        <v>2016</v>
      </c>
    </row>
    <row r="27" spans="1:20" x14ac:dyDescent="0.25">
      <c r="A27" s="10" t="s">
        <v>13</v>
      </c>
      <c r="B27" t="s">
        <v>67</v>
      </c>
      <c r="C27" s="11">
        <v>142935</v>
      </c>
      <c r="D27" s="11">
        <v>0</v>
      </c>
      <c r="E27" s="11">
        <v>142935</v>
      </c>
      <c r="F27" s="11">
        <v>0</v>
      </c>
      <c r="G27" s="11">
        <v>0</v>
      </c>
      <c r="H27" s="11">
        <v>0</v>
      </c>
      <c r="I27" s="11">
        <v>75342</v>
      </c>
      <c r="J27" s="11">
        <v>21038</v>
      </c>
      <c r="K27" s="11">
        <v>142935</v>
      </c>
      <c r="L27" s="11">
        <v>49955</v>
      </c>
      <c r="M27" s="11">
        <v>123674</v>
      </c>
      <c r="N27" s="11">
        <v>91060</v>
      </c>
      <c r="O27" s="11">
        <v>142935</v>
      </c>
      <c r="P27" s="11">
        <v>142935</v>
      </c>
      <c r="Q27" s="11">
        <v>3.5261063575744629</v>
      </c>
      <c r="R27" s="11"/>
      <c r="S27" s="11">
        <v>3.5261063575744629</v>
      </c>
      <c r="T27" s="11">
        <v>2016</v>
      </c>
    </row>
    <row r="28" spans="1:20" x14ac:dyDescent="0.25">
      <c r="A28" s="10" t="s">
        <v>14</v>
      </c>
      <c r="B28" t="s">
        <v>66</v>
      </c>
      <c r="C28" s="11">
        <v>56198</v>
      </c>
      <c r="D28" s="11">
        <v>0</v>
      </c>
      <c r="E28" s="11">
        <v>56198</v>
      </c>
      <c r="F28" s="11">
        <v>0</v>
      </c>
      <c r="G28" s="11">
        <v>0</v>
      </c>
      <c r="H28" s="11">
        <v>0</v>
      </c>
      <c r="I28" s="11">
        <v>36498</v>
      </c>
      <c r="J28" s="11">
        <v>29701</v>
      </c>
      <c r="K28" s="11">
        <v>53706</v>
      </c>
      <c r="L28" s="11">
        <v>19870</v>
      </c>
      <c r="M28" s="11">
        <v>13975</v>
      </c>
      <c r="N28" s="11">
        <v>35433</v>
      </c>
      <c r="O28" s="11">
        <v>56198</v>
      </c>
      <c r="P28" s="11">
        <v>56198</v>
      </c>
      <c r="Q28" s="11">
        <v>3.3663654327392578</v>
      </c>
      <c r="R28" s="11"/>
      <c r="S28" s="11">
        <v>3.3663654327392578</v>
      </c>
      <c r="T28" s="11">
        <v>2016</v>
      </c>
    </row>
    <row r="29" spans="1:20" x14ac:dyDescent="0.25">
      <c r="A29" s="10" t="s">
        <v>14</v>
      </c>
      <c r="B29" t="s">
        <v>67</v>
      </c>
      <c r="C29" s="11">
        <v>61126</v>
      </c>
      <c r="D29" s="11">
        <v>0</v>
      </c>
      <c r="E29" s="11">
        <v>61126</v>
      </c>
      <c r="F29" s="11">
        <v>0</v>
      </c>
      <c r="G29" s="11">
        <v>0</v>
      </c>
      <c r="H29" s="11">
        <v>0</v>
      </c>
      <c r="I29" s="11">
        <v>52876</v>
      </c>
      <c r="J29" s="11">
        <v>25137</v>
      </c>
      <c r="K29" s="11">
        <v>57540</v>
      </c>
      <c r="L29" s="11">
        <v>25266</v>
      </c>
      <c r="M29" s="11">
        <v>9701</v>
      </c>
      <c r="N29" s="11">
        <v>39490</v>
      </c>
      <c r="O29" s="11">
        <v>61126</v>
      </c>
      <c r="P29" s="11">
        <v>61126</v>
      </c>
      <c r="Q29" s="11">
        <v>3.43569016456604</v>
      </c>
      <c r="R29" s="11"/>
      <c r="S29" s="11">
        <v>3.43569016456604</v>
      </c>
      <c r="T29" s="11">
        <v>2016</v>
      </c>
    </row>
    <row r="30" spans="1:20" x14ac:dyDescent="0.25">
      <c r="A30" s="5" t="s">
        <v>15</v>
      </c>
      <c r="B30" t="s">
        <v>66</v>
      </c>
      <c r="C30" s="11">
        <v>456846</v>
      </c>
      <c r="D30" s="11">
        <v>0</v>
      </c>
      <c r="E30" s="11">
        <v>456846</v>
      </c>
      <c r="F30" s="11">
        <v>0</v>
      </c>
      <c r="G30" s="11">
        <v>0</v>
      </c>
      <c r="H30" s="11">
        <v>0</v>
      </c>
      <c r="I30" s="11">
        <v>200796</v>
      </c>
      <c r="J30" s="11">
        <v>164295</v>
      </c>
      <c r="K30" s="11">
        <v>449170</v>
      </c>
      <c r="L30" s="11">
        <v>285204</v>
      </c>
      <c r="M30" s="11">
        <v>237180</v>
      </c>
      <c r="N30" s="11">
        <v>329853</v>
      </c>
      <c r="O30" s="11">
        <v>456846</v>
      </c>
      <c r="P30" s="11">
        <v>456846</v>
      </c>
      <c r="Q30" s="11">
        <v>3.6478331089019775</v>
      </c>
      <c r="R30" s="11"/>
      <c r="S30" s="11">
        <v>3.6478331089019775</v>
      </c>
      <c r="T30" s="11">
        <v>2016</v>
      </c>
    </row>
    <row r="31" spans="1:20" x14ac:dyDescent="0.25">
      <c r="A31" s="5" t="s">
        <v>15</v>
      </c>
      <c r="B31" t="s">
        <v>67</v>
      </c>
      <c r="C31" s="11">
        <v>479684</v>
      </c>
      <c r="D31" s="11">
        <v>0</v>
      </c>
      <c r="E31" s="11">
        <v>479684</v>
      </c>
      <c r="F31" s="11">
        <v>0</v>
      </c>
      <c r="G31" s="11">
        <v>0</v>
      </c>
      <c r="H31" s="11">
        <v>0</v>
      </c>
      <c r="I31" s="11">
        <v>207212</v>
      </c>
      <c r="J31" s="11">
        <v>139266</v>
      </c>
      <c r="K31" s="11">
        <v>465679</v>
      </c>
      <c r="L31" s="11">
        <v>324610</v>
      </c>
      <c r="M31" s="11">
        <v>246354</v>
      </c>
      <c r="N31" s="11">
        <v>356215</v>
      </c>
      <c r="O31" s="11">
        <v>479684</v>
      </c>
      <c r="P31" s="11">
        <v>479684</v>
      </c>
      <c r="Q31" s="11">
        <v>3.6260037422180176</v>
      </c>
      <c r="R31" s="11"/>
      <c r="S31" s="11">
        <v>3.6260037422180176</v>
      </c>
      <c r="T31" s="11">
        <v>2016</v>
      </c>
    </row>
    <row r="32" spans="1:20" x14ac:dyDescent="0.25">
      <c r="A32" s="5" t="s">
        <v>16</v>
      </c>
      <c r="B32" t="s">
        <v>66</v>
      </c>
      <c r="C32" s="11">
        <v>185747</v>
      </c>
      <c r="D32" s="11">
        <v>0</v>
      </c>
      <c r="E32" s="11">
        <v>185747</v>
      </c>
      <c r="F32" s="11">
        <v>0</v>
      </c>
      <c r="G32" s="11">
        <v>0</v>
      </c>
      <c r="H32" s="11">
        <v>0</v>
      </c>
      <c r="I32" s="11">
        <v>110959</v>
      </c>
      <c r="J32" s="11">
        <v>64041</v>
      </c>
      <c r="K32" s="11">
        <v>182729</v>
      </c>
      <c r="L32" s="11">
        <v>84611</v>
      </c>
      <c r="M32" s="11">
        <v>112245</v>
      </c>
      <c r="N32" s="11">
        <v>115891</v>
      </c>
      <c r="O32" s="11">
        <v>185747</v>
      </c>
      <c r="P32" s="11">
        <v>185747</v>
      </c>
      <c r="Q32" s="11">
        <v>3.6096196174621582</v>
      </c>
      <c r="R32" s="11"/>
      <c r="S32" s="11">
        <v>3.6096196174621582</v>
      </c>
      <c r="T32" s="11">
        <v>2016</v>
      </c>
    </row>
    <row r="33" spans="1:20" x14ac:dyDescent="0.25">
      <c r="A33" s="5" t="s">
        <v>16</v>
      </c>
      <c r="B33" t="s">
        <v>67</v>
      </c>
      <c r="C33" s="11">
        <v>186889</v>
      </c>
      <c r="D33" s="11">
        <v>0</v>
      </c>
      <c r="E33" s="11">
        <v>186889</v>
      </c>
      <c r="F33" s="11">
        <v>0</v>
      </c>
      <c r="G33" s="11">
        <v>0</v>
      </c>
      <c r="H33" s="11">
        <v>0</v>
      </c>
      <c r="I33" s="11">
        <v>114415</v>
      </c>
      <c r="J33" s="11">
        <v>48106</v>
      </c>
      <c r="K33" s="11">
        <v>185750</v>
      </c>
      <c r="L33" s="11">
        <v>83698</v>
      </c>
      <c r="M33" s="11">
        <v>114864</v>
      </c>
      <c r="N33" s="11">
        <v>116471</v>
      </c>
      <c r="O33" s="11">
        <v>186889</v>
      </c>
      <c r="P33" s="11">
        <v>186889</v>
      </c>
      <c r="Q33" s="11">
        <v>3.5491869449615479</v>
      </c>
      <c r="R33" s="11"/>
      <c r="S33" s="11">
        <v>3.5491869449615479</v>
      </c>
      <c r="T33" s="11">
        <v>2016</v>
      </c>
    </row>
    <row r="34" spans="1:20" x14ac:dyDescent="0.25">
      <c r="A34" s="10" t="s">
        <v>17</v>
      </c>
      <c r="B34" t="s">
        <v>66</v>
      </c>
      <c r="C34" s="11">
        <v>44497</v>
      </c>
      <c r="D34" s="11">
        <v>0</v>
      </c>
      <c r="E34" s="11">
        <v>44497</v>
      </c>
      <c r="F34" s="11">
        <v>0</v>
      </c>
      <c r="G34" s="11">
        <v>0</v>
      </c>
      <c r="H34" s="11">
        <v>0</v>
      </c>
      <c r="I34" s="11">
        <v>21015</v>
      </c>
      <c r="J34" s="11">
        <v>10475</v>
      </c>
      <c r="K34" s="11">
        <v>43661</v>
      </c>
      <c r="L34" s="11">
        <v>22504</v>
      </c>
      <c r="M34" s="11">
        <v>25974</v>
      </c>
      <c r="N34" s="11">
        <v>34490</v>
      </c>
      <c r="O34" s="11">
        <v>44497</v>
      </c>
      <c r="P34" s="11">
        <v>44497</v>
      </c>
      <c r="Q34" s="11">
        <v>3.5534756183624268</v>
      </c>
      <c r="R34" s="11"/>
      <c r="S34" s="11">
        <v>3.5534756183624268</v>
      </c>
      <c r="T34" s="11">
        <v>2016</v>
      </c>
    </row>
    <row r="35" spans="1:20" x14ac:dyDescent="0.25">
      <c r="A35" s="10" t="s">
        <v>17</v>
      </c>
      <c r="B35" t="s">
        <v>67</v>
      </c>
      <c r="C35" s="11">
        <v>53181</v>
      </c>
      <c r="D35" s="11">
        <v>0</v>
      </c>
      <c r="E35" s="11">
        <v>53181</v>
      </c>
      <c r="F35" s="11">
        <v>0</v>
      </c>
      <c r="G35" s="11">
        <v>0</v>
      </c>
      <c r="H35" s="11">
        <v>0</v>
      </c>
      <c r="I35" s="11">
        <v>27133</v>
      </c>
      <c r="J35" s="11">
        <v>10730</v>
      </c>
      <c r="K35" s="11">
        <v>52860</v>
      </c>
      <c r="L35" s="11">
        <v>27515</v>
      </c>
      <c r="M35" s="11">
        <v>31140</v>
      </c>
      <c r="N35" s="11">
        <v>38038</v>
      </c>
      <c r="O35" s="11">
        <v>53181</v>
      </c>
      <c r="P35" s="11">
        <v>53181</v>
      </c>
      <c r="Q35" s="11">
        <v>3.5241158008575439</v>
      </c>
      <c r="R35" s="11"/>
      <c r="S35" s="11">
        <v>3.5241158008575439</v>
      </c>
      <c r="T35" s="11">
        <v>2016</v>
      </c>
    </row>
    <row r="36" spans="1:20" x14ac:dyDescent="0.25">
      <c r="A36" s="10" t="s">
        <v>18</v>
      </c>
      <c r="B36" t="s">
        <v>66</v>
      </c>
      <c r="C36" s="11">
        <v>45958</v>
      </c>
      <c r="D36" s="11">
        <v>0</v>
      </c>
      <c r="E36" s="11">
        <v>45958</v>
      </c>
      <c r="F36" s="11">
        <v>0</v>
      </c>
      <c r="G36" s="11">
        <v>0</v>
      </c>
      <c r="H36" s="11">
        <v>0</v>
      </c>
      <c r="I36" s="11">
        <v>21848</v>
      </c>
      <c r="J36" s="11">
        <v>13786</v>
      </c>
      <c r="K36" s="11">
        <v>45958</v>
      </c>
      <c r="L36" s="11">
        <v>28654</v>
      </c>
      <c r="M36" s="11">
        <v>36559</v>
      </c>
      <c r="N36" s="11">
        <v>30808</v>
      </c>
      <c r="O36" s="11">
        <v>45958</v>
      </c>
      <c r="P36" s="11">
        <v>45958</v>
      </c>
      <c r="Q36" s="11">
        <v>3.8646807670593262</v>
      </c>
      <c r="R36" s="11"/>
      <c r="S36" s="11">
        <v>3.8646807670593262</v>
      </c>
      <c r="T36" s="11">
        <v>2016</v>
      </c>
    </row>
    <row r="37" spans="1:20" x14ac:dyDescent="0.25">
      <c r="A37" s="10" t="s">
        <v>18</v>
      </c>
      <c r="B37" t="s">
        <v>67</v>
      </c>
      <c r="C37" s="11">
        <v>45583</v>
      </c>
      <c r="D37" s="11">
        <v>0</v>
      </c>
      <c r="E37" s="11">
        <v>45583</v>
      </c>
      <c r="F37" s="11">
        <v>0</v>
      </c>
      <c r="G37" s="11">
        <v>0</v>
      </c>
      <c r="H37" s="11">
        <v>0</v>
      </c>
      <c r="I37" s="11">
        <v>19945</v>
      </c>
      <c r="J37" s="11">
        <v>12807</v>
      </c>
      <c r="K37" s="11">
        <v>45406</v>
      </c>
      <c r="L37" s="11">
        <v>31080</v>
      </c>
      <c r="M37" s="11">
        <v>36756</v>
      </c>
      <c r="N37" s="11">
        <v>30889</v>
      </c>
      <c r="O37" s="11">
        <v>45583</v>
      </c>
      <c r="P37" s="11">
        <v>45583</v>
      </c>
      <c r="Q37" s="11">
        <v>3.8804597854614258</v>
      </c>
      <c r="R37" s="11"/>
      <c r="S37" s="11">
        <v>3.8804597854614258</v>
      </c>
      <c r="T37" s="11">
        <v>2016</v>
      </c>
    </row>
    <row r="38" spans="1:20" x14ac:dyDescent="0.25">
      <c r="A38" s="5" t="s">
        <v>19</v>
      </c>
      <c r="B38" t="s">
        <v>66</v>
      </c>
      <c r="C38" s="11">
        <v>32733</v>
      </c>
      <c r="D38" s="11">
        <v>0</v>
      </c>
      <c r="E38" s="11">
        <v>32733</v>
      </c>
      <c r="F38" s="11">
        <v>0</v>
      </c>
      <c r="G38" s="11">
        <v>0</v>
      </c>
      <c r="H38" s="11">
        <v>0</v>
      </c>
      <c r="I38" s="11">
        <v>14041</v>
      </c>
      <c r="J38" s="11">
        <v>18628</v>
      </c>
      <c r="K38" s="11">
        <v>32609</v>
      </c>
      <c r="L38" s="11">
        <v>17692</v>
      </c>
      <c r="M38" s="11">
        <v>9768</v>
      </c>
      <c r="N38" s="11">
        <v>22294</v>
      </c>
      <c r="O38" s="11">
        <v>32733</v>
      </c>
      <c r="P38" s="11">
        <v>32733</v>
      </c>
      <c r="Q38" s="11">
        <v>3.514251708984375</v>
      </c>
      <c r="R38" s="11"/>
      <c r="S38" s="11">
        <v>3.514251708984375</v>
      </c>
      <c r="T38" s="11">
        <v>2016</v>
      </c>
    </row>
    <row r="39" spans="1:20" x14ac:dyDescent="0.25">
      <c r="A39" s="5" t="s">
        <v>19</v>
      </c>
      <c r="B39" t="s">
        <v>67</v>
      </c>
      <c r="C39" s="11">
        <v>34154</v>
      </c>
      <c r="D39" s="11">
        <v>0</v>
      </c>
      <c r="E39" s="11">
        <v>34154</v>
      </c>
      <c r="F39" s="11">
        <v>0</v>
      </c>
      <c r="G39" s="11">
        <v>0</v>
      </c>
      <c r="H39" s="11">
        <v>0</v>
      </c>
      <c r="I39" s="11">
        <v>17026</v>
      </c>
      <c r="J39" s="11">
        <v>14898</v>
      </c>
      <c r="K39" s="11">
        <v>33887</v>
      </c>
      <c r="L39" s="11">
        <v>15177</v>
      </c>
      <c r="M39" s="11">
        <v>9943</v>
      </c>
      <c r="N39" s="11">
        <v>25851</v>
      </c>
      <c r="O39" s="11">
        <v>34154</v>
      </c>
      <c r="P39" s="11">
        <v>34154</v>
      </c>
      <c r="Q39" s="11">
        <v>3.4192774295806885</v>
      </c>
      <c r="R39" s="11"/>
      <c r="S39" s="11">
        <v>3.4192774295806885</v>
      </c>
      <c r="T39" s="11">
        <v>2016</v>
      </c>
    </row>
    <row r="40" spans="1:20" x14ac:dyDescent="0.25">
      <c r="A40" s="10" t="s">
        <v>20</v>
      </c>
      <c r="B40" t="s">
        <v>66</v>
      </c>
      <c r="C40" s="11">
        <v>444759</v>
      </c>
      <c r="D40" s="11">
        <v>0</v>
      </c>
      <c r="E40" s="11">
        <v>444759</v>
      </c>
      <c r="F40" s="11">
        <v>0</v>
      </c>
      <c r="G40" s="11">
        <v>0</v>
      </c>
      <c r="H40" s="11">
        <v>0</v>
      </c>
      <c r="I40" s="11">
        <v>200719</v>
      </c>
      <c r="J40" s="11">
        <v>83696</v>
      </c>
      <c r="K40" s="11">
        <v>441868</v>
      </c>
      <c r="L40" s="11">
        <v>238008</v>
      </c>
      <c r="M40" s="11">
        <v>416786</v>
      </c>
      <c r="N40" s="11">
        <v>285861</v>
      </c>
      <c r="O40" s="11">
        <v>444759</v>
      </c>
      <c r="P40" s="11">
        <v>444759</v>
      </c>
      <c r="Q40" s="11">
        <v>3.7479579448699951</v>
      </c>
      <c r="R40" s="11"/>
      <c r="S40" s="11">
        <v>3.7479579448699951</v>
      </c>
      <c r="T40" s="11">
        <v>2016</v>
      </c>
    </row>
    <row r="41" spans="1:20" x14ac:dyDescent="0.25">
      <c r="A41" s="10" t="s">
        <v>20</v>
      </c>
      <c r="B41" t="s">
        <v>67</v>
      </c>
      <c r="C41" s="11">
        <v>504585</v>
      </c>
      <c r="D41" s="11">
        <v>0</v>
      </c>
      <c r="E41" s="11">
        <v>504585</v>
      </c>
      <c r="F41" s="11">
        <v>0</v>
      </c>
      <c r="G41" s="11">
        <v>0</v>
      </c>
      <c r="H41" s="11">
        <v>0</v>
      </c>
      <c r="I41" s="11">
        <v>257584</v>
      </c>
      <c r="J41" s="11">
        <v>79671</v>
      </c>
      <c r="K41" s="11">
        <v>495823</v>
      </c>
      <c r="L41" s="11">
        <v>254139</v>
      </c>
      <c r="M41" s="11">
        <v>471770</v>
      </c>
      <c r="N41" s="11">
        <v>324730</v>
      </c>
      <c r="O41" s="11">
        <v>504585</v>
      </c>
      <c r="P41" s="11">
        <v>504585</v>
      </c>
      <c r="Q41" s="11">
        <v>3.7332005500793457</v>
      </c>
      <c r="R41" s="11"/>
      <c r="S41" s="11">
        <v>3.7332005500793457</v>
      </c>
      <c r="T41" s="11">
        <v>2016</v>
      </c>
    </row>
    <row r="42" spans="1:20" x14ac:dyDescent="0.25">
      <c r="A42" s="10" t="s">
        <v>21</v>
      </c>
      <c r="B42" t="s">
        <v>66</v>
      </c>
      <c r="C42" s="11">
        <v>234381</v>
      </c>
      <c r="D42" s="11">
        <v>0</v>
      </c>
      <c r="E42" s="11">
        <v>234381</v>
      </c>
      <c r="F42" s="11">
        <v>0</v>
      </c>
      <c r="G42" s="11">
        <v>0</v>
      </c>
      <c r="H42" s="11">
        <v>0</v>
      </c>
      <c r="I42" s="11">
        <v>117126</v>
      </c>
      <c r="J42" s="11">
        <v>78412</v>
      </c>
      <c r="K42" s="11">
        <v>231255</v>
      </c>
      <c r="L42" s="11">
        <v>100525</v>
      </c>
      <c r="M42" s="11">
        <v>154464</v>
      </c>
      <c r="N42" s="11">
        <v>152712</v>
      </c>
      <c r="O42" s="11">
        <v>234381</v>
      </c>
      <c r="P42" s="11">
        <v>234381</v>
      </c>
      <c r="Q42" s="11">
        <v>3.5604166984558105</v>
      </c>
      <c r="R42" s="11"/>
      <c r="S42" s="11">
        <v>3.5604166984558105</v>
      </c>
      <c r="T42" s="11">
        <v>2016</v>
      </c>
    </row>
    <row r="43" spans="1:20" x14ac:dyDescent="0.25">
      <c r="A43" s="10" t="s">
        <v>21</v>
      </c>
      <c r="B43" t="s">
        <v>67</v>
      </c>
      <c r="C43" s="11">
        <v>268687</v>
      </c>
      <c r="D43" s="11">
        <v>0</v>
      </c>
      <c r="E43" s="11">
        <v>268687</v>
      </c>
      <c r="F43" s="11">
        <v>0</v>
      </c>
      <c r="G43" s="11">
        <v>0</v>
      </c>
      <c r="H43" s="11">
        <v>0</v>
      </c>
      <c r="I43" s="11">
        <v>144228</v>
      </c>
      <c r="J43" s="11">
        <v>89812</v>
      </c>
      <c r="K43" s="11">
        <v>264698</v>
      </c>
      <c r="L43" s="11">
        <v>107324</v>
      </c>
      <c r="M43" s="11">
        <v>176272</v>
      </c>
      <c r="N43" s="11">
        <v>166113</v>
      </c>
      <c r="O43" s="11">
        <v>268687</v>
      </c>
      <c r="P43" s="11">
        <v>268687</v>
      </c>
      <c r="Q43" s="11">
        <v>3.5299324989318848</v>
      </c>
      <c r="R43" s="11"/>
      <c r="S43" s="11">
        <v>3.5299324989318848</v>
      </c>
      <c r="T43" s="11">
        <v>2016</v>
      </c>
    </row>
    <row r="44" spans="1:20" x14ac:dyDescent="0.25">
      <c r="A44" s="5" t="s">
        <v>22</v>
      </c>
      <c r="B44" t="s">
        <v>66</v>
      </c>
      <c r="C44" s="11">
        <v>26933</v>
      </c>
      <c r="D44" s="11">
        <v>0</v>
      </c>
      <c r="E44" s="11">
        <v>26933</v>
      </c>
      <c r="F44" s="11">
        <v>0</v>
      </c>
      <c r="G44" s="11">
        <v>0</v>
      </c>
      <c r="H44" s="11">
        <v>0</v>
      </c>
      <c r="I44" s="11">
        <v>15241</v>
      </c>
      <c r="J44" s="11">
        <v>9269</v>
      </c>
      <c r="K44" s="11">
        <v>26933</v>
      </c>
      <c r="L44" s="11">
        <v>11766</v>
      </c>
      <c r="M44" s="11">
        <v>18662</v>
      </c>
      <c r="N44" s="11">
        <v>14504</v>
      </c>
      <c r="O44" s="11">
        <v>26933</v>
      </c>
      <c r="P44" s="11">
        <v>26933</v>
      </c>
      <c r="Q44" s="11">
        <v>3.5783240795135498</v>
      </c>
      <c r="R44" s="11"/>
      <c r="S44" s="11">
        <v>3.5783240795135498</v>
      </c>
      <c r="T44" s="11">
        <v>2016</v>
      </c>
    </row>
    <row r="45" spans="1:20" x14ac:dyDescent="0.25">
      <c r="A45" s="5" t="s">
        <v>22</v>
      </c>
      <c r="B45" t="s">
        <v>67</v>
      </c>
      <c r="C45" s="11">
        <v>27129</v>
      </c>
      <c r="D45" s="11">
        <v>0</v>
      </c>
      <c r="E45" s="11">
        <v>27129</v>
      </c>
      <c r="F45" s="11">
        <v>0</v>
      </c>
      <c r="G45" s="11">
        <v>0</v>
      </c>
      <c r="H45" s="11">
        <v>0</v>
      </c>
      <c r="I45" s="11">
        <v>15121</v>
      </c>
      <c r="J45" s="11">
        <v>9040</v>
      </c>
      <c r="K45" s="11">
        <v>26469</v>
      </c>
      <c r="L45" s="11">
        <v>9767</v>
      </c>
      <c r="M45" s="11">
        <v>18301</v>
      </c>
      <c r="N45" s="11">
        <v>15793</v>
      </c>
      <c r="O45" s="11">
        <v>27129</v>
      </c>
      <c r="P45" s="11">
        <v>27129</v>
      </c>
      <c r="Q45" s="11">
        <v>3.4830255508422852</v>
      </c>
      <c r="R45" s="11"/>
      <c r="S45" s="11">
        <v>3.4830255508422852</v>
      </c>
      <c r="T45" s="11">
        <v>2016</v>
      </c>
    </row>
    <row r="46" spans="1:20" x14ac:dyDescent="0.25">
      <c r="A46" s="10" t="s">
        <v>23</v>
      </c>
      <c r="B46" t="s">
        <v>66</v>
      </c>
      <c r="C46" s="11">
        <v>41023</v>
      </c>
      <c r="D46" s="11">
        <v>0</v>
      </c>
      <c r="E46" s="11">
        <v>41023</v>
      </c>
      <c r="F46" s="11">
        <v>0</v>
      </c>
      <c r="G46" s="11">
        <v>0</v>
      </c>
      <c r="H46" s="11">
        <v>0</v>
      </c>
      <c r="I46" s="11">
        <v>16692</v>
      </c>
      <c r="J46" s="11">
        <v>15594</v>
      </c>
      <c r="K46" s="11">
        <v>39751</v>
      </c>
      <c r="L46" s="11">
        <v>19396</v>
      </c>
      <c r="M46" s="11">
        <v>30595</v>
      </c>
      <c r="N46" s="11">
        <v>23832</v>
      </c>
      <c r="O46" s="11">
        <v>41023</v>
      </c>
      <c r="P46" s="11">
        <v>41023</v>
      </c>
      <c r="Q46" s="11">
        <v>3.5555663108825684</v>
      </c>
      <c r="R46" s="11"/>
      <c r="S46" s="11">
        <v>3.5555663108825684</v>
      </c>
      <c r="T46" s="11">
        <v>2016</v>
      </c>
    </row>
    <row r="47" spans="1:20" x14ac:dyDescent="0.25">
      <c r="A47" s="10" t="s">
        <v>23</v>
      </c>
      <c r="B47" t="s">
        <v>67</v>
      </c>
      <c r="C47" s="11">
        <v>44438</v>
      </c>
      <c r="D47" s="11">
        <v>0</v>
      </c>
      <c r="E47" s="11">
        <v>44438</v>
      </c>
      <c r="F47" s="11">
        <v>0</v>
      </c>
      <c r="G47" s="11">
        <v>0</v>
      </c>
      <c r="H47" s="11">
        <v>0</v>
      </c>
      <c r="I47" s="11">
        <v>19014</v>
      </c>
      <c r="J47" s="11">
        <v>12241</v>
      </c>
      <c r="K47" s="11">
        <v>42816</v>
      </c>
      <c r="L47" s="11">
        <v>18177</v>
      </c>
      <c r="M47" s="11">
        <v>35508</v>
      </c>
      <c r="N47" s="11">
        <v>25574</v>
      </c>
      <c r="O47" s="11">
        <v>44438</v>
      </c>
      <c r="P47" s="11">
        <v>44438</v>
      </c>
      <c r="Q47" s="11">
        <v>3.450425386428833</v>
      </c>
      <c r="R47" s="11"/>
      <c r="S47" s="11">
        <v>3.450425386428833</v>
      </c>
      <c r="T47" s="11">
        <v>2016</v>
      </c>
    </row>
    <row r="48" spans="1:20" x14ac:dyDescent="0.25">
      <c r="A48" s="5" t="s">
        <v>24</v>
      </c>
      <c r="B48" t="s">
        <v>66</v>
      </c>
      <c r="C48" s="11">
        <v>90638</v>
      </c>
      <c r="D48" s="11">
        <v>0</v>
      </c>
      <c r="E48" s="11">
        <v>90638</v>
      </c>
      <c r="F48" s="11">
        <v>0</v>
      </c>
      <c r="G48" s="11">
        <v>0</v>
      </c>
      <c r="H48" s="11">
        <v>0</v>
      </c>
      <c r="I48" s="11">
        <v>39501</v>
      </c>
      <c r="J48" s="11">
        <v>16582</v>
      </c>
      <c r="K48" s="11">
        <v>89047</v>
      </c>
      <c r="L48" s="11">
        <v>48494</v>
      </c>
      <c r="M48" s="11">
        <v>73732</v>
      </c>
      <c r="N48" s="11">
        <v>52046</v>
      </c>
      <c r="O48" s="11">
        <v>90638</v>
      </c>
      <c r="P48" s="11">
        <v>90638</v>
      </c>
      <c r="Q48" s="11">
        <v>3.5239303112030029</v>
      </c>
      <c r="R48" s="11"/>
      <c r="S48" s="11">
        <v>3.5239303112030029</v>
      </c>
      <c r="T48" s="11">
        <v>2016</v>
      </c>
    </row>
    <row r="49" spans="1:20" x14ac:dyDescent="0.25">
      <c r="A49" s="5" t="s">
        <v>24</v>
      </c>
      <c r="B49" t="s">
        <v>67</v>
      </c>
      <c r="C49" s="11">
        <v>86256</v>
      </c>
      <c r="D49" s="11">
        <v>0</v>
      </c>
      <c r="E49" s="11">
        <v>86256</v>
      </c>
      <c r="F49" s="11">
        <v>0</v>
      </c>
      <c r="G49" s="11">
        <v>0</v>
      </c>
      <c r="H49" s="11">
        <v>0</v>
      </c>
      <c r="I49" s="11">
        <v>37639</v>
      </c>
      <c r="J49" s="11">
        <v>8129</v>
      </c>
      <c r="K49" s="11">
        <v>84353</v>
      </c>
      <c r="L49" s="11">
        <v>48234</v>
      </c>
      <c r="M49" s="11">
        <v>70360</v>
      </c>
      <c r="N49" s="11">
        <v>53676</v>
      </c>
      <c r="O49" s="11">
        <v>86256</v>
      </c>
      <c r="P49" s="11">
        <v>86256</v>
      </c>
      <c r="Q49" s="11">
        <v>3.5057387351989746</v>
      </c>
      <c r="R49" s="11"/>
      <c r="S49" s="11">
        <v>3.5057387351989746</v>
      </c>
      <c r="T49" s="11">
        <v>2016</v>
      </c>
    </row>
    <row r="50" spans="1:20" x14ac:dyDescent="0.25">
      <c r="A50" s="10" t="s">
        <v>25</v>
      </c>
      <c r="B50" t="s">
        <v>66</v>
      </c>
      <c r="C50" s="11">
        <v>38144</v>
      </c>
      <c r="D50" s="11">
        <v>0</v>
      </c>
      <c r="E50" s="11">
        <v>38144</v>
      </c>
      <c r="F50" s="11">
        <v>0</v>
      </c>
      <c r="G50" s="11">
        <v>0</v>
      </c>
      <c r="H50" s="11">
        <v>0</v>
      </c>
      <c r="I50" s="11">
        <v>18887</v>
      </c>
      <c r="J50" s="11">
        <v>12357</v>
      </c>
      <c r="K50" s="11">
        <v>36896</v>
      </c>
      <c r="L50" s="11">
        <v>20306</v>
      </c>
      <c r="M50" s="11">
        <v>23759</v>
      </c>
      <c r="N50" s="11">
        <v>31009</v>
      </c>
      <c r="O50" s="11">
        <v>38144</v>
      </c>
      <c r="P50" s="11">
        <v>38144</v>
      </c>
      <c r="Q50" s="11">
        <v>3.7545616626739502</v>
      </c>
      <c r="R50" s="11"/>
      <c r="S50" s="11">
        <v>3.7545616626739502</v>
      </c>
      <c r="T50" s="11">
        <v>2016</v>
      </c>
    </row>
    <row r="51" spans="1:20" x14ac:dyDescent="0.25">
      <c r="A51" s="10" t="s">
        <v>25</v>
      </c>
      <c r="B51" t="s">
        <v>67</v>
      </c>
      <c r="C51" s="11">
        <v>37089</v>
      </c>
      <c r="D51" s="11">
        <v>0</v>
      </c>
      <c r="E51" s="11">
        <v>37089</v>
      </c>
      <c r="F51" s="11">
        <v>0</v>
      </c>
      <c r="G51" s="11">
        <v>0</v>
      </c>
      <c r="H51" s="11">
        <v>0</v>
      </c>
      <c r="I51" s="11">
        <v>17693</v>
      </c>
      <c r="J51" s="11">
        <v>5763</v>
      </c>
      <c r="K51" s="11">
        <v>35949</v>
      </c>
      <c r="L51" s="11">
        <v>23128</v>
      </c>
      <c r="M51" s="11">
        <v>24664</v>
      </c>
      <c r="N51" s="11">
        <v>30980</v>
      </c>
      <c r="O51" s="11">
        <v>37089</v>
      </c>
      <c r="P51" s="11">
        <v>37089</v>
      </c>
      <c r="Q51" s="11">
        <v>3.7255520820617676</v>
      </c>
      <c r="R51" s="11"/>
      <c r="S51" s="11">
        <v>3.7255520820617676</v>
      </c>
      <c r="T51" s="11">
        <v>2016</v>
      </c>
    </row>
    <row r="52" spans="1:20" x14ac:dyDescent="0.25">
      <c r="A52" s="10" t="s">
        <v>26</v>
      </c>
      <c r="B52" t="s">
        <v>66</v>
      </c>
      <c r="C52" s="11">
        <v>33910</v>
      </c>
      <c r="D52" s="11">
        <v>0</v>
      </c>
      <c r="E52" s="11">
        <v>33910</v>
      </c>
      <c r="F52" s="11">
        <v>0</v>
      </c>
      <c r="G52" s="11">
        <v>0</v>
      </c>
      <c r="H52" s="11">
        <v>0</v>
      </c>
      <c r="I52" s="11">
        <v>14024</v>
      </c>
      <c r="J52" s="11">
        <v>14747</v>
      </c>
      <c r="K52" s="11">
        <v>31325</v>
      </c>
      <c r="L52" s="11">
        <v>17692</v>
      </c>
      <c r="M52" s="11">
        <v>14446</v>
      </c>
      <c r="N52" s="11">
        <v>25507</v>
      </c>
      <c r="O52" s="11">
        <v>33910</v>
      </c>
      <c r="P52" s="11">
        <v>33910</v>
      </c>
      <c r="Q52" s="11">
        <v>3.4721615314483643</v>
      </c>
      <c r="R52" s="11"/>
      <c r="S52" s="11">
        <v>3.4721615314483643</v>
      </c>
      <c r="T52" s="11">
        <v>2016</v>
      </c>
    </row>
    <row r="53" spans="1:20" x14ac:dyDescent="0.25">
      <c r="A53" s="10" t="s">
        <v>26</v>
      </c>
      <c r="B53" t="s">
        <v>67</v>
      </c>
      <c r="C53" s="11">
        <v>26037</v>
      </c>
      <c r="D53" s="11">
        <v>0</v>
      </c>
      <c r="E53" s="11">
        <v>26037</v>
      </c>
      <c r="F53" s="11">
        <v>0</v>
      </c>
      <c r="G53" s="11">
        <v>0</v>
      </c>
      <c r="H53" s="11">
        <v>0</v>
      </c>
      <c r="I53" s="11">
        <v>10001</v>
      </c>
      <c r="J53" s="11">
        <v>6798</v>
      </c>
      <c r="K53" s="11">
        <v>21138</v>
      </c>
      <c r="L53" s="11">
        <v>16996</v>
      </c>
      <c r="M53" s="11">
        <v>15621</v>
      </c>
      <c r="N53" s="11">
        <v>19962</v>
      </c>
      <c r="O53" s="11">
        <v>26037</v>
      </c>
      <c r="P53" s="11">
        <v>26037</v>
      </c>
      <c r="Q53" s="11">
        <v>3.4764373302459717</v>
      </c>
      <c r="R53" s="11"/>
      <c r="S53" s="11">
        <v>3.4764373302459717</v>
      </c>
      <c r="T53" s="11">
        <v>2016</v>
      </c>
    </row>
    <row r="54" spans="1:20" x14ac:dyDescent="0.25">
      <c r="A54" s="10" t="s">
        <v>27</v>
      </c>
      <c r="B54" t="s">
        <v>66</v>
      </c>
      <c r="C54" s="11">
        <v>125309</v>
      </c>
      <c r="D54" s="11">
        <v>0</v>
      </c>
      <c r="E54" s="11">
        <v>125309</v>
      </c>
      <c r="F54" s="11">
        <v>0</v>
      </c>
      <c r="G54" s="11">
        <v>0</v>
      </c>
      <c r="H54" s="11">
        <v>0</v>
      </c>
      <c r="I54" s="11">
        <v>40743</v>
      </c>
      <c r="J54" s="11">
        <v>30016</v>
      </c>
      <c r="K54" s="11">
        <v>118993</v>
      </c>
      <c r="L54" s="11">
        <v>39230</v>
      </c>
      <c r="M54" s="11">
        <v>111131</v>
      </c>
      <c r="N54" s="11">
        <v>105861</v>
      </c>
      <c r="O54" s="11">
        <v>125309</v>
      </c>
      <c r="P54" s="11">
        <v>125309</v>
      </c>
      <c r="Q54" s="11">
        <v>3.5589940547943115</v>
      </c>
      <c r="R54" s="11"/>
      <c r="S54" s="11">
        <v>3.5589940547943115</v>
      </c>
      <c r="T54" s="11">
        <v>2016</v>
      </c>
    </row>
    <row r="55" spans="1:20" x14ac:dyDescent="0.25">
      <c r="A55" s="10" t="s">
        <v>27</v>
      </c>
      <c r="B55" t="s">
        <v>67</v>
      </c>
      <c r="C55" s="11">
        <v>142842</v>
      </c>
      <c r="D55" s="11">
        <v>0</v>
      </c>
      <c r="E55" s="11">
        <v>142842</v>
      </c>
      <c r="F55" s="11">
        <v>0</v>
      </c>
      <c r="G55" s="11">
        <v>0</v>
      </c>
      <c r="H55" s="11">
        <v>0</v>
      </c>
      <c r="I55" s="11">
        <v>53704</v>
      </c>
      <c r="J55" s="11">
        <v>20577</v>
      </c>
      <c r="K55" s="11">
        <v>137852</v>
      </c>
      <c r="L55" s="11">
        <v>44306</v>
      </c>
      <c r="M55" s="11">
        <v>123413</v>
      </c>
      <c r="N55" s="11">
        <v>121627</v>
      </c>
      <c r="O55" s="11">
        <v>142842</v>
      </c>
      <c r="P55" s="11">
        <v>142842</v>
      </c>
      <c r="Q55" s="11">
        <v>3.5107250213623047</v>
      </c>
      <c r="R55" s="11"/>
      <c r="S55" s="11">
        <v>3.5107250213623047</v>
      </c>
      <c r="T55" s="11">
        <v>2016</v>
      </c>
    </row>
    <row r="56" spans="1:20" x14ac:dyDescent="0.25">
      <c r="A56" s="10" t="s">
        <v>28</v>
      </c>
      <c r="B56" t="s">
        <v>66</v>
      </c>
      <c r="C56" s="11">
        <v>47883</v>
      </c>
      <c r="D56" s="11">
        <v>0</v>
      </c>
      <c r="E56" s="11">
        <v>47883</v>
      </c>
      <c r="F56" s="11">
        <v>0</v>
      </c>
      <c r="G56" s="11">
        <v>0</v>
      </c>
      <c r="H56" s="11">
        <v>0</v>
      </c>
      <c r="I56" s="11">
        <v>29467</v>
      </c>
      <c r="J56" s="11">
        <v>9613</v>
      </c>
      <c r="K56" s="11">
        <v>45817</v>
      </c>
      <c r="L56" s="11">
        <v>16859</v>
      </c>
      <c r="M56" s="11">
        <v>25268</v>
      </c>
      <c r="N56" s="11">
        <v>30509</v>
      </c>
      <c r="O56" s="11">
        <v>47883</v>
      </c>
      <c r="P56" s="11">
        <v>47883</v>
      </c>
      <c r="Q56" s="11">
        <v>3.28995680809021</v>
      </c>
      <c r="R56" s="11"/>
      <c r="S56" s="11">
        <v>3.28995680809021</v>
      </c>
      <c r="T56" s="11">
        <v>2016</v>
      </c>
    </row>
    <row r="57" spans="1:20" x14ac:dyDescent="0.25">
      <c r="A57" s="10" t="s">
        <v>28</v>
      </c>
      <c r="B57" t="s">
        <v>67</v>
      </c>
      <c r="C57" s="11">
        <v>45232</v>
      </c>
      <c r="D57" s="11">
        <v>0</v>
      </c>
      <c r="E57" s="11">
        <v>45232</v>
      </c>
      <c r="F57" s="11">
        <v>0</v>
      </c>
      <c r="G57" s="11">
        <v>0</v>
      </c>
      <c r="H57" s="11">
        <v>0</v>
      </c>
      <c r="I57" s="11">
        <v>24053</v>
      </c>
      <c r="J57" s="11">
        <v>13532</v>
      </c>
      <c r="K57" s="11">
        <v>43443</v>
      </c>
      <c r="L57" s="11">
        <v>12239</v>
      </c>
      <c r="M57" s="11">
        <v>27007</v>
      </c>
      <c r="N57" s="11">
        <v>26905</v>
      </c>
      <c r="O57" s="11">
        <v>45232</v>
      </c>
      <c r="P57" s="11">
        <v>45232</v>
      </c>
      <c r="Q57" s="11">
        <v>3.2538690567016602</v>
      </c>
      <c r="R57" s="11"/>
      <c r="S57" s="11">
        <v>3.2538690567016602</v>
      </c>
      <c r="T57" s="11">
        <v>2016</v>
      </c>
    </row>
    <row r="58" spans="1:20" x14ac:dyDescent="0.25">
      <c r="A58" s="10" t="s">
        <v>29</v>
      </c>
      <c r="B58" t="s">
        <v>66</v>
      </c>
      <c r="C58" s="11">
        <v>35909</v>
      </c>
      <c r="D58" s="11">
        <v>0</v>
      </c>
      <c r="E58" s="11">
        <v>35909</v>
      </c>
      <c r="F58" s="11">
        <v>0</v>
      </c>
      <c r="G58" s="11">
        <v>0</v>
      </c>
      <c r="H58" s="11">
        <v>0</v>
      </c>
      <c r="I58" s="11">
        <v>15458</v>
      </c>
      <c r="J58" s="11">
        <v>10932</v>
      </c>
      <c r="K58" s="11">
        <v>34876</v>
      </c>
      <c r="L58" s="11">
        <v>17518</v>
      </c>
      <c r="M58" s="11">
        <v>15827</v>
      </c>
      <c r="N58" s="11">
        <v>26400</v>
      </c>
      <c r="O58" s="11">
        <v>35909</v>
      </c>
      <c r="P58" s="11">
        <v>35909</v>
      </c>
      <c r="Q58" s="11">
        <v>3.3699350357055664</v>
      </c>
      <c r="R58" s="11"/>
      <c r="S58" s="11">
        <v>3.3699350357055664</v>
      </c>
      <c r="T58" s="11">
        <v>2016</v>
      </c>
    </row>
    <row r="59" spans="1:20" x14ac:dyDescent="0.25">
      <c r="A59" s="10" t="s">
        <v>29</v>
      </c>
      <c r="B59" t="s">
        <v>67</v>
      </c>
      <c r="C59" s="11">
        <v>38569</v>
      </c>
      <c r="D59" s="11">
        <v>0</v>
      </c>
      <c r="E59" s="11">
        <v>38569</v>
      </c>
      <c r="F59" s="11">
        <v>0</v>
      </c>
      <c r="G59" s="11">
        <v>0</v>
      </c>
      <c r="H59" s="11">
        <v>0</v>
      </c>
      <c r="I59" s="11">
        <v>16439</v>
      </c>
      <c r="J59" s="11">
        <v>10986</v>
      </c>
      <c r="K59" s="11">
        <v>37961</v>
      </c>
      <c r="L59" s="11">
        <v>16964</v>
      </c>
      <c r="M59" s="11">
        <v>17813</v>
      </c>
      <c r="N59" s="11">
        <v>29040</v>
      </c>
      <c r="O59" s="11">
        <v>38569</v>
      </c>
      <c r="P59" s="11">
        <v>38569</v>
      </c>
      <c r="Q59" s="11">
        <v>3.3499183654785156</v>
      </c>
      <c r="R59" s="11"/>
      <c r="S59" s="11">
        <v>3.3499183654785156</v>
      </c>
      <c r="T59" s="11">
        <v>2016</v>
      </c>
    </row>
    <row r="60" spans="1:20" x14ac:dyDescent="0.25">
      <c r="A60" s="10" t="s">
        <v>30</v>
      </c>
      <c r="B60" t="s">
        <v>66</v>
      </c>
      <c r="C60" s="11">
        <v>554132</v>
      </c>
      <c r="D60" s="11">
        <v>0</v>
      </c>
      <c r="E60" s="11">
        <v>554132</v>
      </c>
      <c r="F60" s="11">
        <v>0</v>
      </c>
      <c r="G60" s="11">
        <v>0</v>
      </c>
      <c r="H60" s="11">
        <v>0</v>
      </c>
      <c r="I60" s="11">
        <v>293111</v>
      </c>
      <c r="J60" s="11">
        <v>168620</v>
      </c>
      <c r="K60" s="11">
        <v>552277</v>
      </c>
      <c r="L60" s="11">
        <v>271006</v>
      </c>
      <c r="M60" s="11">
        <v>478679</v>
      </c>
      <c r="N60" s="11">
        <v>227802</v>
      </c>
      <c r="O60" s="11">
        <v>554132</v>
      </c>
      <c r="P60" s="11">
        <v>554132</v>
      </c>
      <c r="Q60" s="11">
        <v>3.5938999652862549</v>
      </c>
      <c r="R60" s="11"/>
      <c r="S60" s="11">
        <v>3.5938999652862549</v>
      </c>
      <c r="T60" s="11">
        <v>2016</v>
      </c>
    </row>
    <row r="61" spans="1:20" x14ac:dyDescent="0.25">
      <c r="A61" s="10" t="s">
        <v>30</v>
      </c>
      <c r="B61" t="s">
        <v>67</v>
      </c>
      <c r="C61" s="11">
        <v>603560</v>
      </c>
      <c r="D61" s="11">
        <v>0</v>
      </c>
      <c r="E61" s="11">
        <v>603560</v>
      </c>
      <c r="F61" s="11">
        <v>0</v>
      </c>
      <c r="G61" s="11">
        <v>0</v>
      </c>
      <c r="H61" s="11">
        <v>0</v>
      </c>
      <c r="I61" s="11">
        <v>349333</v>
      </c>
      <c r="J61" s="11">
        <v>133164</v>
      </c>
      <c r="K61" s="11">
        <v>603560</v>
      </c>
      <c r="L61" s="11">
        <v>289206</v>
      </c>
      <c r="M61" s="11">
        <v>514178</v>
      </c>
      <c r="N61" s="11">
        <v>289863</v>
      </c>
      <c r="O61" s="11">
        <v>603560</v>
      </c>
      <c r="P61" s="11">
        <v>603560</v>
      </c>
      <c r="Q61" s="11">
        <v>3.6107494831085205</v>
      </c>
      <c r="R61" s="11"/>
      <c r="S61" s="11">
        <v>3.6107494831085205</v>
      </c>
      <c r="T61" s="11">
        <v>2016</v>
      </c>
    </row>
    <row r="62" spans="1:20" x14ac:dyDescent="0.25">
      <c r="A62" s="5" t="s">
        <v>31</v>
      </c>
      <c r="B62" t="s">
        <v>66</v>
      </c>
      <c r="C62" s="11">
        <v>67668</v>
      </c>
      <c r="D62" s="11">
        <v>0</v>
      </c>
      <c r="E62" s="11">
        <v>67668</v>
      </c>
      <c r="F62" s="11">
        <v>0</v>
      </c>
      <c r="G62" s="11">
        <v>0</v>
      </c>
      <c r="H62" s="11">
        <v>0</v>
      </c>
      <c r="I62" s="11">
        <v>36789</v>
      </c>
      <c r="J62" s="11">
        <v>22022</v>
      </c>
      <c r="K62" s="11">
        <v>66141</v>
      </c>
      <c r="L62" s="11">
        <v>35280</v>
      </c>
      <c r="M62" s="11">
        <v>57057</v>
      </c>
      <c r="N62" s="11">
        <v>37005</v>
      </c>
      <c r="O62" s="11">
        <v>67668</v>
      </c>
      <c r="P62" s="11">
        <v>67668</v>
      </c>
      <c r="Q62" s="11">
        <v>3.7579653263092041</v>
      </c>
      <c r="R62" s="11"/>
      <c r="S62" s="11">
        <v>3.7579653263092041</v>
      </c>
      <c r="T62" s="11">
        <v>2016</v>
      </c>
    </row>
    <row r="63" spans="1:20" x14ac:dyDescent="0.25">
      <c r="A63" s="5" t="s">
        <v>31</v>
      </c>
      <c r="B63" t="s">
        <v>67</v>
      </c>
      <c r="C63" s="11">
        <v>73819</v>
      </c>
      <c r="D63" s="11">
        <v>0</v>
      </c>
      <c r="E63" s="11">
        <v>73819</v>
      </c>
      <c r="F63" s="11">
        <v>0</v>
      </c>
      <c r="G63" s="11">
        <v>0</v>
      </c>
      <c r="H63" s="11">
        <v>0</v>
      </c>
      <c r="I63" s="11">
        <v>35908</v>
      </c>
      <c r="J63" s="11">
        <v>15768</v>
      </c>
      <c r="K63" s="11">
        <v>72057</v>
      </c>
      <c r="L63" s="11">
        <v>39569</v>
      </c>
      <c r="M63" s="11">
        <v>64474</v>
      </c>
      <c r="N63" s="11">
        <v>41063</v>
      </c>
      <c r="O63" s="11">
        <v>73819</v>
      </c>
      <c r="P63" s="11">
        <v>73819</v>
      </c>
      <c r="Q63" s="11">
        <v>3.6418671607971191</v>
      </c>
      <c r="R63" s="11"/>
      <c r="S63" s="11">
        <v>3.6418671607971191</v>
      </c>
      <c r="T63" s="11">
        <v>2016</v>
      </c>
    </row>
    <row r="64" spans="1:20" x14ac:dyDescent="0.25">
      <c r="A64" s="10" t="s">
        <v>32</v>
      </c>
      <c r="B64" t="s">
        <v>66</v>
      </c>
      <c r="C64" s="11">
        <v>34308</v>
      </c>
      <c r="D64" s="11">
        <v>0</v>
      </c>
      <c r="E64" s="11">
        <v>34308</v>
      </c>
      <c r="F64" s="11">
        <v>0</v>
      </c>
      <c r="G64" s="11">
        <v>0</v>
      </c>
      <c r="H64" s="11">
        <v>0</v>
      </c>
      <c r="I64" s="11">
        <v>23439</v>
      </c>
      <c r="J64" s="11">
        <v>10346</v>
      </c>
      <c r="K64" s="11">
        <v>34104</v>
      </c>
      <c r="L64" s="11">
        <v>8395</v>
      </c>
      <c r="M64" s="11">
        <v>16829</v>
      </c>
      <c r="N64" s="11">
        <v>18377</v>
      </c>
      <c r="O64" s="11">
        <v>34308</v>
      </c>
      <c r="P64" s="11">
        <v>34308</v>
      </c>
      <c r="Q64" s="11">
        <v>3.2496793270111084</v>
      </c>
      <c r="R64" s="11"/>
      <c r="S64" s="11">
        <v>3.2496793270111084</v>
      </c>
      <c r="T64" s="11">
        <v>2016</v>
      </c>
    </row>
    <row r="65" spans="1:20" x14ac:dyDescent="0.25">
      <c r="A65" s="10" t="s">
        <v>32</v>
      </c>
      <c r="B65" t="s">
        <v>67</v>
      </c>
      <c r="C65" s="11">
        <v>25831</v>
      </c>
      <c r="D65" s="11">
        <v>0</v>
      </c>
      <c r="E65" s="11">
        <v>25831</v>
      </c>
      <c r="F65" s="11">
        <v>0</v>
      </c>
      <c r="G65" s="11">
        <v>0</v>
      </c>
      <c r="H65" s="11">
        <v>0</v>
      </c>
      <c r="I65" s="11">
        <v>16671</v>
      </c>
      <c r="J65" s="11">
        <v>5996</v>
      </c>
      <c r="K65" s="11">
        <v>25624</v>
      </c>
      <c r="L65" s="11">
        <v>7409</v>
      </c>
      <c r="M65" s="11">
        <v>12860</v>
      </c>
      <c r="N65" s="11">
        <v>15888</v>
      </c>
      <c r="O65" s="11">
        <v>25831</v>
      </c>
      <c r="P65" s="11">
        <v>25831</v>
      </c>
      <c r="Q65" s="11">
        <v>3.2692501544952393</v>
      </c>
      <c r="R65" s="11"/>
      <c r="S65" s="11">
        <v>3.2692501544952393</v>
      </c>
      <c r="T65" s="11">
        <v>2016</v>
      </c>
    </row>
    <row r="66" spans="1:20" x14ac:dyDescent="0.25">
      <c r="A66" s="10" t="s">
        <v>1</v>
      </c>
      <c r="B66" t="s">
        <v>66</v>
      </c>
      <c r="C66" s="11">
        <v>7704</v>
      </c>
      <c r="D66" s="11">
        <v>0</v>
      </c>
      <c r="E66" s="11">
        <v>7704</v>
      </c>
      <c r="F66" s="11">
        <v>0</v>
      </c>
      <c r="G66" s="11">
        <v>0</v>
      </c>
      <c r="H66" s="11">
        <v>0</v>
      </c>
      <c r="I66" s="11">
        <v>4923</v>
      </c>
      <c r="J66" s="11">
        <v>4672</v>
      </c>
      <c r="K66" s="11">
        <v>7704</v>
      </c>
      <c r="L66" s="11">
        <v>2551</v>
      </c>
      <c r="M66" s="11">
        <v>1061</v>
      </c>
      <c r="N66" s="11">
        <v>4133</v>
      </c>
      <c r="O66" s="11">
        <v>7704</v>
      </c>
      <c r="P66" s="11">
        <v>7704</v>
      </c>
      <c r="Q66" s="11">
        <v>3.2507789134979248</v>
      </c>
      <c r="R66" s="11"/>
      <c r="S66" s="11">
        <v>3.2507789134979248</v>
      </c>
      <c r="T66" s="11">
        <v>2018</v>
      </c>
    </row>
    <row r="67" spans="1:20" x14ac:dyDescent="0.25">
      <c r="A67" s="10" t="s">
        <v>1</v>
      </c>
      <c r="B67" t="s">
        <v>67</v>
      </c>
      <c r="C67" s="11">
        <v>5873</v>
      </c>
      <c r="D67" s="11">
        <v>0</v>
      </c>
      <c r="E67" s="11">
        <v>5873</v>
      </c>
      <c r="F67" s="11">
        <v>0</v>
      </c>
      <c r="G67" s="11">
        <v>0</v>
      </c>
      <c r="H67" s="11">
        <v>0</v>
      </c>
      <c r="I67" s="11">
        <v>3596</v>
      </c>
      <c r="J67" s="11">
        <v>2968</v>
      </c>
      <c r="K67" s="11">
        <v>5751</v>
      </c>
      <c r="L67" s="11">
        <v>1699</v>
      </c>
      <c r="M67" s="11">
        <v>881</v>
      </c>
      <c r="N67" s="11">
        <v>3854</v>
      </c>
      <c r="O67" s="11">
        <v>5873</v>
      </c>
      <c r="P67" s="11">
        <v>5873</v>
      </c>
      <c r="Q67" s="11">
        <v>3.1924059391021729</v>
      </c>
      <c r="R67" s="11"/>
      <c r="S67" s="11">
        <v>3.1924059391021729</v>
      </c>
      <c r="T67" s="11">
        <v>2018</v>
      </c>
    </row>
    <row r="68" spans="1:20" x14ac:dyDescent="0.25">
      <c r="A68" s="10" t="s">
        <v>2</v>
      </c>
      <c r="B68" t="s">
        <v>66</v>
      </c>
      <c r="C68" s="11">
        <v>29015</v>
      </c>
      <c r="D68" s="11">
        <v>0</v>
      </c>
      <c r="E68" s="11">
        <v>29015</v>
      </c>
      <c r="F68" s="11">
        <v>0</v>
      </c>
      <c r="G68" s="11">
        <v>0</v>
      </c>
      <c r="H68" s="11">
        <v>0</v>
      </c>
      <c r="I68" s="11">
        <v>12471</v>
      </c>
      <c r="J68" s="11">
        <v>13710</v>
      </c>
      <c r="K68" s="11">
        <v>25157</v>
      </c>
      <c r="L68" s="11">
        <v>14012</v>
      </c>
      <c r="M68" s="11">
        <v>13035</v>
      </c>
      <c r="N68" s="11">
        <v>21254</v>
      </c>
      <c r="O68" s="11">
        <v>29015</v>
      </c>
      <c r="P68" s="11">
        <v>29015</v>
      </c>
      <c r="Q68" s="11">
        <v>3.4340512752532959</v>
      </c>
      <c r="R68" s="11"/>
      <c r="S68" s="11">
        <v>3.4340512752532959</v>
      </c>
      <c r="T68" s="11">
        <v>2018</v>
      </c>
    </row>
    <row r="69" spans="1:20" x14ac:dyDescent="0.25">
      <c r="A69" s="10" t="s">
        <v>2</v>
      </c>
      <c r="B69" t="s">
        <v>67</v>
      </c>
      <c r="C69" s="11">
        <v>21616</v>
      </c>
      <c r="D69" s="11">
        <v>0</v>
      </c>
      <c r="E69" s="11">
        <v>21616</v>
      </c>
      <c r="F69" s="11">
        <v>0</v>
      </c>
      <c r="G69" s="11">
        <v>0</v>
      </c>
      <c r="H69" s="11">
        <v>0</v>
      </c>
      <c r="I69" s="11">
        <v>14812</v>
      </c>
      <c r="J69" s="11">
        <v>7571</v>
      </c>
      <c r="K69" s="11">
        <v>17583</v>
      </c>
      <c r="L69" s="11">
        <v>10490</v>
      </c>
      <c r="M69" s="11">
        <v>12691</v>
      </c>
      <c r="N69" s="11">
        <v>14474</v>
      </c>
      <c r="O69" s="11">
        <v>21616</v>
      </c>
      <c r="P69" s="11">
        <v>21616</v>
      </c>
      <c r="Q69" s="11">
        <v>3.5909049510955811</v>
      </c>
      <c r="R69" s="11"/>
      <c r="S69" s="11">
        <v>3.5909049510955811</v>
      </c>
      <c r="T69" s="11">
        <v>2018</v>
      </c>
    </row>
    <row r="70" spans="1:20" x14ac:dyDescent="0.25">
      <c r="A70" s="10" t="s">
        <v>3</v>
      </c>
      <c r="B70" t="s">
        <v>66</v>
      </c>
      <c r="C70" s="11">
        <v>4693</v>
      </c>
      <c r="D70" s="11">
        <v>0</v>
      </c>
      <c r="E70" s="11">
        <v>4693</v>
      </c>
      <c r="F70" s="11">
        <v>0</v>
      </c>
      <c r="G70" s="11">
        <v>0</v>
      </c>
      <c r="H70" s="11">
        <v>0</v>
      </c>
      <c r="I70" s="11">
        <v>2358</v>
      </c>
      <c r="J70" s="11">
        <v>2715</v>
      </c>
      <c r="K70" s="11">
        <v>4620</v>
      </c>
      <c r="L70" s="11">
        <v>1837</v>
      </c>
      <c r="M70" s="11">
        <v>2080</v>
      </c>
      <c r="N70" s="11">
        <v>3858</v>
      </c>
      <c r="O70" s="11">
        <v>4693</v>
      </c>
      <c r="P70" s="11">
        <v>4693</v>
      </c>
      <c r="Q70" s="11">
        <v>3.7221393585205078</v>
      </c>
      <c r="R70" s="11"/>
      <c r="S70" s="11">
        <v>3.7221393585205078</v>
      </c>
      <c r="T70" s="11">
        <v>2018</v>
      </c>
    </row>
    <row r="71" spans="1:20" x14ac:dyDescent="0.25">
      <c r="A71" s="10" t="s">
        <v>3</v>
      </c>
      <c r="B71" t="s">
        <v>67</v>
      </c>
      <c r="C71" s="11">
        <v>4194</v>
      </c>
      <c r="D71" s="11">
        <v>0</v>
      </c>
      <c r="E71" s="11">
        <v>4194</v>
      </c>
      <c r="F71" s="11">
        <v>0</v>
      </c>
      <c r="G71" s="11">
        <v>0</v>
      </c>
      <c r="H71" s="11">
        <v>0</v>
      </c>
      <c r="I71" s="11">
        <v>2038</v>
      </c>
      <c r="J71" s="11">
        <v>2127</v>
      </c>
      <c r="K71" s="11">
        <v>3920</v>
      </c>
      <c r="L71" s="11">
        <v>2623</v>
      </c>
      <c r="M71" s="11">
        <v>1747</v>
      </c>
      <c r="N71" s="11">
        <v>3180</v>
      </c>
      <c r="O71" s="11">
        <v>4194</v>
      </c>
      <c r="P71" s="11">
        <v>4194</v>
      </c>
      <c r="Q71" s="11">
        <v>3.7279446125030518</v>
      </c>
      <c r="R71" s="11"/>
      <c r="S71" s="11">
        <v>3.7279446125030518</v>
      </c>
      <c r="T71" s="11">
        <v>2018</v>
      </c>
    </row>
    <row r="72" spans="1:20" x14ac:dyDescent="0.25">
      <c r="A72" s="10" t="s">
        <v>4</v>
      </c>
      <c r="B72" t="s">
        <v>66</v>
      </c>
      <c r="C72" s="11">
        <v>41423</v>
      </c>
      <c r="D72" s="11">
        <v>0</v>
      </c>
      <c r="E72" s="11">
        <v>41423</v>
      </c>
      <c r="F72" s="11">
        <v>0</v>
      </c>
      <c r="G72" s="11">
        <v>0</v>
      </c>
      <c r="H72" s="11">
        <v>0</v>
      </c>
      <c r="I72" s="11">
        <v>17260</v>
      </c>
      <c r="J72" s="11">
        <v>6556</v>
      </c>
      <c r="K72" s="11">
        <v>40402</v>
      </c>
      <c r="L72" s="11">
        <v>21841</v>
      </c>
      <c r="M72" s="11">
        <v>35565</v>
      </c>
      <c r="N72" s="11">
        <v>27036</v>
      </c>
      <c r="O72" s="11">
        <v>41423</v>
      </c>
      <c r="P72" s="11">
        <v>41423</v>
      </c>
      <c r="Q72" s="11">
        <v>3.58882737159729</v>
      </c>
      <c r="R72" s="11"/>
      <c r="S72" s="11">
        <v>3.58882737159729</v>
      </c>
      <c r="T72" s="11">
        <v>2018</v>
      </c>
    </row>
    <row r="73" spans="1:20" x14ac:dyDescent="0.25">
      <c r="A73" s="10" t="s">
        <v>4</v>
      </c>
      <c r="B73" t="s">
        <v>67</v>
      </c>
      <c r="C73" s="11">
        <v>41952</v>
      </c>
      <c r="D73" s="11">
        <v>0</v>
      </c>
      <c r="E73" s="11">
        <v>41952</v>
      </c>
      <c r="F73" s="11">
        <v>0</v>
      </c>
      <c r="G73" s="11">
        <v>0</v>
      </c>
      <c r="H73" s="11">
        <v>0</v>
      </c>
      <c r="I73" s="11">
        <v>17548</v>
      </c>
      <c r="J73" s="11">
        <v>5014</v>
      </c>
      <c r="K73" s="11">
        <v>41490</v>
      </c>
      <c r="L73" s="11">
        <v>20634</v>
      </c>
      <c r="M73" s="11">
        <v>37279</v>
      </c>
      <c r="N73" s="11">
        <v>27903</v>
      </c>
      <c r="O73" s="11">
        <v>41952</v>
      </c>
      <c r="P73" s="11">
        <v>41952</v>
      </c>
      <c r="Q73" s="11">
        <v>3.5723683834075928</v>
      </c>
      <c r="R73" s="11"/>
      <c r="S73" s="11">
        <v>3.5723683834075928</v>
      </c>
      <c r="T73" s="11">
        <v>2018</v>
      </c>
    </row>
    <row r="74" spans="1:20" x14ac:dyDescent="0.25">
      <c r="A74" s="10" t="s">
        <v>5</v>
      </c>
      <c r="B74" t="s">
        <v>66</v>
      </c>
      <c r="C74" s="11">
        <v>21390</v>
      </c>
      <c r="D74" s="11">
        <v>0</v>
      </c>
      <c r="E74" s="11">
        <v>21390</v>
      </c>
      <c r="F74" s="11">
        <v>0</v>
      </c>
      <c r="G74" s="11">
        <v>0</v>
      </c>
      <c r="H74" s="11">
        <v>0</v>
      </c>
      <c r="I74" s="11">
        <v>9721</v>
      </c>
      <c r="J74" s="11">
        <v>13776</v>
      </c>
      <c r="K74" s="11">
        <v>20968</v>
      </c>
      <c r="L74" s="11">
        <v>5572</v>
      </c>
      <c r="M74" s="11">
        <v>4831</v>
      </c>
      <c r="N74" s="11">
        <v>16398</v>
      </c>
      <c r="O74" s="11">
        <v>21390</v>
      </c>
      <c r="P74" s="11">
        <v>21390</v>
      </c>
      <c r="Q74" s="11">
        <v>3.3317437171936035</v>
      </c>
      <c r="R74" s="11"/>
      <c r="S74" s="11">
        <v>3.3317437171936035</v>
      </c>
      <c r="T74" s="11">
        <v>2018</v>
      </c>
    </row>
    <row r="75" spans="1:20" x14ac:dyDescent="0.25">
      <c r="A75" s="10" t="s">
        <v>5</v>
      </c>
      <c r="B75" t="s">
        <v>67</v>
      </c>
      <c r="C75" s="11">
        <v>25280</v>
      </c>
      <c r="D75" s="11">
        <v>0</v>
      </c>
      <c r="E75" s="11">
        <v>25280</v>
      </c>
      <c r="F75" s="11">
        <v>0</v>
      </c>
      <c r="G75" s="11">
        <v>0</v>
      </c>
      <c r="H75" s="11">
        <v>0</v>
      </c>
      <c r="I75" s="11">
        <v>11836</v>
      </c>
      <c r="J75" s="11">
        <v>17666</v>
      </c>
      <c r="K75" s="11">
        <v>24961</v>
      </c>
      <c r="L75" s="11">
        <v>6233</v>
      </c>
      <c r="M75" s="11">
        <v>6336</v>
      </c>
      <c r="N75" s="11">
        <v>18388</v>
      </c>
      <c r="O75" s="11">
        <v>25280</v>
      </c>
      <c r="P75" s="11">
        <v>25280</v>
      </c>
      <c r="Q75" s="11">
        <v>3.378955602645874</v>
      </c>
      <c r="R75" s="11"/>
      <c r="S75" s="11">
        <v>3.378955602645874</v>
      </c>
      <c r="T75" s="11">
        <v>2018</v>
      </c>
    </row>
    <row r="76" spans="1:20" x14ac:dyDescent="0.25">
      <c r="A76" s="10" t="s">
        <v>6</v>
      </c>
      <c r="B76" t="s">
        <v>66</v>
      </c>
      <c r="C76" s="11">
        <v>7521</v>
      </c>
      <c r="D76" s="11">
        <v>0</v>
      </c>
      <c r="E76" s="11">
        <v>7521</v>
      </c>
      <c r="F76" s="11">
        <v>0</v>
      </c>
      <c r="G76" s="11">
        <v>0</v>
      </c>
      <c r="H76" s="11">
        <v>0</v>
      </c>
      <c r="I76" s="11">
        <v>4869</v>
      </c>
      <c r="J76" s="11">
        <v>2220</v>
      </c>
      <c r="K76" s="11">
        <v>6826</v>
      </c>
      <c r="L76" s="11">
        <v>3639</v>
      </c>
      <c r="M76" s="11">
        <v>3585</v>
      </c>
      <c r="N76" s="11">
        <v>6303</v>
      </c>
      <c r="O76" s="11">
        <v>7521</v>
      </c>
      <c r="P76" s="11">
        <v>7521</v>
      </c>
      <c r="Q76" s="11">
        <v>3.648716926574707</v>
      </c>
      <c r="R76" s="11"/>
      <c r="S76" s="11">
        <v>3.648716926574707</v>
      </c>
      <c r="T76" s="11">
        <v>2018</v>
      </c>
    </row>
    <row r="77" spans="1:20" x14ac:dyDescent="0.25">
      <c r="A77" s="10" t="s">
        <v>6</v>
      </c>
      <c r="B77" t="s">
        <v>67</v>
      </c>
      <c r="C77" s="11">
        <v>6332</v>
      </c>
      <c r="D77" s="11">
        <v>0</v>
      </c>
      <c r="E77" s="11">
        <v>6332</v>
      </c>
      <c r="F77" s="11">
        <v>0</v>
      </c>
      <c r="G77" s="11">
        <v>0</v>
      </c>
      <c r="H77" s="11">
        <v>0</v>
      </c>
      <c r="I77" s="11">
        <v>3898</v>
      </c>
      <c r="J77" s="11">
        <v>707</v>
      </c>
      <c r="K77" s="11">
        <v>6042</v>
      </c>
      <c r="L77" s="11">
        <v>2621</v>
      </c>
      <c r="M77" s="11">
        <v>3750</v>
      </c>
      <c r="N77" s="11">
        <v>5564</v>
      </c>
      <c r="O77" s="11">
        <v>6332</v>
      </c>
      <c r="P77" s="11">
        <v>6332</v>
      </c>
      <c r="Q77" s="11">
        <v>3.5663297176361084</v>
      </c>
      <c r="R77" s="11"/>
      <c r="S77" s="11">
        <v>3.5663297176361084</v>
      </c>
      <c r="T77" s="11">
        <v>2018</v>
      </c>
    </row>
    <row r="78" spans="1:20" x14ac:dyDescent="0.25">
      <c r="A78" s="10" t="s">
        <v>7</v>
      </c>
      <c r="B78" t="s">
        <v>66</v>
      </c>
      <c r="C78" s="11">
        <v>808276</v>
      </c>
      <c r="D78" s="11">
        <v>0</v>
      </c>
      <c r="E78" s="11">
        <v>808276</v>
      </c>
      <c r="F78" s="11">
        <v>0</v>
      </c>
      <c r="G78" s="11">
        <v>0</v>
      </c>
      <c r="H78" s="11">
        <v>0</v>
      </c>
      <c r="I78" s="11">
        <v>393095</v>
      </c>
      <c r="J78" s="11">
        <v>239921</v>
      </c>
      <c r="K78" s="11">
        <v>798321</v>
      </c>
      <c r="L78" s="11">
        <v>447412</v>
      </c>
      <c r="M78" s="11">
        <v>741657</v>
      </c>
      <c r="N78" s="11">
        <v>405528</v>
      </c>
      <c r="O78" s="11">
        <v>808276</v>
      </c>
      <c r="P78" s="11">
        <v>808276</v>
      </c>
      <c r="Q78" s="11">
        <v>3.7436890602111816</v>
      </c>
      <c r="R78" s="11"/>
      <c r="S78" s="11">
        <v>3.7436890602111816</v>
      </c>
      <c r="T78" s="11">
        <v>2018</v>
      </c>
    </row>
    <row r="79" spans="1:20" x14ac:dyDescent="0.25">
      <c r="A79" s="10" t="s">
        <v>7</v>
      </c>
      <c r="B79" t="s">
        <v>67</v>
      </c>
      <c r="C79" s="11">
        <v>824443</v>
      </c>
      <c r="D79" s="11">
        <v>0</v>
      </c>
      <c r="E79" s="11">
        <v>824443</v>
      </c>
      <c r="F79" s="11">
        <v>0</v>
      </c>
      <c r="G79" s="11">
        <v>0</v>
      </c>
      <c r="H79" s="11">
        <v>0</v>
      </c>
      <c r="I79" s="11">
        <v>466488</v>
      </c>
      <c r="J79" s="11">
        <v>194995</v>
      </c>
      <c r="K79" s="11">
        <v>819202</v>
      </c>
      <c r="L79" s="11">
        <v>441068</v>
      </c>
      <c r="M79" s="11">
        <v>737924</v>
      </c>
      <c r="N79" s="11">
        <v>415950</v>
      </c>
      <c r="O79" s="11">
        <v>824443</v>
      </c>
      <c r="P79" s="11">
        <v>824443</v>
      </c>
      <c r="Q79" s="11">
        <v>3.7305514812469482</v>
      </c>
      <c r="R79" s="11"/>
      <c r="S79" s="11">
        <v>3.7305514812469482</v>
      </c>
      <c r="T79" s="11">
        <v>2018</v>
      </c>
    </row>
    <row r="80" spans="1:20" x14ac:dyDescent="0.25">
      <c r="A80" s="10" t="s">
        <v>8</v>
      </c>
      <c r="B80" t="s">
        <v>66</v>
      </c>
      <c r="C80" s="11">
        <v>45514</v>
      </c>
      <c r="D80" s="11">
        <v>0</v>
      </c>
      <c r="E80" s="11">
        <v>45514</v>
      </c>
      <c r="F80" s="11">
        <v>0</v>
      </c>
      <c r="G80" s="11">
        <v>0</v>
      </c>
      <c r="H80" s="11">
        <v>0</v>
      </c>
      <c r="I80" s="11">
        <v>30843</v>
      </c>
      <c r="J80" s="11">
        <v>13546</v>
      </c>
      <c r="K80" s="11">
        <v>44602</v>
      </c>
      <c r="L80" s="11">
        <v>20974</v>
      </c>
      <c r="M80" s="11">
        <v>22030</v>
      </c>
      <c r="N80" s="11">
        <v>30134</v>
      </c>
      <c r="O80" s="11">
        <v>45514</v>
      </c>
      <c r="P80" s="11">
        <v>45514</v>
      </c>
      <c r="Q80" s="11">
        <v>3.5621786117553711</v>
      </c>
      <c r="R80" s="11"/>
      <c r="S80" s="11">
        <v>3.5621786117553711</v>
      </c>
      <c r="T80" s="11">
        <v>2018</v>
      </c>
    </row>
    <row r="81" spans="1:20" x14ac:dyDescent="0.25">
      <c r="A81" s="10" t="s">
        <v>8</v>
      </c>
      <c r="B81" t="s">
        <v>67</v>
      </c>
      <c r="C81" s="11">
        <v>47780</v>
      </c>
      <c r="D81" s="11">
        <v>0</v>
      </c>
      <c r="E81" s="11">
        <v>47780</v>
      </c>
      <c r="F81" s="11">
        <v>0</v>
      </c>
      <c r="G81" s="11">
        <v>0</v>
      </c>
      <c r="H81" s="11">
        <v>0</v>
      </c>
      <c r="I81" s="11">
        <v>33640</v>
      </c>
      <c r="J81" s="11">
        <v>8295</v>
      </c>
      <c r="K81" s="11">
        <v>45682</v>
      </c>
      <c r="L81" s="11">
        <v>24913</v>
      </c>
      <c r="M81" s="11">
        <v>24369</v>
      </c>
      <c r="N81" s="11">
        <v>33513</v>
      </c>
      <c r="O81" s="11">
        <v>47780</v>
      </c>
      <c r="P81" s="11">
        <v>47780</v>
      </c>
      <c r="Q81" s="11">
        <v>3.5665969848632813</v>
      </c>
      <c r="R81" s="11"/>
      <c r="S81" s="11">
        <v>3.5665969848632813</v>
      </c>
      <c r="T81" s="11">
        <v>2018</v>
      </c>
    </row>
    <row r="82" spans="1:20" x14ac:dyDescent="0.25">
      <c r="A82" s="5" t="s">
        <v>9</v>
      </c>
      <c r="B82" t="s">
        <v>66</v>
      </c>
      <c r="C82" s="11">
        <v>68596</v>
      </c>
      <c r="D82" s="11">
        <v>0</v>
      </c>
      <c r="E82" s="11">
        <v>68596</v>
      </c>
      <c r="F82" s="11">
        <v>0</v>
      </c>
      <c r="G82" s="11">
        <v>0</v>
      </c>
      <c r="H82" s="11">
        <v>0</v>
      </c>
      <c r="I82" s="11">
        <v>42070</v>
      </c>
      <c r="J82" s="11">
        <v>34441</v>
      </c>
      <c r="K82" s="11">
        <v>68596</v>
      </c>
      <c r="L82" s="11">
        <v>16761</v>
      </c>
      <c r="M82" s="11">
        <v>9853</v>
      </c>
      <c r="N82" s="11">
        <v>53530</v>
      </c>
      <c r="O82" s="11">
        <v>68596</v>
      </c>
      <c r="P82" s="11">
        <v>68596</v>
      </c>
      <c r="Q82" s="11">
        <v>3.2837338447570801</v>
      </c>
      <c r="R82" s="11"/>
      <c r="S82" s="11">
        <v>3.2837338447570801</v>
      </c>
      <c r="T82" s="11">
        <v>2018</v>
      </c>
    </row>
    <row r="83" spans="1:20" x14ac:dyDescent="0.25">
      <c r="A83" s="5" t="s">
        <v>9</v>
      </c>
      <c r="B83" t="s">
        <v>67</v>
      </c>
      <c r="C83" s="11">
        <v>83474</v>
      </c>
      <c r="D83" s="11">
        <v>0</v>
      </c>
      <c r="E83" s="11">
        <v>83474</v>
      </c>
      <c r="F83" s="11">
        <v>0</v>
      </c>
      <c r="G83" s="11">
        <v>0</v>
      </c>
      <c r="H83" s="11">
        <v>0</v>
      </c>
      <c r="I83" s="11">
        <v>43338</v>
      </c>
      <c r="J83" s="11">
        <v>41088</v>
      </c>
      <c r="K83" s="11">
        <v>83474</v>
      </c>
      <c r="L83" s="11">
        <v>14701</v>
      </c>
      <c r="M83" s="11">
        <v>16803</v>
      </c>
      <c r="N83" s="11">
        <v>70134</v>
      </c>
      <c r="O83" s="11">
        <v>83474</v>
      </c>
      <c r="P83" s="11">
        <v>83474</v>
      </c>
      <c r="Q83" s="11">
        <v>3.2290053367614746</v>
      </c>
      <c r="R83" s="11"/>
      <c r="S83" s="11">
        <v>3.2290053367614746</v>
      </c>
      <c r="T83" s="11">
        <v>2018</v>
      </c>
    </row>
    <row r="84" spans="1:20" x14ac:dyDescent="0.25">
      <c r="A84" s="10" t="s">
        <v>10</v>
      </c>
      <c r="B84" t="s">
        <v>66</v>
      </c>
      <c r="C84" s="11">
        <v>19196</v>
      </c>
      <c r="D84" s="11">
        <v>0</v>
      </c>
      <c r="E84" s="11">
        <v>19196</v>
      </c>
      <c r="F84" s="11">
        <v>0</v>
      </c>
      <c r="G84" s="11">
        <v>0</v>
      </c>
      <c r="H84" s="11">
        <v>0</v>
      </c>
      <c r="I84" s="11">
        <v>11856</v>
      </c>
      <c r="J84" s="11">
        <v>9821</v>
      </c>
      <c r="K84" s="11">
        <v>18681</v>
      </c>
      <c r="L84" s="11">
        <v>5588</v>
      </c>
      <c r="M84" s="11">
        <v>5216</v>
      </c>
      <c r="N84" s="11">
        <v>13135</v>
      </c>
      <c r="O84" s="11">
        <v>19196</v>
      </c>
      <c r="P84" s="11">
        <v>19196</v>
      </c>
      <c r="Q84" s="11">
        <v>3.3494999408721924</v>
      </c>
      <c r="R84" s="11"/>
      <c r="S84" s="11">
        <v>3.3494999408721924</v>
      </c>
      <c r="T84" s="11">
        <v>2018</v>
      </c>
    </row>
    <row r="85" spans="1:20" x14ac:dyDescent="0.25">
      <c r="A85" s="10" t="s">
        <v>10</v>
      </c>
      <c r="B85" t="s">
        <v>67</v>
      </c>
      <c r="C85" s="11">
        <v>19304</v>
      </c>
      <c r="D85" s="11">
        <v>0</v>
      </c>
      <c r="E85" s="11">
        <v>19304</v>
      </c>
      <c r="F85" s="11">
        <v>0</v>
      </c>
      <c r="G85" s="11">
        <v>0</v>
      </c>
      <c r="H85" s="11">
        <v>0</v>
      </c>
      <c r="I85" s="11">
        <v>10415</v>
      </c>
      <c r="J85" s="11">
        <v>7185</v>
      </c>
      <c r="K85" s="11">
        <v>19080</v>
      </c>
      <c r="L85" s="11">
        <v>7578</v>
      </c>
      <c r="M85" s="11">
        <v>5658</v>
      </c>
      <c r="N85" s="11">
        <v>13891</v>
      </c>
      <c r="O85" s="11">
        <v>19304</v>
      </c>
      <c r="P85" s="11">
        <v>19304</v>
      </c>
      <c r="Q85" s="11">
        <v>3.3053770065307617</v>
      </c>
      <c r="R85" s="11"/>
      <c r="S85" s="11">
        <v>3.3053770065307617</v>
      </c>
      <c r="T85" s="11">
        <v>2018</v>
      </c>
    </row>
    <row r="86" spans="1:20" x14ac:dyDescent="0.25">
      <c r="A86" s="10" t="s">
        <v>11</v>
      </c>
      <c r="B86" t="s">
        <v>66</v>
      </c>
      <c r="C86" s="11">
        <v>100856</v>
      </c>
      <c r="D86" s="11">
        <v>0</v>
      </c>
      <c r="E86" s="11">
        <v>100856</v>
      </c>
      <c r="F86" s="11">
        <v>0</v>
      </c>
      <c r="G86" s="11">
        <v>0</v>
      </c>
      <c r="H86" s="11">
        <v>0</v>
      </c>
      <c r="I86" s="11">
        <v>65538</v>
      </c>
      <c r="J86" s="11">
        <v>28900</v>
      </c>
      <c r="K86" s="11">
        <v>98487</v>
      </c>
      <c r="L86" s="11">
        <v>29144</v>
      </c>
      <c r="M86" s="11">
        <v>49137</v>
      </c>
      <c r="N86" s="11">
        <v>77209</v>
      </c>
      <c r="O86" s="11">
        <v>100856</v>
      </c>
      <c r="P86" s="11">
        <v>100856</v>
      </c>
      <c r="Q86" s="11">
        <v>3.4545788764953613</v>
      </c>
      <c r="R86" s="11"/>
      <c r="S86" s="11">
        <v>3.4545788764953613</v>
      </c>
      <c r="T86" s="11">
        <v>2018</v>
      </c>
    </row>
    <row r="87" spans="1:20" x14ac:dyDescent="0.25">
      <c r="A87" s="10" t="s">
        <v>11</v>
      </c>
      <c r="B87" t="s">
        <v>67</v>
      </c>
      <c r="C87" s="11">
        <v>115918</v>
      </c>
      <c r="D87" s="11">
        <v>0</v>
      </c>
      <c r="E87" s="11">
        <v>115918</v>
      </c>
      <c r="F87" s="11">
        <v>0</v>
      </c>
      <c r="G87" s="11">
        <v>0</v>
      </c>
      <c r="H87" s="11">
        <v>0</v>
      </c>
      <c r="I87" s="11">
        <v>75289</v>
      </c>
      <c r="J87" s="11">
        <v>27288</v>
      </c>
      <c r="K87" s="11">
        <v>109729</v>
      </c>
      <c r="L87" s="11">
        <v>36870</v>
      </c>
      <c r="M87" s="11">
        <v>58274</v>
      </c>
      <c r="N87" s="11">
        <v>87039</v>
      </c>
      <c r="O87" s="11">
        <v>115918</v>
      </c>
      <c r="P87" s="11">
        <v>115918</v>
      </c>
      <c r="Q87" s="11">
        <v>3.4031729698181152</v>
      </c>
      <c r="R87" s="11"/>
      <c r="S87" s="11">
        <v>3.4031729698181152</v>
      </c>
      <c r="T87" s="11">
        <v>2018</v>
      </c>
    </row>
    <row r="88" spans="1:20" x14ac:dyDescent="0.25">
      <c r="A88" s="10" t="s">
        <v>12</v>
      </c>
      <c r="B88" t="s">
        <v>66</v>
      </c>
      <c r="C88" s="11">
        <v>445037</v>
      </c>
      <c r="D88" s="11">
        <v>0</v>
      </c>
      <c r="E88" s="11">
        <v>445037</v>
      </c>
      <c r="F88" s="11">
        <v>0</v>
      </c>
      <c r="G88" s="11">
        <v>0</v>
      </c>
      <c r="H88" s="11">
        <v>0</v>
      </c>
      <c r="I88" s="11">
        <v>192637</v>
      </c>
      <c r="J88" s="11">
        <v>88301</v>
      </c>
      <c r="K88" s="11">
        <v>440131</v>
      </c>
      <c r="L88" s="11">
        <v>257766</v>
      </c>
      <c r="M88" s="11">
        <v>416759</v>
      </c>
      <c r="N88" s="11">
        <v>280940</v>
      </c>
      <c r="O88" s="11">
        <v>445037</v>
      </c>
      <c r="P88" s="11">
        <v>445037</v>
      </c>
      <c r="Q88" s="11">
        <v>3.767179012298584</v>
      </c>
      <c r="R88" s="11"/>
      <c r="S88" s="11">
        <v>3.767179012298584</v>
      </c>
      <c r="T88" s="11">
        <v>2018</v>
      </c>
    </row>
    <row r="89" spans="1:20" x14ac:dyDescent="0.25">
      <c r="A89" s="10" t="s">
        <v>12</v>
      </c>
      <c r="B89" t="s">
        <v>67</v>
      </c>
      <c r="C89" s="11">
        <v>498354</v>
      </c>
      <c r="D89" s="11">
        <v>0</v>
      </c>
      <c r="E89" s="11">
        <v>498354</v>
      </c>
      <c r="F89" s="11">
        <v>0</v>
      </c>
      <c r="G89" s="11">
        <v>0</v>
      </c>
      <c r="H89" s="11">
        <v>0</v>
      </c>
      <c r="I89" s="11">
        <v>237669</v>
      </c>
      <c r="J89" s="11">
        <v>62712</v>
      </c>
      <c r="K89" s="11">
        <v>492925</v>
      </c>
      <c r="L89" s="11">
        <v>296366</v>
      </c>
      <c r="M89" s="11">
        <v>464983</v>
      </c>
      <c r="N89" s="11">
        <v>324896</v>
      </c>
      <c r="O89" s="11">
        <v>498354</v>
      </c>
      <c r="P89" s="11">
        <v>498354</v>
      </c>
      <c r="Q89" s="11">
        <v>3.7715177536010742</v>
      </c>
      <c r="R89" s="11"/>
      <c r="S89" s="11">
        <v>3.7715177536010742</v>
      </c>
      <c r="T89" s="11">
        <v>2018</v>
      </c>
    </row>
    <row r="90" spans="1:20" x14ac:dyDescent="0.25">
      <c r="A90" s="10" t="s">
        <v>13</v>
      </c>
      <c r="B90" t="s">
        <v>66</v>
      </c>
      <c r="C90" s="11">
        <v>103006</v>
      </c>
      <c r="D90" s="11">
        <v>0</v>
      </c>
      <c r="E90" s="11">
        <v>103006</v>
      </c>
      <c r="F90" s="11">
        <v>0</v>
      </c>
      <c r="G90" s="11">
        <v>0</v>
      </c>
      <c r="H90" s="11">
        <v>0</v>
      </c>
      <c r="I90" s="11">
        <v>54213</v>
      </c>
      <c r="J90" s="11">
        <v>20578</v>
      </c>
      <c r="K90" s="11">
        <v>103006</v>
      </c>
      <c r="L90" s="11">
        <v>37323</v>
      </c>
      <c r="M90" s="11">
        <v>84055</v>
      </c>
      <c r="N90" s="11">
        <v>68372</v>
      </c>
      <c r="O90" s="11">
        <v>103006</v>
      </c>
      <c r="P90" s="11">
        <v>103006</v>
      </c>
      <c r="Q90" s="11">
        <v>3.5682096481323242</v>
      </c>
      <c r="R90" s="11"/>
      <c r="S90" s="11">
        <v>3.5682096481323242</v>
      </c>
      <c r="T90" s="11">
        <v>2018</v>
      </c>
    </row>
    <row r="91" spans="1:20" x14ac:dyDescent="0.25">
      <c r="A91" s="10" t="s">
        <v>13</v>
      </c>
      <c r="B91" t="s">
        <v>67</v>
      </c>
      <c r="C91" s="11">
        <v>110853</v>
      </c>
      <c r="D91" s="11">
        <v>0</v>
      </c>
      <c r="E91" s="11">
        <v>110853</v>
      </c>
      <c r="F91" s="11">
        <v>0</v>
      </c>
      <c r="G91" s="11">
        <v>0</v>
      </c>
      <c r="H91" s="11">
        <v>0</v>
      </c>
      <c r="I91" s="11">
        <v>59682</v>
      </c>
      <c r="J91" s="11">
        <v>15845</v>
      </c>
      <c r="K91" s="11">
        <v>110332</v>
      </c>
      <c r="L91" s="11">
        <v>42786</v>
      </c>
      <c r="M91" s="11">
        <v>94803</v>
      </c>
      <c r="N91" s="11">
        <v>73133</v>
      </c>
      <c r="O91" s="11">
        <v>110853</v>
      </c>
      <c r="P91" s="11">
        <v>110853</v>
      </c>
      <c r="Q91" s="11">
        <v>3.5775396823883057</v>
      </c>
      <c r="R91" s="11"/>
      <c r="S91" s="11">
        <v>3.5775396823883057</v>
      </c>
      <c r="T91" s="11">
        <v>2018</v>
      </c>
    </row>
    <row r="92" spans="1:20" x14ac:dyDescent="0.25">
      <c r="A92" s="10" t="s">
        <v>14</v>
      </c>
      <c r="B92" t="s">
        <v>66</v>
      </c>
      <c r="C92" s="11">
        <v>94649</v>
      </c>
      <c r="D92" s="11">
        <v>0</v>
      </c>
      <c r="E92" s="11">
        <v>94649</v>
      </c>
      <c r="F92" s="11">
        <v>0</v>
      </c>
      <c r="G92" s="11">
        <v>0</v>
      </c>
      <c r="H92" s="11">
        <v>0</v>
      </c>
      <c r="I92" s="11">
        <v>55854</v>
      </c>
      <c r="J92" s="11">
        <v>53588</v>
      </c>
      <c r="K92" s="11">
        <v>92311</v>
      </c>
      <c r="L92" s="11">
        <v>49978</v>
      </c>
      <c r="M92" s="11">
        <v>46088</v>
      </c>
      <c r="N92" s="11">
        <v>56812</v>
      </c>
      <c r="O92" s="11">
        <v>94649</v>
      </c>
      <c r="P92" s="11">
        <v>94649</v>
      </c>
      <c r="Q92" s="11">
        <v>3.7468013763427734</v>
      </c>
      <c r="R92" s="11"/>
      <c r="S92" s="11">
        <v>3.7468013763427734</v>
      </c>
      <c r="T92" s="11">
        <v>2018</v>
      </c>
    </row>
    <row r="93" spans="1:20" x14ac:dyDescent="0.25">
      <c r="A93" s="10" t="s">
        <v>14</v>
      </c>
      <c r="B93" t="s">
        <v>67</v>
      </c>
      <c r="C93" s="11">
        <v>94437</v>
      </c>
      <c r="D93" s="11">
        <v>0</v>
      </c>
      <c r="E93" s="11">
        <v>94437</v>
      </c>
      <c r="F93" s="11">
        <v>0</v>
      </c>
      <c r="G93" s="11">
        <v>0</v>
      </c>
      <c r="H93" s="11">
        <v>0</v>
      </c>
      <c r="I93" s="11">
        <v>62243</v>
      </c>
      <c r="J93" s="11">
        <v>44852</v>
      </c>
      <c r="K93" s="11">
        <v>91684</v>
      </c>
      <c r="L93" s="11">
        <v>53480</v>
      </c>
      <c r="M93" s="11">
        <v>45240</v>
      </c>
      <c r="N93" s="11">
        <v>54016</v>
      </c>
      <c r="O93" s="11">
        <v>94437</v>
      </c>
      <c r="P93" s="11">
        <v>94437</v>
      </c>
      <c r="Q93" s="11">
        <v>3.7222168445587158</v>
      </c>
      <c r="R93" s="11"/>
      <c r="S93" s="11">
        <v>3.7222168445587158</v>
      </c>
      <c r="T93" s="11">
        <v>2018</v>
      </c>
    </row>
    <row r="94" spans="1:20" x14ac:dyDescent="0.25">
      <c r="A94" s="5" t="s">
        <v>15</v>
      </c>
      <c r="B94" t="s">
        <v>66</v>
      </c>
      <c r="C94" s="11">
        <v>387202</v>
      </c>
      <c r="D94" s="11">
        <v>0</v>
      </c>
      <c r="E94" s="11">
        <v>387202</v>
      </c>
      <c r="F94" s="11">
        <v>0</v>
      </c>
      <c r="G94" s="11">
        <v>0</v>
      </c>
      <c r="H94" s="11">
        <v>0</v>
      </c>
      <c r="I94" s="11">
        <v>141995</v>
      </c>
      <c r="J94" s="11">
        <v>107523</v>
      </c>
      <c r="K94" s="11">
        <v>385245</v>
      </c>
      <c r="L94" s="11">
        <v>224739</v>
      </c>
      <c r="M94" s="11">
        <v>181618</v>
      </c>
      <c r="N94" s="11">
        <v>309387</v>
      </c>
      <c r="O94" s="11">
        <v>387202</v>
      </c>
      <c r="P94" s="11">
        <v>387202</v>
      </c>
      <c r="Q94" s="11">
        <v>3.4878616333007813</v>
      </c>
      <c r="R94" s="11"/>
      <c r="S94" s="11">
        <v>3.4878616333007813</v>
      </c>
      <c r="T94" s="11">
        <v>2018</v>
      </c>
    </row>
    <row r="95" spans="1:20" x14ac:dyDescent="0.25">
      <c r="A95" s="5" t="s">
        <v>15</v>
      </c>
      <c r="B95" t="s">
        <v>67</v>
      </c>
      <c r="C95" s="11">
        <v>396364</v>
      </c>
      <c r="D95" s="11">
        <v>0</v>
      </c>
      <c r="E95" s="11">
        <v>396364</v>
      </c>
      <c r="F95" s="11">
        <v>0</v>
      </c>
      <c r="G95" s="11">
        <v>0</v>
      </c>
      <c r="H95" s="11">
        <v>0</v>
      </c>
      <c r="I95" s="11">
        <v>172217</v>
      </c>
      <c r="J95" s="11">
        <v>99148</v>
      </c>
      <c r="K95" s="11">
        <v>390693</v>
      </c>
      <c r="L95" s="11">
        <v>199860</v>
      </c>
      <c r="M95" s="11">
        <v>190752</v>
      </c>
      <c r="N95" s="11">
        <v>307552</v>
      </c>
      <c r="O95" s="11">
        <v>396364</v>
      </c>
      <c r="P95" s="11">
        <v>396364</v>
      </c>
      <c r="Q95" s="11">
        <v>3.4317495822906494</v>
      </c>
      <c r="R95" s="11"/>
      <c r="S95" s="11">
        <v>3.4317495822906494</v>
      </c>
      <c r="T95" s="11">
        <v>2018</v>
      </c>
    </row>
    <row r="96" spans="1:20" x14ac:dyDescent="0.25">
      <c r="A96" s="5" t="s">
        <v>16</v>
      </c>
      <c r="B96" t="s">
        <v>66</v>
      </c>
      <c r="C96" s="11">
        <v>119882</v>
      </c>
      <c r="D96" s="11">
        <v>0</v>
      </c>
      <c r="E96" s="11">
        <v>119882</v>
      </c>
      <c r="F96" s="11">
        <v>0</v>
      </c>
      <c r="G96" s="11">
        <v>0</v>
      </c>
      <c r="H96" s="11">
        <v>0</v>
      </c>
      <c r="I96" s="11">
        <v>67632</v>
      </c>
      <c r="J96" s="11">
        <v>50592</v>
      </c>
      <c r="K96" s="11">
        <v>118819</v>
      </c>
      <c r="L96" s="11">
        <v>46558</v>
      </c>
      <c r="M96" s="11">
        <v>68598</v>
      </c>
      <c r="N96" s="11">
        <v>72719</v>
      </c>
      <c r="O96" s="11">
        <v>119882</v>
      </c>
      <c r="P96" s="11">
        <v>119882</v>
      </c>
      <c r="Q96" s="11">
        <v>3.5444686412811279</v>
      </c>
      <c r="R96" s="11"/>
      <c r="S96" s="11">
        <v>3.5444686412811279</v>
      </c>
      <c r="T96" s="11">
        <v>2018</v>
      </c>
    </row>
    <row r="97" spans="1:20" x14ac:dyDescent="0.25">
      <c r="A97" s="5" t="s">
        <v>16</v>
      </c>
      <c r="B97" t="s">
        <v>67</v>
      </c>
      <c r="C97" s="11">
        <v>127801</v>
      </c>
      <c r="D97" s="11">
        <v>0</v>
      </c>
      <c r="E97" s="11">
        <v>127801</v>
      </c>
      <c r="F97" s="11">
        <v>0</v>
      </c>
      <c r="G97" s="11">
        <v>0</v>
      </c>
      <c r="H97" s="11">
        <v>0</v>
      </c>
      <c r="I97" s="11">
        <v>75642</v>
      </c>
      <c r="J97" s="11">
        <v>54307</v>
      </c>
      <c r="K97" s="11">
        <v>126142</v>
      </c>
      <c r="L97" s="11">
        <v>59688</v>
      </c>
      <c r="M97" s="11">
        <v>80944</v>
      </c>
      <c r="N97" s="11">
        <v>74558</v>
      </c>
      <c r="O97" s="11">
        <v>127801</v>
      </c>
      <c r="P97" s="11">
        <v>127801</v>
      </c>
      <c r="Q97" s="11">
        <v>3.6876158714294434</v>
      </c>
      <c r="R97" s="11"/>
      <c r="S97" s="11">
        <v>3.6876158714294434</v>
      </c>
      <c r="T97" s="11">
        <v>2018</v>
      </c>
    </row>
    <row r="98" spans="1:20" x14ac:dyDescent="0.25">
      <c r="A98" s="10" t="s">
        <v>17</v>
      </c>
      <c r="B98" t="s">
        <v>66</v>
      </c>
      <c r="C98" s="11">
        <v>54109</v>
      </c>
      <c r="D98" s="11">
        <v>0</v>
      </c>
      <c r="E98" s="11">
        <v>54109</v>
      </c>
      <c r="F98" s="11">
        <v>0</v>
      </c>
      <c r="G98" s="11">
        <v>0</v>
      </c>
      <c r="H98" s="11">
        <v>0</v>
      </c>
      <c r="I98" s="11">
        <v>26541</v>
      </c>
      <c r="J98" s="11">
        <v>22224</v>
      </c>
      <c r="K98" s="11">
        <v>53403</v>
      </c>
      <c r="L98" s="11">
        <v>21129</v>
      </c>
      <c r="M98" s="11">
        <v>28402</v>
      </c>
      <c r="N98" s="11">
        <v>35050</v>
      </c>
      <c r="O98" s="11">
        <v>54109</v>
      </c>
      <c r="P98" s="11">
        <v>54109</v>
      </c>
      <c r="Q98" s="11">
        <v>3.4513483047485352</v>
      </c>
      <c r="R98" s="11"/>
      <c r="S98" s="11">
        <v>3.4513483047485352</v>
      </c>
      <c r="T98" s="11">
        <v>2018</v>
      </c>
    </row>
    <row r="99" spans="1:20" x14ac:dyDescent="0.25">
      <c r="A99" s="10" t="s">
        <v>17</v>
      </c>
      <c r="B99" t="s">
        <v>67</v>
      </c>
      <c r="C99" s="11">
        <v>66986</v>
      </c>
      <c r="D99" s="11">
        <v>0</v>
      </c>
      <c r="E99" s="11">
        <v>66986</v>
      </c>
      <c r="F99" s="11">
        <v>0</v>
      </c>
      <c r="G99" s="11">
        <v>0</v>
      </c>
      <c r="H99" s="11">
        <v>0</v>
      </c>
      <c r="I99" s="11">
        <v>37763</v>
      </c>
      <c r="J99" s="11">
        <v>21231</v>
      </c>
      <c r="K99" s="11">
        <v>65735</v>
      </c>
      <c r="L99" s="11">
        <v>23352</v>
      </c>
      <c r="M99" s="11">
        <v>39240</v>
      </c>
      <c r="N99" s="11">
        <v>45835</v>
      </c>
      <c r="O99" s="11">
        <v>66986</v>
      </c>
      <c r="P99" s="11">
        <v>66986</v>
      </c>
      <c r="Q99" s="11">
        <v>3.4806675910949707</v>
      </c>
      <c r="R99" s="11"/>
      <c r="S99" s="11">
        <v>3.4806675910949707</v>
      </c>
      <c r="T99" s="11">
        <v>2018</v>
      </c>
    </row>
    <row r="100" spans="1:20" x14ac:dyDescent="0.25">
      <c r="A100" s="10" t="s">
        <v>18</v>
      </c>
      <c r="B100" t="s">
        <v>66</v>
      </c>
      <c r="C100" s="11">
        <v>33444</v>
      </c>
      <c r="D100" s="11">
        <v>0</v>
      </c>
      <c r="E100" s="11">
        <v>33444</v>
      </c>
      <c r="F100" s="11">
        <v>0</v>
      </c>
      <c r="G100" s="11">
        <v>0</v>
      </c>
      <c r="H100" s="11">
        <v>0</v>
      </c>
      <c r="I100" s="11">
        <v>16063</v>
      </c>
      <c r="J100" s="11">
        <v>7718</v>
      </c>
      <c r="K100" s="11">
        <v>31741</v>
      </c>
      <c r="L100" s="11">
        <v>21369</v>
      </c>
      <c r="M100" s="11">
        <v>26042</v>
      </c>
      <c r="N100" s="11">
        <v>25177</v>
      </c>
      <c r="O100" s="11">
        <v>33444</v>
      </c>
      <c r="P100" s="11">
        <v>33444</v>
      </c>
      <c r="Q100" s="11">
        <v>3.8305823802947998</v>
      </c>
      <c r="R100" s="11"/>
      <c r="S100" s="11">
        <v>3.8305823802947998</v>
      </c>
      <c r="T100" s="11">
        <v>2018</v>
      </c>
    </row>
    <row r="101" spans="1:20" x14ac:dyDescent="0.25">
      <c r="A101" s="10" t="s">
        <v>18</v>
      </c>
      <c r="B101" t="s">
        <v>67</v>
      </c>
      <c r="C101" s="11">
        <v>34698</v>
      </c>
      <c r="D101" s="11">
        <v>0</v>
      </c>
      <c r="E101" s="11">
        <v>34698</v>
      </c>
      <c r="F101" s="11">
        <v>0</v>
      </c>
      <c r="G101" s="11">
        <v>0</v>
      </c>
      <c r="H101" s="11">
        <v>0</v>
      </c>
      <c r="I101" s="11">
        <v>16968</v>
      </c>
      <c r="J101" s="11">
        <v>4694</v>
      </c>
      <c r="K101" s="11">
        <v>33157</v>
      </c>
      <c r="L101" s="11">
        <v>24024</v>
      </c>
      <c r="M101" s="11">
        <v>28384</v>
      </c>
      <c r="N101" s="11">
        <v>28200</v>
      </c>
      <c r="O101" s="11">
        <v>34698</v>
      </c>
      <c r="P101" s="11">
        <v>34698</v>
      </c>
      <c r="Q101" s="11">
        <v>3.9030203819274902</v>
      </c>
      <c r="R101" s="11"/>
      <c r="S101" s="11">
        <v>3.9030203819274902</v>
      </c>
      <c r="T101" s="11">
        <v>2018</v>
      </c>
    </row>
    <row r="102" spans="1:20" x14ac:dyDescent="0.25">
      <c r="A102" s="5" t="s">
        <v>19</v>
      </c>
      <c r="B102" t="s">
        <v>66</v>
      </c>
      <c r="C102" s="11">
        <v>20764</v>
      </c>
      <c r="D102" s="11">
        <v>0</v>
      </c>
      <c r="E102" s="11">
        <v>20764</v>
      </c>
      <c r="F102" s="11">
        <v>0</v>
      </c>
      <c r="G102" s="11">
        <v>0</v>
      </c>
      <c r="H102" s="11">
        <v>0</v>
      </c>
      <c r="I102" s="11">
        <v>11816</v>
      </c>
      <c r="J102" s="11">
        <v>16124</v>
      </c>
      <c r="K102" s="11">
        <v>20447</v>
      </c>
      <c r="L102" s="11">
        <v>4092</v>
      </c>
      <c r="M102" s="11">
        <v>4520</v>
      </c>
      <c r="N102" s="11">
        <v>12470</v>
      </c>
      <c r="O102" s="11">
        <v>20764</v>
      </c>
      <c r="P102" s="11">
        <v>20764</v>
      </c>
      <c r="Q102" s="11">
        <v>3.3456463813781738</v>
      </c>
      <c r="R102" s="11"/>
      <c r="S102" s="11">
        <v>3.3456463813781738</v>
      </c>
      <c r="T102" s="11">
        <v>2018</v>
      </c>
    </row>
    <row r="103" spans="1:20" x14ac:dyDescent="0.25">
      <c r="A103" s="5" t="s">
        <v>19</v>
      </c>
      <c r="B103" t="s">
        <v>67</v>
      </c>
      <c r="C103" s="11">
        <v>19648</v>
      </c>
      <c r="D103" s="11">
        <v>0</v>
      </c>
      <c r="E103" s="11">
        <v>19648</v>
      </c>
      <c r="F103" s="11">
        <v>0</v>
      </c>
      <c r="G103" s="11">
        <v>0</v>
      </c>
      <c r="H103" s="11">
        <v>0</v>
      </c>
      <c r="I103" s="11">
        <v>15016</v>
      </c>
      <c r="J103" s="11">
        <v>7833</v>
      </c>
      <c r="K103" s="11">
        <v>18657</v>
      </c>
      <c r="L103" s="11">
        <v>1594</v>
      </c>
      <c r="M103" s="11">
        <v>5094</v>
      </c>
      <c r="N103" s="11">
        <v>15034</v>
      </c>
      <c r="O103" s="11">
        <v>19648</v>
      </c>
      <c r="P103" s="11">
        <v>19648</v>
      </c>
      <c r="Q103" s="11">
        <v>3.2180373668670654</v>
      </c>
      <c r="R103" s="11"/>
      <c r="S103" s="11">
        <v>3.2180373668670654</v>
      </c>
      <c r="T103" s="11">
        <v>2018</v>
      </c>
    </row>
    <row r="104" spans="1:20" x14ac:dyDescent="0.25">
      <c r="A104" s="10" t="s">
        <v>20</v>
      </c>
      <c r="B104" t="s">
        <v>66</v>
      </c>
      <c r="C104" s="11">
        <v>426064</v>
      </c>
      <c r="D104" s="11">
        <v>0</v>
      </c>
      <c r="E104" s="11">
        <v>426064</v>
      </c>
      <c r="F104" s="11">
        <v>0</v>
      </c>
      <c r="G104" s="11">
        <v>0</v>
      </c>
      <c r="H104" s="11">
        <v>0</v>
      </c>
      <c r="I104" s="11">
        <v>206368</v>
      </c>
      <c r="J104" s="11">
        <v>83629</v>
      </c>
      <c r="K104" s="11">
        <v>423133</v>
      </c>
      <c r="L104" s="11">
        <v>216400</v>
      </c>
      <c r="M104" s="11">
        <v>389765</v>
      </c>
      <c r="N104" s="11">
        <v>252496</v>
      </c>
      <c r="O104" s="11">
        <v>426064</v>
      </c>
      <c r="P104" s="11">
        <v>426064</v>
      </c>
      <c r="Q104" s="11">
        <v>3.6890959739685059</v>
      </c>
      <c r="R104" s="11"/>
      <c r="S104" s="11">
        <v>3.6890959739685059</v>
      </c>
      <c r="T104" s="11">
        <v>2018</v>
      </c>
    </row>
    <row r="105" spans="1:20" x14ac:dyDescent="0.25">
      <c r="A105" s="10" t="s">
        <v>20</v>
      </c>
      <c r="B105" t="s">
        <v>67</v>
      </c>
      <c r="C105" s="11">
        <v>442194</v>
      </c>
      <c r="D105" s="11">
        <v>0</v>
      </c>
      <c r="E105" s="11">
        <v>442194</v>
      </c>
      <c r="F105" s="11">
        <v>0</v>
      </c>
      <c r="G105" s="11">
        <v>0</v>
      </c>
      <c r="H105" s="11">
        <v>0</v>
      </c>
      <c r="I105" s="11">
        <v>248051</v>
      </c>
      <c r="J105" s="11">
        <v>67488</v>
      </c>
      <c r="K105" s="11">
        <v>440396</v>
      </c>
      <c r="L105" s="11">
        <v>221626</v>
      </c>
      <c r="M105" s="11">
        <v>397886</v>
      </c>
      <c r="N105" s="11">
        <v>257884</v>
      </c>
      <c r="O105" s="11">
        <v>442194</v>
      </c>
      <c r="P105" s="11">
        <v>442194</v>
      </c>
      <c r="Q105" s="11">
        <v>3.6936976909637451</v>
      </c>
      <c r="R105" s="11"/>
      <c r="S105" s="11">
        <v>3.6936976909637451</v>
      </c>
      <c r="T105" s="11">
        <v>2018</v>
      </c>
    </row>
    <row r="106" spans="1:20" x14ac:dyDescent="0.25">
      <c r="A106" s="10" t="s">
        <v>21</v>
      </c>
      <c r="B106" t="s">
        <v>66</v>
      </c>
      <c r="C106" s="11">
        <v>245638</v>
      </c>
      <c r="D106" s="11">
        <v>0</v>
      </c>
      <c r="E106" s="11">
        <v>245638</v>
      </c>
      <c r="F106" s="11">
        <v>0</v>
      </c>
      <c r="G106" s="11">
        <v>0</v>
      </c>
      <c r="H106" s="11">
        <v>0</v>
      </c>
      <c r="I106" s="11">
        <v>133604</v>
      </c>
      <c r="J106" s="11">
        <v>98267</v>
      </c>
      <c r="K106" s="11">
        <v>244795</v>
      </c>
      <c r="L106" s="11">
        <v>104949</v>
      </c>
      <c r="M106" s="11">
        <v>180941</v>
      </c>
      <c r="N106" s="11">
        <v>142822</v>
      </c>
      <c r="O106" s="11">
        <v>245638</v>
      </c>
      <c r="P106" s="11">
        <v>245638</v>
      </c>
      <c r="Q106" s="11">
        <v>3.6858222484588623</v>
      </c>
      <c r="R106" s="11"/>
      <c r="S106" s="11">
        <v>3.6858222484588623</v>
      </c>
      <c r="T106" s="11">
        <v>2018</v>
      </c>
    </row>
    <row r="107" spans="1:20" x14ac:dyDescent="0.25">
      <c r="A107" s="10" t="s">
        <v>21</v>
      </c>
      <c r="B107" t="s">
        <v>67</v>
      </c>
      <c r="C107" s="11">
        <v>279265</v>
      </c>
      <c r="D107" s="11">
        <v>0</v>
      </c>
      <c r="E107" s="11">
        <v>279265</v>
      </c>
      <c r="F107" s="11">
        <v>0</v>
      </c>
      <c r="G107" s="11">
        <v>0</v>
      </c>
      <c r="H107" s="11">
        <v>0</v>
      </c>
      <c r="I107" s="11">
        <v>163388</v>
      </c>
      <c r="J107" s="11">
        <v>78048</v>
      </c>
      <c r="K107" s="11">
        <v>277389</v>
      </c>
      <c r="L107" s="11">
        <v>111370</v>
      </c>
      <c r="M107" s="11">
        <v>207854</v>
      </c>
      <c r="N107" s="11">
        <v>167342</v>
      </c>
      <c r="O107" s="11">
        <v>279265</v>
      </c>
      <c r="P107" s="11">
        <v>279265</v>
      </c>
      <c r="Q107" s="11">
        <v>3.6001324653625488</v>
      </c>
      <c r="R107" s="11"/>
      <c r="S107" s="11">
        <v>3.6001324653625488</v>
      </c>
      <c r="T107" s="11">
        <v>2018</v>
      </c>
    </row>
    <row r="108" spans="1:20" x14ac:dyDescent="0.25">
      <c r="A108" s="5" t="s">
        <v>22</v>
      </c>
      <c r="B108" t="s">
        <v>66</v>
      </c>
      <c r="C108" s="11">
        <v>18285</v>
      </c>
      <c r="D108" s="11">
        <v>0</v>
      </c>
      <c r="E108" s="11">
        <v>18285</v>
      </c>
      <c r="F108" s="11">
        <v>0</v>
      </c>
      <c r="G108" s="11">
        <v>0</v>
      </c>
      <c r="H108" s="11">
        <v>0</v>
      </c>
      <c r="I108" s="11">
        <v>10962</v>
      </c>
      <c r="J108" s="11">
        <v>4668</v>
      </c>
      <c r="K108" s="11">
        <v>17890</v>
      </c>
      <c r="L108" s="11">
        <v>7936</v>
      </c>
      <c r="M108" s="11">
        <v>11087</v>
      </c>
      <c r="N108" s="11">
        <v>12104</v>
      </c>
      <c r="O108" s="11">
        <v>18285</v>
      </c>
      <c r="P108" s="11">
        <v>18285</v>
      </c>
      <c r="Q108" s="11">
        <v>3.5355210304260254</v>
      </c>
      <c r="R108" s="11"/>
      <c r="S108" s="11">
        <v>3.5355210304260254</v>
      </c>
      <c r="T108" s="11">
        <v>2018</v>
      </c>
    </row>
    <row r="109" spans="1:20" x14ac:dyDescent="0.25">
      <c r="A109" s="5" t="s">
        <v>22</v>
      </c>
      <c r="B109" t="s">
        <v>67</v>
      </c>
      <c r="C109" s="11">
        <v>19956</v>
      </c>
      <c r="D109" s="11">
        <v>0</v>
      </c>
      <c r="E109" s="11">
        <v>19956</v>
      </c>
      <c r="F109" s="11">
        <v>0</v>
      </c>
      <c r="G109" s="11">
        <v>0</v>
      </c>
      <c r="H109" s="11">
        <v>0</v>
      </c>
      <c r="I109" s="11">
        <v>11678</v>
      </c>
      <c r="J109" s="11">
        <v>3428</v>
      </c>
      <c r="K109" s="11">
        <v>18910</v>
      </c>
      <c r="L109" s="11">
        <v>9485</v>
      </c>
      <c r="M109" s="11">
        <v>12840</v>
      </c>
      <c r="N109" s="11">
        <v>13245</v>
      </c>
      <c r="O109" s="11">
        <v>19956</v>
      </c>
      <c r="P109" s="11">
        <v>19956</v>
      </c>
      <c r="Q109" s="11">
        <v>3.486971378326416</v>
      </c>
      <c r="R109" s="11"/>
      <c r="S109" s="11">
        <v>3.486971378326416</v>
      </c>
      <c r="T109" s="11">
        <v>2018</v>
      </c>
    </row>
    <row r="110" spans="1:20" x14ac:dyDescent="0.25">
      <c r="A110" s="10" t="s">
        <v>23</v>
      </c>
      <c r="B110" t="s">
        <v>66</v>
      </c>
      <c r="C110" s="11">
        <v>38554</v>
      </c>
      <c r="D110" s="11">
        <v>0</v>
      </c>
      <c r="E110" s="11">
        <v>38554</v>
      </c>
      <c r="F110" s="11">
        <v>0</v>
      </c>
      <c r="G110" s="11">
        <v>0</v>
      </c>
      <c r="H110" s="11">
        <v>0</v>
      </c>
      <c r="I110" s="11">
        <v>18943</v>
      </c>
      <c r="J110" s="11">
        <v>9842</v>
      </c>
      <c r="K110" s="11">
        <v>38554</v>
      </c>
      <c r="L110" s="11">
        <v>19223</v>
      </c>
      <c r="M110" s="11">
        <v>33031</v>
      </c>
      <c r="N110" s="11">
        <v>22372</v>
      </c>
      <c r="O110" s="11">
        <v>38554</v>
      </c>
      <c r="P110" s="11">
        <v>38554</v>
      </c>
      <c r="Q110" s="11">
        <v>3.6822378635406494</v>
      </c>
      <c r="R110" s="11"/>
      <c r="S110" s="11">
        <v>3.6822378635406494</v>
      </c>
      <c r="T110" s="11">
        <v>2018</v>
      </c>
    </row>
    <row r="111" spans="1:20" x14ac:dyDescent="0.25">
      <c r="A111" s="10" t="s">
        <v>23</v>
      </c>
      <c r="B111" t="s">
        <v>67</v>
      </c>
      <c r="C111" s="11">
        <v>30451</v>
      </c>
      <c r="D111" s="11">
        <v>0</v>
      </c>
      <c r="E111" s="11">
        <v>30451</v>
      </c>
      <c r="F111" s="11">
        <v>0</v>
      </c>
      <c r="G111" s="11">
        <v>0</v>
      </c>
      <c r="H111" s="11">
        <v>0</v>
      </c>
      <c r="I111" s="11">
        <v>16174</v>
      </c>
      <c r="J111" s="11">
        <v>3955</v>
      </c>
      <c r="K111" s="11">
        <v>29864</v>
      </c>
      <c r="L111" s="11">
        <v>15469</v>
      </c>
      <c r="M111" s="11">
        <v>27410</v>
      </c>
      <c r="N111" s="11">
        <v>18789</v>
      </c>
      <c r="O111" s="11">
        <v>30451</v>
      </c>
      <c r="P111" s="11">
        <v>30451</v>
      </c>
      <c r="Q111" s="11">
        <v>3.6669075489044189</v>
      </c>
      <c r="R111" s="11"/>
      <c r="S111" s="11">
        <v>3.6669075489044189</v>
      </c>
      <c r="T111" s="11">
        <v>2018</v>
      </c>
    </row>
    <row r="112" spans="1:20" x14ac:dyDescent="0.25">
      <c r="A112" s="5" t="s">
        <v>24</v>
      </c>
      <c r="B112" t="s">
        <v>66</v>
      </c>
      <c r="C112" s="11">
        <v>95964</v>
      </c>
      <c r="D112" s="11">
        <v>0</v>
      </c>
      <c r="E112" s="11">
        <v>95964</v>
      </c>
      <c r="F112" s="11">
        <v>0</v>
      </c>
      <c r="G112" s="11">
        <v>0</v>
      </c>
      <c r="H112" s="11">
        <v>0</v>
      </c>
      <c r="I112" s="11">
        <v>48341</v>
      </c>
      <c r="J112" s="11">
        <v>11886</v>
      </c>
      <c r="K112" s="11">
        <v>94224</v>
      </c>
      <c r="L112" s="11">
        <v>42911</v>
      </c>
      <c r="M112" s="11">
        <v>85884</v>
      </c>
      <c r="N112" s="11">
        <v>57738</v>
      </c>
      <c r="O112" s="11">
        <v>95964</v>
      </c>
      <c r="P112" s="11">
        <v>95964</v>
      </c>
      <c r="Q112" s="11">
        <v>3.5532491207122803</v>
      </c>
      <c r="R112" s="11"/>
      <c r="S112" s="11">
        <v>3.5532491207122803</v>
      </c>
      <c r="T112" s="11">
        <v>2018</v>
      </c>
    </row>
    <row r="113" spans="1:20" x14ac:dyDescent="0.25">
      <c r="A113" s="5" t="s">
        <v>24</v>
      </c>
      <c r="B113" t="s">
        <v>67</v>
      </c>
      <c r="C113" s="11">
        <v>92681</v>
      </c>
      <c r="D113" s="11">
        <v>0</v>
      </c>
      <c r="E113" s="11">
        <v>92681</v>
      </c>
      <c r="F113" s="11">
        <v>0</v>
      </c>
      <c r="G113" s="11">
        <v>0</v>
      </c>
      <c r="H113" s="11">
        <v>0</v>
      </c>
      <c r="I113" s="11">
        <v>48448</v>
      </c>
      <c r="J113" s="11">
        <v>8557</v>
      </c>
      <c r="K113" s="11">
        <v>90636</v>
      </c>
      <c r="L113" s="11">
        <v>40241</v>
      </c>
      <c r="M113" s="11">
        <v>84276</v>
      </c>
      <c r="N113" s="11">
        <v>54484</v>
      </c>
      <c r="O113" s="11">
        <v>92681</v>
      </c>
      <c r="P113" s="11">
        <v>92681</v>
      </c>
      <c r="Q113" s="11">
        <v>3.5243685245513916</v>
      </c>
      <c r="R113" s="11"/>
      <c r="S113" s="11">
        <v>3.5243685245513916</v>
      </c>
      <c r="T113" s="11">
        <v>2018</v>
      </c>
    </row>
    <row r="114" spans="1:20" x14ac:dyDescent="0.25">
      <c r="A114" s="10" t="s">
        <v>25</v>
      </c>
      <c r="B114" t="s">
        <v>66</v>
      </c>
      <c r="C114" s="11">
        <v>35433</v>
      </c>
      <c r="D114" s="11">
        <v>0</v>
      </c>
      <c r="E114" s="11">
        <v>35433</v>
      </c>
      <c r="F114" s="11">
        <v>0</v>
      </c>
      <c r="G114" s="11">
        <v>0</v>
      </c>
      <c r="H114" s="11">
        <v>0</v>
      </c>
      <c r="I114" s="11">
        <v>24329</v>
      </c>
      <c r="J114" s="11">
        <v>14757</v>
      </c>
      <c r="K114" s="11">
        <v>34676</v>
      </c>
      <c r="L114" s="11">
        <v>13040</v>
      </c>
      <c r="M114" s="11">
        <v>25214</v>
      </c>
      <c r="N114" s="11">
        <v>25429</v>
      </c>
      <c r="O114" s="11">
        <v>35433</v>
      </c>
      <c r="P114" s="11">
        <v>35433</v>
      </c>
      <c r="Q114" s="11">
        <v>3.8790111541748047</v>
      </c>
      <c r="R114" s="11"/>
      <c r="S114" s="11">
        <v>3.8790111541748047</v>
      </c>
      <c r="T114" s="11">
        <v>2018</v>
      </c>
    </row>
    <row r="115" spans="1:20" x14ac:dyDescent="0.25">
      <c r="A115" s="10" t="s">
        <v>25</v>
      </c>
      <c r="B115" t="s">
        <v>67</v>
      </c>
      <c r="C115" s="11">
        <v>30199</v>
      </c>
      <c r="D115" s="11">
        <v>0</v>
      </c>
      <c r="E115" s="11">
        <v>30199</v>
      </c>
      <c r="F115" s="11">
        <v>0</v>
      </c>
      <c r="G115" s="11">
        <v>0</v>
      </c>
      <c r="H115" s="11">
        <v>0</v>
      </c>
      <c r="I115" s="11">
        <v>14519</v>
      </c>
      <c r="J115" s="11">
        <v>7480</v>
      </c>
      <c r="K115" s="11">
        <v>29320</v>
      </c>
      <c r="L115" s="11">
        <v>15431</v>
      </c>
      <c r="M115" s="11">
        <v>22209</v>
      </c>
      <c r="N115" s="11">
        <v>26171</v>
      </c>
      <c r="O115" s="11">
        <v>30199</v>
      </c>
      <c r="P115" s="11">
        <v>30199</v>
      </c>
      <c r="Q115" s="11">
        <v>3.8123779296875</v>
      </c>
      <c r="R115" s="11"/>
      <c r="S115" s="11">
        <v>3.8123779296875</v>
      </c>
      <c r="T115" s="11">
        <v>2018</v>
      </c>
    </row>
    <row r="116" spans="1:20" x14ac:dyDescent="0.25">
      <c r="A116" s="10" t="s">
        <v>26</v>
      </c>
      <c r="B116" t="s">
        <v>66</v>
      </c>
      <c r="C116" s="11">
        <v>32604</v>
      </c>
      <c r="D116" s="11">
        <v>0</v>
      </c>
      <c r="E116" s="11">
        <v>32604</v>
      </c>
      <c r="F116" s="11">
        <v>0</v>
      </c>
      <c r="G116" s="11">
        <v>0</v>
      </c>
      <c r="H116" s="11">
        <v>0</v>
      </c>
      <c r="I116" s="11">
        <v>14425</v>
      </c>
      <c r="J116" s="11">
        <v>14480</v>
      </c>
      <c r="K116" s="11">
        <v>30062</v>
      </c>
      <c r="L116" s="11">
        <v>16203</v>
      </c>
      <c r="M116" s="11">
        <v>15120</v>
      </c>
      <c r="N116" s="11">
        <v>26335</v>
      </c>
      <c r="O116" s="11">
        <v>32604</v>
      </c>
      <c r="P116" s="11">
        <v>32604</v>
      </c>
      <c r="Q116" s="11">
        <v>3.5770151615142822</v>
      </c>
      <c r="R116" s="11"/>
      <c r="S116" s="11">
        <v>3.5770151615142822</v>
      </c>
      <c r="T116" s="11">
        <v>2018</v>
      </c>
    </row>
    <row r="117" spans="1:20" x14ac:dyDescent="0.25">
      <c r="A117" s="10" t="s">
        <v>26</v>
      </c>
      <c r="B117" t="s">
        <v>67</v>
      </c>
      <c r="C117" s="11">
        <v>32073</v>
      </c>
      <c r="D117" s="11">
        <v>0</v>
      </c>
      <c r="E117" s="11">
        <v>32073</v>
      </c>
      <c r="F117" s="11">
        <v>0</v>
      </c>
      <c r="G117" s="11">
        <v>0</v>
      </c>
      <c r="H117" s="11">
        <v>0</v>
      </c>
      <c r="I117" s="11">
        <v>17255</v>
      </c>
      <c r="J117" s="11">
        <v>8269</v>
      </c>
      <c r="K117" s="11">
        <v>29726</v>
      </c>
      <c r="L117" s="11">
        <v>15092</v>
      </c>
      <c r="M117" s="11">
        <v>11610</v>
      </c>
      <c r="N117" s="11">
        <v>26964</v>
      </c>
      <c r="O117" s="11">
        <v>32073</v>
      </c>
      <c r="P117" s="11">
        <v>32073</v>
      </c>
      <c r="Q117" s="11">
        <v>3.3958780765533447</v>
      </c>
      <c r="R117" s="11"/>
      <c r="S117" s="11">
        <v>3.3958780765533447</v>
      </c>
      <c r="T117" s="11">
        <v>2018</v>
      </c>
    </row>
    <row r="118" spans="1:20" x14ac:dyDescent="0.25">
      <c r="A118" s="10" t="s">
        <v>27</v>
      </c>
      <c r="B118" t="s">
        <v>66</v>
      </c>
      <c r="C118" s="11">
        <v>132550</v>
      </c>
      <c r="D118" s="11">
        <v>0</v>
      </c>
      <c r="E118" s="11">
        <v>132550</v>
      </c>
      <c r="F118" s="11">
        <v>0</v>
      </c>
      <c r="G118" s="11">
        <v>0</v>
      </c>
      <c r="H118" s="11">
        <v>0</v>
      </c>
      <c r="I118" s="11">
        <v>47203</v>
      </c>
      <c r="J118" s="11">
        <v>32635</v>
      </c>
      <c r="K118" s="11">
        <v>129340</v>
      </c>
      <c r="L118" s="11">
        <v>39022</v>
      </c>
      <c r="M118" s="11">
        <v>114386</v>
      </c>
      <c r="N118" s="11">
        <v>110164</v>
      </c>
      <c r="O118" s="11">
        <v>132550</v>
      </c>
      <c r="P118" s="11">
        <v>132550</v>
      </c>
      <c r="Q118" s="11">
        <v>3.5665786266326904</v>
      </c>
      <c r="R118" s="11"/>
      <c r="S118" s="11">
        <v>3.5665786266326904</v>
      </c>
      <c r="T118" s="11">
        <v>2018</v>
      </c>
    </row>
    <row r="119" spans="1:20" x14ac:dyDescent="0.25">
      <c r="A119" s="10" t="s">
        <v>27</v>
      </c>
      <c r="B119" t="s">
        <v>67</v>
      </c>
      <c r="C119" s="11">
        <v>152933</v>
      </c>
      <c r="D119" s="11">
        <v>0</v>
      </c>
      <c r="E119" s="11">
        <v>152933</v>
      </c>
      <c r="F119" s="11">
        <v>0</v>
      </c>
      <c r="G119" s="11">
        <v>0</v>
      </c>
      <c r="H119" s="11">
        <v>0</v>
      </c>
      <c r="I119" s="11">
        <v>59160</v>
      </c>
      <c r="J119" s="11">
        <v>19362</v>
      </c>
      <c r="K119" s="11">
        <v>148461</v>
      </c>
      <c r="L119" s="11">
        <v>42061</v>
      </c>
      <c r="M119" s="11">
        <v>135098</v>
      </c>
      <c r="N119" s="11">
        <v>128766</v>
      </c>
      <c r="O119" s="11">
        <v>152933</v>
      </c>
      <c r="P119" s="11">
        <v>152933</v>
      </c>
      <c r="Q119" s="11">
        <v>3.4845848083496094</v>
      </c>
      <c r="R119" s="11"/>
      <c r="S119" s="11">
        <v>3.4845848083496094</v>
      </c>
      <c r="T119" s="11">
        <v>2018</v>
      </c>
    </row>
    <row r="120" spans="1:20" x14ac:dyDescent="0.25">
      <c r="A120" s="10" t="s">
        <v>28</v>
      </c>
      <c r="B120" t="s">
        <v>66</v>
      </c>
      <c r="C120" s="11">
        <v>47416</v>
      </c>
      <c r="D120" s="11">
        <v>0</v>
      </c>
      <c r="E120" s="11">
        <v>47416</v>
      </c>
      <c r="F120" s="11">
        <v>0</v>
      </c>
      <c r="G120" s="11">
        <v>0</v>
      </c>
      <c r="H120" s="11">
        <v>0</v>
      </c>
      <c r="I120" s="11">
        <v>23716</v>
      </c>
      <c r="J120" s="11">
        <v>14178</v>
      </c>
      <c r="K120" s="11">
        <v>45474</v>
      </c>
      <c r="L120" s="11">
        <v>25978</v>
      </c>
      <c r="M120" s="11">
        <v>25165</v>
      </c>
      <c r="N120" s="11">
        <v>31637</v>
      </c>
      <c r="O120" s="11">
        <v>47416</v>
      </c>
      <c r="P120" s="11">
        <v>47416</v>
      </c>
      <c r="Q120" s="11">
        <v>3.5040493011474609</v>
      </c>
      <c r="R120" s="11"/>
      <c r="S120" s="11">
        <v>3.5040493011474609</v>
      </c>
      <c r="T120" s="11">
        <v>2018</v>
      </c>
    </row>
    <row r="121" spans="1:20" x14ac:dyDescent="0.25">
      <c r="A121" s="10" t="s">
        <v>28</v>
      </c>
      <c r="B121" t="s">
        <v>67</v>
      </c>
      <c r="C121" s="11">
        <v>57005</v>
      </c>
      <c r="D121" s="11">
        <v>0</v>
      </c>
      <c r="E121" s="11">
        <v>57005</v>
      </c>
      <c r="F121" s="11">
        <v>0</v>
      </c>
      <c r="G121" s="11">
        <v>0</v>
      </c>
      <c r="H121" s="11">
        <v>0</v>
      </c>
      <c r="I121" s="11">
        <v>27628</v>
      </c>
      <c r="J121" s="11">
        <v>15214</v>
      </c>
      <c r="K121" s="11">
        <v>54757</v>
      </c>
      <c r="L121" s="11">
        <v>32923</v>
      </c>
      <c r="M121" s="11">
        <v>26136</v>
      </c>
      <c r="N121" s="11">
        <v>35504</v>
      </c>
      <c r="O121" s="11">
        <v>57005</v>
      </c>
      <c r="P121" s="11">
        <v>57005</v>
      </c>
      <c r="Q121" s="11">
        <v>3.3709673881530762</v>
      </c>
      <c r="R121" s="11"/>
      <c r="S121" s="11">
        <v>3.3709673881530762</v>
      </c>
      <c r="T121" s="11">
        <v>2018</v>
      </c>
    </row>
    <row r="122" spans="1:20" x14ac:dyDescent="0.25">
      <c r="A122" s="10" t="s">
        <v>29</v>
      </c>
      <c r="B122" t="s">
        <v>66</v>
      </c>
      <c r="C122" s="11">
        <v>20231</v>
      </c>
      <c r="D122" s="11">
        <v>0</v>
      </c>
      <c r="E122" s="11">
        <v>20231</v>
      </c>
      <c r="F122" s="11">
        <v>0</v>
      </c>
      <c r="G122" s="11">
        <v>0</v>
      </c>
      <c r="H122" s="11">
        <v>0</v>
      </c>
      <c r="I122" s="11">
        <v>8087</v>
      </c>
      <c r="J122" s="11">
        <v>8161</v>
      </c>
      <c r="K122" s="11">
        <v>19645</v>
      </c>
      <c r="L122" s="11">
        <v>6806</v>
      </c>
      <c r="M122" s="11">
        <v>7611</v>
      </c>
      <c r="N122" s="11">
        <v>15797</v>
      </c>
      <c r="O122" s="11">
        <v>20231</v>
      </c>
      <c r="P122" s="11">
        <v>20231</v>
      </c>
      <c r="Q122" s="11">
        <v>3.2676091194152832</v>
      </c>
      <c r="R122" s="11"/>
      <c r="S122" s="11">
        <v>3.2676091194152832</v>
      </c>
      <c r="T122" s="11">
        <v>2018</v>
      </c>
    </row>
    <row r="123" spans="1:20" x14ac:dyDescent="0.25">
      <c r="A123" s="10" t="s">
        <v>29</v>
      </c>
      <c r="B123" t="s">
        <v>67</v>
      </c>
      <c r="C123" s="11">
        <v>22440</v>
      </c>
      <c r="D123" s="11">
        <v>0</v>
      </c>
      <c r="E123" s="11">
        <v>22440</v>
      </c>
      <c r="F123" s="11">
        <v>0</v>
      </c>
      <c r="G123" s="11">
        <v>0</v>
      </c>
      <c r="H123" s="11">
        <v>0</v>
      </c>
      <c r="I123" s="11">
        <v>12255</v>
      </c>
      <c r="J123" s="11">
        <v>5992</v>
      </c>
      <c r="K123" s="11">
        <v>21672</v>
      </c>
      <c r="L123" s="11">
        <v>5745</v>
      </c>
      <c r="M123" s="11">
        <v>9326</v>
      </c>
      <c r="N123" s="11">
        <v>18069</v>
      </c>
      <c r="O123" s="11">
        <v>22440</v>
      </c>
      <c r="P123" s="11">
        <v>22440</v>
      </c>
      <c r="Q123" s="11">
        <v>3.2557487487792969</v>
      </c>
      <c r="R123" s="11"/>
      <c r="S123" s="11">
        <v>3.2557487487792969</v>
      </c>
      <c r="T123" s="11">
        <v>2018</v>
      </c>
    </row>
    <row r="124" spans="1:20" x14ac:dyDescent="0.25">
      <c r="A124" s="10" t="s">
        <v>30</v>
      </c>
      <c r="B124" t="s">
        <v>66</v>
      </c>
      <c r="C124" s="11">
        <v>624793</v>
      </c>
      <c r="D124" s="11">
        <v>0</v>
      </c>
      <c r="E124" s="11">
        <v>624793</v>
      </c>
      <c r="F124" s="11">
        <v>0</v>
      </c>
      <c r="G124" s="11">
        <v>0</v>
      </c>
      <c r="H124" s="11">
        <v>0</v>
      </c>
      <c r="I124" s="11">
        <v>334301</v>
      </c>
      <c r="J124" s="11">
        <v>178633</v>
      </c>
      <c r="K124" s="11">
        <v>620302</v>
      </c>
      <c r="L124" s="11">
        <v>291164</v>
      </c>
      <c r="M124" s="11">
        <v>540823</v>
      </c>
      <c r="N124" s="11">
        <v>332177</v>
      </c>
      <c r="O124" s="11">
        <v>624793</v>
      </c>
      <c r="P124" s="11">
        <v>624793</v>
      </c>
      <c r="Q124" s="11">
        <v>3.6770577430725098</v>
      </c>
      <c r="R124" s="11"/>
      <c r="S124" s="11">
        <v>3.6770577430725098</v>
      </c>
      <c r="T124" s="11">
        <v>2018</v>
      </c>
    </row>
    <row r="125" spans="1:20" x14ac:dyDescent="0.25">
      <c r="A125" s="10" t="s">
        <v>30</v>
      </c>
      <c r="B125" t="s">
        <v>67</v>
      </c>
      <c r="C125" s="11">
        <v>656445</v>
      </c>
      <c r="D125" s="11">
        <v>0</v>
      </c>
      <c r="E125" s="11">
        <v>656445</v>
      </c>
      <c r="F125" s="11">
        <v>0</v>
      </c>
      <c r="G125" s="11">
        <v>0</v>
      </c>
      <c r="H125" s="11">
        <v>0</v>
      </c>
      <c r="I125" s="11">
        <v>370287</v>
      </c>
      <c r="J125" s="11">
        <v>128843</v>
      </c>
      <c r="K125" s="11">
        <v>650496</v>
      </c>
      <c r="L125" s="11">
        <v>298429</v>
      </c>
      <c r="M125" s="11">
        <v>572387</v>
      </c>
      <c r="N125" s="11">
        <v>353453</v>
      </c>
      <c r="O125" s="11">
        <v>656445</v>
      </c>
      <c r="P125" s="11">
        <v>656445</v>
      </c>
      <c r="Q125" s="11">
        <v>3.6162891387939453</v>
      </c>
      <c r="R125" s="11"/>
      <c r="S125" s="11">
        <v>3.6162891387939453</v>
      </c>
      <c r="T125" s="11">
        <v>2018</v>
      </c>
    </row>
    <row r="126" spans="1:20" x14ac:dyDescent="0.25">
      <c r="A126" s="5" t="s">
        <v>31</v>
      </c>
      <c r="B126" t="s">
        <v>66</v>
      </c>
      <c r="C126" s="11">
        <v>70833</v>
      </c>
      <c r="D126" s="11">
        <v>0</v>
      </c>
      <c r="E126" s="11">
        <v>70833</v>
      </c>
      <c r="F126" s="11">
        <v>0</v>
      </c>
      <c r="G126" s="11">
        <v>0</v>
      </c>
      <c r="H126" s="11">
        <v>0</v>
      </c>
      <c r="I126" s="11">
        <v>35833</v>
      </c>
      <c r="J126" s="11">
        <v>15293</v>
      </c>
      <c r="K126" s="11">
        <v>68547</v>
      </c>
      <c r="L126" s="11">
        <v>36552</v>
      </c>
      <c r="M126" s="11">
        <v>66078</v>
      </c>
      <c r="N126" s="11">
        <v>39173</v>
      </c>
      <c r="O126" s="11">
        <v>70833</v>
      </c>
      <c r="P126" s="11">
        <v>70833</v>
      </c>
      <c r="Q126" s="11">
        <v>3.6914432048797607</v>
      </c>
      <c r="R126" s="11"/>
      <c r="S126" s="11">
        <v>3.6914432048797607</v>
      </c>
      <c r="T126" s="11">
        <v>2018</v>
      </c>
    </row>
    <row r="127" spans="1:20" x14ac:dyDescent="0.25">
      <c r="A127" s="5" t="s">
        <v>31</v>
      </c>
      <c r="B127" t="s">
        <v>67</v>
      </c>
      <c r="C127" s="11">
        <v>76750</v>
      </c>
      <c r="D127" s="11">
        <v>0</v>
      </c>
      <c r="E127" s="11">
        <v>76750</v>
      </c>
      <c r="F127" s="11">
        <v>0</v>
      </c>
      <c r="G127" s="11">
        <v>0</v>
      </c>
      <c r="H127" s="11">
        <v>0</v>
      </c>
      <c r="I127" s="11">
        <v>43793</v>
      </c>
      <c r="J127" s="11">
        <v>12721</v>
      </c>
      <c r="K127" s="11">
        <v>74219</v>
      </c>
      <c r="L127" s="11">
        <v>34684</v>
      </c>
      <c r="M127" s="11">
        <v>70203</v>
      </c>
      <c r="N127" s="11">
        <v>42302</v>
      </c>
      <c r="O127" s="11">
        <v>76750</v>
      </c>
      <c r="P127" s="11">
        <v>76750</v>
      </c>
      <c r="Q127" s="11">
        <v>3.62113356590271</v>
      </c>
      <c r="R127" s="11"/>
      <c r="S127" s="11">
        <v>3.62113356590271</v>
      </c>
      <c r="T127" s="11">
        <v>2018</v>
      </c>
    </row>
    <row r="128" spans="1:20" x14ac:dyDescent="0.25">
      <c r="A128" s="10" t="s">
        <v>32</v>
      </c>
      <c r="B128" t="s">
        <v>66</v>
      </c>
      <c r="C128" s="11">
        <v>29976</v>
      </c>
      <c r="D128" s="11">
        <v>0</v>
      </c>
      <c r="E128" s="11">
        <v>29976</v>
      </c>
      <c r="F128" s="11">
        <v>0</v>
      </c>
      <c r="G128" s="11">
        <v>0</v>
      </c>
      <c r="H128" s="11">
        <v>0</v>
      </c>
      <c r="I128" s="11">
        <v>19653</v>
      </c>
      <c r="J128" s="11">
        <v>10468</v>
      </c>
      <c r="K128" s="11">
        <v>29761</v>
      </c>
      <c r="L128" s="11">
        <v>9796</v>
      </c>
      <c r="M128" s="11">
        <v>16392</v>
      </c>
      <c r="N128" s="11">
        <v>15345</v>
      </c>
      <c r="O128" s="11">
        <v>29976</v>
      </c>
      <c r="P128" s="11">
        <v>29976</v>
      </c>
      <c r="Q128" s="11">
        <v>3.3832066059112549</v>
      </c>
      <c r="R128" s="11"/>
      <c r="S128" s="11">
        <v>3.3832066059112549</v>
      </c>
      <c r="T128" s="11">
        <v>2018</v>
      </c>
    </row>
    <row r="129" spans="1:20" x14ac:dyDescent="0.25">
      <c r="A129" s="10" t="s">
        <v>32</v>
      </c>
      <c r="B129" t="s">
        <v>67</v>
      </c>
      <c r="C129" s="11">
        <v>28091</v>
      </c>
      <c r="D129" s="11">
        <v>0</v>
      </c>
      <c r="E129" s="11">
        <v>28091</v>
      </c>
      <c r="F129" s="11">
        <v>0</v>
      </c>
      <c r="G129" s="11">
        <v>0</v>
      </c>
      <c r="H129" s="11">
        <v>0</v>
      </c>
      <c r="I129" s="11">
        <v>15534</v>
      </c>
      <c r="J129" s="11">
        <v>8200</v>
      </c>
      <c r="K129" s="11">
        <v>28091</v>
      </c>
      <c r="L129" s="11">
        <v>8531</v>
      </c>
      <c r="M129" s="11">
        <v>14675</v>
      </c>
      <c r="N129" s="11">
        <v>18217</v>
      </c>
      <c r="O129" s="11">
        <v>28091</v>
      </c>
      <c r="P129" s="11">
        <v>28091</v>
      </c>
      <c r="Q129" s="11">
        <v>3.3194973468780518</v>
      </c>
      <c r="R129" s="11"/>
      <c r="S129" s="11">
        <v>3.3194973468780518</v>
      </c>
      <c r="T129" s="11">
        <v>2018</v>
      </c>
    </row>
    <row r="130" spans="1:20" x14ac:dyDescent="0.25">
      <c r="A130" s="10" t="s">
        <v>1</v>
      </c>
      <c r="B130" t="s">
        <v>66</v>
      </c>
      <c r="C130" s="11">
        <v>17812</v>
      </c>
      <c r="D130" s="11">
        <v>0</v>
      </c>
      <c r="E130" s="11">
        <v>17812</v>
      </c>
      <c r="F130" s="11">
        <v>0</v>
      </c>
      <c r="G130" s="11">
        <v>0</v>
      </c>
      <c r="H130" s="11">
        <v>0</v>
      </c>
      <c r="I130" s="11">
        <v>10596</v>
      </c>
      <c r="J130" s="11">
        <v>12966</v>
      </c>
      <c r="K130" s="11">
        <v>17533</v>
      </c>
      <c r="L130" s="11">
        <v>3992</v>
      </c>
      <c r="M130" s="11">
        <v>2580</v>
      </c>
      <c r="N130" s="11">
        <v>12823</v>
      </c>
      <c r="O130" s="11">
        <v>17812</v>
      </c>
      <c r="P130" s="11">
        <v>17812</v>
      </c>
      <c r="Q130" s="11">
        <v>3.3960251808166504</v>
      </c>
      <c r="R130" s="11"/>
      <c r="S130" s="11">
        <v>3.3960251808166504</v>
      </c>
      <c r="T130" s="11">
        <v>2020</v>
      </c>
    </row>
    <row r="131" spans="1:20" x14ac:dyDescent="0.25">
      <c r="A131" s="10" t="s">
        <v>1</v>
      </c>
      <c r="B131" t="s">
        <v>67</v>
      </c>
      <c r="C131" s="11">
        <v>16872</v>
      </c>
      <c r="D131" s="11">
        <v>0</v>
      </c>
      <c r="E131" s="11">
        <v>16872</v>
      </c>
      <c r="F131" s="11">
        <v>0</v>
      </c>
      <c r="G131" s="11">
        <v>0</v>
      </c>
      <c r="H131" s="11">
        <v>0</v>
      </c>
      <c r="I131" s="11">
        <v>7570</v>
      </c>
      <c r="J131" s="11">
        <v>12947</v>
      </c>
      <c r="K131" s="11">
        <v>16556</v>
      </c>
      <c r="L131" s="11">
        <v>5178</v>
      </c>
      <c r="M131" s="11">
        <v>1969</v>
      </c>
      <c r="N131" s="11">
        <v>14081</v>
      </c>
      <c r="O131" s="11">
        <v>16872</v>
      </c>
      <c r="P131" s="11">
        <v>16872</v>
      </c>
      <c r="Q131" s="11">
        <v>3.4554884433746338</v>
      </c>
      <c r="R131" s="11"/>
      <c r="S131" s="11">
        <v>3.4554884433746338</v>
      </c>
      <c r="T131" s="11">
        <v>2020</v>
      </c>
    </row>
    <row r="132" spans="1:20" x14ac:dyDescent="0.25">
      <c r="A132" s="10" t="s">
        <v>2</v>
      </c>
      <c r="B132" t="s">
        <v>66</v>
      </c>
      <c r="C132" s="11">
        <v>30497</v>
      </c>
      <c r="D132" s="11">
        <v>0</v>
      </c>
      <c r="E132" s="11">
        <v>30497</v>
      </c>
      <c r="F132" s="11">
        <v>0</v>
      </c>
      <c r="G132" s="11">
        <v>0</v>
      </c>
      <c r="H132" s="11">
        <v>0</v>
      </c>
      <c r="I132" s="11">
        <v>16190</v>
      </c>
      <c r="J132" s="11">
        <v>23512</v>
      </c>
      <c r="K132" s="11">
        <v>28774</v>
      </c>
      <c r="L132" s="11">
        <v>4923</v>
      </c>
      <c r="M132" s="11">
        <v>11246</v>
      </c>
      <c r="N132" s="11">
        <v>16426</v>
      </c>
      <c r="O132" s="11">
        <v>30497</v>
      </c>
      <c r="P132" s="11">
        <v>30497</v>
      </c>
      <c r="Q132" s="11">
        <v>3.3141293525695801</v>
      </c>
      <c r="R132" s="11"/>
      <c r="S132" s="11">
        <v>3.3141293525695801</v>
      </c>
      <c r="T132" s="11">
        <v>2020</v>
      </c>
    </row>
    <row r="133" spans="1:20" x14ac:dyDescent="0.25">
      <c r="A133" s="10" t="s">
        <v>2</v>
      </c>
      <c r="B133" t="s">
        <v>67</v>
      </c>
      <c r="C133" s="11">
        <v>27511</v>
      </c>
      <c r="D133" s="11">
        <v>0</v>
      </c>
      <c r="E133" s="11">
        <v>27511</v>
      </c>
      <c r="F133" s="11">
        <v>0</v>
      </c>
      <c r="G133" s="11">
        <v>0</v>
      </c>
      <c r="H133" s="11">
        <v>0</v>
      </c>
      <c r="I133" s="11">
        <v>16075</v>
      </c>
      <c r="J133" s="11">
        <v>21301</v>
      </c>
      <c r="K133" s="11">
        <v>26291</v>
      </c>
      <c r="L133" s="11">
        <v>4339</v>
      </c>
      <c r="M133" s="11">
        <v>8526</v>
      </c>
      <c r="N133" s="11">
        <v>16850</v>
      </c>
      <c r="O133" s="11">
        <v>27511</v>
      </c>
      <c r="P133" s="11">
        <v>27511</v>
      </c>
      <c r="Q133" s="11">
        <v>3.3943512439727783</v>
      </c>
      <c r="R133" s="11"/>
      <c r="S133" s="11">
        <v>3.3943512439727783</v>
      </c>
      <c r="T133" s="11">
        <v>2020</v>
      </c>
    </row>
    <row r="134" spans="1:20" x14ac:dyDescent="0.25">
      <c r="A134" s="10" t="s">
        <v>3</v>
      </c>
      <c r="B134" t="s">
        <v>66</v>
      </c>
      <c r="C134" s="11">
        <v>12904</v>
      </c>
      <c r="D134" s="11">
        <v>0</v>
      </c>
      <c r="E134" s="11">
        <v>12904</v>
      </c>
      <c r="F134" s="11">
        <v>0</v>
      </c>
      <c r="G134" s="11">
        <v>0</v>
      </c>
      <c r="H134" s="11">
        <v>0</v>
      </c>
      <c r="I134" s="11">
        <v>4952</v>
      </c>
      <c r="J134" s="11">
        <v>9674</v>
      </c>
      <c r="K134" s="11">
        <v>12222</v>
      </c>
      <c r="L134" s="11">
        <v>4813</v>
      </c>
      <c r="M134" s="11">
        <v>3949</v>
      </c>
      <c r="N134" s="11">
        <v>11153</v>
      </c>
      <c r="O134" s="11">
        <v>12904</v>
      </c>
      <c r="P134" s="11">
        <v>12904</v>
      </c>
      <c r="Q134" s="11">
        <v>3.6239149570465088</v>
      </c>
      <c r="R134" s="11"/>
      <c r="S134" s="11">
        <v>3.6239149570465088</v>
      </c>
      <c r="T134" s="11">
        <v>2020</v>
      </c>
    </row>
    <row r="135" spans="1:20" x14ac:dyDescent="0.25">
      <c r="A135" s="10" t="s">
        <v>3</v>
      </c>
      <c r="B135" t="s">
        <v>67</v>
      </c>
      <c r="C135" s="11">
        <v>10536</v>
      </c>
      <c r="D135" s="11">
        <v>0</v>
      </c>
      <c r="E135" s="11">
        <v>10536</v>
      </c>
      <c r="F135" s="11">
        <v>0</v>
      </c>
      <c r="G135" s="11">
        <v>0</v>
      </c>
      <c r="H135" s="11">
        <v>0</v>
      </c>
      <c r="I135" s="11">
        <v>3441</v>
      </c>
      <c r="J135" s="11">
        <v>7092</v>
      </c>
      <c r="K135" s="11">
        <v>10102</v>
      </c>
      <c r="L135" s="11">
        <v>5039</v>
      </c>
      <c r="M135" s="11">
        <v>2852</v>
      </c>
      <c r="N135" s="11">
        <v>8906</v>
      </c>
      <c r="O135" s="11">
        <v>10536</v>
      </c>
      <c r="P135" s="11">
        <v>10536</v>
      </c>
      <c r="Q135" s="11">
        <v>3.5527715682983398</v>
      </c>
      <c r="R135" s="11"/>
      <c r="S135" s="11">
        <v>3.5527715682983398</v>
      </c>
      <c r="T135" s="11">
        <v>2020</v>
      </c>
    </row>
    <row r="136" spans="1:20" x14ac:dyDescent="0.25">
      <c r="A136" s="10" t="s">
        <v>4</v>
      </c>
      <c r="B136" t="s">
        <v>66</v>
      </c>
      <c r="C136" s="11">
        <v>57316</v>
      </c>
      <c r="D136" s="11">
        <v>0</v>
      </c>
      <c r="E136" s="11">
        <v>57316</v>
      </c>
      <c r="F136" s="11">
        <v>0</v>
      </c>
      <c r="G136" s="11">
        <v>0</v>
      </c>
      <c r="H136" s="11">
        <v>0</v>
      </c>
      <c r="I136" s="11">
        <v>23570</v>
      </c>
      <c r="J136" s="11">
        <v>23302</v>
      </c>
      <c r="K136" s="11">
        <v>55779</v>
      </c>
      <c r="L136" s="11">
        <v>23808</v>
      </c>
      <c r="M136" s="11">
        <v>46161</v>
      </c>
      <c r="N136" s="11">
        <v>34125</v>
      </c>
      <c r="O136" s="11">
        <v>57316</v>
      </c>
      <c r="P136" s="11">
        <v>57316</v>
      </c>
      <c r="Q136" s="11">
        <v>3.6071078777313232</v>
      </c>
      <c r="R136" s="11"/>
      <c r="S136" s="11">
        <v>3.6071078777313232</v>
      </c>
      <c r="T136" s="11">
        <v>2020</v>
      </c>
    </row>
    <row r="137" spans="1:20" x14ac:dyDescent="0.25">
      <c r="A137" s="10" t="s">
        <v>4</v>
      </c>
      <c r="B137" t="s">
        <v>67</v>
      </c>
      <c r="C137" s="11">
        <v>55262</v>
      </c>
      <c r="D137" s="11">
        <v>0</v>
      </c>
      <c r="E137" s="11">
        <v>55262</v>
      </c>
      <c r="F137" s="11">
        <v>0</v>
      </c>
      <c r="G137" s="11">
        <v>0</v>
      </c>
      <c r="H137" s="11">
        <v>0</v>
      </c>
      <c r="I137" s="11">
        <v>20728</v>
      </c>
      <c r="J137" s="11">
        <v>19310</v>
      </c>
      <c r="K137" s="11">
        <v>53944</v>
      </c>
      <c r="L137" s="11">
        <v>22740</v>
      </c>
      <c r="M137" s="11">
        <v>45237</v>
      </c>
      <c r="N137" s="11">
        <v>32968</v>
      </c>
      <c r="O137" s="11">
        <v>55262</v>
      </c>
      <c r="P137" s="11">
        <v>55262</v>
      </c>
      <c r="Q137" s="11">
        <v>3.5273244380950928</v>
      </c>
      <c r="R137" s="11"/>
      <c r="S137" s="11">
        <v>3.5273244380950928</v>
      </c>
      <c r="T137" s="11">
        <v>2020</v>
      </c>
    </row>
    <row r="138" spans="1:20" x14ac:dyDescent="0.25">
      <c r="A138" s="10" t="s">
        <v>5</v>
      </c>
      <c r="B138" t="s">
        <v>66</v>
      </c>
      <c r="C138" s="11">
        <v>40682</v>
      </c>
      <c r="D138" s="11">
        <v>0</v>
      </c>
      <c r="E138" s="11">
        <v>40682</v>
      </c>
      <c r="F138" s="11">
        <v>0</v>
      </c>
      <c r="G138" s="11">
        <v>0</v>
      </c>
      <c r="H138" s="11">
        <v>0</v>
      </c>
      <c r="I138" s="11">
        <v>18250</v>
      </c>
      <c r="J138" s="11">
        <v>37295</v>
      </c>
      <c r="K138" s="11">
        <v>39296</v>
      </c>
      <c r="L138" s="11">
        <v>7611</v>
      </c>
      <c r="M138" s="11">
        <v>7216</v>
      </c>
      <c r="N138" s="11">
        <v>29566</v>
      </c>
      <c r="O138" s="11">
        <v>40682</v>
      </c>
      <c r="P138" s="11">
        <v>40682</v>
      </c>
      <c r="Q138" s="11">
        <v>3.4224963188171387</v>
      </c>
      <c r="R138" s="11"/>
      <c r="S138" s="11">
        <v>3.4224963188171387</v>
      </c>
      <c r="T138" s="11">
        <v>2020</v>
      </c>
    </row>
    <row r="139" spans="1:20" x14ac:dyDescent="0.25">
      <c r="A139" s="10" t="s">
        <v>5</v>
      </c>
      <c r="B139" t="s">
        <v>67</v>
      </c>
      <c r="C139" s="11">
        <v>40300</v>
      </c>
      <c r="D139" s="11">
        <v>0</v>
      </c>
      <c r="E139" s="11">
        <v>40300</v>
      </c>
      <c r="F139" s="11">
        <v>0</v>
      </c>
      <c r="G139" s="11">
        <v>0</v>
      </c>
      <c r="H139" s="11">
        <v>0</v>
      </c>
      <c r="I139" s="11">
        <v>16827</v>
      </c>
      <c r="J139" s="11">
        <v>34464</v>
      </c>
      <c r="K139" s="11">
        <v>38622</v>
      </c>
      <c r="L139" s="11">
        <v>6968</v>
      </c>
      <c r="M139" s="11">
        <v>7316</v>
      </c>
      <c r="N139" s="11">
        <v>28743</v>
      </c>
      <c r="O139" s="11">
        <v>40300</v>
      </c>
      <c r="P139" s="11">
        <v>40300</v>
      </c>
      <c r="Q139" s="11">
        <v>3.2987592220306396</v>
      </c>
      <c r="R139" s="11"/>
      <c r="S139" s="11">
        <v>3.2987592220306396</v>
      </c>
      <c r="T139" s="11">
        <v>2020</v>
      </c>
    </row>
    <row r="140" spans="1:20" x14ac:dyDescent="0.25">
      <c r="A140" s="10" t="s">
        <v>6</v>
      </c>
      <c r="B140" t="s">
        <v>66</v>
      </c>
      <c r="C140" s="11">
        <v>6507</v>
      </c>
      <c r="D140" s="11">
        <v>0</v>
      </c>
      <c r="E140" s="11">
        <v>6507</v>
      </c>
      <c r="F140" s="11">
        <v>0</v>
      </c>
      <c r="G140" s="11">
        <v>0</v>
      </c>
      <c r="H140" s="11">
        <v>0</v>
      </c>
      <c r="I140" s="11">
        <v>3240</v>
      </c>
      <c r="J140" s="11">
        <v>4306</v>
      </c>
      <c r="K140" s="11">
        <v>6341</v>
      </c>
      <c r="L140" s="11">
        <v>3165</v>
      </c>
      <c r="M140" s="11">
        <v>2987</v>
      </c>
      <c r="N140" s="11">
        <v>3864</v>
      </c>
      <c r="O140" s="11">
        <v>6507</v>
      </c>
      <c r="P140" s="11">
        <v>6507</v>
      </c>
      <c r="Q140" s="11">
        <v>3.6734285354614258</v>
      </c>
      <c r="R140" s="11"/>
      <c r="S140" s="11">
        <v>3.6734285354614258</v>
      </c>
      <c r="T140" s="11">
        <v>2020</v>
      </c>
    </row>
    <row r="141" spans="1:20" x14ac:dyDescent="0.25">
      <c r="A141" s="10" t="s">
        <v>6</v>
      </c>
      <c r="B141" t="s">
        <v>67</v>
      </c>
      <c r="C141" s="11">
        <v>7145</v>
      </c>
      <c r="D141" s="11">
        <v>0</v>
      </c>
      <c r="E141" s="11">
        <v>7145</v>
      </c>
      <c r="F141" s="11">
        <v>0</v>
      </c>
      <c r="G141" s="11">
        <v>0</v>
      </c>
      <c r="H141" s="11">
        <v>0</v>
      </c>
      <c r="I141" s="11">
        <v>3288</v>
      </c>
      <c r="J141" s="11">
        <v>3871</v>
      </c>
      <c r="K141" s="11">
        <v>6735</v>
      </c>
      <c r="L141" s="11">
        <v>3794</v>
      </c>
      <c r="M141" s="11">
        <v>3127</v>
      </c>
      <c r="N141" s="11">
        <v>4216</v>
      </c>
      <c r="O141" s="11">
        <v>7145</v>
      </c>
      <c r="P141" s="11">
        <v>7145</v>
      </c>
      <c r="Q141" s="11">
        <v>3.5032889842987061</v>
      </c>
      <c r="R141" s="11"/>
      <c r="S141" s="11">
        <v>3.5032889842987061</v>
      </c>
      <c r="T141" s="11">
        <v>2020</v>
      </c>
    </row>
    <row r="142" spans="1:20" x14ac:dyDescent="0.25">
      <c r="A142" s="10" t="s">
        <v>7</v>
      </c>
      <c r="B142" t="s">
        <v>66</v>
      </c>
      <c r="C142" s="11">
        <v>773021</v>
      </c>
      <c r="D142" s="11">
        <v>0</v>
      </c>
      <c r="E142" s="11">
        <v>773021</v>
      </c>
      <c r="F142" s="11">
        <v>0</v>
      </c>
      <c r="G142" s="11">
        <v>0</v>
      </c>
      <c r="H142" s="11">
        <v>0</v>
      </c>
      <c r="I142" s="11">
        <v>402803</v>
      </c>
      <c r="J142" s="11">
        <v>430791</v>
      </c>
      <c r="K142" s="11">
        <v>761865</v>
      </c>
      <c r="L142" s="11">
        <v>337315</v>
      </c>
      <c r="M142" s="11">
        <v>655740</v>
      </c>
      <c r="N142" s="11">
        <v>324238</v>
      </c>
      <c r="O142" s="11">
        <v>773021</v>
      </c>
      <c r="P142" s="11">
        <v>773021</v>
      </c>
      <c r="Q142" s="11">
        <v>3.7680115699768066</v>
      </c>
      <c r="R142" s="11"/>
      <c r="S142" s="11">
        <v>3.7680115699768066</v>
      </c>
      <c r="T142" s="11">
        <v>2020</v>
      </c>
    </row>
    <row r="143" spans="1:20" x14ac:dyDescent="0.25">
      <c r="A143" s="10" t="s">
        <v>7</v>
      </c>
      <c r="B143" t="s">
        <v>67</v>
      </c>
      <c r="C143" s="11">
        <v>850117</v>
      </c>
      <c r="D143" s="11">
        <v>0</v>
      </c>
      <c r="E143" s="11">
        <v>850117</v>
      </c>
      <c r="F143" s="11">
        <v>0</v>
      </c>
      <c r="G143" s="11">
        <v>0</v>
      </c>
      <c r="H143" s="11">
        <v>0</v>
      </c>
      <c r="I143" s="11">
        <v>453760</v>
      </c>
      <c r="J143" s="11">
        <v>389788</v>
      </c>
      <c r="K143" s="11">
        <v>834223</v>
      </c>
      <c r="L143" s="11">
        <v>356638</v>
      </c>
      <c r="M143" s="11">
        <v>720029</v>
      </c>
      <c r="N143" s="11">
        <v>372968</v>
      </c>
      <c r="O143" s="11">
        <v>850117</v>
      </c>
      <c r="P143" s="11">
        <v>850117</v>
      </c>
      <c r="Q143" s="11">
        <v>3.6787948608398438</v>
      </c>
      <c r="R143" s="11"/>
      <c r="S143" s="11">
        <v>3.6787948608398438</v>
      </c>
      <c r="T143" s="11">
        <v>2020</v>
      </c>
    </row>
    <row r="144" spans="1:20" x14ac:dyDescent="0.25">
      <c r="A144" s="10" t="s">
        <v>8</v>
      </c>
      <c r="B144" t="s">
        <v>66</v>
      </c>
      <c r="C144" s="11">
        <v>56037</v>
      </c>
      <c r="D144" s="11">
        <v>0</v>
      </c>
      <c r="E144" s="11">
        <v>56037</v>
      </c>
      <c r="F144" s="11">
        <v>0</v>
      </c>
      <c r="G144" s="11">
        <v>0</v>
      </c>
      <c r="H144" s="11">
        <v>0</v>
      </c>
      <c r="I144" s="11">
        <v>30620</v>
      </c>
      <c r="J144" s="11">
        <v>34935</v>
      </c>
      <c r="K144" s="11">
        <v>55931</v>
      </c>
      <c r="L144" s="11">
        <v>22861</v>
      </c>
      <c r="M144" s="11">
        <v>23386</v>
      </c>
      <c r="N144" s="11">
        <v>32708</v>
      </c>
      <c r="O144" s="11">
        <v>56037</v>
      </c>
      <c r="P144" s="11">
        <v>56037</v>
      </c>
      <c r="Q144" s="11">
        <v>3.5769402980804443</v>
      </c>
      <c r="R144" s="11"/>
      <c r="S144" s="11">
        <v>3.5769402980804443</v>
      </c>
      <c r="T144" s="11">
        <v>2020</v>
      </c>
    </row>
    <row r="145" spans="1:20" x14ac:dyDescent="0.25">
      <c r="A145" s="10" t="s">
        <v>8</v>
      </c>
      <c r="B145" t="s">
        <v>67</v>
      </c>
      <c r="C145" s="11">
        <v>54433</v>
      </c>
      <c r="D145" s="11">
        <v>0</v>
      </c>
      <c r="E145" s="11">
        <v>54433</v>
      </c>
      <c r="F145" s="11">
        <v>0</v>
      </c>
      <c r="G145" s="11">
        <v>0</v>
      </c>
      <c r="H145" s="11">
        <v>0</v>
      </c>
      <c r="I145" s="11">
        <v>28685</v>
      </c>
      <c r="J145" s="11">
        <v>29669</v>
      </c>
      <c r="K145" s="11">
        <v>53251</v>
      </c>
      <c r="L145" s="11">
        <v>24401</v>
      </c>
      <c r="M145" s="11">
        <v>25473</v>
      </c>
      <c r="N145" s="11">
        <v>37405</v>
      </c>
      <c r="O145" s="11">
        <v>54433</v>
      </c>
      <c r="P145" s="11">
        <v>54433</v>
      </c>
      <c r="Q145" s="11">
        <v>3.6537394523620605</v>
      </c>
      <c r="R145" s="11"/>
      <c r="S145" s="11">
        <v>3.6537394523620605</v>
      </c>
      <c r="T145" s="11">
        <v>2020</v>
      </c>
    </row>
    <row r="146" spans="1:20" x14ac:dyDescent="0.25">
      <c r="A146" s="5" t="s">
        <v>9</v>
      </c>
      <c r="B146" t="s">
        <v>66</v>
      </c>
      <c r="C146" s="11">
        <v>193910</v>
      </c>
      <c r="D146" s="11">
        <v>0</v>
      </c>
      <c r="E146" s="11">
        <v>193910</v>
      </c>
      <c r="F146" s="11">
        <v>0</v>
      </c>
      <c r="G146" s="11">
        <v>0</v>
      </c>
      <c r="H146" s="11">
        <v>0</v>
      </c>
      <c r="I146" s="11">
        <v>70506</v>
      </c>
      <c r="J146" s="11">
        <v>146863</v>
      </c>
      <c r="K146" s="11">
        <v>192867</v>
      </c>
      <c r="L146" s="11">
        <v>65073</v>
      </c>
      <c r="M146" s="11">
        <v>14655</v>
      </c>
      <c r="N146" s="11">
        <v>158600</v>
      </c>
      <c r="O146" s="11">
        <v>193910</v>
      </c>
      <c r="P146" s="11">
        <v>193910</v>
      </c>
      <c r="Q146" s="11">
        <v>3.3446650505065918</v>
      </c>
      <c r="R146" s="11"/>
      <c r="S146" s="11">
        <v>3.3446650505065918</v>
      </c>
      <c r="T146" s="11">
        <v>2020</v>
      </c>
    </row>
    <row r="147" spans="1:20" x14ac:dyDescent="0.25">
      <c r="A147" s="5" t="s">
        <v>9</v>
      </c>
      <c r="B147" t="s">
        <v>67</v>
      </c>
      <c r="C147" s="11">
        <v>206498</v>
      </c>
      <c r="D147" s="11">
        <v>0</v>
      </c>
      <c r="E147" s="11">
        <v>206498</v>
      </c>
      <c r="F147" s="11">
        <v>0</v>
      </c>
      <c r="G147" s="11">
        <v>0</v>
      </c>
      <c r="H147" s="11">
        <v>0</v>
      </c>
      <c r="I147" s="11">
        <v>73551</v>
      </c>
      <c r="J147" s="11">
        <v>149429</v>
      </c>
      <c r="K147" s="11">
        <v>204940</v>
      </c>
      <c r="L147" s="11">
        <v>70460</v>
      </c>
      <c r="M147" s="11">
        <v>19350</v>
      </c>
      <c r="N147" s="11">
        <v>161526</v>
      </c>
      <c r="O147" s="11">
        <v>206498</v>
      </c>
      <c r="P147" s="11">
        <v>206498</v>
      </c>
      <c r="Q147" s="11">
        <v>3.2894072532653809</v>
      </c>
      <c r="R147" s="11"/>
      <c r="S147" s="11">
        <v>3.2894072532653809</v>
      </c>
      <c r="T147" s="11">
        <v>2020</v>
      </c>
    </row>
    <row r="148" spans="1:20" x14ac:dyDescent="0.25">
      <c r="A148" s="10" t="s">
        <v>10</v>
      </c>
      <c r="B148" t="s">
        <v>66</v>
      </c>
      <c r="C148" s="11">
        <v>40016</v>
      </c>
      <c r="D148" s="11">
        <v>0</v>
      </c>
      <c r="E148" s="11">
        <v>40016</v>
      </c>
      <c r="F148" s="11">
        <v>0</v>
      </c>
      <c r="G148" s="11">
        <v>0</v>
      </c>
      <c r="H148" s="11">
        <v>0</v>
      </c>
      <c r="I148" s="11">
        <v>17456</v>
      </c>
      <c r="J148" s="11">
        <v>22463</v>
      </c>
      <c r="K148" s="11">
        <v>39782</v>
      </c>
      <c r="L148" s="11">
        <v>18358</v>
      </c>
      <c r="M148" s="11">
        <v>16431</v>
      </c>
      <c r="N148" s="11">
        <v>22102</v>
      </c>
      <c r="O148" s="11">
        <v>40016</v>
      </c>
      <c r="P148" s="11">
        <v>40016</v>
      </c>
      <c r="Q148" s="11">
        <v>3.4134347438812256</v>
      </c>
      <c r="R148" s="11"/>
      <c r="S148" s="11">
        <v>3.4134347438812256</v>
      </c>
      <c r="T148" s="11">
        <v>2020</v>
      </c>
    </row>
    <row r="149" spans="1:20" x14ac:dyDescent="0.25">
      <c r="A149" s="10" t="s">
        <v>10</v>
      </c>
      <c r="B149" t="s">
        <v>67</v>
      </c>
      <c r="C149" s="11">
        <v>39587</v>
      </c>
      <c r="D149" s="11">
        <v>0</v>
      </c>
      <c r="E149" s="11">
        <v>39587</v>
      </c>
      <c r="F149" s="11">
        <v>0</v>
      </c>
      <c r="G149" s="11">
        <v>0</v>
      </c>
      <c r="H149" s="11">
        <v>0</v>
      </c>
      <c r="I149" s="11">
        <v>14715</v>
      </c>
      <c r="J149" s="11">
        <v>20861</v>
      </c>
      <c r="K149" s="11">
        <v>38404</v>
      </c>
      <c r="L149" s="11">
        <v>17710</v>
      </c>
      <c r="M149" s="11">
        <v>16064</v>
      </c>
      <c r="N149" s="11">
        <v>22807</v>
      </c>
      <c r="O149" s="11">
        <v>39587</v>
      </c>
      <c r="P149" s="11">
        <v>39587</v>
      </c>
      <c r="Q149" s="11">
        <v>3.2980775833129883</v>
      </c>
      <c r="R149" s="11"/>
      <c r="S149" s="11">
        <v>3.2980775833129883</v>
      </c>
      <c r="T149" s="11">
        <v>2020</v>
      </c>
    </row>
    <row r="150" spans="1:20" x14ac:dyDescent="0.25">
      <c r="A150" s="10" t="s">
        <v>11</v>
      </c>
      <c r="B150" t="s">
        <v>66</v>
      </c>
      <c r="C150" s="11">
        <v>142949</v>
      </c>
      <c r="D150" s="11">
        <v>0</v>
      </c>
      <c r="E150" s="11">
        <v>142949</v>
      </c>
      <c r="F150" s="11">
        <v>0</v>
      </c>
      <c r="G150" s="11">
        <v>0</v>
      </c>
      <c r="H150" s="11">
        <v>0</v>
      </c>
      <c r="I150" s="11">
        <v>70188</v>
      </c>
      <c r="J150" s="11">
        <v>90828</v>
      </c>
      <c r="K150" s="11">
        <v>138907</v>
      </c>
      <c r="L150" s="11">
        <v>33912</v>
      </c>
      <c r="M150" s="11">
        <v>48584</v>
      </c>
      <c r="N150" s="11">
        <v>105078</v>
      </c>
      <c r="O150" s="11">
        <v>142949</v>
      </c>
      <c r="P150" s="11">
        <v>142949</v>
      </c>
      <c r="Q150" s="11">
        <v>3.4102861881256104</v>
      </c>
      <c r="R150" s="11"/>
      <c r="S150" s="11">
        <v>3.4102861881256104</v>
      </c>
      <c r="T150" s="11">
        <v>2020</v>
      </c>
    </row>
    <row r="151" spans="1:20" x14ac:dyDescent="0.25">
      <c r="A151" s="10" t="s">
        <v>11</v>
      </c>
      <c r="B151" t="s">
        <v>67</v>
      </c>
      <c r="C151" s="11">
        <v>138202</v>
      </c>
      <c r="D151" s="11">
        <v>0</v>
      </c>
      <c r="E151" s="11">
        <v>138202</v>
      </c>
      <c r="F151" s="11">
        <v>0</v>
      </c>
      <c r="G151" s="11">
        <v>0</v>
      </c>
      <c r="H151" s="11">
        <v>0</v>
      </c>
      <c r="I151" s="11">
        <v>64343</v>
      </c>
      <c r="J151" s="11">
        <v>84686</v>
      </c>
      <c r="K151" s="11">
        <v>135738</v>
      </c>
      <c r="L151" s="11">
        <v>35799</v>
      </c>
      <c r="M151" s="11">
        <v>45018</v>
      </c>
      <c r="N151" s="11">
        <v>103086</v>
      </c>
      <c r="O151" s="11">
        <v>138202</v>
      </c>
      <c r="P151" s="11">
        <v>138202</v>
      </c>
      <c r="Q151" s="11">
        <v>3.39119553565979</v>
      </c>
      <c r="R151" s="11"/>
      <c r="S151" s="11">
        <v>3.39119553565979</v>
      </c>
      <c r="T151" s="11">
        <v>2020</v>
      </c>
    </row>
    <row r="152" spans="1:20" x14ac:dyDescent="0.25">
      <c r="A152" s="10" t="s">
        <v>12</v>
      </c>
      <c r="B152" t="s">
        <v>66</v>
      </c>
      <c r="C152" s="11">
        <v>427616</v>
      </c>
      <c r="D152" s="11">
        <v>0</v>
      </c>
      <c r="E152" s="11">
        <v>427616</v>
      </c>
      <c r="F152" s="11">
        <v>0</v>
      </c>
      <c r="G152" s="11">
        <v>0</v>
      </c>
      <c r="H152" s="11">
        <v>0</v>
      </c>
      <c r="I152" s="11">
        <v>172088</v>
      </c>
      <c r="J152" s="11">
        <v>222739</v>
      </c>
      <c r="K152" s="11">
        <v>418080</v>
      </c>
      <c r="L152" s="11">
        <v>230848</v>
      </c>
      <c r="M152" s="11">
        <v>371383</v>
      </c>
      <c r="N152" s="11">
        <v>253534</v>
      </c>
      <c r="O152" s="11">
        <v>427616</v>
      </c>
      <c r="P152" s="11">
        <v>427616</v>
      </c>
      <c r="Q152" s="11">
        <v>3.9022674560546875</v>
      </c>
      <c r="R152" s="11"/>
      <c r="S152" s="11">
        <v>3.9022674560546875</v>
      </c>
      <c r="T152" s="11">
        <v>2020</v>
      </c>
    </row>
    <row r="153" spans="1:20" x14ac:dyDescent="0.25">
      <c r="A153" s="10" t="s">
        <v>12</v>
      </c>
      <c r="B153" t="s">
        <v>67</v>
      </c>
      <c r="C153" s="11">
        <v>480013</v>
      </c>
      <c r="D153" s="11">
        <v>0</v>
      </c>
      <c r="E153" s="11">
        <v>480013</v>
      </c>
      <c r="F153" s="11">
        <v>0</v>
      </c>
      <c r="G153" s="11">
        <v>0</v>
      </c>
      <c r="H153" s="11">
        <v>0</v>
      </c>
      <c r="I153" s="11">
        <v>210047</v>
      </c>
      <c r="J153" s="11">
        <v>205527</v>
      </c>
      <c r="K153" s="11">
        <v>468078</v>
      </c>
      <c r="L153" s="11">
        <v>261087</v>
      </c>
      <c r="M153" s="11">
        <v>403314</v>
      </c>
      <c r="N153" s="11">
        <v>279641</v>
      </c>
      <c r="O153" s="11">
        <v>480013</v>
      </c>
      <c r="P153" s="11">
        <v>480013</v>
      </c>
      <c r="Q153" s="11">
        <v>3.8075926303863525</v>
      </c>
      <c r="R153" s="11"/>
      <c r="S153" s="11">
        <v>3.8075926303863525</v>
      </c>
      <c r="T153" s="11">
        <v>2020</v>
      </c>
    </row>
    <row r="154" spans="1:20" x14ac:dyDescent="0.25">
      <c r="A154" s="10" t="s">
        <v>13</v>
      </c>
      <c r="B154" t="s">
        <v>66</v>
      </c>
      <c r="C154" s="11">
        <v>118591</v>
      </c>
      <c r="D154" s="11">
        <v>0</v>
      </c>
      <c r="E154" s="11">
        <v>118591</v>
      </c>
      <c r="F154" s="11">
        <v>0</v>
      </c>
      <c r="G154" s="11">
        <v>0</v>
      </c>
      <c r="H154" s="11">
        <v>0</v>
      </c>
      <c r="I154" s="11">
        <v>49794</v>
      </c>
      <c r="J154" s="11">
        <v>53017</v>
      </c>
      <c r="K154" s="11">
        <v>118591</v>
      </c>
      <c r="L154" s="11">
        <v>35076</v>
      </c>
      <c r="M154" s="11">
        <v>83342</v>
      </c>
      <c r="N154" s="11">
        <v>86622</v>
      </c>
      <c r="O154" s="11">
        <v>118591</v>
      </c>
      <c r="P154" s="11">
        <v>118591</v>
      </c>
      <c r="Q154" s="11">
        <v>3.5959053039550781</v>
      </c>
      <c r="R154" s="11"/>
      <c r="S154" s="11">
        <v>3.5959053039550781</v>
      </c>
      <c r="T154" s="11">
        <v>2020</v>
      </c>
    </row>
    <row r="155" spans="1:20" x14ac:dyDescent="0.25">
      <c r="A155" s="10" t="s">
        <v>13</v>
      </c>
      <c r="B155" t="s">
        <v>67</v>
      </c>
      <c r="C155" s="11">
        <v>133403</v>
      </c>
      <c r="D155" s="11">
        <v>0</v>
      </c>
      <c r="E155" s="11">
        <v>133403</v>
      </c>
      <c r="F155" s="11">
        <v>0</v>
      </c>
      <c r="G155" s="11">
        <v>0</v>
      </c>
      <c r="H155" s="11">
        <v>0</v>
      </c>
      <c r="I155" s="11">
        <v>59069</v>
      </c>
      <c r="J155" s="11">
        <v>53036</v>
      </c>
      <c r="K155" s="11">
        <v>131336</v>
      </c>
      <c r="L155" s="11">
        <v>40212</v>
      </c>
      <c r="M155" s="11">
        <v>94320</v>
      </c>
      <c r="N155" s="11">
        <v>95138</v>
      </c>
      <c r="O155" s="11">
        <v>133403</v>
      </c>
      <c r="P155" s="11">
        <v>133403</v>
      </c>
      <c r="Q155" s="11">
        <v>3.5464794635772705</v>
      </c>
      <c r="R155" s="11"/>
      <c r="S155" s="11">
        <v>3.5464794635772705</v>
      </c>
      <c r="T155" s="11">
        <v>2020</v>
      </c>
    </row>
    <row r="156" spans="1:20" x14ac:dyDescent="0.25">
      <c r="A156" s="10" t="s">
        <v>14</v>
      </c>
      <c r="B156" t="s">
        <v>66</v>
      </c>
      <c r="C156" s="11">
        <v>117081</v>
      </c>
      <c r="D156" s="11">
        <v>0</v>
      </c>
      <c r="E156" s="11">
        <v>117081</v>
      </c>
      <c r="F156" s="11">
        <v>0</v>
      </c>
      <c r="G156" s="11">
        <v>0</v>
      </c>
      <c r="H156" s="11">
        <v>0</v>
      </c>
      <c r="I156" s="11">
        <v>65085</v>
      </c>
      <c r="J156" s="11">
        <v>94478</v>
      </c>
      <c r="K156" s="11">
        <v>113396</v>
      </c>
      <c r="L156" s="11">
        <v>57283</v>
      </c>
      <c r="M156" s="11">
        <v>41387</v>
      </c>
      <c r="N156" s="11">
        <v>74723</v>
      </c>
      <c r="O156" s="11">
        <v>117081</v>
      </c>
      <c r="P156" s="11">
        <v>117081</v>
      </c>
      <c r="Q156" s="11">
        <v>3.8123350143432617</v>
      </c>
      <c r="R156" s="11"/>
      <c r="S156" s="11">
        <v>3.8123350143432617</v>
      </c>
      <c r="T156" s="11">
        <v>2020</v>
      </c>
    </row>
    <row r="157" spans="1:20" x14ac:dyDescent="0.25">
      <c r="A157" s="10" t="s">
        <v>14</v>
      </c>
      <c r="B157" t="s">
        <v>67</v>
      </c>
      <c r="C157" s="11">
        <v>134750</v>
      </c>
      <c r="D157" s="11">
        <v>0</v>
      </c>
      <c r="E157" s="11">
        <v>134750</v>
      </c>
      <c r="F157" s="11">
        <v>0</v>
      </c>
      <c r="G157" s="11">
        <v>0</v>
      </c>
      <c r="H157" s="11">
        <v>0</v>
      </c>
      <c r="I157" s="11">
        <v>66527</v>
      </c>
      <c r="J157" s="11">
        <v>104318</v>
      </c>
      <c r="K157" s="11">
        <v>130125</v>
      </c>
      <c r="L157" s="11">
        <v>68868</v>
      </c>
      <c r="M157" s="11">
        <v>43814</v>
      </c>
      <c r="N157" s="11">
        <v>69054</v>
      </c>
      <c r="O157" s="11">
        <v>134750</v>
      </c>
      <c r="P157" s="11">
        <v>134750</v>
      </c>
      <c r="Q157" s="11">
        <v>3.5822336673736572</v>
      </c>
      <c r="R157" s="11"/>
      <c r="S157" s="11">
        <v>3.5822336673736572</v>
      </c>
      <c r="T157" s="11">
        <v>2020</v>
      </c>
    </row>
    <row r="158" spans="1:20" x14ac:dyDescent="0.25">
      <c r="A158" s="5" t="s">
        <v>15</v>
      </c>
      <c r="B158" t="s">
        <v>66</v>
      </c>
      <c r="C158" s="11">
        <v>691791</v>
      </c>
      <c r="D158" s="11">
        <v>0</v>
      </c>
      <c r="E158" s="11">
        <v>691791</v>
      </c>
      <c r="F158" s="11">
        <v>0</v>
      </c>
      <c r="G158" s="11">
        <v>0</v>
      </c>
      <c r="H158" s="11">
        <v>0</v>
      </c>
      <c r="I158" s="11">
        <v>263657</v>
      </c>
      <c r="J158" s="11">
        <v>536764</v>
      </c>
      <c r="K158" s="11">
        <v>682207</v>
      </c>
      <c r="L158" s="11">
        <v>202570</v>
      </c>
      <c r="M158" s="11">
        <v>237803</v>
      </c>
      <c r="N158" s="11">
        <v>472190</v>
      </c>
      <c r="O158" s="11">
        <v>691791</v>
      </c>
      <c r="P158" s="11">
        <v>691791</v>
      </c>
      <c r="Q158" s="11">
        <v>3.4623043537139893</v>
      </c>
      <c r="R158" s="11"/>
      <c r="S158" s="11">
        <v>3.4623043537139893</v>
      </c>
      <c r="T158" s="11">
        <v>2020</v>
      </c>
    </row>
    <row r="159" spans="1:20" x14ac:dyDescent="0.25">
      <c r="A159" s="5" t="s">
        <v>15</v>
      </c>
      <c r="B159" t="s">
        <v>67</v>
      </c>
      <c r="C159" s="11">
        <v>710120</v>
      </c>
      <c r="D159" s="11">
        <v>0</v>
      </c>
      <c r="E159" s="11">
        <v>710120</v>
      </c>
      <c r="F159" s="11">
        <v>0</v>
      </c>
      <c r="G159" s="11">
        <v>0</v>
      </c>
      <c r="H159" s="11">
        <v>0</v>
      </c>
      <c r="I159" s="11">
        <v>283963</v>
      </c>
      <c r="J159" s="11">
        <v>520531</v>
      </c>
      <c r="K159" s="11">
        <v>697427</v>
      </c>
      <c r="L159" s="11">
        <v>212719</v>
      </c>
      <c r="M159" s="11">
        <v>263123</v>
      </c>
      <c r="N159" s="11">
        <v>515521</v>
      </c>
      <c r="O159" s="11">
        <v>710120</v>
      </c>
      <c r="P159" s="11">
        <v>710120</v>
      </c>
      <c r="Q159" s="11">
        <v>3.5110740661621094</v>
      </c>
      <c r="R159" s="11"/>
      <c r="S159" s="11">
        <v>3.5110740661621094</v>
      </c>
      <c r="T159" s="11">
        <v>2020</v>
      </c>
    </row>
    <row r="160" spans="1:20" x14ac:dyDescent="0.25">
      <c r="A160" s="5" t="s">
        <v>16</v>
      </c>
      <c r="B160" t="s">
        <v>66</v>
      </c>
      <c r="C160" s="11">
        <v>179679</v>
      </c>
      <c r="D160" s="11">
        <v>0</v>
      </c>
      <c r="E160" s="11">
        <v>179679</v>
      </c>
      <c r="F160" s="11">
        <v>0</v>
      </c>
      <c r="G160" s="11">
        <v>0</v>
      </c>
      <c r="H160" s="11">
        <v>0</v>
      </c>
      <c r="I160" s="11">
        <v>97106</v>
      </c>
      <c r="J160" s="11">
        <v>118143</v>
      </c>
      <c r="K160" s="11">
        <v>176587</v>
      </c>
      <c r="L160" s="11">
        <v>72064</v>
      </c>
      <c r="M160" s="11">
        <v>85677</v>
      </c>
      <c r="N160" s="11">
        <v>109120</v>
      </c>
      <c r="O160" s="11">
        <v>179679</v>
      </c>
      <c r="P160" s="11">
        <v>179679</v>
      </c>
      <c r="Q160" s="11">
        <v>3.6659653186798096</v>
      </c>
      <c r="R160" s="11"/>
      <c r="S160" s="11">
        <v>3.6659653186798096</v>
      </c>
      <c r="T160" s="11">
        <v>2020</v>
      </c>
    </row>
    <row r="161" spans="1:20" x14ac:dyDescent="0.25">
      <c r="A161" s="5" t="s">
        <v>16</v>
      </c>
      <c r="B161" t="s">
        <v>67</v>
      </c>
      <c r="C161" s="11">
        <v>184070</v>
      </c>
      <c r="D161" s="11">
        <v>0</v>
      </c>
      <c r="E161" s="11">
        <v>184070</v>
      </c>
      <c r="F161" s="11">
        <v>0</v>
      </c>
      <c r="G161" s="11">
        <v>0</v>
      </c>
      <c r="H161" s="11">
        <v>0</v>
      </c>
      <c r="I161" s="11">
        <v>104167</v>
      </c>
      <c r="J161" s="11">
        <v>106358</v>
      </c>
      <c r="K161" s="11">
        <v>175829</v>
      </c>
      <c r="L161" s="11">
        <v>80347</v>
      </c>
      <c r="M161" s="11">
        <v>97532</v>
      </c>
      <c r="N161" s="11">
        <v>109068</v>
      </c>
      <c r="O161" s="11">
        <v>184070</v>
      </c>
      <c r="P161" s="11">
        <v>184070</v>
      </c>
      <c r="Q161" s="11">
        <v>3.6578528881072998</v>
      </c>
      <c r="R161" s="11"/>
      <c r="S161" s="11">
        <v>3.6578528881072998</v>
      </c>
      <c r="T161" s="11">
        <v>2020</v>
      </c>
    </row>
    <row r="162" spans="1:20" x14ac:dyDescent="0.25">
      <c r="A162" s="10" t="s">
        <v>17</v>
      </c>
      <c r="B162" t="s">
        <v>66</v>
      </c>
      <c r="C162" s="11">
        <v>83347</v>
      </c>
      <c r="D162" s="11">
        <v>0</v>
      </c>
      <c r="E162" s="11">
        <v>83347</v>
      </c>
      <c r="F162" s="11">
        <v>0</v>
      </c>
      <c r="G162" s="11">
        <v>0</v>
      </c>
      <c r="H162" s="11">
        <v>0</v>
      </c>
      <c r="I162" s="11">
        <v>33612</v>
      </c>
      <c r="J162" s="11">
        <v>55127</v>
      </c>
      <c r="K162" s="11">
        <v>82605</v>
      </c>
      <c r="L162" s="11">
        <v>27419</v>
      </c>
      <c r="M162" s="11">
        <v>41152</v>
      </c>
      <c r="N162" s="11">
        <v>55603</v>
      </c>
      <c r="O162" s="11">
        <v>83347</v>
      </c>
      <c r="P162" s="11">
        <v>83347</v>
      </c>
      <c r="Q162" s="11">
        <v>3.5456345081329346</v>
      </c>
      <c r="R162" s="11"/>
      <c r="S162" s="11">
        <v>3.5456345081329346</v>
      </c>
      <c r="T162" s="11">
        <v>2020</v>
      </c>
    </row>
    <row r="163" spans="1:20" x14ac:dyDescent="0.25">
      <c r="A163" s="10" t="s">
        <v>17</v>
      </c>
      <c r="B163" t="s">
        <v>67</v>
      </c>
      <c r="C163" s="11">
        <v>83467</v>
      </c>
      <c r="D163" s="11">
        <v>0</v>
      </c>
      <c r="E163" s="11">
        <v>83467</v>
      </c>
      <c r="F163" s="11">
        <v>0</v>
      </c>
      <c r="G163" s="11">
        <v>0</v>
      </c>
      <c r="H163" s="11">
        <v>0</v>
      </c>
      <c r="I163" s="11">
        <v>36104</v>
      </c>
      <c r="J163" s="11">
        <v>50200</v>
      </c>
      <c r="K163" s="11">
        <v>81042</v>
      </c>
      <c r="L163" s="11">
        <v>32645</v>
      </c>
      <c r="M163" s="11">
        <v>41570</v>
      </c>
      <c r="N163" s="11">
        <v>54338</v>
      </c>
      <c r="O163" s="11">
        <v>83467</v>
      </c>
      <c r="P163" s="11">
        <v>83467</v>
      </c>
      <c r="Q163" s="11">
        <v>3.5451016426086426</v>
      </c>
      <c r="R163" s="11"/>
      <c r="S163" s="11">
        <v>3.5451016426086426</v>
      </c>
      <c r="T163" s="11">
        <v>2020</v>
      </c>
    </row>
    <row r="164" spans="1:20" x14ac:dyDescent="0.25">
      <c r="A164" s="10" t="s">
        <v>18</v>
      </c>
      <c r="B164" t="s">
        <v>66</v>
      </c>
      <c r="C164" s="11">
        <v>22881</v>
      </c>
      <c r="D164" s="11">
        <v>0</v>
      </c>
      <c r="E164" s="11">
        <v>22881</v>
      </c>
      <c r="F164" s="11">
        <v>0</v>
      </c>
      <c r="G164" s="11">
        <v>0</v>
      </c>
      <c r="H164" s="11">
        <v>0</v>
      </c>
      <c r="I164" s="11">
        <v>11101</v>
      </c>
      <c r="J164" s="11">
        <v>12561</v>
      </c>
      <c r="K164" s="11">
        <v>22035</v>
      </c>
      <c r="L164" s="11">
        <v>11929</v>
      </c>
      <c r="M164" s="11">
        <v>11975</v>
      </c>
      <c r="N164" s="11">
        <v>13638</v>
      </c>
      <c r="O164" s="11">
        <v>22881</v>
      </c>
      <c r="P164" s="11">
        <v>22881</v>
      </c>
      <c r="Q164" s="11">
        <v>3.6379091739654541</v>
      </c>
      <c r="R164" s="11"/>
      <c r="S164" s="11">
        <v>3.6379091739654541</v>
      </c>
      <c r="T164" s="11">
        <v>2020</v>
      </c>
    </row>
    <row r="165" spans="1:20" x14ac:dyDescent="0.25">
      <c r="A165" s="10" t="s">
        <v>18</v>
      </c>
      <c r="B165" t="s">
        <v>67</v>
      </c>
      <c r="C165" s="11">
        <v>24117</v>
      </c>
      <c r="D165" s="11">
        <v>0</v>
      </c>
      <c r="E165" s="11">
        <v>24117</v>
      </c>
      <c r="F165" s="11">
        <v>0</v>
      </c>
      <c r="G165" s="11">
        <v>0</v>
      </c>
      <c r="H165" s="11">
        <v>0</v>
      </c>
      <c r="I165" s="11">
        <v>11870</v>
      </c>
      <c r="J165" s="11">
        <v>11003</v>
      </c>
      <c r="K165" s="11">
        <v>22110</v>
      </c>
      <c r="L165" s="11">
        <v>13917</v>
      </c>
      <c r="M165" s="11">
        <v>15550</v>
      </c>
      <c r="N165" s="11">
        <v>14490</v>
      </c>
      <c r="O165" s="11">
        <v>24117</v>
      </c>
      <c r="P165" s="11">
        <v>24117</v>
      </c>
      <c r="Q165" s="11">
        <v>3.6878550052642822</v>
      </c>
      <c r="R165" s="11"/>
      <c r="S165" s="11">
        <v>3.6878550052642822</v>
      </c>
      <c r="T165" s="11">
        <v>2020</v>
      </c>
    </row>
    <row r="166" spans="1:20" x14ac:dyDescent="0.25">
      <c r="A166" s="5" t="s">
        <v>19</v>
      </c>
      <c r="B166" t="s">
        <v>66</v>
      </c>
      <c r="C166" s="11">
        <v>60781</v>
      </c>
      <c r="D166" s="11">
        <v>0</v>
      </c>
      <c r="E166" s="11">
        <v>60781</v>
      </c>
      <c r="F166" s="11">
        <v>0</v>
      </c>
      <c r="G166" s="11">
        <v>0</v>
      </c>
      <c r="H166" s="11">
        <v>0</v>
      </c>
      <c r="I166" s="11">
        <v>33312</v>
      </c>
      <c r="J166" s="11">
        <v>43172</v>
      </c>
      <c r="K166" s="11">
        <v>58259</v>
      </c>
      <c r="L166" s="11">
        <v>12381</v>
      </c>
      <c r="M166" s="11">
        <v>10789</v>
      </c>
      <c r="N166" s="11">
        <v>43708</v>
      </c>
      <c r="O166" s="11">
        <v>60781</v>
      </c>
      <c r="P166" s="11">
        <v>60781</v>
      </c>
      <c r="Q166" s="11">
        <v>3.317171573638916</v>
      </c>
      <c r="R166" s="11"/>
      <c r="S166" s="11">
        <v>3.317171573638916</v>
      </c>
      <c r="T166" s="11">
        <v>2020</v>
      </c>
    </row>
    <row r="167" spans="1:20" x14ac:dyDescent="0.25">
      <c r="A167" s="5" t="s">
        <v>19</v>
      </c>
      <c r="B167" t="s">
        <v>67</v>
      </c>
      <c r="C167" s="11">
        <v>63079</v>
      </c>
      <c r="D167" s="11">
        <v>0</v>
      </c>
      <c r="E167" s="11">
        <v>63079</v>
      </c>
      <c r="F167" s="11">
        <v>0</v>
      </c>
      <c r="G167" s="11">
        <v>0</v>
      </c>
      <c r="H167" s="11">
        <v>0</v>
      </c>
      <c r="I167" s="11">
        <v>25610</v>
      </c>
      <c r="J167" s="11">
        <v>51155</v>
      </c>
      <c r="K167" s="11">
        <v>62126</v>
      </c>
      <c r="L167" s="11">
        <v>8250</v>
      </c>
      <c r="M167" s="11">
        <v>8738</v>
      </c>
      <c r="N167" s="11">
        <v>45901</v>
      </c>
      <c r="O167" s="11">
        <v>63079</v>
      </c>
      <c r="P167" s="11">
        <v>63079</v>
      </c>
      <c r="Q167" s="11">
        <v>3.1988458633422852</v>
      </c>
      <c r="R167" s="11"/>
      <c r="S167" s="11">
        <v>3.1988458633422852</v>
      </c>
      <c r="T167" s="11">
        <v>2020</v>
      </c>
    </row>
    <row r="168" spans="1:20" x14ac:dyDescent="0.25">
      <c r="A168" s="10" t="s">
        <v>20</v>
      </c>
      <c r="B168" t="s">
        <v>66</v>
      </c>
      <c r="C168" s="11">
        <v>404165</v>
      </c>
      <c r="D168" s="11">
        <v>0</v>
      </c>
      <c r="E168" s="11">
        <v>404165</v>
      </c>
      <c r="F168" s="11">
        <v>0</v>
      </c>
      <c r="G168" s="11">
        <v>0</v>
      </c>
      <c r="H168" s="11">
        <v>0</v>
      </c>
      <c r="I168" s="11">
        <v>177588</v>
      </c>
      <c r="J168" s="11">
        <v>211043</v>
      </c>
      <c r="K168" s="11">
        <v>395192</v>
      </c>
      <c r="L168" s="11">
        <v>181386</v>
      </c>
      <c r="M168" s="11">
        <v>348619</v>
      </c>
      <c r="N168" s="11">
        <v>253724</v>
      </c>
      <c r="O168" s="11">
        <v>404165</v>
      </c>
      <c r="P168" s="11">
        <v>404165</v>
      </c>
      <c r="Q168" s="11">
        <v>3.8784952163696289</v>
      </c>
      <c r="R168" s="11"/>
      <c r="S168" s="11">
        <v>3.8784952163696289</v>
      </c>
      <c r="T168" s="11">
        <v>2020</v>
      </c>
    </row>
    <row r="169" spans="1:20" x14ac:dyDescent="0.25">
      <c r="A169" s="10" t="s">
        <v>20</v>
      </c>
      <c r="B169" t="s">
        <v>67</v>
      </c>
      <c r="C169" s="11">
        <v>456299</v>
      </c>
      <c r="D169" s="11">
        <v>0</v>
      </c>
      <c r="E169" s="11">
        <v>456299</v>
      </c>
      <c r="F169" s="11">
        <v>0</v>
      </c>
      <c r="G169" s="11">
        <v>0</v>
      </c>
      <c r="H169" s="11">
        <v>0</v>
      </c>
      <c r="I169" s="11">
        <v>234003</v>
      </c>
      <c r="J169" s="11">
        <v>218778</v>
      </c>
      <c r="K169" s="11">
        <v>446014</v>
      </c>
      <c r="L169" s="11">
        <v>216149</v>
      </c>
      <c r="M169" s="11">
        <v>390948</v>
      </c>
      <c r="N169" s="11">
        <v>280835</v>
      </c>
      <c r="O169" s="11">
        <v>456299</v>
      </c>
      <c r="P169" s="11">
        <v>456299</v>
      </c>
      <c r="Q169" s="11">
        <v>3.9156935214996338</v>
      </c>
      <c r="R169" s="11"/>
      <c r="S169" s="11">
        <v>3.9156935214996338</v>
      </c>
      <c r="T169" s="11">
        <v>2020</v>
      </c>
    </row>
    <row r="170" spans="1:20" x14ac:dyDescent="0.25">
      <c r="A170" s="10" t="s">
        <v>21</v>
      </c>
      <c r="B170" t="s">
        <v>66</v>
      </c>
      <c r="C170" s="11">
        <v>409830</v>
      </c>
      <c r="D170" s="11">
        <v>0</v>
      </c>
      <c r="E170" s="11">
        <v>409830</v>
      </c>
      <c r="F170" s="11">
        <v>0</v>
      </c>
      <c r="G170" s="11">
        <v>0</v>
      </c>
      <c r="H170" s="11">
        <v>0</v>
      </c>
      <c r="I170" s="11">
        <v>191370</v>
      </c>
      <c r="J170" s="11">
        <v>256483</v>
      </c>
      <c r="K170" s="11">
        <v>402770</v>
      </c>
      <c r="L170" s="11">
        <v>121927</v>
      </c>
      <c r="M170" s="11">
        <v>251236</v>
      </c>
      <c r="N170" s="11">
        <v>263873</v>
      </c>
      <c r="O170" s="11">
        <v>409830</v>
      </c>
      <c r="P170" s="11">
        <v>409830</v>
      </c>
      <c r="Q170" s="11">
        <v>3.6299417018890381</v>
      </c>
      <c r="R170" s="11"/>
      <c r="S170" s="11">
        <v>3.6299417018890381</v>
      </c>
      <c r="T170" s="11">
        <v>2020</v>
      </c>
    </row>
    <row r="171" spans="1:20" x14ac:dyDescent="0.25">
      <c r="A171" s="10" t="s">
        <v>21</v>
      </c>
      <c r="B171" t="s">
        <v>67</v>
      </c>
      <c r="C171" s="11">
        <v>434492</v>
      </c>
      <c r="D171" s="11">
        <v>0</v>
      </c>
      <c r="E171" s="11">
        <v>434492</v>
      </c>
      <c r="F171" s="11">
        <v>0</v>
      </c>
      <c r="G171" s="11">
        <v>0</v>
      </c>
      <c r="H171" s="11">
        <v>0</v>
      </c>
      <c r="I171" s="11">
        <v>221678</v>
      </c>
      <c r="J171" s="11">
        <v>250020</v>
      </c>
      <c r="K171" s="11">
        <v>426935</v>
      </c>
      <c r="L171" s="11">
        <v>128840</v>
      </c>
      <c r="M171" s="11">
        <v>266729</v>
      </c>
      <c r="N171" s="11">
        <v>281501</v>
      </c>
      <c r="O171" s="11">
        <v>434492</v>
      </c>
      <c r="P171" s="11">
        <v>434492</v>
      </c>
      <c r="Q171" s="11">
        <v>3.6265408992767334</v>
      </c>
      <c r="R171" s="11"/>
      <c r="S171" s="11">
        <v>3.6265408992767334</v>
      </c>
      <c r="T171" s="11">
        <v>2020</v>
      </c>
    </row>
    <row r="172" spans="1:20" x14ac:dyDescent="0.25">
      <c r="A172" s="5" t="s">
        <v>22</v>
      </c>
      <c r="B172" t="s">
        <v>66</v>
      </c>
      <c r="C172" s="11">
        <v>33148</v>
      </c>
      <c r="D172" s="11">
        <v>0</v>
      </c>
      <c r="E172" s="11">
        <v>33148</v>
      </c>
      <c r="F172" s="11">
        <v>0</v>
      </c>
      <c r="G172" s="11">
        <v>0</v>
      </c>
      <c r="H172" s="11">
        <v>0</v>
      </c>
      <c r="I172" s="11">
        <v>14398</v>
      </c>
      <c r="J172" s="11">
        <v>22839</v>
      </c>
      <c r="K172" s="11">
        <v>32086</v>
      </c>
      <c r="L172" s="11">
        <v>8071</v>
      </c>
      <c r="M172" s="11">
        <v>14149</v>
      </c>
      <c r="N172" s="11">
        <v>22234</v>
      </c>
      <c r="O172" s="11">
        <v>33148</v>
      </c>
      <c r="P172" s="11">
        <v>33148</v>
      </c>
      <c r="Q172" s="11">
        <v>3.4323940277099609</v>
      </c>
      <c r="R172" s="11"/>
      <c r="S172" s="11">
        <v>3.4323940277099609</v>
      </c>
      <c r="T172" s="11">
        <v>2020</v>
      </c>
    </row>
    <row r="173" spans="1:20" x14ac:dyDescent="0.25">
      <c r="A173" s="5" t="s">
        <v>22</v>
      </c>
      <c r="B173" t="s">
        <v>67</v>
      </c>
      <c r="C173" s="11">
        <v>36581</v>
      </c>
      <c r="D173" s="11">
        <v>0</v>
      </c>
      <c r="E173" s="11">
        <v>36581</v>
      </c>
      <c r="F173" s="11">
        <v>0</v>
      </c>
      <c r="G173" s="11">
        <v>0</v>
      </c>
      <c r="H173" s="11">
        <v>0</v>
      </c>
      <c r="I173" s="11">
        <v>16248</v>
      </c>
      <c r="J173" s="11">
        <v>24237</v>
      </c>
      <c r="K173" s="11">
        <v>36106</v>
      </c>
      <c r="L173" s="11">
        <v>9402</v>
      </c>
      <c r="M173" s="11">
        <v>14762</v>
      </c>
      <c r="N173" s="11">
        <v>24656</v>
      </c>
      <c r="O173" s="11">
        <v>36581</v>
      </c>
      <c r="P173" s="11">
        <v>36581</v>
      </c>
      <c r="Q173" s="11">
        <v>3.4283096790313721</v>
      </c>
      <c r="R173" s="11"/>
      <c r="S173" s="11">
        <v>3.4283096790313721</v>
      </c>
      <c r="T173" s="11">
        <v>2020</v>
      </c>
    </row>
    <row r="174" spans="1:20" x14ac:dyDescent="0.25">
      <c r="A174" s="10" t="s">
        <v>23</v>
      </c>
      <c r="B174" t="s">
        <v>66</v>
      </c>
      <c r="C174" s="11">
        <v>100566</v>
      </c>
      <c r="D174" s="11">
        <v>0</v>
      </c>
      <c r="E174" s="11">
        <v>100566</v>
      </c>
      <c r="F174" s="11">
        <v>0</v>
      </c>
      <c r="G174" s="11">
        <v>0</v>
      </c>
      <c r="H174" s="11">
        <v>0</v>
      </c>
      <c r="I174" s="11">
        <v>40298</v>
      </c>
      <c r="J174" s="11">
        <v>52547</v>
      </c>
      <c r="K174" s="11">
        <v>96907</v>
      </c>
      <c r="L174" s="11">
        <v>43167</v>
      </c>
      <c r="M174" s="11">
        <v>65015</v>
      </c>
      <c r="N174" s="11">
        <v>64774</v>
      </c>
      <c r="O174" s="11">
        <v>100566</v>
      </c>
      <c r="P174" s="11">
        <v>100566</v>
      </c>
      <c r="Q174" s="11">
        <v>3.6066663265228271</v>
      </c>
      <c r="R174" s="11"/>
      <c r="S174" s="11">
        <v>3.6066663265228271</v>
      </c>
      <c r="T174" s="11">
        <v>2020</v>
      </c>
    </row>
    <row r="175" spans="1:20" x14ac:dyDescent="0.25">
      <c r="A175" s="10" t="s">
        <v>23</v>
      </c>
      <c r="B175" t="s">
        <v>67</v>
      </c>
      <c r="C175" s="11">
        <v>98873</v>
      </c>
      <c r="D175" s="11">
        <v>0</v>
      </c>
      <c r="E175" s="11">
        <v>98873</v>
      </c>
      <c r="F175" s="11">
        <v>0</v>
      </c>
      <c r="G175" s="11">
        <v>0</v>
      </c>
      <c r="H175" s="11">
        <v>0</v>
      </c>
      <c r="I175" s="11">
        <v>43863</v>
      </c>
      <c r="J175" s="11">
        <v>48544</v>
      </c>
      <c r="K175" s="11">
        <v>96331</v>
      </c>
      <c r="L175" s="11">
        <v>46692</v>
      </c>
      <c r="M175" s="11">
        <v>63673</v>
      </c>
      <c r="N175" s="11">
        <v>60668</v>
      </c>
      <c r="O175" s="11">
        <v>98873</v>
      </c>
      <c r="P175" s="11">
        <v>98873</v>
      </c>
      <c r="Q175" s="11">
        <v>3.6387183666229248</v>
      </c>
      <c r="R175" s="11"/>
      <c r="S175" s="11">
        <v>3.6387183666229248</v>
      </c>
      <c r="T175" s="11">
        <v>2020</v>
      </c>
    </row>
    <row r="176" spans="1:20" x14ac:dyDescent="0.25">
      <c r="A176" s="5" t="s">
        <v>24</v>
      </c>
      <c r="B176" t="s">
        <v>66</v>
      </c>
      <c r="C176" s="11">
        <v>127103</v>
      </c>
      <c r="D176" s="11">
        <v>0</v>
      </c>
      <c r="E176" s="11">
        <v>127103</v>
      </c>
      <c r="F176" s="11">
        <v>0</v>
      </c>
      <c r="G176" s="11">
        <v>0</v>
      </c>
      <c r="H176" s="11">
        <v>0</v>
      </c>
      <c r="I176" s="11">
        <v>57043</v>
      </c>
      <c r="J176" s="11">
        <v>50674</v>
      </c>
      <c r="K176" s="11">
        <v>124413</v>
      </c>
      <c r="L176" s="11">
        <v>55586</v>
      </c>
      <c r="M176" s="11">
        <v>101523</v>
      </c>
      <c r="N176" s="11">
        <v>62865</v>
      </c>
      <c r="O176" s="11">
        <v>127103</v>
      </c>
      <c r="P176" s="11">
        <v>127103</v>
      </c>
      <c r="Q176" s="11">
        <v>3.5569891929626465</v>
      </c>
      <c r="R176" s="11"/>
      <c r="S176" s="11">
        <v>3.5569891929626465</v>
      </c>
      <c r="T176" s="11">
        <v>2020</v>
      </c>
    </row>
    <row r="177" spans="1:20" x14ac:dyDescent="0.25">
      <c r="A177" s="5" t="s">
        <v>24</v>
      </c>
      <c r="B177" t="s">
        <v>67</v>
      </c>
      <c r="C177" s="11">
        <v>123502</v>
      </c>
      <c r="D177" s="11">
        <v>0</v>
      </c>
      <c r="E177" s="11">
        <v>123502</v>
      </c>
      <c r="F177" s="11">
        <v>0</v>
      </c>
      <c r="G177" s="11">
        <v>0</v>
      </c>
      <c r="H177" s="11">
        <v>0</v>
      </c>
      <c r="I177" s="11">
        <v>52938</v>
      </c>
      <c r="J177" s="11">
        <v>41400</v>
      </c>
      <c r="K177" s="11">
        <v>120735</v>
      </c>
      <c r="L177" s="11">
        <v>55128</v>
      </c>
      <c r="M177" s="11">
        <v>103865</v>
      </c>
      <c r="N177" s="11">
        <v>59132</v>
      </c>
      <c r="O177" s="11">
        <v>123502</v>
      </c>
      <c r="P177" s="11">
        <v>123502</v>
      </c>
      <c r="Q177" s="11">
        <v>3.5076193809509277</v>
      </c>
      <c r="R177" s="11"/>
      <c r="S177" s="11">
        <v>3.5076193809509277</v>
      </c>
      <c r="T177" s="11">
        <v>2020</v>
      </c>
    </row>
    <row r="178" spans="1:20" x14ac:dyDescent="0.25">
      <c r="A178" s="10" t="s">
        <v>25</v>
      </c>
      <c r="B178" t="s">
        <v>66</v>
      </c>
      <c r="C178" s="11">
        <v>37965</v>
      </c>
      <c r="D178" s="11">
        <v>0</v>
      </c>
      <c r="E178" s="11">
        <v>37965</v>
      </c>
      <c r="F178" s="11">
        <v>0</v>
      </c>
      <c r="G178" s="11">
        <v>0</v>
      </c>
      <c r="H178" s="11">
        <v>0</v>
      </c>
      <c r="I178" s="11">
        <v>16928</v>
      </c>
      <c r="J178" s="11">
        <v>26348</v>
      </c>
      <c r="K178" s="11">
        <v>36536</v>
      </c>
      <c r="L178" s="11">
        <v>14585</v>
      </c>
      <c r="M178" s="11">
        <v>17446</v>
      </c>
      <c r="N178" s="11">
        <v>27972</v>
      </c>
      <c r="O178" s="11">
        <v>37965</v>
      </c>
      <c r="P178" s="11">
        <v>37965</v>
      </c>
      <c r="Q178" s="11">
        <v>3.6827340126037598</v>
      </c>
      <c r="R178" s="11"/>
      <c r="S178" s="11">
        <v>3.6827340126037598</v>
      </c>
      <c r="T178" s="11">
        <v>2020</v>
      </c>
    </row>
    <row r="179" spans="1:20" x14ac:dyDescent="0.25">
      <c r="A179" s="10" t="s">
        <v>25</v>
      </c>
      <c r="B179" t="s">
        <v>67</v>
      </c>
      <c r="C179" s="11">
        <v>35971</v>
      </c>
      <c r="D179" s="11">
        <v>0</v>
      </c>
      <c r="E179" s="11">
        <v>35971</v>
      </c>
      <c r="F179" s="11">
        <v>0</v>
      </c>
      <c r="G179" s="11">
        <v>0</v>
      </c>
      <c r="H179" s="11">
        <v>0</v>
      </c>
      <c r="I179" s="11">
        <v>14345</v>
      </c>
      <c r="J179" s="11">
        <v>19387</v>
      </c>
      <c r="K179" s="11">
        <v>34173</v>
      </c>
      <c r="L179" s="11">
        <v>14618</v>
      </c>
      <c r="M179" s="11">
        <v>17403</v>
      </c>
      <c r="N179" s="11">
        <v>28965</v>
      </c>
      <c r="O179" s="11">
        <v>35971</v>
      </c>
      <c r="P179" s="11">
        <v>35971</v>
      </c>
      <c r="Q179" s="11">
        <v>3.5831921100616455</v>
      </c>
      <c r="R179" s="11"/>
      <c r="S179" s="11">
        <v>3.5831921100616455</v>
      </c>
      <c r="T179" s="11">
        <v>2020</v>
      </c>
    </row>
    <row r="180" spans="1:20" x14ac:dyDescent="0.25">
      <c r="A180" s="10" t="s">
        <v>26</v>
      </c>
      <c r="B180" t="s">
        <v>66</v>
      </c>
      <c r="C180" s="11">
        <v>51044</v>
      </c>
      <c r="D180" s="11">
        <v>0</v>
      </c>
      <c r="E180" s="11">
        <v>51044</v>
      </c>
      <c r="F180" s="11">
        <v>0</v>
      </c>
      <c r="G180" s="11">
        <v>0</v>
      </c>
      <c r="H180" s="11">
        <v>0</v>
      </c>
      <c r="I180" s="11">
        <v>25053</v>
      </c>
      <c r="J180" s="11">
        <v>35040</v>
      </c>
      <c r="K180" s="11">
        <v>47126</v>
      </c>
      <c r="L180" s="11">
        <v>23130</v>
      </c>
      <c r="M180" s="11">
        <v>22713</v>
      </c>
      <c r="N180" s="11">
        <v>44859</v>
      </c>
      <c r="O180" s="11">
        <v>51044</v>
      </c>
      <c r="P180" s="11">
        <v>51044</v>
      </c>
      <c r="Q180" s="11">
        <v>3.8774585723876953</v>
      </c>
      <c r="R180" s="11"/>
      <c r="S180" s="11">
        <v>3.8774585723876953</v>
      </c>
      <c r="T180" s="11">
        <v>2020</v>
      </c>
    </row>
    <row r="181" spans="1:20" x14ac:dyDescent="0.25">
      <c r="A181" s="10" t="s">
        <v>26</v>
      </c>
      <c r="B181" t="s">
        <v>67</v>
      </c>
      <c r="C181" s="11">
        <v>53886</v>
      </c>
      <c r="D181" s="11">
        <v>0</v>
      </c>
      <c r="E181" s="11">
        <v>53886</v>
      </c>
      <c r="F181" s="11">
        <v>0</v>
      </c>
      <c r="G181" s="11">
        <v>0</v>
      </c>
      <c r="H181" s="11">
        <v>0</v>
      </c>
      <c r="I181" s="11">
        <v>19670</v>
      </c>
      <c r="J181" s="11">
        <v>32309</v>
      </c>
      <c r="K181" s="11">
        <v>49615</v>
      </c>
      <c r="L181" s="11">
        <v>27460</v>
      </c>
      <c r="M181" s="11">
        <v>23013</v>
      </c>
      <c r="N181" s="11">
        <v>41702</v>
      </c>
      <c r="O181" s="11">
        <v>53886</v>
      </c>
      <c r="P181" s="11">
        <v>53886</v>
      </c>
      <c r="Q181" s="11">
        <v>3.5959062576293945</v>
      </c>
      <c r="R181" s="11"/>
      <c r="S181" s="11">
        <v>3.5959062576293945</v>
      </c>
      <c r="T181" s="11">
        <v>2020</v>
      </c>
    </row>
    <row r="182" spans="1:20" x14ac:dyDescent="0.25">
      <c r="A182" s="10" t="s">
        <v>27</v>
      </c>
      <c r="B182" t="s">
        <v>66</v>
      </c>
      <c r="C182" s="11">
        <v>157095</v>
      </c>
      <c r="D182" s="11">
        <v>0</v>
      </c>
      <c r="E182" s="11">
        <v>157095</v>
      </c>
      <c r="F182" s="11">
        <v>0</v>
      </c>
      <c r="G182" s="11">
        <v>0</v>
      </c>
      <c r="H182" s="11">
        <v>0</v>
      </c>
      <c r="I182" s="11">
        <v>45683</v>
      </c>
      <c r="J182" s="11">
        <v>80815</v>
      </c>
      <c r="K182" s="11">
        <v>153887</v>
      </c>
      <c r="L182" s="11">
        <v>38210</v>
      </c>
      <c r="M182" s="11">
        <v>128286</v>
      </c>
      <c r="N182" s="11">
        <v>125386</v>
      </c>
      <c r="O182" s="11">
        <v>157095</v>
      </c>
      <c r="P182" s="11">
        <v>157095</v>
      </c>
      <c r="Q182" s="11">
        <v>3.6428084373474121</v>
      </c>
      <c r="R182" s="11"/>
      <c r="S182" s="11">
        <v>3.6428084373474121</v>
      </c>
      <c r="T182" s="11">
        <v>2020</v>
      </c>
    </row>
    <row r="183" spans="1:20" x14ac:dyDescent="0.25">
      <c r="A183" s="10" t="s">
        <v>27</v>
      </c>
      <c r="B183" t="s">
        <v>67</v>
      </c>
      <c r="C183" s="11">
        <v>173709</v>
      </c>
      <c r="D183" s="11">
        <v>0</v>
      </c>
      <c r="E183" s="11">
        <v>173709</v>
      </c>
      <c r="F183" s="11">
        <v>0</v>
      </c>
      <c r="G183" s="11">
        <v>0</v>
      </c>
      <c r="H183" s="11">
        <v>0</v>
      </c>
      <c r="I183" s="11">
        <v>58860</v>
      </c>
      <c r="J183" s="11">
        <v>77133</v>
      </c>
      <c r="K183" s="11">
        <v>168383</v>
      </c>
      <c r="L183" s="11">
        <v>40448</v>
      </c>
      <c r="M183" s="11">
        <v>143838</v>
      </c>
      <c r="N183" s="11">
        <v>134458</v>
      </c>
      <c r="O183" s="11">
        <v>173709</v>
      </c>
      <c r="P183" s="11">
        <v>173709</v>
      </c>
      <c r="Q183" s="11">
        <v>3.5871486663818359</v>
      </c>
      <c r="R183" s="11"/>
      <c r="S183" s="11">
        <v>3.5871486663818359</v>
      </c>
      <c r="T183" s="11">
        <v>2020</v>
      </c>
    </row>
    <row r="184" spans="1:20" x14ac:dyDescent="0.25">
      <c r="A184" s="10" t="s">
        <v>28</v>
      </c>
      <c r="B184" t="s">
        <v>66</v>
      </c>
      <c r="C184" s="11">
        <v>63767</v>
      </c>
      <c r="D184" s="11">
        <v>0</v>
      </c>
      <c r="E184" s="11">
        <v>63767</v>
      </c>
      <c r="F184" s="11">
        <v>0</v>
      </c>
      <c r="G184" s="11">
        <v>0</v>
      </c>
      <c r="H184" s="11">
        <v>0</v>
      </c>
      <c r="I184" s="11">
        <v>31669</v>
      </c>
      <c r="J184" s="11">
        <v>42593</v>
      </c>
      <c r="K184" s="11">
        <v>63217</v>
      </c>
      <c r="L184" s="11">
        <v>14696</v>
      </c>
      <c r="M184" s="11">
        <v>28826</v>
      </c>
      <c r="N184" s="11">
        <v>34973</v>
      </c>
      <c r="O184" s="11">
        <v>63767</v>
      </c>
      <c r="P184" s="11">
        <v>63767</v>
      </c>
      <c r="Q184" s="11">
        <v>3.3869242668151855</v>
      </c>
      <c r="R184" s="11"/>
      <c r="S184" s="11">
        <v>3.3869242668151855</v>
      </c>
      <c r="T184" s="11">
        <v>2020</v>
      </c>
    </row>
    <row r="185" spans="1:20" x14ac:dyDescent="0.25">
      <c r="A185" s="10" t="s">
        <v>28</v>
      </c>
      <c r="B185" t="s">
        <v>67</v>
      </c>
      <c r="C185" s="11">
        <v>71727</v>
      </c>
      <c r="D185" s="11">
        <v>0</v>
      </c>
      <c r="E185" s="11">
        <v>71727</v>
      </c>
      <c r="F185" s="11">
        <v>0</v>
      </c>
      <c r="G185" s="11">
        <v>0</v>
      </c>
      <c r="H185" s="11">
        <v>0</v>
      </c>
      <c r="I185" s="11">
        <v>33304</v>
      </c>
      <c r="J185" s="11">
        <v>46837</v>
      </c>
      <c r="K185" s="11">
        <v>71473</v>
      </c>
      <c r="L185" s="11">
        <v>13610</v>
      </c>
      <c r="M185" s="11">
        <v>26549</v>
      </c>
      <c r="N185" s="11">
        <v>43053</v>
      </c>
      <c r="O185" s="11">
        <v>71727</v>
      </c>
      <c r="P185" s="11">
        <v>71727</v>
      </c>
      <c r="Q185" s="11">
        <v>3.2738857269287109</v>
      </c>
      <c r="R185" s="11"/>
      <c r="S185" s="11">
        <v>3.2738857269287109</v>
      </c>
      <c r="T185" s="11">
        <v>2020</v>
      </c>
    </row>
    <row r="186" spans="1:20" x14ac:dyDescent="0.25">
      <c r="A186" s="10" t="s">
        <v>29</v>
      </c>
      <c r="B186" t="s">
        <v>66</v>
      </c>
      <c r="C186" s="11">
        <v>65706</v>
      </c>
      <c r="D186" s="11">
        <v>0</v>
      </c>
      <c r="E186" s="11">
        <v>65706</v>
      </c>
      <c r="F186" s="11">
        <v>0</v>
      </c>
      <c r="G186" s="11">
        <v>0</v>
      </c>
      <c r="H186" s="11">
        <v>0</v>
      </c>
      <c r="I186" s="11">
        <v>25974</v>
      </c>
      <c r="J186" s="11">
        <v>45040</v>
      </c>
      <c r="K186" s="11">
        <v>65041</v>
      </c>
      <c r="L186" s="11">
        <v>18204</v>
      </c>
      <c r="M186" s="11">
        <v>17540</v>
      </c>
      <c r="N186" s="11">
        <v>48398</v>
      </c>
      <c r="O186" s="11">
        <v>65706</v>
      </c>
      <c r="P186" s="11">
        <v>65706</v>
      </c>
      <c r="Q186" s="11">
        <v>3.3512463569641113</v>
      </c>
      <c r="R186" s="11"/>
      <c r="S186" s="11">
        <v>3.3512463569641113</v>
      </c>
      <c r="T186" s="11">
        <v>2020</v>
      </c>
    </row>
    <row r="187" spans="1:20" x14ac:dyDescent="0.25">
      <c r="A187" s="10" t="s">
        <v>29</v>
      </c>
      <c r="B187" t="s">
        <v>67</v>
      </c>
      <c r="C187" s="11">
        <v>67187</v>
      </c>
      <c r="D187" s="11">
        <v>0</v>
      </c>
      <c r="E187" s="11">
        <v>67187</v>
      </c>
      <c r="F187" s="11">
        <v>0</v>
      </c>
      <c r="G187" s="11">
        <v>0</v>
      </c>
      <c r="H187" s="11">
        <v>0</v>
      </c>
      <c r="I187" s="11">
        <v>27858</v>
      </c>
      <c r="J187" s="11">
        <v>43271</v>
      </c>
      <c r="K187" s="11">
        <v>66155</v>
      </c>
      <c r="L187" s="11">
        <v>21501</v>
      </c>
      <c r="M187" s="11">
        <v>17242</v>
      </c>
      <c r="N187" s="11">
        <v>51404</v>
      </c>
      <c r="O187" s="11">
        <v>67187</v>
      </c>
      <c r="P187" s="11">
        <v>67187</v>
      </c>
      <c r="Q187" s="11">
        <v>3.3850448131561279</v>
      </c>
      <c r="R187" s="11"/>
      <c r="S187" s="11">
        <v>3.3850448131561279</v>
      </c>
      <c r="T187" s="11">
        <v>2020</v>
      </c>
    </row>
    <row r="188" spans="1:20" x14ac:dyDescent="0.25">
      <c r="A188" s="10" t="s">
        <v>30</v>
      </c>
      <c r="B188" t="s">
        <v>66</v>
      </c>
      <c r="C188" s="11">
        <v>562400</v>
      </c>
      <c r="D188" s="11">
        <v>0</v>
      </c>
      <c r="E188" s="11">
        <v>562400</v>
      </c>
      <c r="F188" s="11">
        <v>0</v>
      </c>
      <c r="G188" s="11">
        <v>0</v>
      </c>
      <c r="H188" s="11">
        <v>0</v>
      </c>
      <c r="I188" s="11">
        <v>284507</v>
      </c>
      <c r="J188" s="11">
        <v>280555</v>
      </c>
      <c r="K188" s="11">
        <v>547253</v>
      </c>
      <c r="L188" s="11">
        <v>235361</v>
      </c>
      <c r="M188" s="11">
        <v>448197</v>
      </c>
      <c r="N188" s="11">
        <v>308212</v>
      </c>
      <c r="O188" s="11">
        <v>562400</v>
      </c>
      <c r="P188" s="11">
        <v>562400</v>
      </c>
      <c r="Q188" s="11">
        <v>3.7412607669830322</v>
      </c>
      <c r="R188" s="11"/>
      <c r="S188" s="11">
        <v>3.7412607669830322</v>
      </c>
      <c r="T188" s="11">
        <v>2020</v>
      </c>
    </row>
    <row r="189" spans="1:20" x14ac:dyDescent="0.25">
      <c r="A189" s="10" t="s">
        <v>30</v>
      </c>
      <c r="B189" t="s">
        <v>67</v>
      </c>
      <c r="C189" s="11">
        <v>567352</v>
      </c>
      <c r="D189" s="11">
        <v>0</v>
      </c>
      <c r="E189" s="11">
        <v>567352</v>
      </c>
      <c r="F189" s="11">
        <v>0</v>
      </c>
      <c r="G189" s="11">
        <v>0</v>
      </c>
      <c r="H189" s="11">
        <v>0</v>
      </c>
      <c r="I189" s="11">
        <v>326808</v>
      </c>
      <c r="J189" s="11">
        <v>261414</v>
      </c>
      <c r="K189" s="11">
        <v>549655</v>
      </c>
      <c r="L189" s="11">
        <v>226312</v>
      </c>
      <c r="M189" s="11">
        <v>456248</v>
      </c>
      <c r="N189" s="11">
        <v>295047</v>
      </c>
      <c r="O189" s="11">
        <v>567352</v>
      </c>
      <c r="P189" s="11">
        <v>567352</v>
      </c>
      <c r="Q189" s="11">
        <v>3.7286975383758545</v>
      </c>
      <c r="R189" s="11"/>
      <c r="S189" s="11">
        <v>3.7286975383758545</v>
      </c>
      <c r="T189" s="11">
        <v>2020</v>
      </c>
    </row>
    <row r="190" spans="1:20" x14ac:dyDescent="0.25">
      <c r="A190" s="5" t="s">
        <v>31</v>
      </c>
      <c r="B190" t="s">
        <v>66</v>
      </c>
      <c r="C190" s="11">
        <v>125286</v>
      </c>
      <c r="D190" s="11">
        <v>0</v>
      </c>
      <c r="E190" s="11">
        <v>125286</v>
      </c>
      <c r="F190" s="11">
        <v>0</v>
      </c>
      <c r="G190" s="11">
        <v>0</v>
      </c>
      <c r="H190" s="11">
        <v>0</v>
      </c>
      <c r="I190" s="11">
        <v>55522</v>
      </c>
      <c r="J190" s="11">
        <v>70489</v>
      </c>
      <c r="K190" s="11">
        <v>119624</v>
      </c>
      <c r="L190" s="11">
        <v>40633</v>
      </c>
      <c r="M190" s="11">
        <v>101434</v>
      </c>
      <c r="N190" s="11">
        <v>72150</v>
      </c>
      <c r="O190" s="11">
        <v>125286</v>
      </c>
      <c r="P190" s="11">
        <v>125286</v>
      </c>
      <c r="Q190" s="11">
        <v>3.6704180240631104</v>
      </c>
      <c r="R190" s="11"/>
      <c r="S190" s="11">
        <v>3.6704180240631104</v>
      </c>
      <c r="T190" s="11">
        <v>2020</v>
      </c>
    </row>
    <row r="191" spans="1:20" x14ac:dyDescent="0.25">
      <c r="A191" s="5" t="s">
        <v>31</v>
      </c>
      <c r="B191" t="s">
        <v>67</v>
      </c>
      <c r="C191" s="11">
        <v>138399</v>
      </c>
      <c r="D191" s="11">
        <v>0</v>
      </c>
      <c r="E191" s="11">
        <v>138399</v>
      </c>
      <c r="F191" s="11">
        <v>0</v>
      </c>
      <c r="G191" s="11">
        <v>0</v>
      </c>
      <c r="H191" s="11">
        <v>0</v>
      </c>
      <c r="I191" s="11">
        <v>59891</v>
      </c>
      <c r="J191" s="11">
        <v>67188</v>
      </c>
      <c r="K191" s="11">
        <v>130148</v>
      </c>
      <c r="L191" s="11">
        <v>49205</v>
      </c>
      <c r="M191" s="11">
        <v>113201</v>
      </c>
      <c r="N191" s="11">
        <v>82711</v>
      </c>
      <c r="O191" s="11">
        <v>138399</v>
      </c>
      <c r="P191" s="11">
        <v>138399</v>
      </c>
      <c r="Q191" s="11">
        <v>3.6296794414520264</v>
      </c>
      <c r="R191" s="11"/>
      <c r="S191" s="11">
        <v>3.6296794414520264</v>
      </c>
      <c r="T191" s="11">
        <v>2020</v>
      </c>
    </row>
    <row r="192" spans="1:20" x14ac:dyDescent="0.25">
      <c r="A192" s="10" t="s">
        <v>32</v>
      </c>
      <c r="B192" t="s">
        <v>66</v>
      </c>
      <c r="C192" s="11">
        <v>34424</v>
      </c>
      <c r="D192" s="11">
        <v>0</v>
      </c>
      <c r="E192" s="11">
        <v>34424</v>
      </c>
      <c r="F192" s="11">
        <v>0</v>
      </c>
      <c r="G192" s="11">
        <v>0</v>
      </c>
      <c r="H192" s="11">
        <v>0</v>
      </c>
      <c r="I192" s="11">
        <v>22263</v>
      </c>
      <c r="J192" s="11">
        <v>19710</v>
      </c>
      <c r="K192" s="11">
        <v>34046</v>
      </c>
      <c r="L192" s="11">
        <v>5682</v>
      </c>
      <c r="M192" s="11">
        <v>11251</v>
      </c>
      <c r="N192" s="11">
        <v>24731</v>
      </c>
      <c r="O192" s="11">
        <v>34424</v>
      </c>
      <c r="P192" s="11">
        <v>34424</v>
      </c>
      <c r="Q192" s="11">
        <v>3.4186322689056396</v>
      </c>
      <c r="R192" s="11"/>
      <c r="S192" s="11">
        <v>3.4186322689056396</v>
      </c>
      <c r="T192" s="11">
        <v>2020</v>
      </c>
    </row>
    <row r="193" spans="1:20" x14ac:dyDescent="0.25">
      <c r="A193" s="10" t="s">
        <v>32</v>
      </c>
      <c r="B193" t="s">
        <v>67</v>
      </c>
      <c r="C193" s="11">
        <v>29610</v>
      </c>
      <c r="D193" s="11">
        <v>0</v>
      </c>
      <c r="E193" s="11">
        <v>29610</v>
      </c>
      <c r="F193" s="11">
        <v>0</v>
      </c>
      <c r="G193" s="11">
        <v>0</v>
      </c>
      <c r="H193" s="11">
        <v>0</v>
      </c>
      <c r="I193" s="11">
        <v>16257</v>
      </c>
      <c r="J193" s="11">
        <v>15239</v>
      </c>
      <c r="K193" s="11">
        <v>29168</v>
      </c>
      <c r="L193" s="11">
        <v>4899</v>
      </c>
      <c r="M193" s="11">
        <v>10048</v>
      </c>
      <c r="N193" s="11">
        <v>21576</v>
      </c>
      <c r="O193" s="11">
        <v>29610</v>
      </c>
      <c r="P193" s="11">
        <v>29610</v>
      </c>
      <c r="Q193" s="11">
        <v>3.2822356224060059</v>
      </c>
      <c r="R193" s="11"/>
      <c r="S193" s="11">
        <v>3.2822356224060059</v>
      </c>
      <c r="T193" s="11">
        <v>2020</v>
      </c>
    </row>
    <row r="194" spans="1:20" x14ac:dyDescent="0.25">
      <c r="A194" s="10" t="s">
        <v>1</v>
      </c>
      <c r="B194" t="s">
        <v>66</v>
      </c>
      <c r="C194" s="11">
        <v>11400</v>
      </c>
      <c r="D194" s="11">
        <v>0</v>
      </c>
      <c r="E194" s="11">
        <v>11400</v>
      </c>
      <c r="F194" s="11">
        <v>0</v>
      </c>
      <c r="G194" s="11">
        <v>0</v>
      </c>
      <c r="H194" s="11">
        <v>0</v>
      </c>
      <c r="I194" s="11">
        <v>6546</v>
      </c>
      <c r="J194" s="11">
        <v>10273</v>
      </c>
      <c r="K194" s="11">
        <v>11212</v>
      </c>
      <c r="L194" s="11">
        <v>2331</v>
      </c>
      <c r="M194" s="11">
        <v>1603</v>
      </c>
      <c r="N194" s="11">
        <v>7597</v>
      </c>
      <c r="O194" s="11">
        <v>11400</v>
      </c>
      <c r="P194" s="11">
        <v>11400</v>
      </c>
      <c r="Q194" s="11">
        <v>3.470350980758667</v>
      </c>
      <c r="R194" s="11"/>
      <c r="S194" s="11">
        <v>3.470350980758667</v>
      </c>
      <c r="T194" s="11">
        <v>2022</v>
      </c>
    </row>
    <row r="195" spans="1:20" x14ac:dyDescent="0.25">
      <c r="A195" s="10" t="s">
        <v>1</v>
      </c>
      <c r="B195" t="s">
        <v>67</v>
      </c>
      <c r="C195" s="11">
        <v>14695</v>
      </c>
      <c r="D195" s="11">
        <v>0</v>
      </c>
      <c r="E195" s="11">
        <v>14695</v>
      </c>
      <c r="F195" s="11">
        <v>0</v>
      </c>
      <c r="G195" s="11">
        <v>0</v>
      </c>
      <c r="H195" s="11">
        <v>0</v>
      </c>
      <c r="I195" s="11">
        <v>7346</v>
      </c>
      <c r="J195" s="11">
        <v>13699</v>
      </c>
      <c r="K195" s="11">
        <v>14514</v>
      </c>
      <c r="L195" s="11">
        <v>2900</v>
      </c>
      <c r="M195" s="11">
        <v>3489</v>
      </c>
      <c r="N195" s="11">
        <v>7390</v>
      </c>
      <c r="O195" s="11">
        <v>14695</v>
      </c>
      <c r="P195" s="11">
        <v>14695</v>
      </c>
      <c r="Q195" s="11">
        <v>3.3574686050415039</v>
      </c>
      <c r="R195" s="11"/>
      <c r="S195" s="11">
        <v>3.3574686050415039</v>
      </c>
      <c r="T195" s="11">
        <v>2022</v>
      </c>
    </row>
    <row r="196" spans="1:20" x14ac:dyDescent="0.25">
      <c r="A196" s="10" t="s">
        <v>2</v>
      </c>
      <c r="B196" t="s">
        <v>66</v>
      </c>
      <c r="C196" s="11">
        <v>24630</v>
      </c>
      <c r="D196" s="11">
        <v>0</v>
      </c>
      <c r="E196" s="11">
        <v>24630</v>
      </c>
      <c r="F196" s="11">
        <v>0</v>
      </c>
      <c r="G196" s="11">
        <v>0</v>
      </c>
      <c r="H196" s="11">
        <v>0</v>
      </c>
      <c r="I196" s="11">
        <v>13725</v>
      </c>
      <c r="J196" s="11">
        <v>22804</v>
      </c>
      <c r="K196" s="11">
        <v>24065</v>
      </c>
      <c r="L196" s="11">
        <v>10853</v>
      </c>
      <c r="M196" s="11">
        <v>6705</v>
      </c>
      <c r="N196" s="11">
        <v>16100</v>
      </c>
      <c r="O196" s="11">
        <v>24630</v>
      </c>
      <c r="P196" s="11">
        <v>24630</v>
      </c>
      <c r="Q196" s="11">
        <v>3.8267154693603516</v>
      </c>
      <c r="R196" s="11"/>
      <c r="S196" s="11">
        <v>3.8267154693603516</v>
      </c>
      <c r="T196" s="11">
        <v>2022</v>
      </c>
    </row>
    <row r="197" spans="1:20" x14ac:dyDescent="0.25">
      <c r="A197" s="10" t="s">
        <v>2</v>
      </c>
      <c r="B197" t="s">
        <v>67</v>
      </c>
      <c r="C197" s="11">
        <v>25282</v>
      </c>
      <c r="D197" s="11">
        <v>0</v>
      </c>
      <c r="E197" s="11">
        <v>25282</v>
      </c>
      <c r="F197" s="11">
        <v>0</v>
      </c>
      <c r="G197" s="11">
        <v>0</v>
      </c>
      <c r="H197" s="11">
        <v>0</v>
      </c>
      <c r="I197" s="11">
        <v>14763</v>
      </c>
      <c r="J197" s="11">
        <v>20638</v>
      </c>
      <c r="K197" s="11">
        <v>23585</v>
      </c>
      <c r="L197" s="11">
        <v>12785</v>
      </c>
      <c r="M197" s="11">
        <v>4647</v>
      </c>
      <c r="N197" s="11">
        <v>13405</v>
      </c>
      <c r="O197" s="11">
        <v>25282</v>
      </c>
      <c r="P197" s="11">
        <v>25282</v>
      </c>
      <c r="Q197" s="11">
        <v>3.5528438091278076</v>
      </c>
      <c r="R197" s="11"/>
      <c r="S197" s="11">
        <v>3.5528438091278076</v>
      </c>
      <c r="T197" s="11">
        <v>2022</v>
      </c>
    </row>
    <row r="198" spans="1:20" x14ac:dyDescent="0.25">
      <c r="A198" s="10" t="s">
        <v>3</v>
      </c>
      <c r="B198" t="s">
        <v>66</v>
      </c>
      <c r="C198" s="11">
        <v>3024</v>
      </c>
      <c r="D198" s="11">
        <v>0</v>
      </c>
      <c r="E198" s="11">
        <v>3024</v>
      </c>
      <c r="F198" s="11">
        <v>0</v>
      </c>
      <c r="G198" s="11">
        <v>0</v>
      </c>
      <c r="H198" s="11">
        <v>0</v>
      </c>
      <c r="I198" s="11">
        <v>1862</v>
      </c>
      <c r="J198" s="11">
        <v>1746</v>
      </c>
      <c r="K198" s="11">
        <v>2211</v>
      </c>
      <c r="L198" s="11">
        <v>1647</v>
      </c>
      <c r="M198" s="11">
        <v>1822</v>
      </c>
      <c r="N198" s="11">
        <v>1360</v>
      </c>
      <c r="O198" s="11">
        <v>3024</v>
      </c>
      <c r="P198" s="11">
        <v>3024</v>
      </c>
      <c r="Q198" s="11">
        <v>3.5211639404296875</v>
      </c>
      <c r="R198" s="11"/>
      <c r="S198" s="11">
        <v>3.5211639404296875</v>
      </c>
      <c r="T198" s="11">
        <v>2022</v>
      </c>
    </row>
    <row r="199" spans="1:20" x14ac:dyDescent="0.25">
      <c r="A199" s="10" t="s">
        <v>3</v>
      </c>
      <c r="B199" t="s">
        <v>67</v>
      </c>
      <c r="C199" s="11">
        <v>3385</v>
      </c>
      <c r="D199" s="11">
        <v>0</v>
      </c>
      <c r="E199" s="11">
        <v>3385</v>
      </c>
      <c r="F199" s="11">
        <v>0</v>
      </c>
      <c r="G199" s="11">
        <v>0</v>
      </c>
      <c r="H199" s="11">
        <v>0</v>
      </c>
      <c r="I199" s="11">
        <v>1329</v>
      </c>
      <c r="J199" s="11">
        <v>2576</v>
      </c>
      <c r="K199" s="11">
        <v>3276</v>
      </c>
      <c r="L199" s="11">
        <v>778</v>
      </c>
      <c r="M199" s="11">
        <v>1712</v>
      </c>
      <c r="N199" s="11">
        <v>2196</v>
      </c>
      <c r="O199" s="11">
        <v>3385</v>
      </c>
      <c r="P199" s="11">
        <v>3385</v>
      </c>
      <c r="Q199" s="11">
        <v>3.505760669708252</v>
      </c>
      <c r="R199" s="11"/>
      <c r="S199" s="11">
        <v>3.505760669708252</v>
      </c>
      <c r="T199" s="11">
        <v>2022</v>
      </c>
    </row>
    <row r="200" spans="1:20" x14ac:dyDescent="0.25">
      <c r="A200" s="10" t="s">
        <v>4</v>
      </c>
      <c r="B200" t="s">
        <v>66</v>
      </c>
      <c r="C200" s="11">
        <v>47292</v>
      </c>
      <c r="D200" s="11">
        <v>0</v>
      </c>
      <c r="E200" s="11">
        <v>47292</v>
      </c>
      <c r="F200" s="11">
        <v>0</v>
      </c>
      <c r="G200" s="11">
        <v>0</v>
      </c>
      <c r="H200" s="11">
        <v>0</v>
      </c>
      <c r="I200" s="11">
        <v>18676</v>
      </c>
      <c r="J200" s="11">
        <v>33416</v>
      </c>
      <c r="K200" s="11">
        <v>45910</v>
      </c>
      <c r="L200" s="11">
        <v>22909</v>
      </c>
      <c r="M200" s="11">
        <v>37603</v>
      </c>
      <c r="N200" s="11">
        <v>22745</v>
      </c>
      <c r="O200" s="11">
        <v>47292</v>
      </c>
      <c r="P200" s="11">
        <v>47292</v>
      </c>
      <c r="Q200" s="11">
        <v>3.8327624797821045</v>
      </c>
      <c r="R200" s="11"/>
      <c r="S200" s="11">
        <v>3.8327624797821045</v>
      </c>
      <c r="T200" s="11">
        <v>2022</v>
      </c>
    </row>
    <row r="201" spans="1:20" x14ac:dyDescent="0.25">
      <c r="A201" s="10" t="s">
        <v>4</v>
      </c>
      <c r="B201" t="s">
        <v>67</v>
      </c>
      <c r="C201" s="11">
        <v>44367</v>
      </c>
      <c r="D201" s="11">
        <v>0</v>
      </c>
      <c r="E201" s="11">
        <v>44367</v>
      </c>
      <c r="F201" s="11">
        <v>0</v>
      </c>
      <c r="G201" s="11">
        <v>0</v>
      </c>
      <c r="H201" s="11">
        <v>0</v>
      </c>
      <c r="I201" s="11">
        <v>17852</v>
      </c>
      <c r="J201" s="11">
        <v>28681</v>
      </c>
      <c r="K201" s="11">
        <v>43508</v>
      </c>
      <c r="L201" s="11">
        <v>20609</v>
      </c>
      <c r="M201" s="11">
        <v>36124</v>
      </c>
      <c r="N201" s="11">
        <v>22040</v>
      </c>
      <c r="O201" s="11">
        <v>44367</v>
      </c>
      <c r="P201" s="11">
        <v>44367</v>
      </c>
      <c r="Q201" s="11">
        <v>3.8049452304840088</v>
      </c>
      <c r="R201" s="11"/>
      <c r="S201" s="11">
        <v>3.8049452304840088</v>
      </c>
      <c r="T201" s="11">
        <v>2022</v>
      </c>
    </row>
    <row r="202" spans="1:20" x14ac:dyDescent="0.25">
      <c r="A202" s="10" t="s">
        <v>5</v>
      </c>
      <c r="B202" t="s">
        <v>66</v>
      </c>
      <c r="C202" s="11">
        <v>28915</v>
      </c>
      <c r="D202" s="11">
        <v>0</v>
      </c>
      <c r="E202" s="11">
        <v>28915</v>
      </c>
      <c r="F202" s="11">
        <v>0</v>
      </c>
      <c r="G202" s="11">
        <v>0</v>
      </c>
      <c r="H202" s="11">
        <v>0</v>
      </c>
      <c r="I202" s="11">
        <v>14168</v>
      </c>
      <c r="J202" s="11">
        <v>24051</v>
      </c>
      <c r="K202" s="11">
        <v>27080</v>
      </c>
      <c r="L202" s="11">
        <v>9433</v>
      </c>
      <c r="M202" s="11">
        <v>7843</v>
      </c>
      <c r="N202" s="11">
        <v>20169</v>
      </c>
      <c r="O202" s="11">
        <v>28915</v>
      </c>
      <c r="P202" s="11">
        <v>28915</v>
      </c>
      <c r="Q202" s="11">
        <v>3.5533113479614258</v>
      </c>
      <c r="R202" s="11"/>
      <c r="S202" s="11">
        <v>3.5533113479614258</v>
      </c>
      <c r="T202" s="11">
        <v>2022</v>
      </c>
    </row>
    <row r="203" spans="1:20" x14ac:dyDescent="0.25">
      <c r="A203" s="10" t="s">
        <v>5</v>
      </c>
      <c r="B203" t="s">
        <v>67</v>
      </c>
      <c r="C203" s="11">
        <v>29877</v>
      </c>
      <c r="D203" s="11">
        <v>0</v>
      </c>
      <c r="E203" s="11">
        <v>29877</v>
      </c>
      <c r="F203" s="11">
        <v>0</v>
      </c>
      <c r="G203" s="11">
        <v>0</v>
      </c>
      <c r="H203" s="11">
        <v>0</v>
      </c>
      <c r="I203" s="11">
        <v>15769</v>
      </c>
      <c r="J203" s="11">
        <v>22881</v>
      </c>
      <c r="K203" s="11">
        <v>27579</v>
      </c>
      <c r="L203" s="11">
        <v>9993</v>
      </c>
      <c r="M203" s="11">
        <v>7866</v>
      </c>
      <c r="N203" s="11">
        <v>19086</v>
      </c>
      <c r="O203" s="11">
        <v>29877</v>
      </c>
      <c r="P203" s="11">
        <v>29877</v>
      </c>
      <c r="Q203" s="11">
        <v>3.4532918930053711</v>
      </c>
      <c r="R203" s="11"/>
      <c r="S203" s="11">
        <v>3.4532918930053711</v>
      </c>
      <c r="T203" s="11">
        <v>2022</v>
      </c>
    </row>
    <row r="204" spans="1:20" x14ac:dyDescent="0.25">
      <c r="A204" s="10" t="s">
        <v>6</v>
      </c>
      <c r="B204" t="s">
        <v>66</v>
      </c>
      <c r="C204" s="11">
        <v>4121</v>
      </c>
      <c r="D204" s="11">
        <v>0</v>
      </c>
      <c r="E204" s="11">
        <v>4121</v>
      </c>
      <c r="F204" s="11">
        <v>0</v>
      </c>
      <c r="G204" s="11">
        <v>0</v>
      </c>
      <c r="H204" s="11">
        <v>0</v>
      </c>
      <c r="I204" s="11">
        <v>2225</v>
      </c>
      <c r="J204" s="11">
        <v>3432</v>
      </c>
      <c r="K204" s="11">
        <v>3932</v>
      </c>
      <c r="L204" s="11">
        <v>1265</v>
      </c>
      <c r="M204" s="11">
        <v>1559</v>
      </c>
      <c r="N204" s="11">
        <v>2573</v>
      </c>
      <c r="O204" s="11">
        <v>4121</v>
      </c>
      <c r="P204" s="11">
        <v>4121</v>
      </c>
      <c r="Q204" s="11">
        <v>3.6364960670471191</v>
      </c>
      <c r="R204" s="11"/>
      <c r="S204" s="11">
        <v>3.6364960670471191</v>
      </c>
      <c r="T204" s="11">
        <v>2022</v>
      </c>
    </row>
    <row r="205" spans="1:20" x14ac:dyDescent="0.25">
      <c r="A205" s="10" t="s">
        <v>6</v>
      </c>
      <c r="B205" t="s">
        <v>67</v>
      </c>
      <c r="C205" s="11">
        <v>5220</v>
      </c>
      <c r="D205" s="11">
        <v>0</v>
      </c>
      <c r="E205" s="11">
        <v>5220</v>
      </c>
      <c r="F205" s="11">
        <v>0</v>
      </c>
      <c r="G205" s="11">
        <v>0</v>
      </c>
      <c r="H205" s="11">
        <v>0</v>
      </c>
      <c r="I205" s="11">
        <v>3385</v>
      </c>
      <c r="J205" s="11">
        <v>3846</v>
      </c>
      <c r="K205" s="11">
        <v>5000</v>
      </c>
      <c r="L205" s="11">
        <v>1367</v>
      </c>
      <c r="M205" s="11">
        <v>1686</v>
      </c>
      <c r="N205" s="11">
        <v>3075</v>
      </c>
      <c r="O205" s="11">
        <v>5220</v>
      </c>
      <c r="P205" s="11">
        <v>5220</v>
      </c>
      <c r="Q205" s="11">
        <v>3.5170497894287109</v>
      </c>
      <c r="R205" s="11"/>
      <c r="S205" s="11">
        <v>3.5170497894287109</v>
      </c>
      <c r="T205" s="11">
        <v>2022</v>
      </c>
    </row>
    <row r="206" spans="1:20" x14ac:dyDescent="0.25">
      <c r="A206" s="10" t="s">
        <v>7</v>
      </c>
      <c r="B206" t="s">
        <v>66</v>
      </c>
      <c r="C206" s="11">
        <v>752403</v>
      </c>
      <c r="D206" s="11">
        <v>0</v>
      </c>
      <c r="E206" s="11">
        <v>752403</v>
      </c>
      <c r="F206" s="11">
        <v>0</v>
      </c>
      <c r="G206" s="11">
        <v>0</v>
      </c>
      <c r="H206" s="11">
        <v>0</v>
      </c>
      <c r="I206" s="11">
        <v>305649</v>
      </c>
      <c r="J206" s="11">
        <v>643395</v>
      </c>
      <c r="K206" s="11">
        <v>739507</v>
      </c>
      <c r="L206" s="11">
        <v>351765</v>
      </c>
      <c r="M206" s="11">
        <v>613257</v>
      </c>
      <c r="N206" s="11">
        <v>275996</v>
      </c>
      <c r="O206" s="11">
        <v>752403</v>
      </c>
      <c r="P206" s="11">
        <v>752403</v>
      </c>
      <c r="Q206" s="11">
        <v>3.8936169147491455</v>
      </c>
      <c r="R206" s="11"/>
      <c r="S206" s="11">
        <v>3.8936169147491455</v>
      </c>
      <c r="T206" s="11">
        <v>2022</v>
      </c>
    </row>
    <row r="207" spans="1:20" x14ac:dyDescent="0.25">
      <c r="A207" s="10" t="s">
        <v>7</v>
      </c>
      <c r="B207" t="s">
        <v>67</v>
      </c>
      <c r="C207" s="11">
        <v>855107</v>
      </c>
      <c r="D207" s="11">
        <v>0</v>
      </c>
      <c r="E207" s="11">
        <v>855107</v>
      </c>
      <c r="F207" s="11">
        <v>0</v>
      </c>
      <c r="G207" s="11">
        <v>0</v>
      </c>
      <c r="H207" s="11">
        <v>0</v>
      </c>
      <c r="I207" s="11">
        <v>439840</v>
      </c>
      <c r="J207" s="11">
        <v>712854</v>
      </c>
      <c r="K207" s="11">
        <v>833400</v>
      </c>
      <c r="L207" s="11">
        <v>394994</v>
      </c>
      <c r="M207" s="11">
        <v>686323</v>
      </c>
      <c r="N207" s="11">
        <v>300159</v>
      </c>
      <c r="O207" s="11">
        <v>855107</v>
      </c>
      <c r="P207" s="11">
        <v>855107</v>
      </c>
      <c r="Q207" s="11">
        <v>3.938185453414917</v>
      </c>
      <c r="R207" s="11"/>
      <c r="S207" s="11">
        <v>3.938185453414917</v>
      </c>
      <c r="T207" s="11">
        <v>2022</v>
      </c>
    </row>
    <row r="208" spans="1:20" x14ac:dyDescent="0.25">
      <c r="A208" s="10" t="s">
        <v>8</v>
      </c>
      <c r="B208" t="s">
        <v>66</v>
      </c>
      <c r="C208" s="11">
        <v>41696</v>
      </c>
      <c r="D208" s="11">
        <v>0</v>
      </c>
      <c r="E208" s="11">
        <v>41696</v>
      </c>
      <c r="F208" s="11">
        <v>0</v>
      </c>
      <c r="G208" s="11">
        <v>0</v>
      </c>
      <c r="H208" s="11">
        <v>0</v>
      </c>
      <c r="I208" s="11">
        <v>24182</v>
      </c>
      <c r="J208" s="11">
        <v>31547</v>
      </c>
      <c r="K208" s="11">
        <v>41200</v>
      </c>
      <c r="L208" s="11">
        <v>16622</v>
      </c>
      <c r="M208" s="11">
        <v>21222</v>
      </c>
      <c r="N208" s="11">
        <v>21269</v>
      </c>
      <c r="O208" s="11">
        <v>41696</v>
      </c>
      <c r="P208" s="11">
        <v>41696</v>
      </c>
      <c r="Q208" s="11">
        <v>3.7423734664916992</v>
      </c>
      <c r="R208" s="11"/>
      <c r="S208" s="11">
        <v>3.7423734664916992</v>
      </c>
      <c r="T208" s="11">
        <v>2022</v>
      </c>
    </row>
    <row r="209" spans="1:20" x14ac:dyDescent="0.25">
      <c r="A209" s="10" t="s">
        <v>8</v>
      </c>
      <c r="B209" t="s">
        <v>67</v>
      </c>
      <c r="C209" s="11">
        <v>38115</v>
      </c>
      <c r="D209" s="11">
        <v>0</v>
      </c>
      <c r="E209" s="11">
        <v>38115</v>
      </c>
      <c r="F209" s="11">
        <v>0</v>
      </c>
      <c r="G209" s="11">
        <v>0</v>
      </c>
      <c r="H209" s="11">
        <v>0</v>
      </c>
      <c r="I209" s="11">
        <v>22789</v>
      </c>
      <c r="J209" s="11">
        <v>24434</v>
      </c>
      <c r="K209" s="11">
        <v>35924</v>
      </c>
      <c r="L209" s="11">
        <v>16259</v>
      </c>
      <c r="M209" s="11">
        <v>23229</v>
      </c>
      <c r="N209" s="11">
        <v>19732</v>
      </c>
      <c r="O209" s="11">
        <v>38115</v>
      </c>
      <c r="P209" s="11">
        <v>38115</v>
      </c>
      <c r="Q209" s="11">
        <v>3.7351961135864258</v>
      </c>
      <c r="R209" s="11"/>
      <c r="S209" s="11">
        <v>3.7351961135864258</v>
      </c>
      <c r="T209" s="11">
        <v>2022</v>
      </c>
    </row>
    <row r="210" spans="1:20" x14ac:dyDescent="0.25">
      <c r="A210" s="5" t="s">
        <v>9</v>
      </c>
      <c r="B210" t="s">
        <v>66</v>
      </c>
      <c r="C210" s="11">
        <v>79102</v>
      </c>
      <c r="D210" s="11">
        <v>0</v>
      </c>
      <c r="E210" s="11">
        <v>79102</v>
      </c>
      <c r="F210" s="11">
        <v>0</v>
      </c>
      <c r="G210" s="11">
        <v>0</v>
      </c>
      <c r="H210" s="11">
        <v>0</v>
      </c>
      <c r="I210" s="11">
        <v>39658</v>
      </c>
      <c r="J210" s="11">
        <v>65107</v>
      </c>
      <c r="K210" s="11">
        <v>76994</v>
      </c>
      <c r="L210" s="11">
        <v>33714</v>
      </c>
      <c r="M210" s="11">
        <v>19700</v>
      </c>
      <c r="N210" s="11">
        <v>54530</v>
      </c>
      <c r="O210" s="11">
        <v>79102</v>
      </c>
      <c r="P210" s="11">
        <v>79102</v>
      </c>
      <c r="Q210" s="11">
        <v>3.6623978614807129</v>
      </c>
      <c r="R210" s="11"/>
      <c r="S210" s="11">
        <v>3.6623978614807129</v>
      </c>
      <c r="T210" s="11">
        <v>2022</v>
      </c>
    </row>
    <row r="211" spans="1:20" x14ac:dyDescent="0.25">
      <c r="A211" s="5" t="s">
        <v>9</v>
      </c>
      <c r="B211" t="s">
        <v>67</v>
      </c>
      <c r="C211" s="11">
        <v>80250</v>
      </c>
      <c r="D211" s="11">
        <v>0</v>
      </c>
      <c r="E211" s="11">
        <v>80250</v>
      </c>
      <c r="F211" s="11">
        <v>0</v>
      </c>
      <c r="G211" s="11">
        <v>0</v>
      </c>
      <c r="H211" s="11">
        <v>0</v>
      </c>
      <c r="I211" s="11">
        <v>36480</v>
      </c>
      <c r="J211" s="11">
        <v>57895</v>
      </c>
      <c r="K211" s="11">
        <v>76366</v>
      </c>
      <c r="L211" s="11">
        <v>36272</v>
      </c>
      <c r="M211" s="11">
        <v>12968</v>
      </c>
      <c r="N211" s="11">
        <v>57781</v>
      </c>
      <c r="O211" s="11">
        <v>80250</v>
      </c>
      <c r="P211" s="11">
        <v>80250</v>
      </c>
      <c r="Q211" s="11">
        <v>3.4612088203430176</v>
      </c>
      <c r="R211" s="11"/>
      <c r="S211" s="11">
        <v>3.4612088203430176</v>
      </c>
      <c r="T211" s="11">
        <v>2022</v>
      </c>
    </row>
    <row r="212" spans="1:20" x14ac:dyDescent="0.25">
      <c r="A212" s="10" t="s">
        <v>10</v>
      </c>
      <c r="B212" t="s">
        <v>66</v>
      </c>
      <c r="C212" s="11">
        <v>58988</v>
      </c>
      <c r="D212" s="11">
        <v>0</v>
      </c>
      <c r="E212" s="11">
        <v>58988</v>
      </c>
      <c r="F212" s="11">
        <v>0</v>
      </c>
      <c r="G212" s="11">
        <v>0</v>
      </c>
      <c r="H212" s="11">
        <v>0</v>
      </c>
      <c r="I212" s="11">
        <v>23995</v>
      </c>
      <c r="J212" s="11">
        <v>46581</v>
      </c>
      <c r="K212" s="11">
        <v>57526</v>
      </c>
      <c r="L212" s="11">
        <v>27602</v>
      </c>
      <c r="M212" s="11">
        <v>36095</v>
      </c>
      <c r="N212" s="11">
        <v>34173</v>
      </c>
      <c r="O212" s="11">
        <v>58988</v>
      </c>
      <c r="P212" s="11">
        <v>58988</v>
      </c>
      <c r="Q212" s="11">
        <v>3.830812931060791</v>
      </c>
      <c r="R212" s="11"/>
      <c r="S212" s="11">
        <v>3.830812931060791</v>
      </c>
      <c r="T212" s="11">
        <v>2022</v>
      </c>
    </row>
    <row r="213" spans="1:20" x14ac:dyDescent="0.25">
      <c r="A213" s="10" t="s">
        <v>10</v>
      </c>
      <c r="B213" t="s">
        <v>67</v>
      </c>
      <c r="C213" s="11">
        <v>58765</v>
      </c>
      <c r="D213" s="11">
        <v>0</v>
      </c>
      <c r="E213" s="11">
        <v>58765</v>
      </c>
      <c r="F213" s="11">
        <v>0</v>
      </c>
      <c r="G213" s="11">
        <v>0</v>
      </c>
      <c r="H213" s="11">
        <v>0</v>
      </c>
      <c r="I213" s="11">
        <v>25040</v>
      </c>
      <c r="J213" s="11">
        <v>43149</v>
      </c>
      <c r="K213" s="11">
        <v>57191</v>
      </c>
      <c r="L213" s="11">
        <v>30785</v>
      </c>
      <c r="M213" s="11">
        <v>33757</v>
      </c>
      <c r="N213" s="11">
        <v>34096</v>
      </c>
      <c r="O213" s="11">
        <v>58765</v>
      </c>
      <c r="P213" s="11">
        <v>58765</v>
      </c>
      <c r="Q213" s="11">
        <v>3.8120989799499512</v>
      </c>
      <c r="R213" s="11"/>
      <c r="S213" s="11">
        <v>3.8120989799499512</v>
      </c>
      <c r="T213" s="11">
        <v>2022</v>
      </c>
    </row>
    <row r="214" spans="1:20" x14ac:dyDescent="0.25">
      <c r="A214" s="10" t="s">
        <v>11</v>
      </c>
      <c r="B214" t="s">
        <v>66</v>
      </c>
      <c r="C214" s="11">
        <v>101702</v>
      </c>
      <c r="D214" s="11">
        <v>0</v>
      </c>
      <c r="E214" s="11">
        <v>101702</v>
      </c>
      <c r="F214" s="11">
        <v>0</v>
      </c>
      <c r="G214" s="11">
        <v>0</v>
      </c>
      <c r="H214" s="11">
        <v>0</v>
      </c>
      <c r="I214" s="11">
        <v>47940</v>
      </c>
      <c r="J214" s="11">
        <v>82236</v>
      </c>
      <c r="K214" s="11">
        <v>99064</v>
      </c>
      <c r="L214" s="11">
        <v>34993</v>
      </c>
      <c r="M214" s="11">
        <v>29733</v>
      </c>
      <c r="N214" s="11">
        <v>61768</v>
      </c>
      <c r="O214" s="11">
        <v>101702</v>
      </c>
      <c r="P214" s="11">
        <v>101702</v>
      </c>
      <c r="Q214" s="11">
        <v>3.4978072643280029</v>
      </c>
      <c r="R214" s="11"/>
      <c r="S214" s="11">
        <v>3.4978072643280029</v>
      </c>
      <c r="T214" s="11">
        <v>2022</v>
      </c>
    </row>
    <row r="215" spans="1:20" x14ac:dyDescent="0.25">
      <c r="A215" s="10" t="s">
        <v>11</v>
      </c>
      <c r="B215" t="s">
        <v>67</v>
      </c>
      <c r="C215" s="11">
        <v>101699</v>
      </c>
      <c r="D215" s="11">
        <v>0</v>
      </c>
      <c r="E215" s="11">
        <v>101699</v>
      </c>
      <c r="F215" s="11">
        <v>0</v>
      </c>
      <c r="G215" s="11">
        <v>0</v>
      </c>
      <c r="H215" s="11">
        <v>0</v>
      </c>
      <c r="I215" s="11">
        <v>50812</v>
      </c>
      <c r="J215" s="11">
        <v>86377</v>
      </c>
      <c r="K215" s="11">
        <v>98049</v>
      </c>
      <c r="L215" s="11">
        <v>26272</v>
      </c>
      <c r="M215" s="11">
        <v>23533</v>
      </c>
      <c r="N215" s="11">
        <v>56796</v>
      </c>
      <c r="O215" s="11">
        <v>101699</v>
      </c>
      <c r="P215" s="11">
        <v>101699</v>
      </c>
      <c r="Q215" s="11">
        <v>3.3612818717956543</v>
      </c>
      <c r="R215" s="11"/>
      <c r="S215" s="11">
        <v>3.3612818717956543</v>
      </c>
      <c r="T215" s="11">
        <v>2022</v>
      </c>
    </row>
    <row r="216" spans="1:20" x14ac:dyDescent="0.25">
      <c r="A216" s="10" t="s">
        <v>12</v>
      </c>
      <c r="B216" t="s">
        <v>66</v>
      </c>
      <c r="C216" s="11">
        <v>382456</v>
      </c>
      <c r="D216" s="11">
        <v>0</v>
      </c>
      <c r="E216" s="11">
        <v>382456</v>
      </c>
      <c r="F216" s="11">
        <v>0</v>
      </c>
      <c r="G216" s="11">
        <v>0</v>
      </c>
      <c r="H216" s="11">
        <v>0</v>
      </c>
      <c r="I216" s="11">
        <v>165100</v>
      </c>
      <c r="J216" s="11">
        <v>295373</v>
      </c>
      <c r="K216" s="11">
        <v>372941</v>
      </c>
      <c r="L216" s="11">
        <v>202889</v>
      </c>
      <c r="M216" s="11">
        <v>334695</v>
      </c>
      <c r="N216" s="11">
        <v>186212</v>
      </c>
      <c r="O216" s="11">
        <v>382456</v>
      </c>
      <c r="P216" s="11">
        <v>382456</v>
      </c>
      <c r="Q216" s="11">
        <v>4.0716056823730469</v>
      </c>
      <c r="R216" s="11"/>
      <c r="S216" s="11">
        <v>4.0716056823730469</v>
      </c>
      <c r="T216" s="11">
        <v>2022</v>
      </c>
    </row>
    <row r="217" spans="1:20" x14ac:dyDescent="0.25">
      <c r="A217" s="10" t="s">
        <v>12</v>
      </c>
      <c r="B217" t="s">
        <v>67</v>
      </c>
      <c r="C217" s="11">
        <v>418024</v>
      </c>
      <c r="D217" s="11">
        <v>0</v>
      </c>
      <c r="E217" s="11">
        <v>418024</v>
      </c>
      <c r="F217" s="11">
        <v>0</v>
      </c>
      <c r="G217" s="11">
        <v>0</v>
      </c>
      <c r="H217" s="11">
        <v>0</v>
      </c>
      <c r="I217" s="11">
        <v>188969</v>
      </c>
      <c r="J217" s="11">
        <v>306150</v>
      </c>
      <c r="K217" s="11">
        <v>404698</v>
      </c>
      <c r="L217" s="11">
        <v>216847</v>
      </c>
      <c r="M217" s="11">
        <v>369191</v>
      </c>
      <c r="N217" s="11">
        <v>200607</v>
      </c>
      <c r="O217" s="11">
        <v>418024</v>
      </c>
      <c r="P217" s="11">
        <v>418024</v>
      </c>
      <c r="Q217" s="11">
        <v>4.0343666076660156</v>
      </c>
      <c r="R217" s="11"/>
      <c r="S217" s="11">
        <v>4.0343666076660156</v>
      </c>
      <c r="T217" s="11">
        <v>2022</v>
      </c>
    </row>
    <row r="218" spans="1:20" x14ac:dyDescent="0.25">
      <c r="A218" s="10" t="s">
        <v>13</v>
      </c>
      <c r="B218" t="s">
        <v>66</v>
      </c>
      <c r="C218" s="11">
        <v>94630</v>
      </c>
      <c r="D218" s="11">
        <v>0</v>
      </c>
      <c r="E218" s="11">
        <v>94630</v>
      </c>
      <c r="F218" s="11">
        <v>0</v>
      </c>
      <c r="G218" s="11">
        <v>0</v>
      </c>
      <c r="H218" s="11">
        <v>0</v>
      </c>
      <c r="I218" s="11">
        <v>47714</v>
      </c>
      <c r="J218" s="11">
        <v>72935</v>
      </c>
      <c r="K218" s="11">
        <v>91164</v>
      </c>
      <c r="L218" s="11">
        <v>27745</v>
      </c>
      <c r="M218" s="11">
        <v>75943</v>
      </c>
      <c r="N218" s="11">
        <v>45944</v>
      </c>
      <c r="O218" s="11">
        <v>94630</v>
      </c>
      <c r="P218" s="11">
        <v>94630</v>
      </c>
      <c r="Q218" s="11">
        <v>3.8195602893829346</v>
      </c>
      <c r="R218" s="11"/>
      <c r="S218" s="11">
        <v>3.8195602893829346</v>
      </c>
      <c r="T218" s="11">
        <v>2022</v>
      </c>
    </row>
    <row r="219" spans="1:20" x14ac:dyDescent="0.25">
      <c r="A219" s="10" t="s">
        <v>13</v>
      </c>
      <c r="B219" t="s">
        <v>67</v>
      </c>
      <c r="C219" s="11">
        <v>119388</v>
      </c>
      <c r="D219" s="11">
        <v>0</v>
      </c>
      <c r="E219" s="11">
        <v>119388</v>
      </c>
      <c r="F219" s="11">
        <v>0</v>
      </c>
      <c r="G219" s="11">
        <v>0</v>
      </c>
      <c r="H219" s="11">
        <v>0</v>
      </c>
      <c r="I219" s="11">
        <v>62992</v>
      </c>
      <c r="J219" s="11">
        <v>88609</v>
      </c>
      <c r="K219" s="11">
        <v>115318</v>
      </c>
      <c r="L219" s="11">
        <v>28398</v>
      </c>
      <c r="M219" s="11">
        <v>94823</v>
      </c>
      <c r="N219" s="11">
        <v>63823</v>
      </c>
      <c r="O219" s="11">
        <v>119388</v>
      </c>
      <c r="P219" s="11">
        <v>119388</v>
      </c>
      <c r="Q219" s="11">
        <v>3.8024172782897949</v>
      </c>
      <c r="R219" s="11"/>
      <c r="S219" s="11">
        <v>3.8024172782897949</v>
      </c>
      <c r="T219" s="11">
        <v>2022</v>
      </c>
    </row>
    <row r="220" spans="1:20" x14ac:dyDescent="0.25">
      <c r="A220" s="10" t="s">
        <v>14</v>
      </c>
      <c r="B220" t="s">
        <v>66</v>
      </c>
      <c r="C220" s="11">
        <v>85968</v>
      </c>
      <c r="D220" s="11">
        <v>0</v>
      </c>
      <c r="E220" s="11">
        <v>85968</v>
      </c>
      <c r="F220" s="11">
        <v>0</v>
      </c>
      <c r="G220" s="11">
        <v>0</v>
      </c>
      <c r="H220" s="11">
        <v>0</v>
      </c>
      <c r="I220" s="11">
        <v>54250</v>
      </c>
      <c r="J220" s="11">
        <v>78856</v>
      </c>
      <c r="K220" s="11">
        <v>79080</v>
      </c>
      <c r="L220" s="11">
        <v>21261</v>
      </c>
      <c r="M220" s="11">
        <v>14158</v>
      </c>
      <c r="N220" s="11">
        <v>64746</v>
      </c>
      <c r="O220" s="11">
        <v>85968</v>
      </c>
      <c r="P220" s="11">
        <v>85968</v>
      </c>
      <c r="Q220" s="11">
        <v>3.6333403587341309</v>
      </c>
      <c r="R220" s="11"/>
      <c r="S220" s="11">
        <v>3.6333403587341309</v>
      </c>
      <c r="T220" s="11">
        <v>2022</v>
      </c>
    </row>
    <row r="221" spans="1:20" x14ac:dyDescent="0.25">
      <c r="A221" s="10" t="s">
        <v>14</v>
      </c>
      <c r="B221" t="s">
        <v>67</v>
      </c>
      <c r="C221" s="11">
        <v>94576</v>
      </c>
      <c r="D221" s="11">
        <v>0</v>
      </c>
      <c r="E221" s="11">
        <v>94576</v>
      </c>
      <c r="F221" s="11">
        <v>0</v>
      </c>
      <c r="G221" s="11">
        <v>0</v>
      </c>
      <c r="H221" s="11">
        <v>0</v>
      </c>
      <c r="I221" s="11">
        <v>53369</v>
      </c>
      <c r="J221" s="11">
        <v>86034</v>
      </c>
      <c r="K221" s="11">
        <v>91228</v>
      </c>
      <c r="L221" s="11">
        <v>26977</v>
      </c>
      <c r="M221" s="11">
        <v>14847</v>
      </c>
      <c r="N221" s="11">
        <v>66743</v>
      </c>
      <c r="O221" s="11">
        <v>94576</v>
      </c>
      <c r="P221" s="11">
        <v>94576</v>
      </c>
      <c r="Q221" s="11">
        <v>3.5865123271942139</v>
      </c>
      <c r="R221" s="11"/>
      <c r="S221" s="11">
        <v>3.5865123271942139</v>
      </c>
      <c r="T221" s="11">
        <v>2022</v>
      </c>
    </row>
    <row r="222" spans="1:20" x14ac:dyDescent="0.25">
      <c r="A222" s="5" t="s">
        <v>15</v>
      </c>
      <c r="B222" t="s">
        <v>66</v>
      </c>
      <c r="C222" s="11">
        <v>480164</v>
      </c>
      <c r="D222" s="11">
        <v>0</v>
      </c>
      <c r="E222" s="11">
        <v>480164</v>
      </c>
      <c r="F222" s="11">
        <v>0</v>
      </c>
      <c r="G222" s="11">
        <v>0</v>
      </c>
      <c r="H222" s="11">
        <v>0</v>
      </c>
      <c r="I222" s="11">
        <v>200192</v>
      </c>
      <c r="J222" s="11">
        <v>433948</v>
      </c>
      <c r="K222" s="11">
        <v>477148</v>
      </c>
      <c r="L222" s="11">
        <v>136330</v>
      </c>
      <c r="M222" s="11">
        <v>180910</v>
      </c>
      <c r="N222" s="11">
        <v>294370</v>
      </c>
      <c r="O222" s="11">
        <v>480164</v>
      </c>
      <c r="P222" s="11">
        <v>480164</v>
      </c>
      <c r="Q222" s="11">
        <v>3.5881447792053223</v>
      </c>
      <c r="R222" s="11"/>
      <c r="S222" s="11">
        <v>3.5881447792053223</v>
      </c>
      <c r="T222" s="11">
        <v>2022</v>
      </c>
    </row>
    <row r="223" spans="1:20" x14ac:dyDescent="0.25">
      <c r="A223" s="5" t="s">
        <v>15</v>
      </c>
      <c r="B223" t="s">
        <v>67</v>
      </c>
      <c r="C223" s="11">
        <v>552278</v>
      </c>
      <c r="D223" s="11">
        <v>0</v>
      </c>
      <c r="E223" s="11">
        <v>552278</v>
      </c>
      <c r="F223" s="11">
        <v>0</v>
      </c>
      <c r="G223" s="11">
        <v>0</v>
      </c>
      <c r="H223" s="11">
        <v>0</v>
      </c>
      <c r="I223" s="11">
        <v>272741</v>
      </c>
      <c r="J223" s="11">
        <v>465172</v>
      </c>
      <c r="K223" s="11">
        <v>549623</v>
      </c>
      <c r="L223" s="11">
        <v>154303</v>
      </c>
      <c r="M223" s="11">
        <v>206164</v>
      </c>
      <c r="N223" s="11">
        <v>333752</v>
      </c>
      <c r="O223" s="11">
        <v>552278</v>
      </c>
      <c r="P223" s="11">
        <v>552278</v>
      </c>
      <c r="Q223" s="11">
        <v>3.5883285999298096</v>
      </c>
      <c r="R223" s="11"/>
      <c r="S223" s="11">
        <v>3.5883285999298096</v>
      </c>
      <c r="T223" s="11">
        <v>2022</v>
      </c>
    </row>
    <row r="224" spans="1:20" x14ac:dyDescent="0.25">
      <c r="A224" s="5" t="s">
        <v>16</v>
      </c>
      <c r="B224" t="s">
        <v>66</v>
      </c>
      <c r="C224" s="11">
        <v>163796</v>
      </c>
      <c r="D224" s="11">
        <v>0</v>
      </c>
      <c r="E224" s="11">
        <v>163796</v>
      </c>
      <c r="F224" s="11">
        <v>0</v>
      </c>
      <c r="G224" s="11">
        <v>0</v>
      </c>
      <c r="H224" s="11">
        <v>0</v>
      </c>
      <c r="I224" s="11">
        <v>88400</v>
      </c>
      <c r="J224" s="11">
        <v>146353</v>
      </c>
      <c r="K224" s="11">
        <v>160080</v>
      </c>
      <c r="L224" s="11">
        <v>56517</v>
      </c>
      <c r="M224" s="11">
        <v>93214</v>
      </c>
      <c r="N224" s="11">
        <v>80174</v>
      </c>
      <c r="O224" s="11">
        <v>163796</v>
      </c>
      <c r="P224" s="11">
        <v>163796</v>
      </c>
      <c r="Q224" s="11">
        <v>3.8141224384307861</v>
      </c>
      <c r="R224" s="11"/>
      <c r="S224" s="11">
        <v>3.8141224384307861</v>
      </c>
      <c r="T224" s="11">
        <v>2022</v>
      </c>
    </row>
    <row r="225" spans="1:20" x14ac:dyDescent="0.25">
      <c r="A225" s="5" t="s">
        <v>16</v>
      </c>
      <c r="B225" t="s">
        <v>67</v>
      </c>
      <c r="C225" s="11">
        <v>208207</v>
      </c>
      <c r="D225" s="11">
        <v>0</v>
      </c>
      <c r="E225" s="11">
        <v>208207</v>
      </c>
      <c r="F225" s="11">
        <v>0</v>
      </c>
      <c r="G225" s="11">
        <v>0</v>
      </c>
      <c r="H225" s="11">
        <v>0</v>
      </c>
      <c r="I225" s="11">
        <v>113490</v>
      </c>
      <c r="J225" s="11">
        <v>169279</v>
      </c>
      <c r="K225" s="11">
        <v>197301</v>
      </c>
      <c r="L225" s="11">
        <v>77000</v>
      </c>
      <c r="M225" s="11">
        <v>119789</v>
      </c>
      <c r="N225" s="11">
        <v>111265</v>
      </c>
      <c r="O225" s="11">
        <v>208207</v>
      </c>
      <c r="P225" s="11">
        <v>208207</v>
      </c>
      <c r="Q225" s="11">
        <v>3.7852907180786133</v>
      </c>
      <c r="R225" s="11"/>
      <c r="S225" s="11">
        <v>3.7852907180786133</v>
      </c>
      <c r="T225" s="11">
        <v>2022</v>
      </c>
    </row>
    <row r="226" spans="1:20" x14ac:dyDescent="0.25">
      <c r="A226" s="10" t="s">
        <v>17</v>
      </c>
      <c r="B226" t="s">
        <v>66</v>
      </c>
      <c r="C226" s="11">
        <v>55722</v>
      </c>
      <c r="D226" s="11">
        <v>0</v>
      </c>
      <c r="E226" s="11">
        <v>55722</v>
      </c>
      <c r="F226" s="11">
        <v>0</v>
      </c>
      <c r="G226" s="11">
        <v>0</v>
      </c>
      <c r="H226" s="11">
        <v>0</v>
      </c>
      <c r="I226" s="11">
        <v>20882</v>
      </c>
      <c r="J226" s="11">
        <v>47065</v>
      </c>
      <c r="K226" s="11">
        <v>54956</v>
      </c>
      <c r="L226" s="11">
        <v>25445</v>
      </c>
      <c r="M226" s="11">
        <v>24383</v>
      </c>
      <c r="N226" s="11">
        <v>25573</v>
      </c>
      <c r="O226" s="11">
        <v>55722</v>
      </c>
      <c r="P226" s="11">
        <v>55722</v>
      </c>
      <c r="Q226" s="11">
        <v>3.558809757232666</v>
      </c>
      <c r="R226" s="11"/>
      <c r="S226" s="11">
        <v>3.558809757232666</v>
      </c>
      <c r="T226" s="11">
        <v>2022</v>
      </c>
    </row>
    <row r="227" spans="1:20" x14ac:dyDescent="0.25">
      <c r="A227" s="10" t="s">
        <v>17</v>
      </c>
      <c r="B227" t="s">
        <v>67</v>
      </c>
      <c r="C227" s="11">
        <v>61758</v>
      </c>
      <c r="D227" s="11">
        <v>0</v>
      </c>
      <c r="E227" s="11">
        <v>61758</v>
      </c>
      <c r="F227" s="11">
        <v>0</v>
      </c>
      <c r="G227" s="11">
        <v>0</v>
      </c>
      <c r="H227" s="11">
        <v>0</v>
      </c>
      <c r="I227" s="11">
        <v>22211</v>
      </c>
      <c r="J227" s="11">
        <v>50554</v>
      </c>
      <c r="K227" s="11">
        <v>59618</v>
      </c>
      <c r="L227" s="11">
        <v>25569</v>
      </c>
      <c r="M227" s="11">
        <v>29562</v>
      </c>
      <c r="N227" s="11">
        <v>32169</v>
      </c>
      <c r="O227" s="11">
        <v>61758</v>
      </c>
      <c r="P227" s="11">
        <v>61758</v>
      </c>
      <c r="Q227" s="11">
        <v>3.5571584701538086</v>
      </c>
      <c r="R227" s="11"/>
      <c r="S227" s="11">
        <v>3.5571584701538086</v>
      </c>
      <c r="T227" s="11">
        <v>2022</v>
      </c>
    </row>
    <row r="228" spans="1:20" x14ac:dyDescent="0.25">
      <c r="A228" s="10" t="s">
        <v>18</v>
      </c>
      <c r="B228" t="s">
        <v>66</v>
      </c>
      <c r="C228" s="11">
        <v>43486</v>
      </c>
      <c r="D228" s="11">
        <v>0</v>
      </c>
      <c r="E228" s="11">
        <v>43486</v>
      </c>
      <c r="F228" s="11">
        <v>0</v>
      </c>
      <c r="G228" s="11">
        <v>0</v>
      </c>
      <c r="H228" s="11">
        <v>0</v>
      </c>
      <c r="I228" s="11">
        <v>19667</v>
      </c>
      <c r="J228" s="11">
        <v>20495</v>
      </c>
      <c r="K228" s="11">
        <v>42672</v>
      </c>
      <c r="L228" s="11">
        <v>27796</v>
      </c>
      <c r="M228" s="11">
        <v>27342</v>
      </c>
      <c r="N228" s="11">
        <v>25950</v>
      </c>
      <c r="O228" s="11">
        <v>43486</v>
      </c>
      <c r="P228" s="11">
        <v>43486</v>
      </c>
      <c r="Q228" s="11">
        <v>3.7695350646972656</v>
      </c>
      <c r="R228" s="11"/>
      <c r="S228" s="11">
        <v>3.7695350646972656</v>
      </c>
      <c r="T228" s="11">
        <v>2022</v>
      </c>
    </row>
    <row r="229" spans="1:20" x14ac:dyDescent="0.25">
      <c r="A229" s="10" t="s">
        <v>18</v>
      </c>
      <c r="B229" t="s">
        <v>67</v>
      </c>
      <c r="C229" s="11">
        <v>37646</v>
      </c>
      <c r="D229" s="11">
        <v>0</v>
      </c>
      <c r="E229" s="11">
        <v>37646</v>
      </c>
      <c r="F229" s="11">
        <v>0</v>
      </c>
      <c r="G229" s="11">
        <v>0</v>
      </c>
      <c r="H229" s="11">
        <v>0</v>
      </c>
      <c r="I229" s="11">
        <v>17305</v>
      </c>
      <c r="J229" s="11">
        <v>16506</v>
      </c>
      <c r="K229" s="11">
        <v>36690</v>
      </c>
      <c r="L229" s="11">
        <v>25573</v>
      </c>
      <c r="M229" s="11">
        <v>23675</v>
      </c>
      <c r="N229" s="11">
        <v>23413</v>
      </c>
      <c r="O229" s="11">
        <v>37646</v>
      </c>
      <c r="P229" s="11">
        <v>37646</v>
      </c>
      <c r="Q229" s="11">
        <v>3.8028476238250732</v>
      </c>
      <c r="R229" s="11"/>
      <c r="S229" s="11">
        <v>3.8028476238250732</v>
      </c>
      <c r="T229" s="11">
        <v>2022</v>
      </c>
    </row>
    <row r="230" spans="1:20" x14ac:dyDescent="0.25">
      <c r="A230" s="5" t="s">
        <v>19</v>
      </c>
      <c r="B230" t="s">
        <v>66</v>
      </c>
      <c r="C230" s="11">
        <v>30331</v>
      </c>
      <c r="D230" s="11">
        <v>0</v>
      </c>
      <c r="E230" s="11">
        <v>30331</v>
      </c>
      <c r="F230" s="11">
        <v>0</v>
      </c>
      <c r="G230" s="11">
        <v>0</v>
      </c>
      <c r="H230" s="11">
        <v>0</v>
      </c>
      <c r="I230" s="11">
        <v>17594</v>
      </c>
      <c r="J230" s="11">
        <v>28202</v>
      </c>
      <c r="K230" s="11">
        <v>30269</v>
      </c>
      <c r="L230" s="11">
        <v>6313</v>
      </c>
      <c r="M230" s="11">
        <v>8561</v>
      </c>
      <c r="N230" s="11">
        <v>13035</v>
      </c>
      <c r="O230" s="11">
        <v>30331</v>
      </c>
      <c r="P230" s="11">
        <v>30331</v>
      </c>
      <c r="Q230" s="11">
        <v>3.4279780387878418</v>
      </c>
      <c r="R230" s="11"/>
      <c r="S230" s="11">
        <v>3.4279780387878418</v>
      </c>
      <c r="T230" s="11">
        <v>2022</v>
      </c>
    </row>
    <row r="231" spans="1:20" x14ac:dyDescent="0.25">
      <c r="A231" s="5" t="s">
        <v>19</v>
      </c>
      <c r="B231" t="s">
        <v>67</v>
      </c>
      <c r="C231" s="11">
        <v>34596</v>
      </c>
      <c r="D231" s="11">
        <v>0</v>
      </c>
      <c r="E231" s="11">
        <v>34596</v>
      </c>
      <c r="F231" s="11">
        <v>0</v>
      </c>
      <c r="G231" s="11">
        <v>0</v>
      </c>
      <c r="H231" s="11">
        <v>0</v>
      </c>
      <c r="I231" s="11">
        <v>18967</v>
      </c>
      <c r="J231" s="11">
        <v>30579</v>
      </c>
      <c r="K231" s="11">
        <v>34251</v>
      </c>
      <c r="L231" s="11">
        <v>8305</v>
      </c>
      <c r="M231" s="11">
        <v>8458</v>
      </c>
      <c r="N231" s="11">
        <v>20798</v>
      </c>
      <c r="O231" s="11">
        <v>34596</v>
      </c>
      <c r="P231" s="11">
        <v>34596</v>
      </c>
      <c r="Q231" s="11">
        <v>3.5078620910644531</v>
      </c>
      <c r="R231" s="11"/>
      <c r="S231" s="11">
        <v>3.5078620910644531</v>
      </c>
      <c r="T231" s="11">
        <v>2022</v>
      </c>
    </row>
    <row r="232" spans="1:20" x14ac:dyDescent="0.25">
      <c r="A232" s="10" t="s">
        <v>20</v>
      </c>
      <c r="B232" t="s">
        <v>66</v>
      </c>
      <c r="C232" s="11">
        <v>398242</v>
      </c>
      <c r="D232" s="11">
        <v>0</v>
      </c>
      <c r="E232" s="11">
        <v>398242</v>
      </c>
      <c r="F232" s="11">
        <v>0</v>
      </c>
      <c r="G232" s="11">
        <v>0</v>
      </c>
      <c r="H232" s="11">
        <v>0</v>
      </c>
      <c r="I232" s="11">
        <v>167392</v>
      </c>
      <c r="J232" s="11">
        <v>353922</v>
      </c>
      <c r="K232" s="11">
        <v>390316</v>
      </c>
      <c r="L232" s="11">
        <v>154842</v>
      </c>
      <c r="M232" s="11">
        <v>347565</v>
      </c>
      <c r="N232" s="11">
        <v>199311</v>
      </c>
      <c r="O232" s="11">
        <v>398242</v>
      </c>
      <c r="P232" s="11">
        <v>398242</v>
      </c>
      <c r="Q232" s="11">
        <v>4.0511751174926758</v>
      </c>
      <c r="R232" s="11"/>
      <c r="S232" s="11">
        <v>4.0511751174926758</v>
      </c>
      <c r="T232" s="11">
        <v>2022</v>
      </c>
    </row>
    <row r="233" spans="1:20" x14ac:dyDescent="0.25">
      <c r="A233" s="10" t="s">
        <v>20</v>
      </c>
      <c r="B233" t="s">
        <v>67</v>
      </c>
      <c r="C233" s="11">
        <v>461612</v>
      </c>
      <c r="D233" s="11">
        <v>0</v>
      </c>
      <c r="E233" s="11">
        <v>461612</v>
      </c>
      <c r="F233" s="11">
        <v>0</v>
      </c>
      <c r="G233" s="11">
        <v>0</v>
      </c>
      <c r="H233" s="11">
        <v>0</v>
      </c>
      <c r="I233" s="11">
        <v>214731</v>
      </c>
      <c r="J233" s="11">
        <v>389369</v>
      </c>
      <c r="K233" s="11">
        <v>446254</v>
      </c>
      <c r="L233" s="11">
        <v>181027</v>
      </c>
      <c r="M233" s="11">
        <v>405845</v>
      </c>
      <c r="N233" s="11">
        <v>229364</v>
      </c>
      <c r="O233" s="11">
        <v>461612</v>
      </c>
      <c r="P233" s="11">
        <v>461612</v>
      </c>
      <c r="Q233" s="11">
        <v>4.0436339378356934</v>
      </c>
      <c r="R233" s="11"/>
      <c r="S233" s="11">
        <v>4.0436339378356934</v>
      </c>
      <c r="T233" s="11">
        <v>2022</v>
      </c>
    </row>
    <row r="234" spans="1:20" x14ac:dyDescent="0.25">
      <c r="A234" s="10" t="s">
        <v>21</v>
      </c>
      <c r="B234" t="s">
        <v>66</v>
      </c>
      <c r="C234" s="11">
        <v>351393</v>
      </c>
      <c r="D234" s="11">
        <v>0</v>
      </c>
      <c r="E234" s="11">
        <v>351393</v>
      </c>
      <c r="F234" s="11">
        <v>0</v>
      </c>
      <c r="G234" s="11">
        <v>0</v>
      </c>
      <c r="H234" s="11">
        <v>0</v>
      </c>
      <c r="I234" s="11">
        <v>153934</v>
      </c>
      <c r="J234" s="11">
        <v>289148</v>
      </c>
      <c r="K234" s="11">
        <v>345065</v>
      </c>
      <c r="L234" s="11">
        <v>142680</v>
      </c>
      <c r="M234" s="11">
        <v>261450</v>
      </c>
      <c r="N234" s="11">
        <v>147253</v>
      </c>
      <c r="O234" s="11">
        <v>351393</v>
      </c>
      <c r="P234" s="11">
        <v>351393</v>
      </c>
      <c r="Q234" s="11">
        <v>3.8120565414428711</v>
      </c>
      <c r="R234" s="11"/>
      <c r="S234" s="11">
        <v>3.8120565414428711</v>
      </c>
      <c r="T234" s="11">
        <v>2022</v>
      </c>
    </row>
    <row r="235" spans="1:20" x14ac:dyDescent="0.25">
      <c r="A235" s="10" t="s">
        <v>21</v>
      </c>
      <c r="B235" t="s">
        <v>67</v>
      </c>
      <c r="C235" s="11">
        <v>414152</v>
      </c>
      <c r="D235" s="11">
        <v>0</v>
      </c>
      <c r="E235" s="11">
        <v>414152</v>
      </c>
      <c r="F235" s="11">
        <v>0</v>
      </c>
      <c r="G235" s="11">
        <v>0</v>
      </c>
      <c r="H235" s="11">
        <v>0</v>
      </c>
      <c r="I235" s="11">
        <v>167391</v>
      </c>
      <c r="J235" s="11">
        <v>328267</v>
      </c>
      <c r="K235" s="11">
        <v>405413</v>
      </c>
      <c r="L235" s="11">
        <v>151525</v>
      </c>
      <c r="M235" s="11">
        <v>299118</v>
      </c>
      <c r="N235" s="11">
        <v>180385</v>
      </c>
      <c r="O235" s="11">
        <v>414152</v>
      </c>
      <c r="P235" s="11">
        <v>414152</v>
      </c>
      <c r="Q235" s="11">
        <v>3.6993639469146729</v>
      </c>
      <c r="R235" s="11"/>
      <c r="S235" s="11">
        <v>3.6993639469146729</v>
      </c>
      <c r="T235" s="11">
        <v>2022</v>
      </c>
    </row>
    <row r="236" spans="1:20" x14ac:dyDescent="0.25">
      <c r="A236" s="5" t="s">
        <v>22</v>
      </c>
      <c r="B236" t="s">
        <v>66</v>
      </c>
      <c r="C236" s="11">
        <v>22067</v>
      </c>
      <c r="D236" s="11">
        <v>0</v>
      </c>
      <c r="E236" s="11">
        <v>22067</v>
      </c>
      <c r="F236" s="11">
        <v>0</v>
      </c>
      <c r="G236" s="11">
        <v>0</v>
      </c>
      <c r="H236" s="11">
        <v>0</v>
      </c>
      <c r="I236" s="11">
        <v>12605</v>
      </c>
      <c r="J236" s="11">
        <v>18597</v>
      </c>
      <c r="K236" s="11">
        <v>21179</v>
      </c>
      <c r="L236" s="11">
        <v>6803</v>
      </c>
      <c r="M236" s="11">
        <v>7078</v>
      </c>
      <c r="N236" s="11">
        <v>10365</v>
      </c>
      <c r="O236" s="11">
        <v>22067</v>
      </c>
      <c r="P236" s="11">
        <v>22067</v>
      </c>
      <c r="Q236" s="11">
        <v>3.4724702835083008</v>
      </c>
      <c r="R236" s="11"/>
      <c r="S236" s="11">
        <v>3.4724702835083008</v>
      </c>
      <c r="T236" s="11">
        <v>2022</v>
      </c>
    </row>
    <row r="237" spans="1:20" x14ac:dyDescent="0.25">
      <c r="A237" s="5" t="s">
        <v>22</v>
      </c>
      <c r="B237" t="s">
        <v>67</v>
      </c>
      <c r="C237" s="11">
        <v>20448</v>
      </c>
      <c r="D237" s="11">
        <v>0</v>
      </c>
      <c r="E237" s="11">
        <v>20448</v>
      </c>
      <c r="F237" s="11">
        <v>0</v>
      </c>
      <c r="G237" s="11">
        <v>0</v>
      </c>
      <c r="H237" s="11">
        <v>0</v>
      </c>
      <c r="I237" s="11">
        <v>12438</v>
      </c>
      <c r="J237" s="11">
        <v>16491</v>
      </c>
      <c r="K237" s="11">
        <v>18676</v>
      </c>
      <c r="L237" s="11">
        <v>5583</v>
      </c>
      <c r="M237" s="11">
        <v>7367</v>
      </c>
      <c r="N237" s="11">
        <v>10346</v>
      </c>
      <c r="O237" s="11">
        <v>20448</v>
      </c>
      <c r="P237" s="11">
        <v>20448</v>
      </c>
      <c r="Q237" s="11">
        <v>3.4673807621002197</v>
      </c>
      <c r="R237" s="11"/>
      <c r="S237" s="11">
        <v>3.4673807621002197</v>
      </c>
      <c r="T237" s="11">
        <v>2022</v>
      </c>
    </row>
    <row r="238" spans="1:20" x14ac:dyDescent="0.25">
      <c r="A238" s="10" t="s">
        <v>23</v>
      </c>
      <c r="B238" t="s">
        <v>66</v>
      </c>
      <c r="C238" s="11">
        <v>35661</v>
      </c>
      <c r="D238" s="11">
        <v>0</v>
      </c>
      <c r="E238" s="11">
        <v>35661</v>
      </c>
      <c r="F238" s="11">
        <v>0</v>
      </c>
      <c r="G238" s="11">
        <v>0</v>
      </c>
      <c r="H238" s="11">
        <v>0</v>
      </c>
      <c r="I238" s="11">
        <v>12591</v>
      </c>
      <c r="J238" s="11">
        <v>28634</v>
      </c>
      <c r="K238" s="11">
        <v>33343</v>
      </c>
      <c r="L238" s="11">
        <v>18479</v>
      </c>
      <c r="M238" s="11">
        <v>24306</v>
      </c>
      <c r="N238" s="11">
        <v>17031</v>
      </c>
      <c r="O238" s="11">
        <v>35661</v>
      </c>
      <c r="P238" s="11">
        <v>35661</v>
      </c>
      <c r="Q238" s="11">
        <v>3.7683744430541992</v>
      </c>
      <c r="R238" s="11"/>
      <c r="S238" s="11">
        <v>3.7683744430541992</v>
      </c>
      <c r="T238" s="11">
        <v>2022</v>
      </c>
    </row>
    <row r="239" spans="1:20" x14ac:dyDescent="0.25">
      <c r="A239" s="10" t="s">
        <v>23</v>
      </c>
      <c r="B239" t="s">
        <v>67</v>
      </c>
      <c r="C239" s="11">
        <v>43922</v>
      </c>
      <c r="D239" s="11">
        <v>0</v>
      </c>
      <c r="E239" s="11">
        <v>43922</v>
      </c>
      <c r="F239" s="11">
        <v>0</v>
      </c>
      <c r="G239" s="11">
        <v>0</v>
      </c>
      <c r="H239" s="11">
        <v>0</v>
      </c>
      <c r="I239" s="11">
        <v>17449</v>
      </c>
      <c r="J239" s="11">
        <v>33743</v>
      </c>
      <c r="K239" s="11">
        <v>39795</v>
      </c>
      <c r="L239" s="11">
        <v>21041</v>
      </c>
      <c r="M239" s="11">
        <v>31232</v>
      </c>
      <c r="N239" s="11">
        <v>22713</v>
      </c>
      <c r="O239" s="11">
        <v>43922</v>
      </c>
      <c r="P239" s="11">
        <v>43922</v>
      </c>
      <c r="Q239" s="11">
        <v>3.7788124084472656</v>
      </c>
      <c r="R239" s="11"/>
      <c r="S239" s="11">
        <v>3.7788124084472656</v>
      </c>
      <c r="T239" s="11">
        <v>2022</v>
      </c>
    </row>
    <row r="240" spans="1:20" x14ac:dyDescent="0.25">
      <c r="A240" s="5" t="s">
        <v>24</v>
      </c>
      <c r="B240" t="s">
        <v>66</v>
      </c>
      <c r="C240" s="11">
        <v>101820</v>
      </c>
      <c r="D240" s="11">
        <v>0</v>
      </c>
      <c r="E240" s="11">
        <v>101820</v>
      </c>
      <c r="F240" s="11">
        <v>0</v>
      </c>
      <c r="G240" s="11">
        <v>0</v>
      </c>
      <c r="H240" s="11">
        <v>0</v>
      </c>
      <c r="I240" s="11">
        <v>52351</v>
      </c>
      <c r="J240" s="11">
        <v>81177</v>
      </c>
      <c r="K240" s="11">
        <v>100714</v>
      </c>
      <c r="L240" s="11">
        <v>43869</v>
      </c>
      <c r="M240" s="11">
        <v>79891</v>
      </c>
      <c r="N240" s="11">
        <v>37737</v>
      </c>
      <c r="O240" s="11">
        <v>101820</v>
      </c>
      <c r="P240" s="11">
        <v>101820</v>
      </c>
      <c r="Q240" s="11">
        <v>3.886652946472168</v>
      </c>
      <c r="R240" s="11"/>
      <c r="S240" s="11">
        <v>3.886652946472168</v>
      </c>
      <c r="T240" s="11">
        <v>2022</v>
      </c>
    </row>
    <row r="241" spans="1:20" x14ac:dyDescent="0.25">
      <c r="A241" s="5" t="s">
        <v>24</v>
      </c>
      <c r="B241" t="s">
        <v>67</v>
      </c>
      <c r="C241" s="11">
        <v>111103</v>
      </c>
      <c r="D241" s="11">
        <v>0</v>
      </c>
      <c r="E241" s="11">
        <v>111103</v>
      </c>
      <c r="F241" s="11">
        <v>0</v>
      </c>
      <c r="G241" s="11">
        <v>0</v>
      </c>
      <c r="H241" s="11">
        <v>0</v>
      </c>
      <c r="I241" s="11">
        <v>49204</v>
      </c>
      <c r="J241" s="11">
        <v>87171</v>
      </c>
      <c r="K241" s="11">
        <v>108533</v>
      </c>
      <c r="L241" s="11">
        <v>44299</v>
      </c>
      <c r="M241" s="11">
        <v>84334</v>
      </c>
      <c r="N241" s="11">
        <v>41673</v>
      </c>
      <c r="O241" s="11">
        <v>111103</v>
      </c>
      <c r="P241" s="11">
        <v>111103</v>
      </c>
      <c r="Q241" s="11">
        <v>3.7371988296508789</v>
      </c>
      <c r="R241" s="11"/>
      <c r="S241" s="11">
        <v>3.7371988296508789</v>
      </c>
      <c r="T241" s="11">
        <v>2022</v>
      </c>
    </row>
    <row r="242" spans="1:20" x14ac:dyDescent="0.25">
      <c r="A242" s="10" t="s">
        <v>25</v>
      </c>
      <c r="B242" t="s">
        <v>66</v>
      </c>
      <c r="C242" s="11">
        <v>27991</v>
      </c>
      <c r="D242" s="11">
        <v>0</v>
      </c>
      <c r="E242" s="11">
        <v>27991</v>
      </c>
      <c r="F242" s="11">
        <v>0</v>
      </c>
      <c r="G242" s="11">
        <v>0</v>
      </c>
      <c r="H242" s="11">
        <v>0</v>
      </c>
      <c r="I242" s="11">
        <v>14623</v>
      </c>
      <c r="J242" s="11">
        <v>20854</v>
      </c>
      <c r="K242" s="11">
        <v>26862</v>
      </c>
      <c r="L242" s="11">
        <v>14710</v>
      </c>
      <c r="M242" s="11">
        <v>12969</v>
      </c>
      <c r="N242" s="11">
        <v>18338</v>
      </c>
      <c r="O242" s="11">
        <v>27991</v>
      </c>
      <c r="P242" s="11">
        <v>27991</v>
      </c>
      <c r="Q242" s="11">
        <v>3.8711013793945313</v>
      </c>
      <c r="R242" s="11"/>
      <c r="S242" s="11">
        <v>3.8711013793945313</v>
      </c>
      <c r="T242" s="11">
        <v>2022</v>
      </c>
    </row>
    <row r="243" spans="1:20" x14ac:dyDescent="0.25">
      <c r="A243" s="10" t="s">
        <v>25</v>
      </c>
      <c r="B243" t="s">
        <v>67</v>
      </c>
      <c r="C243" s="11">
        <v>27838</v>
      </c>
      <c r="D243" s="11">
        <v>0</v>
      </c>
      <c r="E243" s="11">
        <v>27838</v>
      </c>
      <c r="F243" s="11">
        <v>0</v>
      </c>
      <c r="G243" s="11">
        <v>0</v>
      </c>
      <c r="H243" s="11">
        <v>0</v>
      </c>
      <c r="I243" s="11">
        <v>12381</v>
      </c>
      <c r="J243" s="11">
        <v>19119</v>
      </c>
      <c r="K243" s="11">
        <v>26144</v>
      </c>
      <c r="L243" s="11">
        <v>14156</v>
      </c>
      <c r="M243" s="11">
        <v>13800</v>
      </c>
      <c r="N243" s="11">
        <v>16175</v>
      </c>
      <c r="O243" s="11">
        <v>27838</v>
      </c>
      <c r="P243" s="11">
        <v>27838</v>
      </c>
      <c r="Q243" s="11">
        <v>3.6559739112854004</v>
      </c>
      <c r="R243" s="11"/>
      <c r="S243" s="11">
        <v>3.6559739112854004</v>
      </c>
      <c r="T243" s="11">
        <v>2022</v>
      </c>
    </row>
    <row r="244" spans="1:20" x14ac:dyDescent="0.25">
      <c r="A244" s="10" t="s">
        <v>26</v>
      </c>
      <c r="B244" t="s">
        <v>66</v>
      </c>
      <c r="C244" s="11">
        <v>26846</v>
      </c>
      <c r="D244" s="11">
        <v>0</v>
      </c>
      <c r="E244" s="11">
        <v>26846</v>
      </c>
      <c r="F244" s="11">
        <v>0</v>
      </c>
      <c r="G244" s="11">
        <v>0</v>
      </c>
      <c r="H244" s="11">
        <v>0</v>
      </c>
      <c r="I244" s="11">
        <v>13080</v>
      </c>
      <c r="J244" s="11">
        <v>19610</v>
      </c>
      <c r="K244" s="11">
        <v>23251</v>
      </c>
      <c r="L244" s="11">
        <v>9356</v>
      </c>
      <c r="M244" s="11">
        <v>15561</v>
      </c>
      <c r="N244" s="11">
        <v>18261</v>
      </c>
      <c r="O244" s="11">
        <v>26846</v>
      </c>
      <c r="P244" s="11">
        <v>26846</v>
      </c>
      <c r="Q244" s="11">
        <v>3.6921329498291016</v>
      </c>
      <c r="R244" s="11"/>
      <c r="S244" s="11">
        <v>3.6921329498291016</v>
      </c>
      <c r="T244" s="11">
        <v>2022</v>
      </c>
    </row>
    <row r="245" spans="1:20" x14ac:dyDescent="0.25">
      <c r="A245" s="10" t="s">
        <v>26</v>
      </c>
      <c r="B245" t="s">
        <v>67</v>
      </c>
      <c r="C245" s="11">
        <v>24337</v>
      </c>
      <c r="D245" s="11">
        <v>0</v>
      </c>
      <c r="E245" s="11">
        <v>24337</v>
      </c>
      <c r="F245" s="11">
        <v>0</v>
      </c>
      <c r="G245" s="11">
        <v>0</v>
      </c>
      <c r="H245" s="11">
        <v>0</v>
      </c>
      <c r="I245" s="11">
        <v>10546</v>
      </c>
      <c r="J245" s="11">
        <v>15538</v>
      </c>
      <c r="K245" s="11">
        <v>22643</v>
      </c>
      <c r="L245" s="11">
        <v>8978</v>
      </c>
      <c r="M245" s="11">
        <v>13622</v>
      </c>
      <c r="N245" s="11">
        <v>17183</v>
      </c>
      <c r="O245" s="11">
        <v>24337</v>
      </c>
      <c r="P245" s="11">
        <v>24337</v>
      </c>
      <c r="Q245" s="11">
        <v>3.6368491649627686</v>
      </c>
      <c r="R245" s="11"/>
      <c r="S245" s="11">
        <v>3.6368491649627686</v>
      </c>
      <c r="T245" s="11">
        <v>2022</v>
      </c>
    </row>
    <row r="246" spans="1:20" x14ac:dyDescent="0.25">
      <c r="A246" s="10" t="s">
        <v>27</v>
      </c>
      <c r="B246" t="s">
        <v>66</v>
      </c>
      <c r="C246" s="11">
        <v>130178</v>
      </c>
      <c r="D246" s="11">
        <v>0</v>
      </c>
      <c r="E246" s="11">
        <v>130178</v>
      </c>
      <c r="F246" s="11">
        <v>0</v>
      </c>
      <c r="G246" s="11">
        <v>0</v>
      </c>
      <c r="H246" s="11">
        <v>0</v>
      </c>
      <c r="I246" s="11">
        <v>38303</v>
      </c>
      <c r="J246" s="11">
        <v>106978</v>
      </c>
      <c r="K246" s="11">
        <v>122923</v>
      </c>
      <c r="L246" s="11">
        <v>54008</v>
      </c>
      <c r="M246" s="11">
        <v>103742</v>
      </c>
      <c r="N246" s="11">
        <v>95486</v>
      </c>
      <c r="O246" s="11">
        <v>130178</v>
      </c>
      <c r="P246" s="11">
        <v>130178</v>
      </c>
      <c r="Q246" s="11">
        <v>4.0055923461914063</v>
      </c>
      <c r="R246" s="11"/>
      <c r="S246" s="11">
        <v>4.0055923461914063</v>
      </c>
      <c r="T246" s="11">
        <v>2022</v>
      </c>
    </row>
    <row r="247" spans="1:20" x14ac:dyDescent="0.25">
      <c r="A247" s="10" t="s">
        <v>27</v>
      </c>
      <c r="B247" t="s">
        <v>67</v>
      </c>
      <c r="C247" s="11">
        <v>142296</v>
      </c>
      <c r="D247" s="11">
        <v>0</v>
      </c>
      <c r="E247" s="11">
        <v>142296</v>
      </c>
      <c r="F247" s="11">
        <v>0</v>
      </c>
      <c r="G247" s="11">
        <v>0</v>
      </c>
      <c r="H247" s="11">
        <v>0</v>
      </c>
      <c r="I247" s="11">
        <v>43657</v>
      </c>
      <c r="J247" s="11">
        <v>106654</v>
      </c>
      <c r="K247" s="11">
        <v>132904</v>
      </c>
      <c r="L247" s="11">
        <v>50733</v>
      </c>
      <c r="M247" s="11">
        <v>114319</v>
      </c>
      <c r="N247" s="11">
        <v>103395</v>
      </c>
      <c r="O247" s="11">
        <v>142296</v>
      </c>
      <c r="P247" s="11">
        <v>142296</v>
      </c>
      <c r="Q247" s="11">
        <v>3.8768622875213623</v>
      </c>
      <c r="R247" s="11"/>
      <c r="S247" s="11">
        <v>3.8768622875213623</v>
      </c>
      <c r="T247" s="11">
        <v>2022</v>
      </c>
    </row>
    <row r="248" spans="1:20" x14ac:dyDescent="0.25">
      <c r="A248" s="10" t="s">
        <v>28</v>
      </c>
      <c r="B248" t="s">
        <v>66</v>
      </c>
      <c r="C248" s="11">
        <v>45818</v>
      </c>
      <c r="D248" s="11">
        <v>0</v>
      </c>
      <c r="E248" s="11">
        <v>45818</v>
      </c>
      <c r="F248" s="11">
        <v>0</v>
      </c>
      <c r="G248" s="11">
        <v>0</v>
      </c>
      <c r="H248" s="11">
        <v>0</v>
      </c>
      <c r="I248" s="11">
        <v>24409</v>
      </c>
      <c r="J248" s="11">
        <v>30298</v>
      </c>
      <c r="K248" s="11">
        <v>44751</v>
      </c>
      <c r="L248" s="11">
        <v>17573</v>
      </c>
      <c r="M248" s="11">
        <v>21264</v>
      </c>
      <c r="N248" s="11">
        <v>21686</v>
      </c>
      <c r="O248" s="11">
        <v>45818</v>
      </c>
      <c r="P248" s="11">
        <v>45818</v>
      </c>
      <c r="Q248" s="11">
        <v>3.4916627407073975</v>
      </c>
      <c r="R248" s="11"/>
      <c r="S248" s="11">
        <v>3.4916627407073975</v>
      </c>
      <c r="T248" s="11">
        <v>2022</v>
      </c>
    </row>
    <row r="249" spans="1:20" x14ac:dyDescent="0.25">
      <c r="A249" s="10" t="s">
        <v>28</v>
      </c>
      <c r="B249" t="s">
        <v>67</v>
      </c>
      <c r="C249" s="11">
        <v>56810</v>
      </c>
      <c r="D249" s="11">
        <v>0</v>
      </c>
      <c r="E249" s="11">
        <v>56810</v>
      </c>
      <c r="F249" s="11">
        <v>0</v>
      </c>
      <c r="G249" s="11">
        <v>0</v>
      </c>
      <c r="H249" s="11">
        <v>0</v>
      </c>
      <c r="I249" s="11">
        <v>33662</v>
      </c>
      <c r="J249" s="11">
        <v>33540</v>
      </c>
      <c r="K249" s="11">
        <v>54938</v>
      </c>
      <c r="L249" s="11">
        <v>22309</v>
      </c>
      <c r="M249" s="11">
        <v>25082</v>
      </c>
      <c r="N249" s="11">
        <v>34837</v>
      </c>
      <c r="O249" s="11">
        <v>56810</v>
      </c>
      <c r="P249" s="11">
        <v>56810</v>
      </c>
      <c r="Q249" s="11">
        <v>3.5973949432373047</v>
      </c>
      <c r="R249" s="11"/>
      <c r="S249" s="11">
        <v>3.5973949432373047</v>
      </c>
      <c r="T249" s="11">
        <v>2022</v>
      </c>
    </row>
    <row r="250" spans="1:20" x14ac:dyDescent="0.25">
      <c r="A250" s="10" t="s">
        <v>29</v>
      </c>
      <c r="B250" t="s">
        <v>66</v>
      </c>
      <c r="C250" s="11">
        <v>43544</v>
      </c>
      <c r="D250" s="11">
        <v>0</v>
      </c>
      <c r="E250" s="11">
        <v>43544</v>
      </c>
      <c r="F250" s="11">
        <v>0</v>
      </c>
      <c r="G250" s="11">
        <v>0</v>
      </c>
      <c r="H250" s="11">
        <v>0</v>
      </c>
      <c r="I250" s="11">
        <v>16749</v>
      </c>
      <c r="J250" s="11">
        <v>38785</v>
      </c>
      <c r="K250" s="11">
        <v>42083</v>
      </c>
      <c r="L250" s="11">
        <v>15717</v>
      </c>
      <c r="M250" s="11">
        <v>17855</v>
      </c>
      <c r="N250" s="11">
        <v>26431</v>
      </c>
      <c r="O250" s="11">
        <v>43544</v>
      </c>
      <c r="P250" s="11">
        <v>43544</v>
      </c>
      <c r="Q250" s="11">
        <v>3.6197869777679443</v>
      </c>
      <c r="R250" s="11"/>
      <c r="S250" s="11">
        <v>3.6197869777679443</v>
      </c>
      <c r="T250" s="11">
        <v>2022</v>
      </c>
    </row>
    <row r="251" spans="1:20" x14ac:dyDescent="0.25">
      <c r="A251" s="10" t="s">
        <v>29</v>
      </c>
      <c r="B251" t="s">
        <v>67</v>
      </c>
      <c r="C251" s="11">
        <v>49019</v>
      </c>
      <c r="D251" s="11">
        <v>0</v>
      </c>
      <c r="E251" s="11">
        <v>49019</v>
      </c>
      <c r="F251" s="11">
        <v>0</v>
      </c>
      <c r="G251" s="11">
        <v>0</v>
      </c>
      <c r="H251" s="11">
        <v>0</v>
      </c>
      <c r="I251" s="11">
        <v>21467</v>
      </c>
      <c r="J251" s="11">
        <v>41305</v>
      </c>
      <c r="K251" s="11">
        <v>46979</v>
      </c>
      <c r="L251" s="11">
        <v>16225</v>
      </c>
      <c r="M251" s="11">
        <v>19370</v>
      </c>
      <c r="N251" s="11">
        <v>33298</v>
      </c>
      <c r="O251" s="11">
        <v>49019</v>
      </c>
      <c r="P251" s="11">
        <v>49019</v>
      </c>
      <c r="Q251" s="11">
        <v>3.6443827152252197</v>
      </c>
      <c r="R251" s="11"/>
      <c r="S251" s="11">
        <v>3.6443827152252197</v>
      </c>
      <c r="T251" s="11">
        <v>2022</v>
      </c>
    </row>
    <row r="252" spans="1:20" x14ac:dyDescent="0.25">
      <c r="A252" s="10" t="s">
        <v>30</v>
      </c>
      <c r="B252" t="s">
        <v>66</v>
      </c>
      <c r="C252" s="11">
        <v>511984</v>
      </c>
      <c r="D252" s="11">
        <v>0</v>
      </c>
      <c r="E252" s="11">
        <v>511984</v>
      </c>
      <c r="F252" s="11">
        <v>0</v>
      </c>
      <c r="G252" s="11">
        <v>0</v>
      </c>
      <c r="H252" s="11">
        <v>0</v>
      </c>
      <c r="I252" s="11">
        <v>236387</v>
      </c>
      <c r="J252" s="11">
        <v>418580</v>
      </c>
      <c r="K252" s="11">
        <v>490707</v>
      </c>
      <c r="L252" s="11">
        <v>210496</v>
      </c>
      <c r="M252" s="11">
        <v>409070</v>
      </c>
      <c r="N252" s="11">
        <v>270490</v>
      </c>
      <c r="O252" s="11">
        <v>511984</v>
      </c>
      <c r="P252" s="11">
        <v>511984</v>
      </c>
      <c r="Q252" s="11">
        <v>3.9761593341827393</v>
      </c>
      <c r="R252" s="11"/>
      <c r="S252" s="11">
        <v>3.9761593341827393</v>
      </c>
      <c r="T252" s="11">
        <v>2022</v>
      </c>
    </row>
    <row r="253" spans="1:20" x14ac:dyDescent="0.25">
      <c r="A253" s="10" t="s">
        <v>30</v>
      </c>
      <c r="B253" t="s">
        <v>67</v>
      </c>
      <c r="C253" s="11">
        <v>566253</v>
      </c>
      <c r="D253" s="11">
        <v>0</v>
      </c>
      <c r="E253" s="11">
        <v>566253</v>
      </c>
      <c r="F253" s="11">
        <v>0</v>
      </c>
      <c r="G253" s="11">
        <v>0</v>
      </c>
      <c r="H253" s="11">
        <v>0</v>
      </c>
      <c r="I253" s="11">
        <v>272038</v>
      </c>
      <c r="J253" s="11">
        <v>465086</v>
      </c>
      <c r="K253" s="11">
        <v>550846</v>
      </c>
      <c r="L253" s="11">
        <v>219548</v>
      </c>
      <c r="M253" s="11">
        <v>445024</v>
      </c>
      <c r="N253" s="11">
        <v>304605</v>
      </c>
      <c r="O253" s="11">
        <v>566253</v>
      </c>
      <c r="P253" s="11">
        <v>566253</v>
      </c>
      <c r="Q253" s="11">
        <v>3.9861104488372803</v>
      </c>
      <c r="R253" s="11"/>
      <c r="S253" s="11">
        <v>3.9861104488372803</v>
      </c>
      <c r="T253" s="11">
        <v>2022</v>
      </c>
    </row>
    <row r="254" spans="1:20" x14ac:dyDescent="0.25">
      <c r="A254" s="5" t="s">
        <v>31</v>
      </c>
      <c r="B254" t="s">
        <v>66</v>
      </c>
      <c r="C254" s="11">
        <v>64021</v>
      </c>
      <c r="D254" s="11">
        <v>0</v>
      </c>
      <c r="E254" s="11">
        <v>64021</v>
      </c>
      <c r="F254" s="11">
        <v>0</v>
      </c>
      <c r="G254" s="11">
        <v>0</v>
      </c>
      <c r="H254" s="11">
        <v>0</v>
      </c>
      <c r="I254" s="11">
        <v>26510</v>
      </c>
      <c r="J254" s="11">
        <v>52599</v>
      </c>
      <c r="K254" s="11">
        <v>60677</v>
      </c>
      <c r="L254" s="11">
        <v>21784</v>
      </c>
      <c r="M254" s="11">
        <v>54100</v>
      </c>
      <c r="N254" s="11">
        <v>18224</v>
      </c>
      <c r="O254" s="11">
        <v>64021</v>
      </c>
      <c r="P254" s="11">
        <v>64021</v>
      </c>
      <c r="Q254" s="11">
        <v>3.6533949375152588</v>
      </c>
      <c r="R254" s="11"/>
      <c r="S254" s="11">
        <v>3.6533949375152588</v>
      </c>
      <c r="T254" s="11">
        <v>2022</v>
      </c>
    </row>
    <row r="255" spans="1:20" x14ac:dyDescent="0.25">
      <c r="A255" s="5" t="s">
        <v>31</v>
      </c>
      <c r="B255" t="s">
        <v>67</v>
      </c>
      <c r="C255" s="11">
        <v>68979</v>
      </c>
      <c r="D255" s="11">
        <v>0</v>
      </c>
      <c r="E255" s="11">
        <v>68979</v>
      </c>
      <c r="F255" s="11">
        <v>0</v>
      </c>
      <c r="G255" s="11">
        <v>0</v>
      </c>
      <c r="H255" s="11">
        <v>0</v>
      </c>
      <c r="I255" s="11">
        <v>29164</v>
      </c>
      <c r="J255" s="11">
        <v>52207</v>
      </c>
      <c r="K255" s="11">
        <v>63782</v>
      </c>
      <c r="L255" s="11">
        <v>24438</v>
      </c>
      <c r="M255" s="11">
        <v>57055</v>
      </c>
      <c r="N255" s="11">
        <v>21592</v>
      </c>
      <c r="O255" s="11">
        <v>68979</v>
      </c>
      <c r="P255" s="11">
        <v>68979</v>
      </c>
      <c r="Q255" s="11">
        <v>3.5987474918365479</v>
      </c>
      <c r="R255" s="11"/>
      <c r="S255" s="11">
        <v>3.5987474918365479</v>
      </c>
      <c r="T255" s="11">
        <v>2022</v>
      </c>
    </row>
    <row r="256" spans="1:20" x14ac:dyDescent="0.25">
      <c r="A256" s="10" t="s">
        <v>32</v>
      </c>
      <c r="B256" t="s">
        <v>66</v>
      </c>
      <c r="C256" s="11">
        <v>43009</v>
      </c>
      <c r="D256" s="11">
        <v>0</v>
      </c>
      <c r="E256" s="11">
        <v>43009</v>
      </c>
      <c r="F256" s="11">
        <v>0</v>
      </c>
      <c r="G256" s="11">
        <v>0</v>
      </c>
      <c r="H256" s="11">
        <v>0</v>
      </c>
      <c r="I256" s="11">
        <v>24303</v>
      </c>
      <c r="J256" s="11">
        <v>36788</v>
      </c>
      <c r="K256" s="11">
        <v>42685</v>
      </c>
      <c r="L256" s="11">
        <v>8404</v>
      </c>
      <c r="M256" s="11">
        <v>9288</v>
      </c>
      <c r="N256" s="11">
        <v>25632</v>
      </c>
      <c r="O256" s="11">
        <v>43009</v>
      </c>
      <c r="P256" s="11">
        <v>43009</v>
      </c>
      <c r="Q256" s="11">
        <v>3.4202144145965576</v>
      </c>
      <c r="R256" s="11"/>
      <c r="S256" s="11">
        <v>3.4202144145965576</v>
      </c>
      <c r="T256" s="11">
        <v>2022</v>
      </c>
    </row>
    <row r="257" spans="1:20" x14ac:dyDescent="0.25">
      <c r="A257" s="10" t="s">
        <v>32</v>
      </c>
      <c r="B257" t="s">
        <v>67</v>
      </c>
      <c r="C257" s="11">
        <v>41109</v>
      </c>
      <c r="D257" s="11">
        <v>0</v>
      </c>
      <c r="E257" s="11">
        <v>41109</v>
      </c>
      <c r="F257" s="11">
        <v>0</v>
      </c>
      <c r="G257" s="11">
        <v>0</v>
      </c>
      <c r="H257" s="11">
        <v>0</v>
      </c>
      <c r="I257" s="11">
        <v>21313</v>
      </c>
      <c r="J257" s="11">
        <v>32852</v>
      </c>
      <c r="K257" s="11">
        <v>40743</v>
      </c>
      <c r="L257" s="11">
        <v>10070</v>
      </c>
      <c r="M257" s="11">
        <v>8080</v>
      </c>
      <c r="N257" s="11">
        <v>28679</v>
      </c>
      <c r="O257" s="11">
        <v>41109</v>
      </c>
      <c r="P257" s="11">
        <v>41109</v>
      </c>
      <c r="Q257" s="11">
        <v>3.447833776473999</v>
      </c>
      <c r="R257" s="11"/>
      <c r="S257" s="11">
        <v>3.447833776473999</v>
      </c>
      <c r="T257" s="11">
        <v>2022</v>
      </c>
    </row>
    <row r="258" spans="1:20" x14ac:dyDescent="0.25">
      <c r="A258" s="10" t="s">
        <v>1</v>
      </c>
      <c r="B258" t="s">
        <v>66</v>
      </c>
      <c r="C258" s="11">
        <v>4180</v>
      </c>
      <c r="D258" s="11">
        <v>0</v>
      </c>
      <c r="E258" s="11">
        <v>4180</v>
      </c>
      <c r="F258" s="11">
        <v>0</v>
      </c>
      <c r="G258" s="11">
        <v>0</v>
      </c>
      <c r="H258" s="11">
        <v>0</v>
      </c>
      <c r="I258" s="11">
        <v>2905</v>
      </c>
      <c r="J258" s="11">
        <v>4085</v>
      </c>
      <c r="K258" s="11">
        <v>4127</v>
      </c>
      <c r="L258" s="11">
        <v>227</v>
      </c>
      <c r="M258" s="11">
        <v>538</v>
      </c>
      <c r="N258" s="11">
        <v>2133</v>
      </c>
      <c r="O258" s="11">
        <v>4180</v>
      </c>
      <c r="P258" s="11">
        <v>4180</v>
      </c>
      <c r="Q258" s="11">
        <v>3.3528707027435303</v>
      </c>
      <c r="R258" s="11"/>
      <c r="S258" s="11">
        <v>3.3528707027435303</v>
      </c>
      <c r="T258" s="11">
        <v>2024</v>
      </c>
    </row>
    <row r="259" spans="1:20" x14ac:dyDescent="0.25">
      <c r="A259" s="10" t="s">
        <v>1</v>
      </c>
      <c r="B259" t="s">
        <v>67</v>
      </c>
      <c r="C259" s="11">
        <v>4487</v>
      </c>
      <c r="D259" s="11">
        <v>0</v>
      </c>
      <c r="E259" s="11">
        <v>4487</v>
      </c>
      <c r="F259" s="11">
        <v>0</v>
      </c>
      <c r="G259" s="11">
        <v>0</v>
      </c>
      <c r="H259" s="11">
        <v>0</v>
      </c>
      <c r="I259" s="11">
        <v>2957</v>
      </c>
      <c r="J259" s="11">
        <v>4487</v>
      </c>
      <c r="K259" s="11">
        <v>4487</v>
      </c>
      <c r="L259" s="11">
        <v>362</v>
      </c>
      <c r="M259" s="11">
        <v>863</v>
      </c>
      <c r="N259" s="11">
        <v>2533</v>
      </c>
      <c r="O259" s="11">
        <v>4487</v>
      </c>
      <c r="P259" s="11">
        <v>4487</v>
      </c>
      <c r="Q259" s="11">
        <v>3.4965455532073975</v>
      </c>
      <c r="R259" s="11"/>
      <c r="S259" s="11">
        <v>3.4965455532073975</v>
      </c>
      <c r="T259" s="11">
        <v>2024</v>
      </c>
    </row>
    <row r="260" spans="1:20" x14ac:dyDescent="0.25">
      <c r="A260" s="10" t="s">
        <v>2</v>
      </c>
      <c r="B260" t="s">
        <v>66</v>
      </c>
      <c r="C260" s="11">
        <v>6574</v>
      </c>
      <c r="D260" s="11">
        <v>0</v>
      </c>
      <c r="E260" s="11">
        <v>6574</v>
      </c>
      <c r="F260" s="11">
        <v>0</v>
      </c>
      <c r="G260" s="11">
        <v>0</v>
      </c>
      <c r="H260" s="11">
        <v>0</v>
      </c>
      <c r="I260" s="11">
        <v>3830</v>
      </c>
      <c r="J260" s="11">
        <v>4726</v>
      </c>
      <c r="K260" s="11">
        <v>5975</v>
      </c>
      <c r="L260" s="11">
        <v>2639</v>
      </c>
      <c r="M260" s="11">
        <v>2514</v>
      </c>
      <c r="N260" s="11">
        <v>1644</v>
      </c>
      <c r="O260" s="11">
        <v>6574</v>
      </c>
      <c r="P260" s="11">
        <v>6574</v>
      </c>
      <c r="Q260" s="11">
        <v>3.244295597076416</v>
      </c>
      <c r="R260" s="11"/>
      <c r="S260" s="11">
        <v>3.244295597076416</v>
      </c>
      <c r="T260" s="11">
        <v>2024</v>
      </c>
    </row>
    <row r="261" spans="1:20" x14ac:dyDescent="0.25">
      <c r="A261" s="10" t="s">
        <v>2</v>
      </c>
      <c r="B261" t="s">
        <v>67</v>
      </c>
      <c r="C261" s="11">
        <v>6863</v>
      </c>
      <c r="D261" s="11">
        <v>0</v>
      </c>
      <c r="E261" s="11">
        <v>6863</v>
      </c>
      <c r="F261" s="11">
        <v>0</v>
      </c>
      <c r="G261" s="11">
        <v>0</v>
      </c>
      <c r="H261" s="11">
        <v>0</v>
      </c>
      <c r="I261" s="11">
        <v>3167</v>
      </c>
      <c r="J261" s="11">
        <v>5336</v>
      </c>
      <c r="K261" s="11">
        <v>6627</v>
      </c>
      <c r="L261" s="11">
        <v>2247</v>
      </c>
      <c r="M261" s="11">
        <v>1503</v>
      </c>
      <c r="N261" s="11">
        <v>2773</v>
      </c>
      <c r="O261" s="11">
        <v>6863</v>
      </c>
      <c r="P261" s="11">
        <v>6863</v>
      </c>
      <c r="Q261" s="11">
        <v>3.1550343036651611</v>
      </c>
      <c r="R261" s="11"/>
      <c r="S261" s="11">
        <v>3.1550343036651611</v>
      </c>
      <c r="T261" s="11">
        <v>2024</v>
      </c>
    </row>
    <row r="262" spans="1:20" x14ac:dyDescent="0.25">
      <c r="A262" s="10" t="s">
        <v>3</v>
      </c>
      <c r="B262" t="s">
        <v>66</v>
      </c>
      <c r="C262" s="11">
        <v>4629</v>
      </c>
      <c r="D262" s="11">
        <v>0</v>
      </c>
      <c r="E262" s="11">
        <v>4629</v>
      </c>
      <c r="F262" s="11">
        <v>0</v>
      </c>
      <c r="G262" s="11">
        <v>0</v>
      </c>
      <c r="H262" s="11">
        <v>0</v>
      </c>
      <c r="I262" s="11">
        <v>1660</v>
      </c>
      <c r="J262" s="11">
        <v>2821</v>
      </c>
      <c r="K262" s="11">
        <v>4571</v>
      </c>
      <c r="L262" s="11">
        <v>2724</v>
      </c>
      <c r="M262" s="11">
        <v>3146</v>
      </c>
      <c r="N262" s="11">
        <v>2228</v>
      </c>
      <c r="O262" s="11">
        <v>4629</v>
      </c>
      <c r="P262" s="11">
        <v>4629</v>
      </c>
      <c r="Q262" s="11">
        <v>3.7049038410186768</v>
      </c>
      <c r="R262" s="11"/>
      <c r="S262" s="11">
        <v>3.7049038410186768</v>
      </c>
      <c r="T262" s="11">
        <v>2024</v>
      </c>
    </row>
    <row r="263" spans="1:20" x14ac:dyDescent="0.25">
      <c r="A263" s="10" t="s">
        <v>3</v>
      </c>
      <c r="B263" t="s">
        <v>67</v>
      </c>
      <c r="C263" s="11">
        <v>6075</v>
      </c>
      <c r="D263" s="11">
        <v>0</v>
      </c>
      <c r="E263" s="11">
        <v>6075</v>
      </c>
      <c r="F263" s="11">
        <v>0</v>
      </c>
      <c r="G263" s="11">
        <v>0</v>
      </c>
      <c r="H263" s="11">
        <v>0</v>
      </c>
      <c r="I263" s="11">
        <v>2731</v>
      </c>
      <c r="J263" s="11">
        <v>4516</v>
      </c>
      <c r="K263" s="11">
        <v>5927</v>
      </c>
      <c r="L263" s="11">
        <v>2976</v>
      </c>
      <c r="M263" s="11">
        <v>2783</v>
      </c>
      <c r="N263" s="11">
        <v>3465</v>
      </c>
      <c r="O263" s="11">
        <v>6075</v>
      </c>
      <c r="P263" s="11">
        <v>6075</v>
      </c>
      <c r="Q263" s="11">
        <v>3.6869134902954102</v>
      </c>
      <c r="R263" s="11"/>
      <c r="S263" s="11">
        <v>3.6869134902954102</v>
      </c>
      <c r="T263" s="11">
        <v>2024</v>
      </c>
    </row>
    <row r="264" spans="1:20" x14ac:dyDescent="0.25">
      <c r="A264" s="10" t="s">
        <v>4</v>
      </c>
      <c r="B264" t="s">
        <v>66</v>
      </c>
      <c r="C264" s="11">
        <v>25996</v>
      </c>
      <c r="D264" s="11">
        <v>0</v>
      </c>
      <c r="E264" s="11">
        <v>25996</v>
      </c>
      <c r="F264" s="11">
        <v>0</v>
      </c>
      <c r="G264" s="11">
        <v>0</v>
      </c>
      <c r="H264" s="11">
        <v>0</v>
      </c>
      <c r="I264" s="11">
        <v>12513</v>
      </c>
      <c r="J264" s="11">
        <v>15089</v>
      </c>
      <c r="K264" s="11">
        <v>24923</v>
      </c>
      <c r="L264" s="11">
        <v>10420</v>
      </c>
      <c r="M264" s="11">
        <v>20243</v>
      </c>
      <c r="N264" s="11">
        <v>12328</v>
      </c>
      <c r="O264" s="11">
        <v>25996</v>
      </c>
      <c r="P264" s="11">
        <v>25996</v>
      </c>
      <c r="Q264" s="11">
        <v>3.6742575168609619</v>
      </c>
      <c r="R264" s="11"/>
      <c r="S264" s="11">
        <v>3.6742575168609619</v>
      </c>
      <c r="T264" s="11">
        <v>2024</v>
      </c>
    </row>
    <row r="265" spans="1:20" x14ac:dyDescent="0.25">
      <c r="A265" s="10" t="s">
        <v>4</v>
      </c>
      <c r="B265" t="s">
        <v>67</v>
      </c>
      <c r="C265" s="11">
        <v>29280</v>
      </c>
      <c r="D265" s="11">
        <v>0</v>
      </c>
      <c r="E265" s="11">
        <v>29280</v>
      </c>
      <c r="F265" s="11">
        <v>0</v>
      </c>
      <c r="G265" s="11">
        <v>0</v>
      </c>
      <c r="H265" s="11">
        <v>0</v>
      </c>
      <c r="I265" s="11">
        <v>14421</v>
      </c>
      <c r="J265" s="11">
        <v>15539</v>
      </c>
      <c r="K265" s="11">
        <v>27295</v>
      </c>
      <c r="L265" s="11">
        <v>12598</v>
      </c>
      <c r="M265" s="11">
        <v>22223</v>
      </c>
      <c r="N265" s="11">
        <v>14130</v>
      </c>
      <c r="O265" s="11">
        <v>29280</v>
      </c>
      <c r="P265" s="11">
        <v>29280</v>
      </c>
      <c r="Q265" s="11">
        <v>3.6272540092468262</v>
      </c>
      <c r="R265" s="11"/>
      <c r="S265" s="11">
        <v>3.6272540092468262</v>
      </c>
      <c r="T265" s="11">
        <v>2024</v>
      </c>
    </row>
    <row r="266" spans="1:20" x14ac:dyDescent="0.25">
      <c r="A266" s="10" t="s">
        <v>5</v>
      </c>
      <c r="B266" t="s">
        <v>66</v>
      </c>
      <c r="C266" s="11">
        <v>14999</v>
      </c>
      <c r="D266" s="11">
        <v>0</v>
      </c>
      <c r="E266" s="11">
        <v>14999</v>
      </c>
      <c r="F266" s="11">
        <v>0</v>
      </c>
      <c r="G266" s="11">
        <v>0</v>
      </c>
      <c r="H266" s="11">
        <v>0</v>
      </c>
      <c r="I266" s="11">
        <v>7214</v>
      </c>
      <c r="J266" s="11">
        <v>13334</v>
      </c>
      <c r="K266" s="11">
        <v>13716</v>
      </c>
      <c r="L266" s="11">
        <v>4116</v>
      </c>
      <c r="M266" s="11">
        <v>2456</v>
      </c>
      <c r="N266" s="11">
        <v>10472</v>
      </c>
      <c r="O266" s="11">
        <v>14999</v>
      </c>
      <c r="P266" s="11">
        <v>14999</v>
      </c>
      <c r="Q266" s="11">
        <v>3.4207613468170166</v>
      </c>
      <c r="R266" s="11"/>
      <c r="S266" s="11">
        <v>3.4207613468170166</v>
      </c>
      <c r="T266" s="11">
        <v>2024</v>
      </c>
    </row>
    <row r="267" spans="1:20" x14ac:dyDescent="0.25">
      <c r="A267" s="10" t="s">
        <v>5</v>
      </c>
      <c r="B267" t="s">
        <v>67</v>
      </c>
      <c r="C267" s="11">
        <v>10573</v>
      </c>
      <c r="D267" s="11">
        <v>0</v>
      </c>
      <c r="E267" s="11">
        <v>10573</v>
      </c>
      <c r="F267" s="11">
        <v>0</v>
      </c>
      <c r="G267" s="11">
        <v>0</v>
      </c>
      <c r="H267" s="11">
        <v>0</v>
      </c>
      <c r="I267" s="11">
        <v>5606</v>
      </c>
      <c r="J267" s="11">
        <v>9181</v>
      </c>
      <c r="K267" s="11">
        <v>9829</v>
      </c>
      <c r="L267" s="11">
        <v>3471</v>
      </c>
      <c r="M267" s="11">
        <v>2546</v>
      </c>
      <c r="N267" s="11">
        <v>6736</v>
      </c>
      <c r="O267" s="11">
        <v>10573</v>
      </c>
      <c r="P267" s="11">
        <v>10573</v>
      </c>
      <c r="Q267" s="11">
        <v>3.5343799591064453</v>
      </c>
      <c r="R267" s="11"/>
      <c r="S267" s="11">
        <v>3.5343799591064453</v>
      </c>
      <c r="T267" s="11">
        <v>2024</v>
      </c>
    </row>
    <row r="268" spans="1:20" x14ac:dyDescent="0.25">
      <c r="A268" s="10" t="s">
        <v>6</v>
      </c>
      <c r="B268" t="s">
        <v>66</v>
      </c>
      <c r="C268" s="11">
        <v>4034</v>
      </c>
      <c r="D268" s="11">
        <v>0</v>
      </c>
      <c r="E268" s="11">
        <v>4034</v>
      </c>
      <c r="F268" s="11">
        <v>0</v>
      </c>
      <c r="G268" s="11">
        <v>0</v>
      </c>
      <c r="H268" s="11">
        <v>0</v>
      </c>
      <c r="I268" s="11">
        <v>2502</v>
      </c>
      <c r="J268" s="11">
        <v>3311</v>
      </c>
      <c r="K268" s="11">
        <v>3979</v>
      </c>
      <c r="L268" s="11">
        <v>1167</v>
      </c>
      <c r="M268" s="11">
        <v>1266</v>
      </c>
      <c r="N268" s="11">
        <v>2159</v>
      </c>
      <c r="O268" s="11">
        <v>4034</v>
      </c>
      <c r="P268" s="11">
        <v>4034</v>
      </c>
      <c r="Q268" s="11">
        <v>3.5656917095184326</v>
      </c>
      <c r="R268" s="11"/>
      <c r="S268" s="11">
        <v>3.5656917095184326</v>
      </c>
      <c r="T268" s="11">
        <v>2024</v>
      </c>
    </row>
    <row r="269" spans="1:20" x14ac:dyDescent="0.25">
      <c r="A269" s="10" t="s">
        <v>6</v>
      </c>
      <c r="B269" t="s">
        <v>67</v>
      </c>
      <c r="C269" s="11">
        <v>2882</v>
      </c>
      <c r="D269" s="11">
        <v>0</v>
      </c>
      <c r="E269" s="11">
        <v>2882</v>
      </c>
      <c r="F269" s="11">
        <v>0</v>
      </c>
      <c r="G269" s="11">
        <v>0</v>
      </c>
      <c r="H269" s="11">
        <v>0</v>
      </c>
      <c r="I269" s="11">
        <v>1550</v>
      </c>
      <c r="J269" s="11">
        <v>2447</v>
      </c>
      <c r="K269" s="11">
        <v>2775</v>
      </c>
      <c r="L269" s="11">
        <v>632</v>
      </c>
      <c r="M269" s="11">
        <v>847</v>
      </c>
      <c r="N269" s="11">
        <v>1683</v>
      </c>
      <c r="O269" s="11">
        <v>2882</v>
      </c>
      <c r="P269" s="11">
        <v>2882</v>
      </c>
      <c r="Q269" s="11">
        <v>3.4469118118286133</v>
      </c>
      <c r="R269" s="11"/>
      <c r="S269" s="11">
        <v>3.4469118118286133</v>
      </c>
      <c r="T269" s="11">
        <v>2024</v>
      </c>
    </row>
    <row r="270" spans="1:20" x14ac:dyDescent="0.25">
      <c r="A270" s="10" t="s">
        <v>7</v>
      </c>
      <c r="B270" t="s">
        <v>66</v>
      </c>
      <c r="C270" s="11">
        <v>740499</v>
      </c>
      <c r="D270" s="11">
        <v>0</v>
      </c>
      <c r="E270" s="11">
        <v>740499</v>
      </c>
      <c r="F270" s="11">
        <v>0</v>
      </c>
      <c r="G270" s="11">
        <v>0</v>
      </c>
      <c r="H270" s="11">
        <v>0</v>
      </c>
      <c r="I270" s="11">
        <v>347876</v>
      </c>
      <c r="J270" s="11">
        <v>650534</v>
      </c>
      <c r="K270" s="11">
        <v>734986</v>
      </c>
      <c r="L270" s="11">
        <v>328932</v>
      </c>
      <c r="M270" s="11">
        <v>644155</v>
      </c>
      <c r="N270" s="11">
        <v>249279</v>
      </c>
      <c r="O270" s="11">
        <v>740499</v>
      </c>
      <c r="P270" s="11">
        <v>740499</v>
      </c>
      <c r="Q270" s="11">
        <v>3.9915814399719238</v>
      </c>
      <c r="R270" s="11"/>
      <c r="S270" s="11">
        <v>3.9915814399719238</v>
      </c>
      <c r="T270" s="11">
        <v>2024</v>
      </c>
    </row>
    <row r="271" spans="1:20" x14ac:dyDescent="0.25">
      <c r="A271" s="10" t="s">
        <v>7</v>
      </c>
      <c r="B271" t="s">
        <v>67</v>
      </c>
      <c r="C271" s="11">
        <v>849226</v>
      </c>
      <c r="D271" s="11">
        <v>0</v>
      </c>
      <c r="E271" s="11">
        <v>849226</v>
      </c>
      <c r="F271" s="11">
        <v>0</v>
      </c>
      <c r="G271" s="11">
        <v>0</v>
      </c>
      <c r="H271" s="11">
        <v>0</v>
      </c>
      <c r="I271" s="11">
        <v>477087</v>
      </c>
      <c r="J271" s="11">
        <v>736953</v>
      </c>
      <c r="K271" s="11">
        <v>837072</v>
      </c>
      <c r="L271" s="11">
        <v>358715</v>
      </c>
      <c r="M271" s="11">
        <v>709066</v>
      </c>
      <c r="N271" s="11">
        <v>294664</v>
      </c>
      <c r="O271" s="11">
        <v>849226</v>
      </c>
      <c r="P271" s="11">
        <v>849226</v>
      </c>
      <c r="Q271" s="11">
        <v>4.0196094512939453</v>
      </c>
      <c r="R271" s="11"/>
      <c r="S271" s="11">
        <v>4.0196094512939453</v>
      </c>
      <c r="T271" s="11">
        <v>2024</v>
      </c>
    </row>
    <row r="272" spans="1:20" x14ac:dyDescent="0.25">
      <c r="A272" s="10" t="s">
        <v>8</v>
      </c>
      <c r="B272" t="s">
        <v>66</v>
      </c>
      <c r="C272" s="11">
        <v>44930</v>
      </c>
      <c r="D272" s="11">
        <v>0</v>
      </c>
      <c r="E272" s="11">
        <v>44930</v>
      </c>
      <c r="F272" s="11">
        <v>0</v>
      </c>
      <c r="G272" s="11">
        <v>0</v>
      </c>
      <c r="H272" s="11">
        <v>0</v>
      </c>
      <c r="I272" s="11">
        <v>24543</v>
      </c>
      <c r="J272" s="11">
        <v>27103</v>
      </c>
      <c r="K272" s="11">
        <v>43712</v>
      </c>
      <c r="L272" s="11">
        <v>21717</v>
      </c>
      <c r="M272" s="11">
        <v>28203</v>
      </c>
      <c r="N272" s="11">
        <v>30961</v>
      </c>
      <c r="O272" s="11">
        <v>44930</v>
      </c>
      <c r="P272" s="11">
        <v>44930</v>
      </c>
      <c r="Q272" s="11">
        <v>3.9225239753723145</v>
      </c>
      <c r="R272" s="11"/>
      <c r="S272" s="11">
        <v>3.9225239753723145</v>
      </c>
      <c r="T272" s="11">
        <v>2024</v>
      </c>
    </row>
    <row r="273" spans="1:20" x14ac:dyDescent="0.25">
      <c r="A273" s="10" t="s">
        <v>8</v>
      </c>
      <c r="B273" t="s">
        <v>67</v>
      </c>
      <c r="C273" s="11">
        <v>41995</v>
      </c>
      <c r="D273" s="11">
        <v>0</v>
      </c>
      <c r="E273" s="11">
        <v>41995</v>
      </c>
      <c r="F273" s="11">
        <v>0</v>
      </c>
      <c r="G273" s="11">
        <v>0</v>
      </c>
      <c r="H273" s="11">
        <v>0</v>
      </c>
      <c r="I273" s="11">
        <v>23340</v>
      </c>
      <c r="J273" s="11">
        <v>23761</v>
      </c>
      <c r="K273" s="11">
        <v>41449</v>
      </c>
      <c r="L273" s="11">
        <v>22433</v>
      </c>
      <c r="M273" s="11">
        <v>27518</v>
      </c>
      <c r="N273" s="11">
        <v>28720</v>
      </c>
      <c r="O273" s="11">
        <v>41995</v>
      </c>
      <c r="P273" s="11">
        <v>41995</v>
      </c>
      <c r="Q273" s="11">
        <v>3.981926441192627</v>
      </c>
      <c r="R273" s="11"/>
      <c r="S273" s="11">
        <v>3.981926441192627</v>
      </c>
      <c r="T273" s="11">
        <v>2024</v>
      </c>
    </row>
    <row r="274" spans="1:20" x14ac:dyDescent="0.25">
      <c r="A274" s="5" t="s">
        <v>9</v>
      </c>
      <c r="B274" t="s">
        <v>66</v>
      </c>
      <c r="C274" s="11">
        <v>90031</v>
      </c>
      <c r="D274" s="11">
        <v>0</v>
      </c>
      <c r="E274" s="11">
        <v>90031</v>
      </c>
      <c r="F274" s="11">
        <v>0</v>
      </c>
      <c r="G274" s="11">
        <v>0</v>
      </c>
      <c r="H274" s="11">
        <v>0</v>
      </c>
      <c r="I274" s="11">
        <v>31555</v>
      </c>
      <c r="J274" s="11">
        <v>72730</v>
      </c>
      <c r="K274" s="11">
        <v>90031</v>
      </c>
      <c r="L274" s="11">
        <v>28269</v>
      </c>
      <c r="M274" s="11">
        <v>22351</v>
      </c>
      <c r="N274" s="11">
        <v>66838</v>
      </c>
      <c r="O274" s="11">
        <v>90031</v>
      </c>
      <c r="P274" s="11">
        <v>90031</v>
      </c>
      <c r="Q274" s="11">
        <v>3.4629628658294678</v>
      </c>
      <c r="R274" s="11"/>
      <c r="S274" s="11">
        <v>3.4629628658294678</v>
      </c>
      <c r="T274" s="11">
        <v>2024</v>
      </c>
    </row>
    <row r="275" spans="1:20" x14ac:dyDescent="0.25">
      <c r="A275" s="5" t="s">
        <v>9</v>
      </c>
      <c r="B275" t="s">
        <v>67</v>
      </c>
      <c r="C275" s="11">
        <v>79516</v>
      </c>
      <c r="D275" s="11">
        <v>0</v>
      </c>
      <c r="E275" s="11">
        <v>79516</v>
      </c>
      <c r="F275" s="11">
        <v>0</v>
      </c>
      <c r="G275" s="11">
        <v>0</v>
      </c>
      <c r="H275" s="11">
        <v>0</v>
      </c>
      <c r="I275" s="11">
        <v>31707</v>
      </c>
      <c r="J275" s="11">
        <v>63653</v>
      </c>
      <c r="K275" s="11">
        <v>79516</v>
      </c>
      <c r="L275" s="11">
        <v>20671</v>
      </c>
      <c r="M275" s="11">
        <v>16276</v>
      </c>
      <c r="N275" s="11">
        <v>53830</v>
      </c>
      <c r="O275" s="11">
        <v>79516</v>
      </c>
      <c r="P275" s="11">
        <v>79516</v>
      </c>
      <c r="Q275" s="11">
        <v>3.3408749103546143</v>
      </c>
      <c r="R275" s="11"/>
      <c r="S275" s="11">
        <v>3.3408749103546143</v>
      </c>
      <c r="T275" s="11">
        <v>2024</v>
      </c>
    </row>
    <row r="276" spans="1:20" x14ac:dyDescent="0.25">
      <c r="A276" s="10" t="s">
        <v>10</v>
      </c>
      <c r="B276" t="s">
        <v>66</v>
      </c>
      <c r="C276" s="11">
        <v>39003</v>
      </c>
      <c r="D276" s="11">
        <v>0</v>
      </c>
      <c r="E276" s="11">
        <v>39003</v>
      </c>
      <c r="F276" s="11">
        <v>0</v>
      </c>
      <c r="G276" s="11">
        <v>0</v>
      </c>
      <c r="H276" s="11">
        <v>0</v>
      </c>
      <c r="I276" s="11">
        <v>18471</v>
      </c>
      <c r="J276" s="11">
        <v>32552</v>
      </c>
      <c r="K276" s="11">
        <v>38546</v>
      </c>
      <c r="L276" s="11">
        <v>19624</v>
      </c>
      <c r="M276" s="11">
        <v>16324</v>
      </c>
      <c r="N276" s="11">
        <v>19230</v>
      </c>
      <c r="O276" s="11">
        <v>39003</v>
      </c>
      <c r="P276" s="11">
        <v>39003</v>
      </c>
      <c r="Q276" s="11">
        <v>3.7111761569976807</v>
      </c>
      <c r="R276" s="11"/>
      <c r="S276" s="11">
        <v>3.7111761569976807</v>
      </c>
      <c r="T276" s="11">
        <v>2024</v>
      </c>
    </row>
    <row r="277" spans="1:20" x14ac:dyDescent="0.25">
      <c r="A277" s="10" t="s">
        <v>10</v>
      </c>
      <c r="B277" t="s">
        <v>67</v>
      </c>
      <c r="C277" s="11">
        <v>43318</v>
      </c>
      <c r="D277" s="11">
        <v>0</v>
      </c>
      <c r="E277" s="11">
        <v>43318</v>
      </c>
      <c r="F277" s="11">
        <v>0</v>
      </c>
      <c r="G277" s="11">
        <v>0</v>
      </c>
      <c r="H277" s="11">
        <v>0</v>
      </c>
      <c r="I277" s="11">
        <v>19243</v>
      </c>
      <c r="J277" s="11">
        <v>35199</v>
      </c>
      <c r="K277" s="11">
        <v>42592</v>
      </c>
      <c r="L277" s="11">
        <v>22265</v>
      </c>
      <c r="M277" s="11">
        <v>18411</v>
      </c>
      <c r="N277" s="11">
        <v>24483</v>
      </c>
      <c r="O277" s="11">
        <v>43318</v>
      </c>
      <c r="P277" s="11">
        <v>43318</v>
      </c>
      <c r="Q277" s="11">
        <v>3.7442402839660645</v>
      </c>
      <c r="R277" s="11"/>
      <c r="S277" s="11">
        <v>3.7442402839660645</v>
      </c>
      <c r="T277" s="11">
        <v>2024</v>
      </c>
    </row>
    <row r="278" spans="1:20" x14ac:dyDescent="0.25">
      <c r="A278" s="10" t="s">
        <v>11</v>
      </c>
      <c r="B278" t="s">
        <v>66</v>
      </c>
      <c r="C278" s="11">
        <v>45546</v>
      </c>
      <c r="D278" s="11">
        <v>0</v>
      </c>
      <c r="E278" s="11">
        <v>45546</v>
      </c>
      <c r="F278" s="11">
        <v>0</v>
      </c>
      <c r="G278" s="11">
        <v>0</v>
      </c>
      <c r="H278" s="11">
        <v>0</v>
      </c>
      <c r="I278" s="11">
        <v>26507</v>
      </c>
      <c r="J278" s="11">
        <v>41617</v>
      </c>
      <c r="K278" s="11">
        <v>43466</v>
      </c>
      <c r="L278" s="11">
        <v>6562</v>
      </c>
      <c r="M278" s="11">
        <v>10837</v>
      </c>
      <c r="N278" s="11">
        <v>27885</v>
      </c>
      <c r="O278" s="11">
        <v>45546</v>
      </c>
      <c r="P278" s="11">
        <v>45546</v>
      </c>
      <c r="Q278" s="11">
        <v>3.4442980289459229</v>
      </c>
      <c r="R278" s="11"/>
      <c r="S278" s="11">
        <v>3.4442980289459229</v>
      </c>
      <c r="T278" s="11">
        <v>2024</v>
      </c>
    </row>
    <row r="279" spans="1:20" x14ac:dyDescent="0.25">
      <c r="A279" s="10" t="s">
        <v>11</v>
      </c>
      <c r="B279" t="s">
        <v>67</v>
      </c>
      <c r="C279" s="11">
        <v>63555</v>
      </c>
      <c r="D279" s="11">
        <v>0</v>
      </c>
      <c r="E279" s="11">
        <v>63555</v>
      </c>
      <c r="F279" s="11">
        <v>0</v>
      </c>
      <c r="G279" s="11">
        <v>0</v>
      </c>
      <c r="H279" s="11">
        <v>0</v>
      </c>
      <c r="I279" s="11">
        <v>28790</v>
      </c>
      <c r="J279" s="11">
        <v>53591</v>
      </c>
      <c r="K279" s="11">
        <v>62499</v>
      </c>
      <c r="L279" s="11">
        <v>14528</v>
      </c>
      <c r="M279" s="11">
        <v>19424</v>
      </c>
      <c r="N279" s="11">
        <v>42793</v>
      </c>
      <c r="O279" s="11">
        <v>63555</v>
      </c>
      <c r="P279" s="11">
        <v>63555</v>
      </c>
      <c r="Q279" s="11">
        <v>3.4871370792388916</v>
      </c>
      <c r="R279" s="11"/>
      <c r="S279" s="11">
        <v>3.4871370792388916</v>
      </c>
      <c r="T279" s="11">
        <v>2024</v>
      </c>
    </row>
    <row r="280" spans="1:20" x14ac:dyDescent="0.25">
      <c r="A280" s="10" t="s">
        <v>12</v>
      </c>
      <c r="B280" t="s">
        <v>66</v>
      </c>
      <c r="C280" s="11">
        <v>366552</v>
      </c>
      <c r="D280" s="11">
        <v>0</v>
      </c>
      <c r="E280" s="11">
        <v>366552</v>
      </c>
      <c r="F280" s="11">
        <v>0</v>
      </c>
      <c r="G280" s="11">
        <v>0</v>
      </c>
      <c r="H280" s="11">
        <v>0</v>
      </c>
      <c r="I280" s="11">
        <v>158805</v>
      </c>
      <c r="J280" s="11">
        <v>202558</v>
      </c>
      <c r="K280" s="11">
        <v>362370</v>
      </c>
      <c r="L280" s="11">
        <v>219764</v>
      </c>
      <c r="M280" s="11">
        <v>331976</v>
      </c>
      <c r="N280" s="11">
        <v>173526</v>
      </c>
      <c r="O280" s="11">
        <v>366552</v>
      </c>
      <c r="P280" s="11">
        <v>366552</v>
      </c>
      <c r="Q280" s="11">
        <v>3.9530515670776367</v>
      </c>
      <c r="R280" s="11"/>
      <c r="S280" s="11">
        <v>3.9530515670776367</v>
      </c>
      <c r="T280" s="11">
        <v>2024</v>
      </c>
    </row>
    <row r="281" spans="1:20" x14ac:dyDescent="0.25">
      <c r="A281" s="10" t="s">
        <v>12</v>
      </c>
      <c r="B281" t="s">
        <v>67</v>
      </c>
      <c r="C281" s="11">
        <v>402446</v>
      </c>
      <c r="D281" s="11">
        <v>0</v>
      </c>
      <c r="E281" s="11">
        <v>402446</v>
      </c>
      <c r="F281" s="11">
        <v>0</v>
      </c>
      <c r="G281" s="11">
        <v>0</v>
      </c>
      <c r="H281" s="11">
        <v>0</v>
      </c>
      <c r="I281" s="11">
        <v>209098</v>
      </c>
      <c r="J281" s="11">
        <v>204568</v>
      </c>
      <c r="K281" s="11">
        <v>392903</v>
      </c>
      <c r="L281" s="11">
        <v>243321</v>
      </c>
      <c r="M281" s="11">
        <v>360944</v>
      </c>
      <c r="N281" s="11">
        <v>192128</v>
      </c>
      <c r="O281" s="11">
        <v>402446</v>
      </c>
      <c r="P281" s="11">
        <v>402446</v>
      </c>
      <c r="Q281" s="11">
        <v>3.983048677444458</v>
      </c>
      <c r="R281" s="11"/>
      <c r="S281" s="11">
        <v>3.983048677444458</v>
      </c>
      <c r="T281" s="11">
        <v>2024</v>
      </c>
    </row>
    <row r="282" spans="1:20" x14ac:dyDescent="0.25">
      <c r="A282" s="10" t="s">
        <v>13</v>
      </c>
      <c r="B282" t="s">
        <v>66</v>
      </c>
      <c r="C282" s="11">
        <v>89380</v>
      </c>
      <c r="D282" s="11">
        <v>0</v>
      </c>
      <c r="E282" s="11">
        <v>89380</v>
      </c>
      <c r="F282" s="11">
        <v>0</v>
      </c>
      <c r="G282" s="11">
        <v>0</v>
      </c>
      <c r="H282" s="11">
        <v>0</v>
      </c>
      <c r="I282" s="11">
        <v>39022</v>
      </c>
      <c r="J282" s="11">
        <v>66509</v>
      </c>
      <c r="K282" s="11">
        <v>87906</v>
      </c>
      <c r="L282" s="11">
        <v>22277</v>
      </c>
      <c r="M282" s="11">
        <v>65418</v>
      </c>
      <c r="N282" s="11">
        <v>36139</v>
      </c>
      <c r="O282" s="11">
        <v>89380</v>
      </c>
      <c r="P282" s="11">
        <v>89380</v>
      </c>
      <c r="Q282" s="11">
        <v>3.5496866703033447</v>
      </c>
      <c r="R282" s="11"/>
      <c r="S282" s="11">
        <v>3.5496866703033447</v>
      </c>
      <c r="T282" s="11">
        <v>2024</v>
      </c>
    </row>
    <row r="283" spans="1:20" x14ac:dyDescent="0.25">
      <c r="A283" s="10" t="s">
        <v>13</v>
      </c>
      <c r="B283" t="s">
        <v>67</v>
      </c>
      <c r="C283" s="11">
        <v>93206</v>
      </c>
      <c r="D283" s="11">
        <v>0</v>
      </c>
      <c r="E283" s="11">
        <v>93206</v>
      </c>
      <c r="F283" s="11">
        <v>0</v>
      </c>
      <c r="G283" s="11">
        <v>0</v>
      </c>
      <c r="H283" s="11">
        <v>0</v>
      </c>
      <c r="I283" s="11">
        <v>47525</v>
      </c>
      <c r="J283" s="11">
        <v>72874</v>
      </c>
      <c r="K283" s="11">
        <v>92916</v>
      </c>
      <c r="L283" s="11">
        <v>20846</v>
      </c>
      <c r="M283" s="11">
        <v>65011</v>
      </c>
      <c r="N283" s="11">
        <v>38307</v>
      </c>
      <c r="O283" s="11">
        <v>93206</v>
      </c>
      <c r="P283" s="11">
        <v>93206</v>
      </c>
      <c r="Q283" s="11">
        <v>3.620786190032959</v>
      </c>
      <c r="R283" s="11"/>
      <c r="S283" s="11">
        <v>3.620786190032959</v>
      </c>
      <c r="T283" s="11">
        <v>2024</v>
      </c>
    </row>
    <row r="284" spans="1:20" x14ac:dyDescent="0.25">
      <c r="A284" s="10" t="s">
        <v>14</v>
      </c>
      <c r="B284" t="s">
        <v>66</v>
      </c>
      <c r="C284" s="11">
        <v>47405</v>
      </c>
      <c r="D284" s="11">
        <v>0</v>
      </c>
      <c r="E284" s="11">
        <v>47405</v>
      </c>
      <c r="F284" s="11">
        <v>0</v>
      </c>
      <c r="G284" s="11">
        <v>0</v>
      </c>
      <c r="H284" s="11">
        <v>0</v>
      </c>
      <c r="I284" s="11">
        <v>40797</v>
      </c>
      <c r="J284" s="11">
        <v>39847</v>
      </c>
      <c r="K284" s="11">
        <v>47405</v>
      </c>
      <c r="L284" s="11">
        <v>10326</v>
      </c>
      <c r="M284" s="11">
        <v>7483</v>
      </c>
      <c r="N284" s="11">
        <v>18029</v>
      </c>
      <c r="O284" s="11">
        <v>47405</v>
      </c>
      <c r="P284" s="11">
        <v>47405</v>
      </c>
      <c r="Q284" s="11">
        <v>3.4571669101715088</v>
      </c>
      <c r="R284" s="11"/>
      <c r="S284" s="11">
        <v>3.4571669101715088</v>
      </c>
      <c r="T284" s="11">
        <v>2024</v>
      </c>
    </row>
    <row r="285" spans="1:20" x14ac:dyDescent="0.25">
      <c r="A285" s="10" t="s">
        <v>14</v>
      </c>
      <c r="B285" t="s">
        <v>67</v>
      </c>
      <c r="C285" s="11">
        <v>66758</v>
      </c>
      <c r="D285" s="11">
        <v>0</v>
      </c>
      <c r="E285" s="11">
        <v>66758</v>
      </c>
      <c r="F285" s="11">
        <v>0</v>
      </c>
      <c r="G285" s="11">
        <v>0</v>
      </c>
      <c r="H285" s="11">
        <v>0</v>
      </c>
      <c r="I285" s="11">
        <v>46193</v>
      </c>
      <c r="J285" s="11">
        <v>53278</v>
      </c>
      <c r="K285" s="11">
        <v>63107</v>
      </c>
      <c r="L285" s="11">
        <v>16652</v>
      </c>
      <c r="M285" s="11">
        <v>15985</v>
      </c>
      <c r="N285" s="11">
        <v>24439</v>
      </c>
      <c r="O285" s="11">
        <v>66758</v>
      </c>
      <c r="P285" s="11">
        <v>66758</v>
      </c>
      <c r="Q285" s="11">
        <v>3.2903022766113281</v>
      </c>
      <c r="R285" s="11"/>
      <c r="S285" s="11">
        <v>3.2903022766113281</v>
      </c>
      <c r="T285" s="11">
        <v>2024</v>
      </c>
    </row>
    <row r="286" spans="1:20" x14ac:dyDescent="0.25">
      <c r="A286" s="5" t="s">
        <v>15</v>
      </c>
      <c r="B286" t="s">
        <v>66</v>
      </c>
      <c r="C286" s="11">
        <v>282340</v>
      </c>
      <c r="D286" s="11">
        <v>0</v>
      </c>
      <c r="E286" s="11">
        <v>282340</v>
      </c>
      <c r="F286" s="11">
        <v>0</v>
      </c>
      <c r="G286" s="11">
        <v>0</v>
      </c>
      <c r="H286" s="11">
        <v>0</v>
      </c>
      <c r="I286" s="11">
        <v>112718</v>
      </c>
      <c r="J286" s="11">
        <v>252132</v>
      </c>
      <c r="K286" s="11">
        <v>278652</v>
      </c>
      <c r="L286" s="11">
        <v>69313</v>
      </c>
      <c r="M286" s="11">
        <v>65811</v>
      </c>
      <c r="N286" s="11">
        <v>208539</v>
      </c>
      <c r="O286" s="11">
        <v>282340</v>
      </c>
      <c r="P286" s="11">
        <v>282340</v>
      </c>
      <c r="Q286" s="11">
        <v>3.4963696002960205</v>
      </c>
      <c r="R286" s="11"/>
      <c r="S286" s="11">
        <v>3.4963696002960205</v>
      </c>
      <c r="T286" s="11">
        <v>2024</v>
      </c>
    </row>
    <row r="287" spans="1:20" x14ac:dyDescent="0.25">
      <c r="A287" s="5" t="s">
        <v>15</v>
      </c>
      <c r="B287" t="s">
        <v>67</v>
      </c>
      <c r="C287" s="11">
        <v>374797</v>
      </c>
      <c r="D287" s="11">
        <v>0</v>
      </c>
      <c r="E287" s="11">
        <v>374797</v>
      </c>
      <c r="F287" s="11">
        <v>0</v>
      </c>
      <c r="G287" s="11">
        <v>0</v>
      </c>
      <c r="H287" s="11">
        <v>0</v>
      </c>
      <c r="I287" s="11">
        <v>166091</v>
      </c>
      <c r="J287" s="11">
        <v>319654</v>
      </c>
      <c r="K287" s="11">
        <v>372473</v>
      </c>
      <c r="L287" s="11">
        <v>123916</v>
      </c>
      <c r="M287" s="11">
        <v>82503</v>
      </c>
      <c r="N287" s="11">
        <v>268181</v>
      </c>
      <c r="O287" s="11">
        <v>374797</v>
      </c>
      <c r="P287" s="11">
        <v>374797</v>
      </c>
      <c r="Q287" s="11">
        <v>3.5561063289642334</v>
      </c>
      <c r="R287" s="11"/>
      <c r="S287" s="11">
        <v>3.5561063289642334</v>
      </c>
      <c r="T287" s="11">
        <v>2024</v>
      </c>
    </row>
    <row r="288" spans="1:20" x14ac:dyDescent="0.25">
      <c r="A288" s="5" t="s">
        <v>16</v>
      </c>
      <c r="B288" t="s">
        <v>66</v>
      </c>
      <c r="C288" s="11">
        <v>127365</v>
      </c>
      <c r="D288" s="11">
        <v>0</v>
      </c>
      <c r="E288" s="11">
        <v>127365</v>
      </c>
      <c r="F288" s="11">
        <v>0</v>
      </c>
      <c r="G288" s="11">
        <v>0</v>
      </c>
      <c r="H288" s="11">
        <v>0</v>
      </c>
      <c r="I288" s="11">
        <v>67674</v>
      </c>
      <c r="J288" s="11">
        <v>110358</v>
      </c>
      <c r="K288" s="11">
        <v>126847</v>
      </c>
      <c r="L288" s="11">
        <v>66945</v>
      </c>
      <c r="M288" s="11">
        <v>69651</v>
      </c>
      <c r="N288" s="11">
        <v>71888</v>
      </c>
      <c r="O288" s="11">
        <v>127365</v>
      </c>
      <c r="P288" s="11">
        <v>127365</v>
      </c>
      <c r="Q288" s="11">
        <v>4.030644416809082</v>
      </c>
      <c r="R288" s="11"/>
      <c r="S288" s="11">
        <v>4.030644416809082</v>
      </c>
      <c r="T288" s="11">
        <v>2024</v>
      </c>
    </row>
    <row r="289" spans="1:20" x14ac:dyDescent="0.25">
      <c r="A289" s="5" t="s">
        <v>16</v>
      </c>
      <c r="B289" t="s">
        <v>67</v>
      </c>
      <c r="C289" s="11">
        <v>141658</v>
      </c>
      <c r="D289" s="11">
        <v>0</v>
      </c>
      <c r="E289" s="11">
        <v>141658</v>
      </c>
      <c r="F289" s="11">
        <v>0</v>
      </c>
      <c r="G289" s="11">
        <v>0</v>
      </c>
      <c r="H289" s="11">
        <v>0</v>
      </c>
      <c r="I289" s="11">
        <v>76024</v>
      </c>
      <c r="J289" s="11">
        <v>120048</v>
      </c>
      <c r="K289" s="11">
        <v>141141</v>
      </c>
      <c r="L289" s="11">
        <v>75026</v>
      </c>
      <c r="M289" s="11">
        <v>71628</v>
      </c>
      <c r="N289" s="11">
        <v>78519</v>
      </c>
      <c r="O289" s="11">
        <v>141658</v>
      </c>
      <c r="P289" s="11">
        <v>141658</v>
      </c>
      <c r="Q289" s="11">
        <v>3.9700264930725098</v>
      </c>
      <c r="R289" s="11"/>
      <c r="S289" s="11">
        <v>3.9700264930725098</v>
      </c>
      <c r="T289" s="11">
        <v>2024</v>
      </c>
    </row>
    <row r="290" spans="1:20" x14ac:dyDescent="0.25">
      <c r="A290" s="10" t="s">
        <v>17</v>
      </c>
      <c r="B290" t="s">
        <v>66</v>
      </c>
      <c r="C290" s="11">
        <v>42937</v>
      </c>
      <c r="D290" s="11">
        <v>0</v>
      </c>
      <c r="E290" s="11">
        <v>42937</v>
      </c>
      <c r="F290" s="11">
        <v>0</v>
      </c>
      <c r="G290" s="11">
        <v>0</v>
      </c>
      <c r="H290" s="11">
        <v>0</v>
      </c>
      <c r="I290" s="11">
        <v>18372</v>
      </c>
      <c r="J290" s="11">
        <v>35740</v>
      </c>
      <c r="K290" s="11">
        <v>41843</v>
      </c>
      <c r="L290" s="11">
        <v>16682</v>
      </c>
      <c r="M290" s="11">
        <v>18538</v>
      </c>
      <c r="N290" s="11">
        <v>26188</v>
      </c>
      <c r="O290" s="11">
        <v>42937</v>
      </c>
      <c r="P290" s="11">
        <v>42937</v>
      </c>
      <c r="Q290" s="11">
        <v>3.6649742126464844</v>
      </c>
      <c r="R290" s="11"/>
      <c r="S290" s="11">
        <v>3.6649742126464844</v>
      </c>
      <c r="T290" s="11">
        <v>2024</v>
      </c>
    </row>
    <row r="291" spans="1:20" x14ac:dyDescent="0.25">
      <c r="A291" s="10" t="s">
        <v>17</v>
      </c>
      <c r="B291" t="s">
        <v>67</v>
      </c>
      <c r="C291" s="11">
        <v>53464</v>
      </c>
      <c r="D291" s="11">
        <v>0</v>
      </c>
      <c r="E291" s="11">
        <v>53464</v>
      </c>
      <c r="F291" s="11">
        <v>0</v>
      </c>
      <c r="G291" s="11">
        <v>0</v>
      </c>
      <c r="H291" s="11">
        <v>0</v>
      </c>
      <c r="I291" s="11">
        <v>19773</v>
      </c>
      <c r="J291" s="11">
        <v>44558</v>
      </c>
      <c r="K291" s="11">
        <v>51533</v>
      </c>
      <c r="L291" s="11">
        <v>18014</v>
      </c>
      <c r="M291" s="11">
        <v>19998</v>
      </c>
      <c r="N291" s="11">
        <v>33715</v>
      </c>
      <c r="O291" s="11">
        <v>53464</v>
      </c>
      <c r="P291" s="11">
        <v>53464</v>
      </c>
      <c r="Q291" s="11">
        <v>3.5087349414825439</v>
      </c>
      <c r="R291" s="11"/>
      <c r="S291" s="11">
        <v>3.5087349414825439</v>
      </c>
      <c r="T291" s="11">
        <v>2024</v>
      </c>
    </row>
    <row r="292" spans="1:20" x14ac:dyDescent="0.25">
      <c r="A292" s="10" t="s">
        <v>18</v>
      </c>
      <c r="B292" t="s">
        <v>66</v>
      </c>
      <c r="C292" s="11">
        <v>21158</v>
      </c>
      <c r="D292" s="11">
        <v>0</v>
      </c>
      <c r="E292" s="11">
        <v>21158</v>
      </c>
      <c r="F292" s="11">
        <v>0</v>
      </c>
      <c r="G292" s="11">
        <v>0</v>
      </c>
      <c r="H292" s="11">
        <v>0</v>
      </c>
      <c r="I292" s="11">
        <v>11091</v>
      </c>
      <c r="J292" s="11">
        <v>10739</v>
      </c>
      <c r="K292" s="11">
        <v>21158</v>
      </c>
      <c r="L292" s="11">
        <v>11188</v>
      </c>
      <c r="M292" s="11">
        <v>15425</v>
      </c>
      <c r="N292" s="11">
        <v>14858</v>
      </c>
      <c r="O292" s="11">
        <v>21158</v>
      </c>
      <c r="P292" s="11">
        <v>21158</v>
      </c>
      <c r="Q292" s="11">
        <v>3.9918234348297119</v>
      </c>
      <c r="R292" s="11"/>
      <c r="S292" s="11">
        <v>3.9918234348297119</v>
      </c>
      <c r="T292" s="11">
        <v>2024</v>
      </c>
    </row>
    <row r="293" spans="1:20" x14ac:dyDescent="0.25">
      <c r="A293" s="10" t="s">
        <v>18</v>
      </c>
      <c r="B293" t="s">
        <v>67</v>
      </c>
      <c r="C293" s="11">
        <v>25038</v>
      </c>
      <c r="D293" s="11">
        <v>0</v>
      </c>
      <c r="E293" s="11">
        <v>25038</v>
      </c>
      <c r="F293" s="11">
        <v>0</v>
      </c>
      <c r="G293" s="11">
        <v>0</v>
      </c>
      <c r="H293" s="11">
        <v>0</v>
      </c>
      <c r="I293" s="11">
        <v>13978</v>
      </c>
      <c r="J293" s="11">
        <v>10739</v>
      </c>
      <c r="K293" s="11">
        <v>24644</v>
      </c>
      <c r="L293" s="11">
        <v>14626</v>
      </c>
      <c r="M293" s="11">
        <v>19607</v>
      </c>
      <c r="N293" s="11">
        <v>18193</v>
      </c>
      <c r="O293" s="11">
        <v>25038</v>
      </c>
      <c r="P293" s="11">
        <v>25038</v>
      </c>
      <c r="Q293" s="11">
        <v>4.0653009414672852</v>
      </c>
      <c r="R293" s="11"/>
      <c r="S293" s="11">
        <v>4.0653009414672852</v>
      </c>
      <c r="T293" s="11">
        <v>2024</v>
      </c>
    </row>
    <row r="294" spans="1:20" x14ac:dyDescent="0.25">
      <c r="A294" s="5" t="s">
        <v>19</v>
      </c>
      <c r="B294" t="s">
        <v>66</v>
      </c>
      <c r="C294" s="11">
        <v>18163</v>
      </c>
      <c r="D294" s="11">
        <v>0</v>
      </c>
      <c r="E294" s="11">
        <v>18163</v>
      </c>
      <c r="F294" s="11">
        <v>0</v>
      </c>
      <c r="G294" s="11">
        <v>0</v>
      </c>
      <c r="H294" s="11">
        <v>0</v>
      </c>
      <c r="I294" s="11">
        <v>10025</v>
      </c>
      <c r="J294" s="11">
        <v>13169</v>
      </c>
      <c r="K294" s="11">
        <v>16680</v>
      </c>
      <c r="L294" s="11">
        <v>2609</v>
      </c>
      <c r="M294" s="11">
        <v>5820</v>
      </c>
      <c r="N294" s="11">
        <v>11053</v>
      </c>
      <c r="O294" s="11">
        <v>18163</v>
      </c>
      <c r="P294" s="11">
        <v>18163</v>
      </c>
      <c r="Q294" s="11">
        <v>3.2679624557495117</v>
      </c>
      <c r="R294" s="11"/>
      <c r="S294" s="11">
        <v>3.2679624557495117</v>
      </c>
      <c r="T294" s="11">
        <v>2024</v>
      </c>
    </row>
    <row r="295" spans="1:20" x14ac:dyDescent="0.25">
      <c r="A295" s="5" t="s">
        <v>19</v>
      </c>
      <c r="B295" t="s">
        <v>67</v>
      </c>
      <c r="C295" s="11">
        <v>11411</v>
      </c>
      <c r="D295" s="11">
        <v>0</v>
      </c>
      <c r="E295" s="11">
        <v>11411</v>
      </c>
      <c r="F295" s="11">
        <v>0</v>
      </c>
      <c r="G295" s="11">
        <v>0</v>
      </c>
      <c r="H295" s="11">
        <v>0</v>
      </c>
      <c r="I295" s="11">
        <v>6933</v>
      </c>
      <c r="J295" s="11">
        <v>6505</v>
      </c>
      <c r="K295" s="11">
        <v>9965</v>
      </c>
      <c r="L295" s="11">
        <v>2732</v>
      </c>
      <c r="M295" s="11">
        <v>5996</v>
      </c>
      <c r="N295" s="11">
        <v>5490</v>
      </c>
      <c r="O295" s="11">
        <v>11411</v>
      </c>
      <c r="P295" s="11">
        <v>11411</v>
      </c>
      <c r="Q295" s="11">
        <v>3.2969064712524414</v>
      </c>
      <c r="R295" s="11"/>
      <c r="S295" s="11">
        <v>3.2969064712524414</v>
      </c>
      <c r="T295" s="11">
        <v>2024</v>
      </c>
    </row>
    <row r="296" spans="1:20" x14ac:dyDescent="0.25">
      <c r="A296" s="10" t="s">
        <v>20</v>
      </c>
      <c r="B296" t="s">
        <v>66</v>
      </c>
      <c r="C296" s="11">
        <v>328764</v>
      </c>
      <c r="D296" s="11">
        <v>0</v>
      </c>
      <c r="E296" s="11">
        <v>328764</v>
      </c>
      <c r="F296" s="11">
        <v>0</v>
      </c>
      <c r="G296" s="11">
        <v>0</v>
      </c>
      <c r="H296" s="11">
        <v>0</v>
      </c>
      <c r="I296" s="11">
        <v>158376</v>
      </c>
      <c r="J296" s="11">
        <v>187212</v>
      </c>
      <c r="K296" s="11">
        <v>325620</v>
      </c>
      <c r="L296" s="11">
        <v>165439</v>
      </c>
      <c r="M296" s="11">
        <v>285874</v>
      </c>
      <c r="N296" s="11">
        <v>164489</v>
      </c>
      <c r="O296" s="11">
        <v>328764</v>
      </c>
      <c r="P296" s="11">
        <v>328764</v>
      </c>
      <c r="Q296" s="11">
        <v>3.9146926403045654</v>
      </c>
      <c r="R296" s="11"/>
      <c r="S296" s="11">
        <v>3.9146926403045654</v>
      </c>
      <c r="T296" s="11">
        <v>2024</v>
      </c>
    </row>
    <row r="297" spans="1:20" x14ac:dyDescent="0.25">
      <c r="A297" s="10" t="s">
        <v>20</v>
      </c>
      <c r="B297" t="s">
        <v>67</v>
      </c>
      <c r="C297" s="11">
        <v>365801</v>
      </c>
      <c r="D297" s="11">
        <v>0</v>
      </c>
      <c r="E297" s="11">
        <v>365801</v>
      </c>
      <c r="F297" s="11">
        <v>0</v>
      </c>
      <c r="G297" s="11">
        <v>0</v>
      </c>
      <c r="H297" s="11">
        <v>0</v>
      </c>
      <c r="I297" s="11">
        <v>195541</v>
      </c>
      <c r="J297" s="11">
        <v>196721</v>
      </c>
      <c r="K297" s="11">
        <v>357932</v>
      </c>
      <c r="L297" s="11">
        <v>188800</v>
      </c>
      <c r="M297" s="11">
        <v>323906</v>
      </c>
      <c r="N297" s="11">
        <v>188921</v>
      </c>
      <c r="O297" s="11">
        <v>365801</v>
      </c>
      <c r="P297" s="11">
        <v>365801</v>
      </c>
      <c r="Q297" s="11">
        <v>3.9688820838928223</v>
      </c>
      <c r="R297" s="11"/>
      <c r="S297" s="11">
        <v>3.9688820838928223</v>
      </c>
      <c r="T297" s="11">
        <v>2024</v>
      </c>
    </row>
    <row r="298" spans="1:20" x14ac:dyDescent="0.25">
      <c r="A298" s="10" t="s">
        <v>21</v>
      </c>
      <c r="B298" t="s">
        <v>66</v>
      </c>
      <c r="C298" s="11">
        <v>227641</v>
      </c>
      <c r="D298" s="11">
        <v>0</v>
      </c>
      <c r="E298" s="11">
        <v>227641</v>
      </c>
      <c r="F298" s="11">
        <v>0</v>
      </c>
      <c r="G298" s="11">
        <v>0</v>
      </c>
      <c r="H298" s="11">
        <v>0</v>
      </c>
      <c r="I298" s="11">
        <v>102779</v>
      </c>
      <c r="J298" s="11">
        <v>185563</v>
      </c>
      <c r="K298" s="11">
        <v>226588</v>
      </c>
      <c r="L298" s="11">
        <v>87670</v>
      </c>
      <c r="M298" s="11">
        <v>133922</v>
      </c>
      <c r="N298" s="11">
        <v>117518</v>
      </c>
      <c r="O298" s="11">
        <v>227641</v>
      </c>
      <c r="P298" s="11">
        <v>227641</v>
      </c>
      <c r="Q298" s="11">
        <v>3.7516968250274658</v>
      </c>
      <c r="R298" s="11"/>
      <c r="S298" s="11">
        <v>3.7516968250274658</v>
      </c>
      <c r="T298" s="11">
        <v>2024</v>
      </c>
    </row>
    <row r="299" spans="1:20" x14ac:dyDescent="0.25">
      <c r="A299" s="10" t="s">
        <v>21</v>
      </c>
      <c r="B299" t="s">
        <v>67</v>
      </c>
      <c r="C299" s="11">
        <v>253573</v>
      </c>
      <c r="D299" s="11">
        <v>0</v>
      </c>
      <c r="E299" s="11">
        <v>253573</v>
      </c>
      <c r="F299" s="11">
        <v>0</v>
      </c>
      <c r="G299" s="11">
        <v>0</v>
      </c>
      <c r="H299" s="11">
        <v>0</v>
      </c>
      <c r="I299" s="11">
        <v>138007</v>
      </c>
      <c r="J299" s="11">
        <v>187478</v>
      </c>
      <c r="K299" s="11">
        <v>249861</v>
      </c>
      <c r="L299" s="11">
        <v>100272</v>
      </c>
      <c r="M299" s="11">
        <v>147031</v>
      </c>
      <c r="N299" s="11">
        <v>137207</v>
      </c>
      <c r="O299" s="11">
        <v>253573</v>
      </c>
      <c r="P299" s="11">
        <v>253573</v>
      </c>
      <c r="Q299" s="11">
        <v>3.7853240966796875</v>
      </c>
      <c r="R299" s="11"/>
      <c r="S299" s="11">
        <v>3.7853240966796875</v>
      </c>
      <c r="T299" s="11">
        <v>2024</v>
      </c>
    </row>
    <row r="300" spans="1:20" x14ac:dyDescent="0.25">
      <c r="A300" s="5" t="s">
        <v>22</v>
      </c>
      <c r="B300" t="s">
        <v>66</v>
      </c>
      <c r="C300" s="11">
        <v>12971</v>
      </c>
      <c r="D300" s="11">
        <v>0</v>
      </c>
      <c r="E300" s="11">
        <v>12971</v>
      </c>
      <c r="F300" s="11">
        <v>0</v>
      </c>
      <c r="G300" s="11">
        <v>0</v>
      </c>
      <c r="H300" s="11">
        <v>0</v>
      </c>
      <c r="I300" s="11">
        <v>8340</v>
      </c>
      <c r="J300" s="11">
        <v>9418</v>
      </c>
      <c r="K300" s="11">
        <v>12971</v>
      </c>
      <c r="L300" s="11">
        <v>3617</v>
      </c>
      <c r="M300" s="11">
        <v>5315</v>
      </c>
      <c r="N300" s="11">
        <v>5243</v>
      </c>
      <c r="O300" s="11">
        <v>12971</v>
      </c>
      <c r="P300" s="11">
        <v>12971</v>
      </c>
      <c r="Q300" s="11">
        <v>3.461876392364502</v>
      </c>
      <c r="R300" s="11"/>
      <c r="S300" s="11">
        <v>3.461876392364502</v>
      </c>
      <c r="T300" s="11">
        <v>2024</v>
      </c>
    </row>
    <row r="301" spans="1:20" x14ac:dyDescent="0.25">
      <c r="A301" s="5" t="s">
        <v>22</v>
      </c>
      <c r="B301" t="s">
        <v>67</v>
      </c>
      <c r="C301" s="11">
        <v>15288</v>
      </c>
      <c r="D301" s="11">
        <v>0</v>
      </c>
      <c r="E301" s="11">
        <v>15288</v>
      </c>
      <c r="F301" s="11">
        <v>0</v>
      </c>
      <c r="G301" s="11">
        <v>0</v>
      </c>
      <c r="H301" s="11">
        <v>0</v>
      </c>
      <c r="I301" s="11">
        <v>8886</v>
      </c>
      <c r="J301" s="11">
        <v>10014</v>
      </c>
      <c r="K301" s="11">
        <v>14581</v>
      </c>
      <c r="L301" s="11">
        <v>6135</v>
      </c>
      <c r="M301" s="11">
        <v>8628</v>
      </c>
      <c r="N301" s="11">
        <v>6427</v>
      </c>
      <c r="O301" s="11">
        <v>15288</v>
      </c>
      <c r="P301" s="11">
        <v>15288</v>
      </c>
      <c r="Q301" s="11">
        <v>3.5760726928710938</v>
      </c>
      <c r="R301" s="11"/>
      <c r="S301" s="11">
        <v>3.5760726928710938</v>
      </c>
      <c r="T301" s="11">
        <v>2024</v>
      </c>
    </row>
    <row r="302" spans="1:20" x14ac:dyDescent="0.25">
      <c r="A302" s="10" t="s">
        <v>23</v>
      </c>
      <c r="B302" t="s">
        <v>66</v>
      </c>
      <c r="C302" s="11">
        <v>23224</v>
      </c>
      <c r="D302" s="11">
        <v>0</v>
      </c>
      <c r="E302" s="11">
        <v>23224</v>
      </c>
      <c r="F302" s="11">
        <v>0</v>
      </c>
      <c r="G302" s="11">
        <v>0</v>
      </c>
      <c r="H302" s="11">
        <v>0</v>
      </c>
      <c r="I302" s="11">
        <v>9534</v>
      </c>
      <c r="J302" s="11">
        <v>15116</v>
      </c>
      <c r="K302" s="11">
        <v>21878</v>
      </c>
      <c r="L302" s="11">
        <v>12236</v>
      </c>
      <c r="M302" s="11">
        <v>16483</v>
      </c>
      <c r="N302" s="11">
        <v>10035</v>
      </c>
      <c r="O302" s="11">
        <v>23224</v>
      </c>
      <c r="P302" s="11">
        <v>23224</v>
      </c>
      <c r="Q302" s="11">
        <v>3.6721494197845459</v>
      </c>
      <c r="R302" s="11"/>
      <c r="S302" s="11">
        <v>3.6721494197845459</v>
      </c>
      <c r="T302" s="11">
        <v>2024</v>
      </c>
    </row>
    <row r="303" spans="1:20" x14ac:dyDescent="0.25">
      <c r="A303" s="10" t="s">
        <v>23</v>
      </c>
      <c r="B303" t="s">
        <v>67</v>
      </c>
      <c r="C303" s="11">
        <v>26807</v>
      </c>
      <c r="D303" s="11">
        <v>0</v>
      </c>
      <c r="E303" s="11">
        <v>26807</v>
      </c>
      <c r="F303" s="11">
        <v>0</v>
      </c>
      <c r="G303" s="11">
        <v>0</v>
      </c>
      <c r="H303" s="11">
        <v>0</v>
      </c>
      <c r="I303" s="11">
        <v>11588</v>
      </c>
      <c r="J303" s="11">
        <v>19103</v>
      </c>
      <c r="K303" s="11">
        <v>24804</v>
      </c>
      <c r="L303" s="11">
        <v>12109</v>
      </c>
      <c r="M303" s="11">
        <v>18855</v>
      </c>
      <c r="N303" s="11">
        <v>11042</v>
      </c>
      <c r="O303" s="11">
        <v>26807</v>
      </c>
      <c r="P303" s="11">
        <v>26807</v>
      </c>
      <c r="Q303" s="11">
        <v>3.6371469497680664</v>
      </c>
      <c r="R303" s="11"/>
      <c r="S303" s="11">
        <v>3.6371469497680664</v>
      </c>
      <c r="T303" s="11">
        <v>2024</v>
      </c>
    </row>
    <row r="304" spans="1:20" x14ac:dyDescent="0.25">
      <c r="A304" s="5" t="s">
        <v>24</v>
      </c>
      <c r="B304" t="s">
        <v>66</v>
      </c>
      <c r="C304" s="11">
        <v>69843</v>
      </c>
      <c r="D304" s="11">
        <v>0</v>
      </c>
      <c r="E304" s="11">
        <v>69843</v>
      </c>
      <c r="F304" s="11">
        <v>0</v>
      </c>
      <c r="G304" s="11">
        <v>0</v>
      </c>
      <c r="H304" s="11">
        <v>0</v>
      </c>
      <c r="I304" s="11">
        <v>31712</v>
      </c>
      <c r="J304" s="11">
        <v>51558</v>
      </c>
      <c r="K304" s="11">
        <v>67983</v>
      </c>
      <c r="L304" s="11">
        <v>29526</v>
      </c>
      <c r="M304" s="11">
        <v>55379</v>
      </c>
      <c r="N304" s="11">
        <v>27361</v>
      </c>
      <c r="O304" s="11">
        <v>69843</v>
      </c>
      <c r="P304" s="11">
        <v>69843</v>
      </c>
      <c r="Q304" s="11">
        <v>3.773019552230835</v>
      </c>
      <c r="R304" s="11"/>
      <c r="S304" s="11">
        <v>3.773019552230835</v>
      </c>
      <c r="T304" s="11">
        <v>2024</v>
      </c>
    </row>
    <row r="305" spans="1:20" x14ac:dyDescent="0.25">
      <c r="A305" s="5" t="s">
        <v>24</v>
      </c>
      <c r="B305" t="s">
        <v>67</v>
      </c>
      <c r="C305" s="11">
        <v>75877</v>
      </c>
      <c r="D305" s="11">
        <v>0</v>
      </c>
      <c r="E305" s="11">
        <v>75877</v>
      </c>
      <c r="F305" s="11">
        <v>0</v>
      </c>
      <c r="G305" s="11">
        <v>0</v>
      </c>
      <c r="H305" s="11">
        <v>0</v>
      </c>
      <c r="I305" s="11">
        <v>31216</v>
      </c>
      <c r="J305" s="11">
        <v>53291</v>
      </c>
      <c r="K305" s="11">
        <v>74533</v>
      </c>
      <c r="L305" s="11">
        <v>36173</v>
      </c>
      <c r="M305" s="11">
        <v>60880</v>
      </c>
      <c r="N305" s="11">
        <v>29392</v>
      </c>
      <c r="O305" s="11">
        <v>75877</v>
      </c>
      <c r="P305" s="11">
        <v>75877</v>
      </c>
      <c r="Q305" s="11">
        <v>3.7624707221984863</v>
      </c>
      <c r="R305" s="11"/>
      <c r="S305" s="11">
        <v>3.7624707221984863</v>
      </c>
      <c r="T305" s="11">
        <v>2024</v>
      </c>
    </row>
    <row r="306" spans="1:20" x14ac:dyDescent="0.25">
      <c r="A306" s="10" t="s">
        <v>25</v>
      </c>
      <c r="B306" t="s">
        <v>66</v>
      </c>
      <c r="C306" s="11">
        <v>25260</v>
      </c>
      <c r="D306" s="11">
        <v>0</v>
      </c>
      <c r="E306" s="11">
        <v>25260</v>
      </c>
      <c r="F306" s="11">
        <v>0</v>
      </c>
      <c r="G306" s="11">
        <v>0</v>
      </c>
      <c r="H306" s="11">
        <v>0</v>
      </c>
      <c r="I306" s="11">
        <v>15535</v>
      </c>
      <c r="J306" s="11">
        <v>18062</v>
      </c>
      <c r="K306" s="11">
        <v>23802</v>
      </c>
      <c r="L306" s="11">
        <v>11300</v>
      </c>
      <c r="M306" s="11">
        <v>12084</v>
      </c>
      <c r="N306" s="11">
        <v>11176</v>
      </c>
      <c r="O306" s="11">
        <v>25260</v>
      </c>
      <c r="P306" s="11">
        <v>25260</v>
      </c>
      <c r="Q306" s="11">
        <v>3.6404988765716553</v>
      </c>
      <c r="R306" s="11"/>
      <c r="S306" s="11">
        <v>3.6404988765716553</v>
      </c>
      <c r="T306" s="11">
        <v>2024</v>
      </c>
    </row>
    <row r="307" spans="1:20" x14ac:dyDescent="0.25">
      <c r="A307" s="10" t="s">
        <v>25</v>
      </c>
      <c r="B307" t="s">
        <v>67</v>
      </c>
      <c r="C307" s="11">
        <v>20389</v>
      </c>
      <c r="D307" s="11">
        <v>0</v>
      </c>
      <c r="E307" s="11">
        <v>20389</v>
      </c>
      <c r="F307" s="11">
        <v>0</v>
      </c>
      <c r="G307" s="11">
        <v>0</v>
      </c>
      <c r="H307" s="11">
        <v>0</v>
      </c>
      <c r="I307" s="11">
        <v>9843</v>
      </c>
      <c r="J307" s="11">
        <v>13860</v>
      </c>
      <c r="K307" s="11">
        <v>19182</v>
      </c>
      <c r="L307" s="11">
        <v>8804</v>
      </c>
      <c r="M307" s="11">
        <v>7915</v>
      </c>
      <c r="N307" s="11">
        <v>12654</v>
      </c>
      <c r="O307" s="11">
        <v>20389</v>
      </c>
      <c r="P307" s="11">
        <v>20389</v>
      </c>
      <c r="Q307" s="11">
        <v>3.5439698696136475</v>
      </c>
      <c r="R307" s="11"/>
      <c r="S307" s="11">
        <v>3.5439698696136475</v>
      </c>
      <c r="T307" s="11">
        <v>2024</v>
      </c>
    </row>
    <row r="308" spans="1:20" x14ac:dyDescent="0.25">
      <c r="A308" s="10" t="s">
        <v>26</v>
      </c>
      <c r="B308" t="s">
        <v>66</v>
      </c>
      <c r="C308" s="11">
        <v>22746</v>
      </c>
      <c r="D308" s="11">
        <v>0</v>
      </c>
      <c r="E308" s="11">
        <v>22746</v>
      </c>
      <c r="F308" s="11">
        <v>0</v>
      </c>
      <c r="G308" s="11">
        <v>0</v>
      </c>
      <c r="H308" s="11">
        <v>0</v>
      </c>
      <c r="I308" s="11">
        <v>7361</v>
      </c>
      <c r="J308" s="11">
        <v>16811</v>
      </c>
      <c r="K308" s="11">
        <v>21398</v>
      </c>
      <c r="L308" s="11">
        <v>6354</v>
      </c>
      <c r="M308" s="11">
        <v>9430</v>
      </c>
      <c r="N308" s="11">
        <v>19289</v>
      </c>
      <c r="O308" s="11">
        <v>22746</v>
      </c>
      <c r="P308" s="11">
        <v>22746</v>
      </c>
      <c r="Q308" s="11">
        <v>3.5453705787658691</v>
      </c>
      <c r="R308" s="11"/>
      <c r="S308" s="11">
        <v>3.5453705787658691</v>
      </c>
      <c r="T308" s="11">
        <v>2024</v>
      </c>
    </row>
    <row r="309" spans="1:20" x14ac:dyDescent="0.25">
      <c r="A309" s="10" t="s">
        <v>26</v>
      </c>
      <c r="B309" t="s">
        <v>67</v>
      </c>
      <c r="C309" s="11">
        <v>22432</v>
      </c>
      <c r="D309" s="11">
        <v>0</v>
      </c>
      <c r="E309" s="11">
        <v>22432</v>
      </c>
      <c r="F309" s="11">
        <v>0</v>
      </c>
      <c r="G309" s="11">
        <v>0</v>
      </c>
      <c r="H309" s="11">
        <v>0</v>
      </c>
      <c r="I309" s="11">
        <v>9196</v>
      </c>
      <c r="J309" s="11">
        <v>18114</v>
      </c>
      <c r="K309" s="11">
        <v>21231</v>
      </c>
      <c r="L309" s="11">
        <v>6165</v>
      </c>
      <c r="M309" s="11">
        <v>8308</v>
      </c>
      <c r="N309" s="11">
        <v>18142</v>
      </c>
      <c r="O309" s="11">
        <v>22432</v>
      </c>
      <c r="P309" s="11">
        <v>22432</v>
      </c>
      <c r="Q309" s="11">
        <v>3.6178672313690186</v>
      </c>
      <c r="R309" s="11"/>
      <c r="S309" s="11">
        <v>3.6178672313690186</v>
      </c>
      <c r="T309" s="11">
        <v>2024</v>
      </c>
    </row>
    <row r="310" spans="1:20" x14ac:dyDescent="0.25">
      <c r="A310" s="10" t="s">
        <v>27</v>
      </c>
      <c r="B310" t="s">
        <v>66</v>
      </c>
      <c r="C310" s="11">
        <v>78736</v>
      </c>
      <c r="D310" s="11">
        <v>0</v>
      </c>
      <c r="E310" s="11">
        <v>78736</v>
      </c>
      <c r="F310" s="11">
        <v>0</v>
      </c>
      <c r="G310" s="11">
        <v>0</v>
      </c>
      <c r="H310" s="11">
        <v>0</v>
      </c>
      <c r="I310" s="11">
        <v>26669</v>
      </c>
      <c r="J310" s="11">
        <v>50403</v>
      </c>
      <c r="K310" s="11">
        <v>76368</v>
      </c>
      <c r="L310" s="11">
        <v>23343</v>
      </c>
      <c r="M310" s="11">
        <v>61068</v>
      </c>
      <c r="N310" s="11">
        <v>59211</v>
      </c>
      <c r="O310" s="11">
        <v>78736</v>
      </c>
      <c r="P310" s="11">
        <v>78736</v>
      </c>
      <c r="Q310" s="11">
        <v>3.7728865146636963</v>
      </c>
      <c r="R310" s="11"/>
      <c r="S310" s="11">
        <v>3.7728865146636963</v>
      </c>
      <c r="T310" s="11">
        <v>2024</v>
      </c>
    </row>
    <row r="311" spans="1:20" x14ac:dyDescent="0.25">
      <c r="A311" s="10" t="s">
        <v>27</v>
      </c>
      <c r="B311" t="s">
        <v>67</v>
      </c>
      <c r="C311" s="11">
        <v>85433</v>
      </c>
      <c r="D311" s="11">
        <v>0</v>
      </c>
      <c r="E311" s="11">
        <v>85433</v>
      </c>
      <c r="F311" s="11">
        <v>0</v>
      </c>
      <c r="G311" s="11">
        <v>0</v>
      </c>
      <c r="H311" s="11">
        <v>0</v>
      </c>
      <c r="I311" s="11">
        <v>30451</v>
      </c>
      <c r="J311" s="11">
        <v>55680</v>
      </c>
      <c r="K311" s="11">
        <v>83139</v>
      </c>
      <c r="L311" s="11">
        <v>26156</v>
      </c>
      <c r="M311" s="11">
        <v>70052</v>
      </c>
      <c r="N311" s="11">
        <v>63649</v>
      </c>
      <c r="O311" s="11">
        <v>85433</v>
      </c>
      <c r="P311" s="11">
        <v>85433</v>
      </c>
      <c r="Q311" s="11">
        <v>3.8524575233459473</v>
      </c>
      <c r="R311" s="11"/>
      <c r="S311" s="11">
        <v>3.8524575233459473</v>
      </c>
      <c r="T311" s="11">
        <v>2024</v>
      </c>
    </row>
    <row r="312" spans="1:20" x14ac:dyDescent="0.25">
      <c r="A312" s="10" t="s">
        <v>28</v>
      </c>
      <c r="B312" t="s">
        <v>66</v>
      </c>
      <c r="C312" s="11">
        <v>25154</v>
      </c>
      <c r="D312" s="11">
        <v>0</v>
      </c>
      <c r="E312" s="11">
        <v>25154</v>
      </c>
      <c r="F312" s="11">
        <v>0</v>
      </c>
      <c r="G312" s="11">
        <v>0</v>
      </c>
      <c r="H312" s="11">
        <v>0</v>
      </c>
      <c r="I312" s="11">
        <v>15780</v>
      </c>
      <c r="J312" s="11">
        <v>19626</v>
      </c>
      <c r="K312" s="11">
        <v>25154</v>
      </c>
      <c r="L312" s="11">
        <v>6892</v>
      </c>
      <c r="M312" s="11">
        <v>8668</v>
      </c>
      <c r="N312" s="11">
        <v>12909</v>
      </c>
      <c r="O312" s="11">
        <v>25154</v>
      </c>
      <c r="P312" s="11">
        <v>25154</v>
      </c>
      <c r="Q312" s="11">
        <v>3.5393576622009277</v>
      </c>
      <c r="R312" s="11"/>
      <c r="S312" s="11">
        <v>3.5393576622009277</v>
      </c>
      <c r="T312" s="11">
        <v>2024</v>
      </c>
    </row>
    <row r="313" spans="1:20" x14ac:dyDescent="0.25">
      <c r="A313" s="10" t="s">
        <v>28</v>
      </c>
      <c r="B313" t="s">
        <v>67</v>
      </c>
      <c r="C313" s="11">
        <v>27210</v>
      </c>
      <c r="D313" s="11">
        <v>0</v>
      </c>
      <c r="E313" s="11">
        <v>27210</v>
      </c>
      <c r="F313" s="11">
        <v>0</v>
      </c>
      <c r="G313" s="11">
        <v>0</v>
      </c>
      <c r="H313" s="11">
        <v>0</v>
      </c>
      <c r="I313" s="11">
        <v>16316</v>
      </c>
      <c r="J313" s="11">
        <v>15664</v>
      </c>
      <c r="K313" s="11">
        <v>25137</v>
      </c>
      <c r="L313" s="11">
        <v>12803</v>
      </c>
      <c r="M313" s="11">
        <v>12087</v>
      </c>
      <c r="N313" s="11">
        <v>11861</v>
      </c>
      <c r="O313" s="11">
        <v>27210</v>
      </c>
      <c r="P313" s="11">
        <v>27210</v>
      </c>
      <c r="Q313" s="11">
        <v>3.4497611522674561</v>
      </c>
      <c r="R313" s="11"/>
      <c r="S313" s="11">
        <v>3.4497611522674561</v>
      </c>
      <c r="T313" s="11">
        <v>2024</v>
      </c>
    </row>
    <row r="314" spans="1:20" x14ac:dyDescent="0.25">
      <c r="A314" s="10" t="s">
        <v>29</v>
      </c>
      <c r="B314" t="s">
        <v>66</v>
      </c>
      <c r="C314" s="11">
        <v>29500</v>
      </c>
      <c r="D314" s="11">
        <v>0</v>
      </c>
      <c r="E314" s="11">
        <v>29500</v>
      </c>
      <c r="F314" s="11">
        <v>0</v>
      </c>
      <c r="G314" s="11">
        <v>0</v>
      </c>
      <c r="H314" s="11">
        <v>0</v>
      </c>
      <c r="I314" s="11">
        <v>11720</v>
      </c>
      <c r="J314" s="11">
        <v>26002</v>
      </c>
      <c r="K314" s="11">
        <v>28701</v>
      </c>
      <c r="L314" s="11">
        <v>7254</v>
      </c>
      <c r="M314" s="11">
        <v>9323</v>
      </c>
      <c r="N314" s="11">
        <v>20308</v>
      </c>
      <c r="O314" s="11">
        <v>29500</v>
      </c>
      <c r="P314" s="11">
        <v>29500</v>
      </c>
      <c r="Q314" s="11">
        <v>3.5019659996032715</v>
      </c>
      <c r="R314" s="11"/>
      <c r="S314" s="11">
        <v>3.5019659996032715</v>
      </c>
      <c r="T314" s="11">
        <v>2024</v>
      </c>
    </row>
    <row r="315" spans="1:20" x14ac:dyDescent="0.25">
      <c r="A315" s="10" t="s">
        <v>29</v>
      </c>
      <c r="B315" t="s">
        <v>67</v>
      </c>
      <c r="C315" s="11">
        <v>34388</v>
      </c>
      <c r="D315" s="11">
        <v>0</v>
      </c>
      <c r="E315" s="11">
        <v>34388</v>
      </c>
      <c r="F315" s="11">
        <v>0</v>
      </c>
      <c r="G315" s="11">
        <v>0</v>
      </c>
      <c r="H315" s="11">
        <v>0</v>
      </c>
      <c r="I315" s="11">
        <v>17460</v>
      </c>
      <c r="J315" s="11">
        <v>29756</v>
      </c>
      <c r="K315" s="11">
        <v>33819</v>
      </c>
      <c r="L315" s="11">
        <v>8866</v>
      </c>
      <c r="M315" s="11">
        <v>8055</v>
      </c>
      <c r="N315" s="11">
        <v>20793</v>
      </c>
      <c r="O315" s="11">
        <v>34388</v>
      </c>
      <c r="P315" s="11">
        <v>34388</v>
      </c>
      <c r="Q315" s="11">
        <v>3.4532103538513184</v>
      </c>
      <c r="R315" s="11"/>
      <c r="S315" s="11">
        <v>3.4532103538513184</v>
      </c>
      <c r="T315" s="11">
        <v>2024</v>
      </c>
    </row>
    <row r="316" spans="1:20" x14ac:dyDescent="0.25">
      <c r="A316" s="10" t="s">
        <v>30</v>
      </c>
      <c r="B316" t="s">
        <v>66</v>
      </c>
      <c r="C316" s="11">
        <v>321184</v>
      </c>
      <c r="D316" s="11">
        <v>0</v>
      </c>
      <c r="E316" s="11">
        <v>321184</v>
      </c>
      <c r="F316" s="11">
        <v>0</v>
      </c>
      <c r="G316" s="11">
        <v>0</v>
      </c>
      <c r="H316" s="11">
        <v>0</v>
      </c>
      <c r="I316" s="11">
        <v>162551</v>
      </c>
      <c r="J316" s="11">
        <v>243604</v>
      </c>
      <c r="K316" s="11">
        <v>314977</v>
      </c>
      <c r="L316" s="11">
        <v>119203</v>
      </c>
      <c r="M316" s="11">
        <v>249193</v>
      </c>
      <c r="N316" s="11">
        <v>122386</v>
      </c>
      <c r="O316" s="11">
        <v>321184</v>
      </c>
      <c r="P316" s="11">
        <v>321184</v>
      </c>
      <c r="Q316" s="11">
        <v>3.7732701301574707</v>
      </c>
      <c r="R316" s="11"/>
      <c r="S316" s="11">
        <v>3.7732701301574707</v>
      </c>
      <c r="T316" s="11">
        <v>2024</v>
      </c>
    </row>
    <row r="317" spans="1:20" x14ac:dyDescent="0.25">
      <c r="A317" s="10" t="s">
        <v>30</v>
      </c>
      <c r="B317" t="s">
        <v>67</v>
      </c>
      <c r="C317" s="11">
        <v>392761</v>
      </c>
      <c r="D317" s="11">
        <v>0</v>
      </c>
      <c r="E317" s="11">
        <v>392761</v>
      </c>
      <c r="F317" s="11">
        <v>0</v>
      </c>
      <c r="G317" s="11">
        <v>0</v>
      </c>
      <c r="H317" s="11">
        <v>0</v>
      </c>
      <c r="I317" s="11">
        <v>229429</v>
      </c>
      <c r="J317" s="11">
        <v>290644</v>
      </c>
      <c r="K317" s="11">
        <v>387226</v>
      </c>
      <c r="L317" s="11">
        <v>142579</v>
      </c>
      <c r="M317" s="11">
        <v>294542</v>
      </c>
      <c r="N317" s="11">
        <v>145127</v>
      </c>
      <c r="O317" s="11">
        <v>392761</v>
      </c>
      <c r="P317" s="11">
        <v>392761</v>
      </c>
      <c r="Q317" s="11">
        <v>3.7925024032592773</v>
      </c>
      <c r="R317" s="11"/>
      <c r="S317" s="11">
        <v>3.7925024032592773</v>
      </c>
      <c r="T317" s="11">
        <v>2024</v>
      </c>
    </row>
    <row r="318" spans="1:20" x14ac:dyDescent="0.25">
      <c r="A318" s="5" t="s">
        <v>31</v>
      </c>
      <c r="B318" t="s">
        <v>66</v>
      </c>
      <c r="C318" s="11">
        <v>39320</v>
      </c>
      <c r="D318" s="11">
        <v>0</v>
      </c>
      <c r="E318" s="11">
        <v>39320</v>
      </c>
      <c r="F318" s="11">
        <v>0</v>
      </c>
      <c r="G318" s="11">
        <v>0</v>
      </c>
      <c r="H318" s="11">
        <v>0</v>
      </c>
      <c r="I318" s="11">
        <v>17251</v>
      </c>
      <c r="J318" s="11">
        <v>26039</v>
      </c>
      <c r="K318" s="11">
        <v>38660</v>
      </c>
      <c r="L318" s="11">
        <v>18443</v>
      </c>
      <c r="M318" s="11">
        <v>32811</v>
      </c>
      <c r="N318" s="11">
        <v>15719</v>
      </c>
      <c r="O318" s="11">
        <v>39320</v>
      </c>
      <c r="P318" s="11">
        <v>39320</v>
      </c>
      <c r="Q318" s="11">
        <v>3.7874617576599121</v>
      </c>
      <c r="R318" s="11"/>
      <c r="S318" s="11">
        <v>3.7874617576599121</v>
      </c>
      <c r="T318" s="11">
        <v>2024</v>
      </c>
    </row>
    <row r="319" spans="1:20" x14ac:dyDescent="0.25">
      <c r="A319" s="5" t="s">
        <v>31</v>
      </c>
      <c r="B319" t="s">
        <v>67</v>
      </c>
      <c r="C319" s="11">
        <v>45978</v>
      </c>
      <c r="D319" s="11">
        <v>0</v>
      </c>
      <c r="E319" s="11">
        <v>45978</v>
      </c>
      <c r="F319" s="11">
        <v>0</v>
      </c>
      <c r="G319" s="11">
        <v>0</v>
      </c>
      <c r="H319" s="11">
        <v>0</v>
      </c>
      <c r="I319" s="11">
        <v>20847</v>
      </c>
      <c r="J319" s="11">
        <v>30479</v>
      </c>
      <c r="K319" s="11">
        <v>45301</v>
      </c>
      <c r="L319" s="11">
        <v>19032</v>
      </c>
      <c r="M319" s="11">
        <v>40380</v>
      </c>
      <c r="N319" s="11">
        <v>17091</v>
      </c>
      <c r="O319" s="11">
        <v>45978</v>
      </c>
      <c r="P319" s="11">
        <v>45978</v>
      </c>
      <c r="Q319" s="11">
        <v>3.7654964923858643</v>
      </c>
      <c r="R319" s="11"/>
      <c r="S319" s="11">
        <v>3.7654964923858643</v>
      </c>
      <c r="T319" s="11">
        <v>2024</v>
      </c>
    </row>
    <row r="320" spans="1:20" x14ac:dyDescent="0.25">
      <c r="A320" s="10" t="s">
        <v>32</v>
      </c>
      <c r="B320" t="s">
        <v>66</v>
      </c>
      <c r="C320" s="11">
        <v>28941</v>
      </c>
      <c r="D320" s="11">
        <v>0</v>
      </c>
      <c r="E320" s="11">
        <v>28941</v>
      </c>
      <c r="F320" s="11">
        <v>0</v>
      </c>
      <c r="G320" s="11">
        <v>0</v>
      </c>
      <c r="H320" s="11">
        <v>0</v>
      </c>
      <c r="I320" s="11">
        <v>18321</v>
      </c>
      <c r="J320" s="11">
        <v>23123</v>
      </c>
      <c r="K320" s="11">
        <v>28172</v>
      </c>
      <c r="L320" s="11">
        <v>3913</v>
      </c>
      <c r="M320" s="11">
        <v>6486</v>
      </c>
      <c r="N320" s="11">
        <v>17176</v>
      </c>
      <c r="O320" s="11">
        <v>28941</v>
      </c>
      <c r="P320" s="11">
        <v>28941</v>
      </c>
      <c r="Q320" s="11">
        <v>3.3582460880279541</v>
      </c>
      <c r="R320" s="11"/>
      <c r="S320" s="11">
        <v>3.3582460880279541</v>
      </c>
      <c r="T320" s="11">
        <v>2024</v>
      </c>
    </row>
    <row r="321" spans="1:20" x14ac:dyDescent="0.25">
      <c r="A321" s="10" t="s">
        <v>32</v>
      </c>
      <c r="B321" t="s">
        <v>67</v>
      </c>
      <c r="C321" s="11">
        <v>29613</v>
      </c>
      <c r="D321" s="11">
        <v>0</v>
      </c>
      <c r="E321" s="11">
        <v>29613</v>
      </c>
      <c r="F321" s="11">
        <v>0</v>
      </c>
      <c r="G321" s="11">
        <v>0</v>
      </c>
      <c r="H321" s="11">
        <v>0</v>
      </c>
      <c r="I321" s="11">
        <v>15134</v>
      </c>
      <c r="J321" s="11">
        <v>23528</v>
      </c>
      <c r="K321" s="11">
        <v>28825</v>
      </c>
      <c r="L321" s="11">
        <v>5059</v>
      </c>
      <c r="M321" s="11">
        <v>7968</v>
      </c>
      <c r="N321" s="11">
        <v>17993</v>
      </c>
      <c r="O321" s="11">
        <v>29613</v>
      </c>
      <c r="P321" s="11">
        <v>29613</v>
      </c>
      <c r="Q321" s="11">
        <v>3.3264782428741455</v>
      </c>
      <c r="R321" s="11"/>
      <c r="S321" s="11">
        <v>3.3264782428741455</v>
      </c>
      <c r="T321" s="11">
        <v>2024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AEA6-EC04-40D9-9645-B07F72C09EA5}">
  <dimension ref="A1:Q321"/>
  <sheetViews>
    <sheetView workbookViewId="0">
      <selection activeCell="N23" sqref="N23"/>
    </sheetView>
  </sheetViews>
  <sheetFormatPr defaultRowHeight="15" x14ac:dyDescent="0.25"/>
  <cols>
    <col min="1" max="1" width="28" style="10" customWidth="1"/>
    <col min="18" max="16384" width="9.140625" style="10"/>
  </cols>
  <sheetData>
    <row r="1" spans="1:17" x14ac:dyDescent="0.25">
      <c r="A1" s="10" t="s">
        <v>46</v>
      </c>
      <c r="B1" t="s">
        <v>65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</row>
    <row r="2" spans="1:17" x14ac:dyDescent="0.25">
      <c r="A2" s="10" t="s">
        <v>1</v>
      </c>
      <c r="B2" t="s">
        <v>66</v>
      </c>
      <c r="C2" s="11">
        <v>1</v>
      </c>
      <c r="D2" s="11">
        <v>0</v>
      </c>
      <c r="E2" s="11">
        <v>1</v>
      </c>
      <c r="F2" s="11">
        <v>0</v>
      </c>
      <c r="G2" s="11">
        <v>0</v>
      </c>
      <c r="H2" s="11">
        <v>0</v>
      </c>
      <c r="I2" s="11">
        <v>0.70951628684997559</v>
      </c>
      <c r="J2" s="11">
        <v>0.50509679317474365</v>
      </c>
      <c r="K2" s="11">
        <v>0.94759523868560791</v>
      </c>
      <c r="L2" s="11">
        <v>0.29212561249732971</v>
      </c>
      <c r="M2" s="11">
        <v>0.1563248336315155</v>
      </c>
      <c r="N2" s="11">
        <v>0.66347402334213257</v>
      </c>
      <c r="O2" s="11">
        <v>1</v>
      </c>
      <c r="P2" s="11">
        <v>1</v>
      </c>
      <c r="Q2" s="11">
        <v>2016</v>
      </c>
    </row>
    <row r="3" spans="1:17" x14ac:dyDescent="0.25">
      <c r="A3" s="10" t="s">
        <v>1</v>
      </c>
      <c r="B3" t="s">
        <v>67</v>
      </c>
      <c r="C3" s="11">
        <v>1</v>
      </c>
      <c r="D3" s="11">
        <v>0</v>
      </c>
      <c r="E3" s="11">
        <v>1</v>
      </c>
      <c r="F3" s="11">
        <v>0</v>
      </c>
      <c r="G3" s="11">
        <v>0</v>
      </c>
      <c r="H3" s="11">
        <v>0</v>
      </c>
      <c r="I3" s="11">
        <v>0.60197436809539795</v>
      </c>
      <c r="J3" s="11">
        <v>0.44162610173225403</v>
      </c>
      <c r="K3" s="11">
        <v>0.96291220188140869</v>
      </c>
      <c r="L3" s="11">
        <v>0.31336119771003723</v>
      </c>
      <c r="M3" s="11">
        <v>0.20477136969566345</v>
      </c>
      <c r="N3" s="11">
        <v>0.78741347789764404</v>
      </c>
      <c r="O3" s="11">
        <v>1</v>
      </c>
      <c r="P3" s="11">
        <v>1</v>
      </c>
      <c r="Q3" s="11">
        <v>2016</v>
      </c>
    </row>
    <row r="4" spans="1:17" x14ac:dyDescent="0.25">
      <c r="A4" s="10" t="s">
        <v>2</v>
      </c>
      <c r="B4" t="s">
        <v>66</v>
      </c>
      <c r="C4" s="11">
        <v>1</v>
      </c>
      <c r="D4" s="11">
        <v>0</v>
      </c>
      <c r="E4" s="11">
        <v>1</v>
      </c>
      <c r="F4" s="11">
        <v>0</v>
      </c>
      <c r="G4" s="11">
        <v>0</v>
      </c>
      <c r="H4" s="11">
        <v>0</v>
      </c>
      <c r="I4" s="11">
        <v>0.57478493452072144</v>
      </c>
      <c r="J4" s="11">
        <v>0.74231183528900146</v>
      </c>
      <c r="K4" s="11">
        <v>0.97591400146484375</v>
      </c>
      <c r="L4" s="11">
        <v>0.2498924732208252</v>
      </c>
      <c r="M4" s="11">
        <v>0.27768817543983459</v>
      </c>
      <c r="N4" s="11">
        <v>0.54327958822250366</v>
      </c>
      <c r="O4" s="11">
        <v>1</v>
      </c>
      <c r="P4" s="11">
        <v>1</v>
      </c>
      <c r="Q4" s="11">
        <v>2016</v>
      </c>
    </row>
    <row r="5" spans="1:17" x14ac:dyDescent="0.25">
      <c r="A5" s="10" t="s">
        <v>2</v>
      </c>
      <c r="B5" t="s">
        <v>67</v>
      </c>
      <c r="C5" s="11">
        <v>1</v>
      </c>
      <c r="D5" s="11">
        <v>0</v>
      </c>
      <c r="E5" s="11">
        <v>1</v>
      </c>
      <c r="F5" s="11">
        <v>0</v>
      </c>
      <c r="G5" s="11">
        <v>0</v>
      </c>
      <c r="H5" s="11">
        <v>0</v>
      </c>
      <c r="I5" s="11">
        <v>0.41517335176467896</v>
      </c>
      <c r="J5" s="11">
        <v>0.64591413736343384</v>
      </c>
      <c r="K5" s="11">
        <v>1</v>
      </c>
      <c r="L5" s="11">
        <v>0.33006957173347473</v>
      </c>
      <c r="M5" s="11">
        <v>0.13726215064525604</v>
      </c>
      <c r="N5" s="11">
        <v>0.62885648012161255</v>
      </c>
      <c r="O5" s="11">
        <v>1</v>
      </c>
      <c r="P5" s="11">
        <v>1</v>
      </c>
      <c r="Q5" s="11">
        <v>2016</v>
      </c>
    </row>
    <row r="6" spans="1:17" x14ac:dyDescent="0.25">
      <c r="A6" s="10" t="s">
        <v>3</v>
      </c>
      <c r="B6" t="s">
        <v>66</v>
      </c>
      <c r="C6" s="11">
        <v>1</v>
      </c>
      <c r="D6" s="11">
        <v>0</v>
      </c>
      <c r="E6" s="11">
        <v>1</v>
      </c>
      <c r="F6" s="11">
        <v>0</v>
      </c>
      <c r="G6" s="11">
        <v>0</v>
      </c>
      <c r="H6" s="11">
        <v>0</v>
      </c>
      <c r="I6" s="11">
        <v>0.36833855509757996</v>
      </c>
      <c r="J6" s="11">
        <v>0.4630790650844574</v>
      </c>
      <c r="K6" s="11">
        <v>0.89481019973754883</v>
      </c>
      <c r="L6" s="11">
        <v>0.39045628905296326</v>
      </c>
      <c r="M6" s="11">
        <v>0.72204804420471191</v>
      </c>
      <c r="N6" s="11">
        <v>0.7147335410118103</v>
      </c>
      <c r="O6" s="11">
        <v>1</v>
      </c>
      <c r="P6" s="11">
        <v>1</v>
      </c>
      <c r="Q6" s="11">
        <v>2016</v>
      </c>
    </row>
    <row r="7" spans="1:17" x14ac:dyDescent="0.25">
      <c r="A7" s="10" t="s">
        <v>3</v>
      </c>
      <c r="B7" t="s">
        <v>67</v>
      </c>
      <c r="C7" s="11">
        <v>1</v>
      </c>
      <c r="D7" s="11">
        <v>0</v>
      </c>
      <c r="E7" s="11">
        <v>1</v>
      </c>
      <c r="F7" s="11">
        <v>0</v>
      </c>
      <c r="G7" s="11">
        <v>0</v>
      </c>
      <c r="H7" s="11">
        <v>0</v>
      </c>
      <c r="I7" s="11">
        <v>0.59503799676895142</v>
      </c>
      <c r="J7" s="11">
        <v>0.39235693216323853</v>
      </c>
      <c r="K7" s="11">
        <v>0.96378552913665771</v>
      </c>
      <c r="L7" s="11">
        <v>0.33453381061553955</v>
      </c>
      <c r="M7" s="11">
        <v>0.51720690727233887</v>
      </c>
      <c r="N7" s="11">
        <v>0.77731090784072876</v>
      </c>
      <c r="O7" s="11">
        <v>1</v>
      </c>
      <c r="P7" s="11">
        <v>1</v>
      </c>
      <c r="Q7" s="11">
        <v>2016</v>
      </c>
    </row>
    <row r="8" spans="1:17" x14ac:dyDescent="0.25">
      <c r="A8" s="10" t="s">
        <v>4</v>
      </c>
      <c r="B8" t="s">
        <v>66</v>
      </c>
      <c r="C8" s="11">
        <v>1</v>
      </c>
      <c r="D8" s="11">
        <v>0</v>
      </c>
      <c r="E8" s="11">
        <v>1</v>
      </c>
      <c r="F8" s="11">
        <v>0</v>
      </c>
      <c r="G8" s="11">
        <v>0</v>
      </c>
      <c r="H8" s="11">
        <v>0</v>
      </c>
      <c r="I8" s="11">
        <v>0.48664647340774536</v>
      </c>
      <c r="J8" s="11">
        <v>0.23694595694541931</v>
      </c>
      <c r="K8" s="11">
        <v>0.98266506195068359</v>
      </c>
      <c r="L8" s="11">
        <v>0.54900991916656494</v>
      </c>
      <c r="M8" s="11">
        <v>0.77302515506744385</v>
      </c>
      <c r="N8" s="11">
        <v>0.57747870683670044</v>
      </c>
      <c r="O8" s="11">
        <v>1</v>
      </c>
      <c r="P8" s="11">
        <v>1</v>
      </c>
      <c r="Q8" s="11">
        <v>2016</v>
      </c>
    </row>
    <row r="9" spans="1:17" x14ac:dyDescent="0.25">
      <c r="A9" s="10" t="s">
        <v>4</v>
      </c>
      <c r="B9" t="s">
        <v>67</v>
      </c>
      <c r="C9" s="11">
        <v>1</v>
      </c>
      <c r="D9" s="11">
        <v>0</v>
      </c>
      <c r="E9" s="11">
        <v>1</v>
      </c>
      <c r="F9" s="11">
        <v>0</v>
      </c>
      <c r="G9" s="11">
        <v>0</v>
      </c>
      <c r="H9" s="11">
        <v>0</v>
      </c>
      <c r="I9" s="11">
        <v>0.41812875866889954</v>
      </c>
      <c r="J9" s="11">
        <v>0.12940879166126251</v>
      </c>
      <c r="K9" s="11">
        <v>0.97917640209197998</v>
      </c>
      <c r="L9" s="11">
        <v>0.60193824768066406</v>
      </c>
      <c r="M9" s="11">
        <v>0.78228914737701416</v>
      </c>
      <c r="N9" s="11">
        <v>0.6671830415725708</v>
      </c>
      <c r="O9" s="11">
        <v>1</v>
      </c>
      <c r="P9" s="11">
        <v>1</v>
      </c>
      <c r="Q9" s="11">
        <v>2016</v>
      </c>
    </row>
    <row r="10" spans="1:17" x14ac:dyDescent="0.25">
      <c r="A10" s="10" t="s">
        <v>5</v>
      </c>
      <c r="B10" t="s">
        <v>66</v>
      </c>
      <c r="C10" s="11">
        <v>1</v>
      </c>
      <c r="D10" s="11">
        <v>0</v>
      </c>
      <c r="E10" s="11">
        <v>1</v>
      </c>
      <c r="F10" s="11">
        <v>0</v>
      </c>
      <c r="G10" s="11">
        <v>0</v>
      </c>
      <c r="H10" s="11">
        <v>0</v>
      </c>
      <c r="I10" s="11">
        <v>0.51402956247329712</v>
      </c>
      <c r="J10" s="11">
        <v>0.61945873498916626</v>
      </c>
      <c r="K10" s="11">
        <v>0.95626765489578247</v>
      </c>
      <c r="L10" s="11">
        <v>0.47584259510040283</v>
      </c>
      <c r="M10" s="11">
        <v>0.28849411010742188</v>
      </c>
      <c r="N10" s="11">
        <v>0.58163708448410034</v>
      </c>
      <c r="O10" s="11">
        <v>1</v>
      </c>
      <c r="P10" s="11">
        <v>1</v>
      </c>
      <c r="Q10" s="11">
        <v>2016</v>
      </c>
    </row>
    <row r="11" spans="1:17" x14ac:dyDescent="0.25">
      <c r="A11" s="10" t="s">
        <v>5</v>
      </c>
      <c r="B11" t="s">
        <v>67</v>
      </c>
      <c r="C11" s="11">
        <v>1</v>
      </c>
      <c r="D11" s="11">
        <v>0</v>
      </c>
      <c r="E11" s="11">
        <v>1</v>
      </c>
      <c r="F11" s="11">
        <v>0</v>
      </c>
      <c r="G11" s="11">
        <v>0</v>
      </c>
      <c r="H11" s="11">
        <v>0</v>
      </c>
      <c r="I11" s="11">
        <v>0.51043260097503662</v>
      </c>
      <c r="J11" s="11">
        <v>0.52181702852249146</v>
      </c>
      <c r="K11" s="11">
        <v>0.92355644702911377</v>
      </c>
      <c r="L11" s="11">
        <v>0.48721584677696228</v>
      </c>
      <c r="M11" s="11">
        <v>0.37456607818603516</v>
      </c>
      <c r="N11" s="11">
        <v>0.66417825222015381</v>
      </c>
      <c r="O11" s="11">
        <v>1</v>
      </c>
      <c r="P11" s="11">
        <v>1</v>
      </c>
      <c r="Q11" s="11">
        <v>2016</v>
      </c>
    </row>
    <row r="12" spans="1:17" x14ac:dyDescent="0.25">
      <c r="A12" s="10" t="s">
        <v>6</v>
      </c>
      <c r="B12" t="s">
        <v>66</v>
      </c>
      <c r="C12" s="11">
        <v>1</v>
      </c>
      <c r="D12" s="11">
        <v>0</v>
      </c>
      <c r="E12" s="11">
        <v>1</v>
      </c>
      <c r="F12" s="11">
        <v>0</v>
      </c>
      <c r="G12" s="11">
        <v>0</v>
      </c>
      <c r="H12" s="11">
        <v>0</v>
      </c>
      <c r="I12" s="11">
        <v>0.51287519931793213</v>
      </c>
      <c r="J12" s="11">
        <v>0.47127836942672729</v>
      </c>
      <c r="K12" s="11">
        <v>0.96541213989257813</v>
      </c>
      <c r="L12" s="11">
        <v>0.56529027223587036</v>
      </c>
      <c r="M12" s="11">
        <v>0.41048300266265869</v>
      </c>
      <c r="N12" s="11">
        <v>0.65000760555267334</v>
      </c>
      <c r="O12" s="11">
        <v>1</v>
      </c>
      <c r="P12" s="11">
        <v>1</v>
      </c>
      <c r="Q12" s="11">
        <v>2016</v>
      </c>
    </row>
    <row r="13" spans="1:17" x14ac:dyDescent="0.25">
      <c r="A13" s="10" t="s">
        <v>6</v>
      </c>
      <c r="B13" t="s">
        <v>67</v>
      </c>
      <c r="C13" s="11">
        <v>1</v>
      </c>
      <c r="D13" s="11">
        <v>0</v>
      </c>
      <c r="E13" s="11">
        <v>1</v>
      </c>
      <c r="F13" s="11">
        <v>0</v>
      </c>
      <c r="G13" s="11">
        <v>0</v>
      </c>
      <c r="H13" s="11">
        <v>0</v>
      </c>
      <c r="I13" s="11">
        <v>0.54153412580490112</v>
      </c>
      <c r="J13" s="11">
        <v>0.35996228456497192</v>
      </c>
      <c r="K13" s="11">
        <v>0.9581713080406189</v>
      </c>
      <c r="L13" s="11">
        <v>0.6507599949836731</v>
      </c>
      <c r="M13" s="11">
        <v>0.46023330092430115</v>
      </c>
      <c r="N13" s="11">
        <v>0.64969956874847412</v>
      </c>
      <c r="O13" s="11">
        <v>1</v>
      </c>
      <c r="P13" s="11">
        <v>1</v>
      </c>
      <c r="Q13" s="11">
        <v>2016</v>
      </c>
    </row>
    <row r="14" spans="1:17" x14ac:dyDescent="0.25">
      <c r="A14" s="10" t="s">
        <v>7</v>
      </c>
      <c r="B14" t="s">
        <v>66</v>
      </c>
      <c r="C14" s="11">
        <v>1</v>
      </c>
      <c r="D14" s="11">
        <v>0</v>
      </c>
      <c r="E14" s="11">
        <v>1</v>
      </c>
      <c r="F14" s="11">
        <v>0</v>
      </c>
      <c r="G14" s="11">
        <v>0</v>
      </c>
      <c r="H14" s="11">
        <v>0</v>
      </c>
      <c r="I14" s="11">
        <v>0.49254003167152405</v>
      </c>
      <c r="J14" s="11">
        <v>0.24826817214488983</v>
      </c>
      <c r="K14" s="11">
        <v>0.99594223499298096</v>
      </c>
      <c r="L14" s="11">
        <v>0.56032705307006836</v>
      </c>
      <c r="M14" s="11">
        <v>0.84450459480285645</v>
      </c>
      <c r="N14" s="11">
        <v>0.39948046207427979</v>
      </c>
      <c r="O14" s="11">
        <v>1</v>
      </c>
      <c r="P14" s="11">
        <v>1</v>
      </c>
      <c r="Q14" s="11">
        <v>2016</v>
      </c>
    </row>
    <row r="15" spans="1:17" x14ac:dyDescent="0.25">
      <c r="A15" s="10" t="s">
        <v>7</v>
      </c>
      <c r="B15" t="s">
        <v>67</v>
      </c>
      <c r="C15" s="11">
        <v>1</v>
      </c>
      <c r="D15" s="11">
        <v>0</v>
      </c>
      <c r="E15" s="11">
        <v>1</v>
      </c>
      <c r="F15" s="11">
        <v>0</v>
      </c>
      <c r="G15" s="11">
        <v>0</v>
      </c>
      <c r="H15" s="11">
        <v>0</v>
      </c>
      <c r="I15" s="11">
        <v>0.57780706882476807</v>
      </c>
      <c r="J15" s="11">
        <v>0.18490120768547058</v>
      </c>
      <c r="K15" s="11">
        <v>0.98791170120239258</v>
      </c>
      <c r="L15" s="11">
        <v>0.53607195615768433</v>
      </c>
      <c r="M15" s="11">
        <v>0.8637271523475647</v>
      </c>
      <c r="N15" s="11">
        <v>0.42024585604667664</v>
      </c>
      <c r="O15" s="11">
        <v>1</v>
      </c>
      <c r="P15" s="11">
        <v>1</v>
      </c>
      <c r="Q15" s="11">
        <v>2016</v>
      </c>
    </row>
    <row r="16" spans="1:17" x14ac:dyDescent="0.25">
      <c r="A16" s="10" t="s">
        <v>8</v>
      </c>
      <c r="B16" t="s">
        <v>66</v>
      </c>
      <c r="C16" s="11">
        <v>1</v>
      </c>
      <c r="D16" s="11">
        <v>0</v>
      </c>
      <c r="E16" s="11">
        <v>1</v>
      </c>
      <c r="F16" s="11">
        <v>0</v>
      </c>
      <c r="G16" s="11">
        <v>0</v>
      </c>
      <c r="H16" s="11">
        <v>0</v>
      </c>
      <c r="I16" s="11">
        <v>0.60431987047195435</v>
      </c>
      <c r="J16" s="11">
        <v>0.48174712061882019</v>
      </c>
      <c r="K16" s="11">
        <v>0.98943996429443359</v>
      </c>
      <c r="L16" s="11">
        <v>0.46513858437538147</v>
      </c>
      <c r="M16" s="11">
        <v>0.4761778712272644</v>
      </c>
      <c r="N16" s="11">
        <v>0.79071575403213501</v>
      </c>
      <c r="O16" s="11">
        <v>1</v>
      </c>
      <c r="P16" s="11">
        <v>1</v>
      </c>
      <c r="Q16" s="11">
        <v>2016</v>
      </c>
    </row>
    <row r="17" spans="1:17" x14ac:dyDescent="0.25">
      <c r="A17" s="10" t="s">
        <v>8</v>
      </c>
      <c r="B17" t="s">
        <v>67</v>
      </c>
      <c r="C17" s="11">
        <v>1</v>
      </c>
      <c r="D17" s="11">
        <v>0</v>
      </c>
      <c r="E17" s="11">
        <v>1</v>
      </c>
      <c r="F17" s="11">
        <v>0</v>
      </c>
      <c r="G17" s="11">
        <v>0</v>
      </c>
      <c r="H17" s="11">
        <v>0</v>
      </c>
      <c r="I17" s="11">
        <v>0.55739051103591919</v>
      </c>
      <c r="J17" s="11">
        <v>0.34240925312042236</v>
      </c>
      <c r="K17" s="11">
        <v>0.98906439542770386</v>
      </c>
      <c r="L17" s="11">
        <v>0.5215032696723938</v>
      </c>
      <c r="M17" s="11">
        <v>0.49398455023765564</v>
      </c>
      <c r="N17" s="11">
        <v>0.80623960494995117</v>
      </c>
      <c r="O17" s="11">
        <v>1</v>
      </c>
      <c r="P17" s="11">
        <v>1</v>
      </c>
      <c r="Q17" s="11">
        <v>2016</v>
      </c>
    </row>
    <row r="18" spans="1:17" x14ac:dyDescent="0.25">
      <c r="A18" s="5" t="s">
        <v>9</v>
      </c>
      <c r="B18" t="s">
        <v>66</v>
      </c>
      <c r="C18" s="11">
        <v>1</v>
      </c>
      <c r="D18" s="11">
        <v>0</v>
      </c>
      <c r="E18" s="11">
        <v>1</v>
      </c>
      <c r="F18" s="11">
        <v>0</v>
      </c>
      <c r="G18" s="11">
        <v>0</v>
      </c>
      <c r="H18" s="11">
        <v>0</v>
      </c>
      <c r="I18" s="11">
        <v>0.48340395092964172</v>
      </c>
      <c r="J18" s="11">
        <v>0.50188654661178589</v>
      </c>
      <c r="K18" s="11">
        <v>0.92825698852539063</v>
      </c>
      <c r="L18" s="11">
        <v>0.67784005403518677</v>
      </c>
      <c r="M18" s="11">
        <v>0.29855093359947205</v>
      </c>
      <c r="N18" s="11">
        <v>0.54709500074386597</v>
      </c>
      <c r="O18" s="11">
        <v>1</v>
      </c>
      <c r="P18" s="11">
        <v>1</v>
      </c>
      <c r="Q18" s="11">
        <v>2016</v>
      </c>
    </row>
    <row r="19" spans="1:17" x14ac:dyDescent="0.25">
      <c r="A19" s="5" t="s">
        <v>9</v>
      </c>
      <c r="B19" t="s">
        <v>67</v>
      </c>
      <c r="C19" s="11">
        <v>1</v>
      </c>
      <c r="D19" s="11">
        <v>0</v>
      </c>
      <c r="E19" s="11">
        <v>1</v>
      </c>
      <c r="F19" s="11">
        <v>0</v>
      </c>
      <c r="G19" s="11">
        <v>0</v>
      </c>
      <c r="H19" s="11">
        <v>0</v>
      </c>
      <c r="I19" s="11">
        <v>0.49549198150634766</v>
      </c>
      <c r="J19" s="11">
        <v>0.46926018595695496</v>
      </c>
      <c r="K19" s="11">
        <v>0.94458794593811035</v>
      </c>
      <c r="L19" s="11">
        <v>0.56225937604904175</v>
      </c>
      <c r="M19" s="11">
        <v>0.29198548197746277</v>
      </c>
      <c r="N19" s="11">
        <v>0.62421417236328125</v>
      </c>
      <c r="O19" s="11">
        <v>1</v>
      </c>
      <c r="P19" s="11">
        <v>1</v>
      </c>
      <c r="Q19" s="11">
        <v>2016</v>
      </c>
    </row>
    <row r="20" spans="1:17" x14ac:dyDescent="0.25">
      <c r="A20" s="10" t="s">
        <v>10</v>
      </c>
      <c r="B20" t="s">
        <v>66</v>
      </c>
      <c r="C20" s="11">
        <v>1</v>
      </c>
      <c r="D20" s="11">
        <v>0</v>
      </c>
      <c r="E20" s="11">
        <v>1</v>
      </c>
      <c r="F20" s="11">
        <v>0</v>
      </c>
      <c r="G20" s="11">
        <v>0</v>
      </c>
      <c r="H20" s="11">
        <v>0</v>
      </c>
      <c r="I20" s="11">
        <v>0.46272262930870056</v>
      </c>
      <c r="J20" s="11">
        <v>0.59370982646942139</v>
      </c>
      <c r="K20" s="11">
        <v>0.98160487413406372</v>
      </c>
      <c r="L20" s="11">
        <v>0.41907322406768799</v>
      </c>
      <c r="M20" s="11">
        <v>0.35508009791374207</v>
      </c>
      <c r="N20" s="11">
        <v>0.7399742603302002</v>
      </c>
      <c r="O20" s="11">
        <v>1</v>
      </c>
      <c r="P20" s="11">
        <v>1</v>
      </c>
      <c r="Q20" s="11">
        <v>2016</v>
      </c>
    </row>
    <row r="21" spans="1:17" x14ac:dyDescent="0.25">
      <c r="A21" s="10" t="s">
        <v>10</v>
      </c>
      <c r="B21" t="s">
        <v>67</v>
      </c>
      <c r="C21" s="11">
        <v>1</v>
      </c>
      <c r="D21" s="11">
        <v>0</v>
      </c>
      <c r="E21" s="11">
        <v>1</v>
      </c>
      <c r="F21" s="11">
        <v>0</v>
      </c>
      <c r="G21" s="11">
        <v>0</v>
      </c>
      <c r="H21" s="11">
        <v>0</v>
      </c>
      <c r="I21" s="11">
        <v>0.44739851355552673</v>
      </c>
      <c r="J21" s="11">
        <v>0.45764884352684021</v>
      </c>
      <c r="K21" s="11">
        <v>0.9661831259727478</v>
      </c>
      <c r="L21" s="11">
        <v>0.48775911331176758</v>
      </c>
      <c r="M21" s="11">
        <v>0.46899738907814026</v>
      </c>
      <c r="N21" s="11">
        <v>0.8268430233001709</v>
      </c>
      <c r="O21" s="11">
        <v>1</v>
      </c>
      <c r="P21" s="11">
        <v>1</v>
      </c>
      <c r="Q21" s="11">
        <v>2016</v>
      </c>
    </row>
    <row r="22" spans="1:17" x14ac:dyDescent="0.25">
      <c r="A22" s="10" t="s">
        <v>11</v>
      </c>
      <c r="B22" t="s">
        <v>66</v>
      </c>
      <c r="C22" s="11">
        <v>1</v>
      </c>
      <c r="D22" s="11">
        <v>0</v>
      </c>
      <c r="E22" s="11">
        <v>1</v>
      </c>
      <c r="F22" s="11">
        <v>0</v>
      </c>
      <c r="G22" s="11">
        <v>0</v>
      </c>
      <c r="H22" s="11">
        <v>0</v>
      </c>
      <c r="I22" s="11">
        <v>0.58010959625244141</v>
      </c>
      <c r="J22" s="11">
        <v>0.36236119270324707</v>
      </c>
      <c r="K22" s="11">
        <v>0.97407829761505127</v>
      </c>
      <c r="L22" s="11">
        <v>0.26960170269012451</v>
      </c>
      <c r="M22" s="11">
        <v>0.66915750503540039</v>
      </c>
      <c r="N22" s="11">
        <v>0.6192784309387207</v>
      </c>
      <c r="O22" s="11">
        <v>1</v>
      </c>
      <c r="P22" s="11">
        <v>1</v>
      </c>
      <c r="Q22" s="11">
        <v>2016</v>
      </c>
    </row>
    <row r="23" spans="1:17" x14ac:dyDescent="0.25">
      <c r="A23" s="10" t="s">
        <v>11</v>
      </c>
      <c r="B23" t="s">
        <v>67</v>
      </c>
      <c r="C23" s="11">
        <v>1</v>
      </c>
      <c r="D23" s="11">
        <v>0</v>
      </c>
      <c r="E23" s="11">
        <v>1</v>
      </c>
      <c r="F23" s="11">
        <v>0</v>
      </c>
      <c r="G23" s="11">
        <v>0</v>
      </c>
      <c r="H23" s="11">
        <v>0</v>
      </c>
      <c r="I23" s="11">
        <v>0.52911341190338135</v>
      </c>
      <c r="J23" s="11">
        <v>0.31023246049880981</v>
      </c>
      <c r="K23" s="11">
        <v>0.99450916051864624</v>
      </c>
      <c r="L23" s="11">
        <v>0.26431295275688171</v>
      </c>
      <c r="M23" s="11">
        <v>0.52097982168197632</v>
      </c>
      <c r="N23" s="11">
        <v>0.69129848480224609</v>
      </c>
      <c r="O23" s="11">
        <v>1</v>
      </c>
      <c r="P23" s="11">
        <v>1</v>
      </c>
      <c r="Q23" s="11">
        <v>2016</v>
      </c>
    </row>
    <row r="24" spans="1:17" x14ac:dyDescent="0.25">
      <c r="A24" s="10" t="s">
        <v>12</v>
      </c>
      <c r="B24" t="s">
        <v>66</v>
      </c>
      <c r="C24" s="11">
        <v>1</v>
      </c>
      <c r="D24" s="11">
        <v>0</v>
      </c>
      <c r="E24" s="11">
        <v>1</v>
      </c>
      <c r="F24" s="11">
        <v>0</v>
      </c>
      <c r="G24" s="11">
        <v>0</v>
      </c>
      <c r="H24" s="11">
        <v>0</v>
      </c>
      <c r="I24" s="11">
        <v>0.43157246708869934</v>
      </c>
      <c r="J24" s="11">
        <v>0.20175065100193024</v>
      </c>
      <c r="K24" s="11">
        <v>0.99291008710861206</v>
      </c>
      <c r="L24" s="11">
        <v>0.67837578058242798</v>
      </c>
      <c r="M24" s="11">
        <v>0.90758424997329712</v>
      </c>
      <c r="N24" s="11">
        <v>0.48547971248626709</v>
      </c>
      <c r="O24" s="11">
        <v>1</v>
      </c>
      <c r="P24" s="11">
        <v>1</v>
      </c>
      <c r="Q24" s="11">
        <v>2016</v>
      </c>
    </row>
    <row r="25" spans="1:17" x14ac:dyDescent="0.25">
      <c r="A25" s="10" t="s">
        <v>12</v>
      </c>
      <c r="B25" t="s">
        <v>67</v>
      </c>
      <c r="C25" s="11">
        <v>1</v>
      </c>
      <c r="D25" s="11">
        <v>0</v>
      </c>
      <c r="E25" s="11">
        <v>1</v>
      </c>
      <c r="F25" s="11">
        <v>0</v>
      </c>
      <c r="G25" s="11">
        <v>0</v>
      </c>
      <c r="H25" s="11">
        <v>0</v>
      </c>
      <c r="I25" s="11">
        <v>0.47630488872528076</v>
      </c>
      <c r="J25" s="11">
        <v>0.12516339123249054</v>
      </c>
      <c r="K25" s="11">
        <v>0.98261964321136475</v>
      </c>
      <c r="L25" s="11">
        <v>0.64440703392028809</v>
      </c>
      <c r="M25" s="11">
        <v>0.92280197143554688</v>
      </c>
      <c r="N25" s="11">
        <v>0.50602000951766968</v>
      </c>
      <c r="O25" s="11">
        <v>1</v>
      </c>
      <c r="P25" s="11">
        <v>1</v>
      </c>
      <c r="Q25" s="11">
        <v>2016</v>
      </c>
    </row>
    <row r="26" spans="1:17" x14ac:dyDescent="0.25">
      <c r="A26" s="10" t="s">
        <v>13</v>
      </c>
      <c r="B26" t="s">
        <v>66</v>
      </c>
      <c r="C26" s="11">
        <v>1</v>
      </c>
      <c r="D26" s="11">
        <v>0</v>
      </c>
      <c r="E26" s="11">
        <v>1</v>
      </c>
      <c r="F26" s="11">
        <v>0</v>
      </c>
      <c r="G26" s="11">
        <v>0</v>
      </c>
      <c r="H26" s="11">
        <v>0</v>
      </c>
      <c r="I26" s="11">
        <v>0.46592062711715698</v>
      </c>
      <c r="J26" s="11">
        <v>0.20572531223297119</v>
      </c>
      <c r="K26" s="11">
        <v>1</v>
      </c>
      <c r="L26" s="11">
        <v>0.34084483981132507</v>
      </c>
      <c r="M26" s="11">
        <v>0.82281357049942017</v>
      </c>
      <c r="N26" s="11">
        <v>0.66949111223220825</v>
      </c>
      <c r="O26" s="11">
        <v>1</v>
      </c>
      <c r="P26" s="11">
        <v>1</v>
      </c>
      <c r="Q26" s="11">
        <v>2016</v>
      </c>
    </row>
    <row r="27" spans="1:17" x14ac:dyDescent="0.25">
      <c r="A27" s="10" t="s">
        <v>13</v>
      </c>
      <c r="B27" t="s">
        <v>67</v>
      </c>
      <c r="C27" s="11">
        <v>1</v>
      </c>
      <c r="D27" s="11">
        <v>0</v>
      </c>
      <c r="E27" s="11">
        <v>1</v>
      </c>
      <c r="F27" s="11">
        <v>0</v>
      </c>
      <c r="G27" s="11">
        <v>0</v>
      </c>
      <c r="H27" s="11">
        <v>0</v>
      </c>
      <c r="I27" s="11">
        <v>0.52710670232772827</v>
      </c>
      <c r="J27" s="11">
        <v>0.1471857875585556</v>
      </c>
      <c r="K27" s="11">
        <v>1</v>
      </c>
      <c r="L27" s="11">
        <v>0.34949451684951782</v>
      </c>
      <c r="M27" s="11">
        <v>0.86524641513824463</v>
      </c>
      <c r="N27" s="11">
        <v>0.63707280158996582</v>
      </c>
      <c r="O27" s="11">
        <v>1</v>
      </c>
      <c r="P27" s="11">
        <v>1</v>
      </c>
      <c r="Q27" s="11">
        <v>2016</v>
      </c>
    </row>
    <row r="28" spans="1:17" x14ac:dyDescent="0.25">
      <c r="A28" s="10" t="s">
        <v>14</v>
      </c>
      <c r="B28" t="s">
        <v>66</v>
      </c>
      <c r="C28" s="11">
        <v>1</v>
      </c>
      <c r="D28" s="11">
        <v>0</v>
      </c>
      <c r="E28" s="11">
        <v>1</v>
      </c>
      <c r="F28" s="11">
        <v>0</v>
      </c>
      <c r="G28" s="11">
        <v>0</v>
      </c>
      <c r="H28" s="11">
        <v>0</v>
      </c>
      <c r="I28" s="11">
        <v>0.64945369958877563</v>
      </c>
      <c r="J28" s="11">
        <v>0.52850633859634399</v>
      </c>
      <c r="K28" s="11">
        <v>0.95565676689147949</v>
      </c>
      <c r="L28" s="11">
        <v>0.35357129573822021</v>
      </c>
      <c r="M28" s="11">
        <v>0.24867433309555054</v>
      </c>
      <c r="N28" s="11">
        <v>0.63050287961959839</v>
      </c>
      <c r="O28" s="11">
        <v>1</v>
      </c>
      <c r="P28" s="11">
        <v>1</v>
      </c>
      <c r="Q28" s="11">
        <v>2016</v>
      </c>
    </row>
    <row r="29" spans="1:17" x14ac:dyDescent="0.25">
      <c r="A29" s="10" t="s">
        <v>14</v>
      </c>
      <c r="B29" t="s">
        <v>67</v>
      </c>
      <c r="C29" s="11">
        <v>1</v>
      </c>
      <c r="D29" s="11">
        <v>0</v>
      </c>
      <c r="E29" s="11">
        <v>1</v>
      </c>
      <c r="F29" s="11">
        <v>0</v>
      </c>
      <c r="G29" s="11">
        <v>0</v>
      </c>
      <c r="H29" s="11">
        <v>0</v>
      </c>
      <c r="I29" s="11">
        <v>0.86503291130065918</v>
      </c>
      <c r="J29" s="11">
        <v>0.41123253107070923</v>
      </c>
      <c r="K29" s="11">
        <v>0.9413343071937561</v>
      </c>
      <c r="L29" s="11">
        <v>0.4133429229259491</v>
      </c>
      <c r="M29" s="11">
        <v>0.1587049663066864</v>
      </c>
      <c r="N29" s="11">
        <v>0.6460425853729248</v>
      </c>
      <c r="O29" s="11">
        <v>1</v>
      </c>
      <c r="P29" s="11">
        <v>1</v>
      </c>
      <c r="Q29" s="11">
        <v>2016</v>
      </c>
    </row>
    <row r="30" spans="1:17" x14ac:dyDescent="0.25">
      <c r="A30" s="5" t="s">
        <v>15</v>
      </c>
      <c r="B30" t="s">
        <v>66</v>
      </c>
      <c r="C30" s="11">
        <v>1</v>
      </c>
      <c r="D30" s="11">
        <v>0</v>
      </c>
      <c r="E30" s="11">
        <v>1</v>
      </c>
      <c r="F30" s="11">
        <v>0</v>
      </c>
      <c r="G30" s="11">
        <v>0</v>
      </c>
      <c r="H30" s="11">
        <v>0</v>
      </c>
      <c r="I30" s="11">
        <v>0.43952667713165283</v>
      </c>
      <c r="J30" s="11">
        <v>0.35962885618209839</v>
      </c>
      <c r="K30" s="11">
        <v>0.98319786787033081</v>
      </c>
      <c r="L30" s="11">
        <v>0.62428915500640869</v>
      </c>
      <c r="M30" s="11">
        <v>0.51916837692260742</v>
      </c>
      <c r="N30" s="11">
        <v>0.72202229499816895</v>
      </c>
      <c r="O30" s="11">
        <v>1</v>
      </c>
      <c r="P30" s="11">
        <v>1</v>
      </c>
      <c r="Q30" s="11">
        <v>2016</v>
      </c>
    </row>
    <row r="31" spans="1:17" x14ac:dyDescent="0.25">
      <c r="A31" s="5" t="s">
        <v>15</v>
      </c>
      <c r="B31" t="s">
        <v>67</v>
      </c>
      <c r="C31" s="11">
        <v>1</v>
      </c>
      <c r="D31" s="11">
        <v>0</v>
      </c>
      <c r="E31" s="11">
        <v>1</v>
      </c>
      <c r="F31" s="11">
        <v>0</v>
      </c>
      <c r="G31" s="11">
        <v>0</v>
      </c>
      <c r="H31" s="11">
        <v>0</v>
      </c>
      <c r="I31" s="11">
        <v>0.43197605013847351</v>
      </c>
      <c r="J31" s="11">
        <v>0.29032862186431885</v>
      </c>
      <c r="K31" s="11">
        <v>0.97080367803573608</v>
      </c>
      <c r="L31" s="11">
        <v>0.67671632766723633</v>
      </c>
      <c r="M31" s="11">
        <v>0.51357561349868774</v>
      </c>
      <c r="N31" s="11">
        <v>0.74260348081588745</v>
      </c>
      <c r="O31" s="11">
        <v>1</v>
      </c>
      <c r="P31" s="11">
        <v>1</v>
      </c>
      <c r="Q31" s="11">
        <v>2016</v>
      </c>
    </row>
    <row r="32" spans="1:17" x14ac:dyDescent="0.25">
      <c r="A32" s="5" t="s">
        <v>16</v>
      </c>
      <c r="B32" t="s">
        <v>66</v>
      </c>
      <c r="C32" s="11">
        <v>1</v>
      </c>
      <c r="D32" s="11">
        <v>0</v>
      </c>
      <c r="E32" s="11">
        <v>1</v>
      </c>
      <c r="F32" s="11">
        <v>0</v>
      </c>
      <c r="G32" s="11">
        <v>0</v>
      </c>
      <c r="H32" s="11">
        <v>0</v>
      </c>
      <c r="I32" s="11">
        <v>0.5973663330078125</v>
      </c>
      <c r="J32" s="11">
        <v>0.34477540850639343</v>
      </c>
      <c r="K32" s="11">
        <v>0.98375207185745239</v>
      </c>
      <c r="L32" s="11">
        <v>0.45551744103431702</v>
      </c>
      <c r="M32" s="11">
        <v>0.604289710521698</v>
      </c>
      <c r="N32" s="11">
        <v>0.62391853332519531</v>
      </c>
      <c r="O32" s="11">
        <v>1</v>
      </c>
      <c r="P32" s="11">
        <v>1</v>
      </c>
      <c r="Q32" s="11">
        <v>2016</v>
      </c>
    </row>
    <row r="33" spans="1:17" x14ac:dyDescent="0.25">
      <c r="A33" s="5" t="s">
        <v>16</v>
      </c>
      <c r="B33" t="s">
        <v>67</v>
      </c>
      <c r="C33" s="11">
        <v>1</v>
      </c>
      <c r="D33" s="11">
        <v>0</v>
      </c>
      <c r="E33" s="11">
        <v>1</v>
      </c>
      <c r="F33" s="11">
        <v>0</v>
      </c>
      <c r="G33" s="11">
        <v>0</v>
      </c>
      <c r="H33" s="11">
        <v>0</v>
      </c>
      <c r="I33" s="11">
        <v>0.61220830678939819</v>
      </c>
      <c r="J33" s="11">
        <v>0.25740411877632141</v>
      </c>
      <c r="K33" s="11">
        <v>0.99390548467636108</v>
      </c>
      <c r="L33" s="11">
        <v>0.44784873723983765</v>
      </c>
      <c r="M33" s="11">
        <v>0.61461079120635986</v>
      </c>
      <c r="N33" s="11">
        <v>0.62320947647094727</v>
      </c>
      <c r="O33" s="11">
        <v>1</v>
      </c>
      <c r="P33" s="11">
        <v>1</v>
      </c>
      <c r="Q33" s="11">
        <v>2016</v>
      </c>
    </row>
    <row r="34" spans="1:17" x14ac:dyDescent="0.25">
      <c r="A34" s="10" t="s">
        <v>17</v>
      </c>
      <c r="B34" t="s">
        <v>66</v>
      </c>
      <c r="C34" s="11">
        <v>1</v>
      </c>
      <c r="D34" s="11">
        <v>0</v>
      </c>
      <c r="E34" s="11">
        <v>1</v>
      </c>
      <c r="F34" s="11">
        <v>0</v>
      </c>
      <c r="G34" s="11">
        <v>0</v>
      </c>
      <c r="H34" s="11">
        <v>0</v>
      </c>
      <c r="I34" s="11">
        <v>0.47227904200553894</v>
      </c>
      <c r="J34" s="11">
        <v>0.23540912568569183</v>
      </c>
      <c r="K34" s="11">
        <v>0.98121219873428345</v>
      </c>
      <c r="L34" s="11">
        <v>0.50574195384979248</v>
      </c>
      <c r="M34" s="11">
        <v>0.5837247371673584</v>
      </c>
      <c r="N34" s="11">
        <v>0.7751084566116333</v>
      </c>
      <c r="O34" s="11">
        <v>1</v>
      </c>
      <c r="P34" s="11">
        <v>1</v>
      </c>
      <c r="Q34" s="11">
        <v>2016</v>
      </c>
    </row>
    <row r="35" spans="1:17" x14ac:dyDescent="0.25">
      <c r="A35" s="10" t="s">
        <v>17</v>
      </c>
      <c r="B35" t="s">
        <v>67</v>
      </c>
      <c r="C35" s="11">
        <v>1</v>
      </c>
      <c r="D35" s="11">
        <v>0</v>
      </c>
      <c r="E35" s="11">
        <v>1</v>
      </c>
      <c r="F35" s="11">
        <v>0</v>
      </c>
      <c r="G35" s="11">
        <v>0</v>
      </c>
      <c r="H35" s="11">
        <v>0</v>
      </c>
      <c r="I35" s="11">
        <v>0.51020103693008423</v>
      </c>
      <c r="J35" s="11">
        <v>0.20176379382610321</v>
      </c>
      <c r="K35" s="11">
        <v>0.99396401643753052</v>
      </c>
      <c r="L35" s="11">
        <v>0.51738405227661133</v>
      </c>
      <c r="M35" s="11">
        <v>0.58554744720458984</v>
      </c>
      <c r="N35" s="11">
        <v>0.71525543928146362</v>
      </c>
      <c r="O35" s="11">
        <v>1</v>
      </c>
      <c r="P35" s="11">
        <v>1</v>
      </c>
      <c r="Q35" s="11">
        <v>2016</v>
      </c>
    </row>
    <row r="36" spans="1:17" x14ac:dyDescent="0.25">
      <c r="A36" s="10" t="s">
        <v>18</v>
      </c>
      <c r="B36" t="s">
        <v>66</v>
      </c>
      <c r="C36" s="11">
        <v>1</v>
      </c>
      <c r="D36" s="11">
        <v>0</v>
      </c>
      <c r="E36" s="11">
        <v>1</v>
      </c>
      <c r="F36" s="11">
        <v>0</v>
      </c>
      <c r="G36" s="11">
        <v>0</v>
      </c>
      <c r="H36" s="11">
        <v>0</v>
      </c>
      <c r="I36" s="11">
        <v>0.47539058327674866</v>
      </c>
      <c r="J36" s="11">
        <v>0.29996952414512634</v>
      </c>
      <c r="K36" s="11">
        <v>1</v>
      </c>
      <c r="L36" s="11">
        <v>0.62348228693008423</v>
      </c>
      <c r="M36" s="11">
        <v>0.7954871654510498</v>
      </c>
      <c r="N36" s="11">
        <v>0.67035120725631714</v>
      </c>
      <c r="O36" s="11">
        <v>1</v>
      </c>
      <c r="P36" s="11">
        <v>1</v>
      </c>
      <c r="Q36" s="11">
        <v>2016</v>
      </c>
    </row>
    <row r="37" spans="1:17" x14ac:dyDescent="0.25">
      <c r="A37" s="10" t="s">
        <v>18</v>
      </c>
      <c r="B37" t="s">
        <v>67</v>
      </c>
      <c r="C37" s="11">
        <v>1</v>
      </c>
      <c r="D37" s="11">
        <v>0</v>
      </c>
      <c r="E37" s="11">
        <v>1</v>
      </c>
      <c r="F37" s="11">
        <v>0</v>
      </c>
      <c r="G37" s="11">
        <v>0</v>
      </c>
      <c r="H37" s="11">
        <v>0</v>
      </c>
      <c r="I37" s="11">
        <v>0.43755346536636353</v>
      </c>
      <c r="J37" s="11">
        <v>0.28095999360084534</v>
      </c>
      <c r="K37" s="11">
        <v>0.9961169958114624</v>
      </c>
      <c r="L37" s="11">
        <v>0.68183314800262451</v>
      </c>
      <c r="M37" s="11">
        <v>0.80635327100753784</v>
      </c>
      <c r="N37" s="11">
        <v>0.67764300107955933</v>
      </c>
      <c r="O37" s="11">
        <v>1</v>
      </c>
      <c r="P37" s="11">
        <v>1</v>
      </c>
      <c r="Q37" s="11">
        <v>2016</v>
      </c>
    </row>
    <row r="38" spans="1:17" x14ac:dyDescent="0.25">
      <c r="A38" s="5" t="s">
        <v>19</v>
      </c>
      <c r="B38" t="s">
        <v>66</v>
      </c>
      <c r="C38" s="11">
        <v>1</v>
      </c>
      <c r="D38" s="11">
        <v>0</v>
      </c>
      <c r="E38" s="11">
        <v>1</v>
      </c>
      <c r="F38" s="11">
        <v>0</v>
      </c>
      <c r="G38" s="11">
        <v>0</v>
      </c>
      <c r="H38" s="11">
        <v>0</v>
      </c>
      <c r="I38" s="11">
        <v>0.42895549535751343</v>
      </c>
      <c r="J38" s="11">
        <v>0.56908929347991943</v>
      </c>
      <c r="K38" s="11">
        <v>0.99621176719665527</v>
      </c>
      <c r="L38" s="11">
        <v>0.54049432277679443</v>
      </c>
      <c r="M38" s="11">
        <v>0.2984144389629364</v>
      </c>
      <c r="N38" s="11">
        <v>0.68108636140823364</v>
      </c>
      <c r="O38" s="11">
        <v>1</v>
      </c>
      <c r="P38" s="11">
        <v>1</v>
      </c>
      <c r="Q38" s="11">
        <v>2016</v>
      </c>
    </row>
    <row r="39" spans="1:17" x14ac:dyDescent="0.25">
      <c r="A39" s="5" t="s">
        <v>19</v>
      </c>
      <c r="B39" t="s">
        <v>67</v>
      </c>
      <c r="C39" s="11">
        <v>1</v>
      </c>
      <c r="D39" s="11">
        <v>0</v>
      </c>
      <c r="E39" s="11">
        <v>1</v>
      </c>
      <c r="F39" s="11">
        <v>0</v>
      </c>
      <c r="G39" s="11">
        <v>0</v>
      </c>
      <c r="H39" s="11">
        <v>0</v>
      </c>
      <c r="I39" s="11">
        <v>0.49850675463676453</v>
      </c>
      <c r="J39" s="11">
        <v>0.43620073795318604</v>
      </c>
      <c r="K39" s="11">
        <v>0.99218249320983887</v>
      </c>
      <c r="L39" s="11">
        <v>0.4443696141242981</v>
      </c>
      <c r="M39" s="11">
        <v>0.29112255573272705</v>
      </c>
      <c r="N39" s="11">
        <v>0.75689524412155151</v>
      </c>
      <c r="O39" s="11">
        <v>1</v>
      </c>
      <c r="P39" s="11">
        <v>1</v>
      </c>
      <c r="Q39" s="11">
        <v>2016</v>
      </c>
    </row>
    <row r="40" spans="1:17" x14ac:dyDescent="0.25">
      <c r="A40" s="10" t="s">
        <v>20</v>
      </c>
      <c r="B40" t="s">
        <v>66</v>
      </c>
      <c r="C40" s="11">
        <v>1</v>
      </c>
      <c r="D40" s="11">
        <v>0</v>
      </c>
      <c r="E40" s="11">
        <v>1</v>
      </c>
      <c r="F40" s="11">
        <v>0</v>
      </c>
      <c r="G40" s="11">
        <v>0</v>
      </c>
      <c r="H40" s="11">
        <v>0</v>
      </c>
      <c r="I40" s="11">
        <v>0.45129835605621338</v>
      </c>
      <c r="J40" s="11">
        <v>0.18818281590938568</v>
      </c>
      <c r="K40" s="11">
        <v>0.99349987506866455</v>
      </c>
      <c r="L40" s="11">
        <v>0.53513926267623901</v>
      </c>
      <c r="M40" s="11">
        <v>0.93710523843765259</v>
      </c>
      <c r="N40" s="11">
        <v>0.64273238182067871</v>
      </c>
      <c r="O40" s="11">
        <v>1</v>
      </c>
      <c r="P40" s="11">
        <v>1</v>
      </c>
      <c r="Q40" s="11">
        <v>2016</v>
      </c>
    </row>
    <row r="41" spans="1:17" x14ac:dyDescent="0.25">
      <c r="A41" s="10" t="s">
        <v>20</v>
      </c>
      <c r="B41" t="s">
        <v>67</v>
      </c>
      <c r="C41" s="11">
        <v>1</v>
      </c>
      <c r="D41" s="11">
        <v>0</v>
      </c>
      <c r="E41" s="11">
        <v>1</v>
      </c>
      <c r="F41" s="11">
        <v>0</v>
      </c>
      <c r="G41" s="11">
        <v>0</v>
      </c>
      <c r="H41" s="11">
        <v>0</v>
      </c>
      <c r="I41" s="11">
        <v>0.51048684120178223</v>
      </c>
      <c r="J41" s="11">
        <v>0.15789410471916199</v>
      </c>
      <c r="K41" s="11">
        <v>0.9826352596282959</v>
      </c>
      <c r="L41" s="11">
        <v>0.50365942716598511</v>
      </c>
      <c r="M41" s="11">
        <v>0.93496638536453247</v>
      </c>
      <c r="N41" s="11">
        <v>0.6435585618019104</v>
      </c>
      <c r="O41" s="11">
        <v>1</v>
      </c>
      <c r="P41" s="11">
        <v>1</v>
      </c>
      <c r="Q41" s="11">
        <v>2016</v>
      </c>
    </row>
    <row r="42" spans="1:17" x14ac:dyDescent="0.25">
      <c r="A42" s="10" t="s">
        <v>21</v>
      </c>
      <c r="B42" t="s">
        <v>66</v>
      </c>
      <c r="C42" s="11">
        <v>1</v>
      </c>
      <c r="D42" s="11">
        <v>0</v>
      </c>
      <c r="E42" s="11">
        <v>1</v>
      </c>
      <c r="F42" s="11">
        <v>0</v>
      </c>
      <c r="G42" s="11">
        <v>0</v>
      </c>
      <c r="H42" s="11">
        <v>0</v>
      </c>
      <c r="I42" s="11">
        <v>0.49972480535507202</v>
      </c>
      <c r="J42" s="11">
        <v>0.33454930782318115</v>
      </c>
      <c r="K42" s="11">
        <v>0.98666274547576904</v>
      </c>
      <c r="L42" s="11">
        <v>0.42889568209648132</v>
      </c>
      <c r="M42" s="11">
        <v>0.65902954339981079</v>
      </c>
      <c r="N42" s="11">
        <v>0.65155452489852905</v>
      </c>
      <c r="O42" s="11">
        <v>1</v>
      </c>
      <c r="P42" s="11">
        <v>1</v>
      </c>
      <c r="Q42" s="11">
        <v>2016</v>
      </c>
    </row>
    <row r="43" spans="1:17" x14ac:dyDescent="0.25">
      <c r="A43" s="10" t="s">
        <v>21</v>
      </c>
      <c r="B43" t="s">
        <v>67</v>
      </c>
      <c r="C43" s="11">
        <v>1</v>
      </c>
      <c r="D43" s="11">
        <v>0</v>
      </c>
      <c r="E43" s="11">
        <v>1</v>
      </c>
      <c r="F43" s="11">
        <v>0</v>
      </c>
      <c r="G43" s="11">
        <v>0</v>
      </c>
      <c r="H43" s="11">
        <v>0</v>
      </c>
      <c r="I43" s="11">
        <v>0.53678816556930542</v>
      </c>
      <c r="J43" s="11">
        <v>0.33426254987716675</v>
      </c>
      <c r="K43" s="11">
        <v>0.98515373468399048</v>
      </c>
      <c r="L43" s="11">
        <v>0.39943873882293701</v>
      </c>
      <c r="M43" s="11">
        <v>0.65604960918426514</v>
      </c>
      <c r="N43" s="11">
        <v>0.61823982000350952</v>
      </c>
      <c r="O43" s="11">
        <v>1</v>
      </c>
      <c r="P43" s="11">
        <v>1</v>
      </c>
      <c r="Q43" s="11">
        <v>2016</v>
      </c>
    </row>
    <row r="44" spans="1:17" x14ac:dyDescent="0.25">
      <c r="A44" s="5" t="s">
        <v>22</v>
      </c>
      <c r="B44" t="s">
        <v>66</v>
      </c>
      <c r="C44" s="11">
        <v>1</v>
      </c>
      <c r="D44" s="11">
        <v>0</v>
      </c>
      <c r="E44" s="11">
        <v>1</v>
      </c>
      <c r="F44" s="11">
        <v>0</v>
      </c>
      <c r="G44" s="11">
        <v>0</v>
      </c>
      <c r="H44" s="11">
        <v>0</v>
      </c>
      <c r="I44" s="11">
        <v>0.56588572263717651</v>
      </c>
      <c r="J44" s="11">
        <v>0.34415030479431152</v>
      </c>
      <c r="K44" s="11">
        <v>1</v>
      </c>
      <c r="L44" s="11">
        <v>0.43686184287071228</v>
      </c>
      <c r="M44" s="11">
        <v>0.69290459156036377</v>
      </c>
      <c r="N44" s="11">
        <v>0.53852152824401855</v>
      </c>
      <c r="O44" s="11">
        <v>1</v>
      </c>
      <c r="P44" s="11">
        <v>1</v>
      </c>
      <c r="Q44" s="11">
        <v>2016</v>
      </c>
    </row>
    <row r="45" spans="1:17" x14ac:dyDescent="0.25">
      <c r="A45" s="5" t="s">
        <v>22</v>
      </c>
      <c r="B45" t="s">
        <v>67</v>
      </c>
      <c r="C45" s="11">
        <v>1</v>
      </c>
      <c r="D45" s="11">
        <v>0</v>
      </c>
      <c r="E45" s="11">
        <v>1</v>
      </c>
      <c r="F45" s="11">
        <v>0</v>
      </c>
      <c r="G45" s="11">
        <v>0</v>
      </c>
      <c r="H45" s="11">
        <v>0</v>
      </c>
      <c r="I45" s="11">
        <v>0.55737400054931641</v>
      </c>
      <c r="J45" s="11">
        <v>0.33322274684906006</v>
      </c>
      <c r="K45" s="11">
        <v>0.97567176818847656</v>
      </c>
      <c r="L45" s="11">
        <v>0.36002063751220703</v>
      </c>
      <c r="M45" s="11">
        <v>0.6745917797088623</v>
      </c>
      <c r="N45" s="11">
        <v>0.58214455842971802</v>
      </c>
      <c r="O45" s="11">
        <v>1</v>
      </c>
      <c r="P45" s="11">
        <v>1</v>
      </c>
      <c r="Q45" s="11">
        <v>2016</v>
      </c>
    </row>
    <row r="46" spans="1:17" x14ac:dyDescent="0.25">
      <c r="A46" s="10" t="s">
        <v>23</v>
      </c>
      <c r="B46" t="s">
        <v>66</v>
      </c>
      <c r="C46" s="11">
        <v>1</v>
      </c>
      <c r="D46" s="11">
        <v>0</v>
      </c>
      <c r="E46" s="11">
        <v>1</v>
      </c>
      <c r="F46" s="11">
        <v>0</v>
      </c>
      <c r="G46" s="11">
        <v>0</v>
      </c>
      <c r="H46" s="11">
        <v>0</v>
      </c>
      <c r="I46" s="11">
        <v>0.40689370036125183</v>
      </c>
      <c r="J46" s="11">
        <v>0.38012823462486267</v>
      </c>
      <c r="K46" s="11">
        <v>0.96899300813674927</v>
      </c>
      <c r="L46" s="11">
        <v>0.47280794382095337</v>
      </c>
      <c r="M46" s="11">
        <v>0.74580115079879761</v>
      </c>
      <c r="N46" s="11">
        <v>0.58094239234924316</v>
      </c>
      <c r="O46" s="11">
        <v>1</v>
      </c>
      <c r="P46" s="11">
        <v>1</v>
      </c>
      <c r="Q46" s="11">
        <v>2016</v>
      </c>
    </row>
    <row r="47" spans="1:17" x14ac:dyDescent="0.25">
      <c r="A47" s="10" t="s">
        <v>23</v>
      </c>
      <c r="B47" t="s">
        <v>67</v>
      </c>
      <c r="C47" s="11">
        <v>1</v>
      </c>
      <c r="D47" s="11">
        <v>0</v>
      </c>
      <c r="E47" s="11">
        <v>1</v>
      </c>
      <c r="F47" s="11">
        <v>0</v>
      </c>
      <c r="G47" s="11">
        <v>0</v>
      </c>
      <c r="H47" s="11">
        <v>0</v>
      </c>
      <c r="I47" s="11">
        <v>0.4278770387172699</v>
      </c>
      <c r="J47" s="11">
        <v>0.27546244859695435</v>
      </c>
      <c r="K47" s="11">
        <v>0.96349972486495972</v>
      </c>
      <c r="L47" s="11">
        <v>0.40904182195663452</v>
      </c>
      <c r="M47" s="11">
        <v>0.7990458607673645</v>
      </c>
      <c r="N47" s="11">
        <v>0.57549846172332764</v>
      </c>
      <c r="O47" s="11">
        <v>1</v>
      </c>
      <c r="P47" s="11">
        <v>1</v>
      </c>
      <c r="Q47" s="11">
        <v>2016</v>
      </c>
    </row>
    <row r="48" spans="1:17" x14ac:dyDescent="0.25">
      <c r="A48" s="5" t="s">
        <v>24</v>
      </c>
      <c r="B48" t="s">
        <v>66</v>
      </c>
      <c r="C48" s="11">
        <v>1</v>
      </c>
      <c r="D48" s="11">
        <v>0</v>
      </c>
      <c r="E48" s="11">
        <v>1</v>
      </c>
      <c r="F48" s="11">
        <v>0</v>
      </c>
      <c r="G48" s="11">
        <v>0</v>
      </c>
      <c r="H48" s="11">
        <v>0</v>
      </c>
      <c r="I48" s="11">
        <v>0.43581059575080872</v>
      </c>
      <c r="J48" s="11">
        <v>0.1829475462436676</v>
      </c>
      <c r="K48" s="11">
        <v>0.98244667053222656</v>
      </c>
      <c r="L48" s="11">
        <v>0.53502947092056274</v>
      </c>
      <c r="M48" s="11">
        <v>0.81347781419754028</v>
      </c>
      <c r="N48" s="11">
        <v>0.57421833276748657</v>
      </c>
      <c r="O48" s="11">
        <v>1</v>
      </c>
      <c r="P48" s="11">
        <v>1</v>
      </c>
      <c r="Q48" s="11">
        <v>2016</v>
      </c>
    </row>
    <row r="49" spans="1:17" x14ac:dyDescent="0.25">
      <c r="A49" s="5" t="s">
        <v>24</v>
      </c>
      <c r="B49" t="s">
        <v>67</v>
      </c>
      <c r="C49" s="11">
        <v>1</v>
      </c>
      <c r="D49" s="11">
        <v>0</v>
      </c>
      <c r="E49" s="11">
        <v>1</v>
      </c>
      <c r="F49" s="11">
        <v>0</v>
      </c>
      <c r="G49" s="11">
        <v>0</v>
      </c>
      <c r="H49" s="11">
        <v>0</v>
      </c>
      <c r="I49" s="11">
        <v>0.43636384606361389</v>
      </c>
      <c r="J49" s="11">
        <v>9.4242721796035767E-2</v>
      </c>
      <c r="K49" s="11">
        <v>0.97793775796890259</v>
      </c>
      <c r="L49" s="11">
        <v>0.559195876121521</v>
      </c>
      <c r="M49" s="11">
        <v>0.8157113790512085</v>
      </c>
      <c r="N49" s="11">
        <v>0.62228715419769287</v>
      </c>
      <c r="O49" s="11">
        <v>1</v>
      </c>
      <c r="P49" s="11">
        <v>1</v>
      </c>
      <c r="Q49" s="11">
        <v>2016</v>
      </c>
    </row>
    <row r="50" spans="1:17" x14ac:dyDescent="0.25">
      <c r="A50" s="10" t="s">
        <v>25</v>
      </c>
      <c r="B50" t="s">
        <v>66</v>
      </c>
      <c r="C50" s="11">
        <v>1</v>
      </c>
      <c r="D50" s="11">
        <v>0</v>
      </c>
      <c r="E50" s="11">
        <v>1</v>
      </c>
      <c r="F50" s="11">
        <v>0</v>
      </c>
      <c r="G50" s="11">
        <v>0</v>
      </c>
      <c r="H50" s="11">
        <v>0</v>
      </c>
      <c r="I50" s="11">
        <v>0.49514997005462646</v>
      </c>
      <c r="J50" s="11">
        <v>0.32395657896995544</v>
      </c>
      <c r="K50" s="11">
        <v>0.96728187799453735</v>
      </c>
      <c r="L50" s="11">
        <v>0.53235107660293579</v>
      </c>
      <c r="M50" s="11">
        <v>0.62287646532058716</v>
      </c>
      <c r="N50" s="11">
        <v>0.8129456639289856</v>
      </c>
      <c r="O50" s="11">
        <v>1</v>
      </c>
      <c r="P50" s="11">
        <v>1</v>
      </c>
      <c r="Q50" s="11">
        <v>2016</v>
      </c>
    </row>
    <row r="51" spans="1:17" x14ac:dyDescent="0.25">
      <c r="A51" s="10" t="s">
        <v>25</v>
      </c>
      <c r="B51" t="s">
        <v>67</v>
      </c>
      <c r="C51" s="11">
        <v>1</v>
      </c>
      <c r="D51" s="11">
        <v>0</v>
      </c>
      <c r="E51" s="11">
        <v>1</v>
      </c>
      <c r="F51" s="11">
        <v>0</v>
      </c>
      <c r="G51" s="11">
        <v>0</v>
      </c>
      <c r="H51" s="11">
        <v>0</v>
      </c>
      <c r="I51" s="11">
        <v>0.47704172134399414</v>
      </c>
      <c r="J51" s="11">
        <v>0.15538299083709717</v>
      </c>
      <c r="K51" s="11">
        <v>0.96926313638687134</v>
      </c>
      <c r="L51" s="11">
        <v>0.62358111143112183</v>
      </c>
      <c r="M51" s="11">
        <v>0.66499501466751099</v>
      </c>
      <c r="N51" s="11">
        <v>0.83528810739517212</v>
      </c>
      <c r="O51" s="11">
        <v>1</v>
      </c>
      <c r="P51" s="11">
        <v>1</v>
      </c>
      <c r="Q51" s="11">
        <v>2016</v>
      </c>
    </row>
    <row r="52" spans="1:17" x14ac:dyDescent="0.25">
      <c r="A52" s="10" t="s">
        <v>26</v>
      </c>
      <c r="B52" t="s">
        <v>66</v>
      </c>
      <c r="C52" s="11">
        <v>1</v>
      </c>
      <c r="D52" s="11">
        <v>0</v>
      </c>
      <c r="E52" s="11">
        <v>1</v>
      </c>
      <c r="F52" s="11">
        <v>0</v>
      </c>
      <c r="G52" s="11">
        <v>0</v>
      </c>
      <c r="H52" s="11">
        <v>0</v>
      </c>
      <c r="I52" s="11">
        <v>0.41356530785560608</v>
      </c>
      <c r="J52" s="11">
        <v>0.43488645553588867</v>
      </c>
      <c r="K52" s="11">
        <v>0.92376881837844849</v>
      </c>
      <c r="L52" s="11">
        <v>0.52173399925231934</v>
      </c>
      <c r="M52" s="11">
        <v>0.42601001262664795</v>
      </c>
      <c r="N52" s="11">
        <v>0.75219696760177612</v>
      </c>
      <c r="O52" s="11">
        <v>1</v>
      </c>
      <c r="P52" s="11">
        <v>1</v>
      </c>
      <c r="Q52" s="11">
        <v>2016</v>
      </c>
    </row>
    <row r="53" spans="1:17" x14ac:dyDescent="0.25">
      <c r="A53" s="10" t="s">
        <v>26</v>
      </c>
      <c r="B53" t="s">
        <v>67</v>
      </c>
      <c r="C53" s="11">
        <v>1</v>
      </c>
      <c r="D53" s="11">
        <v>0</v>
      </c>
      <c r="E53" s="11">
        <v>1</v>
      </c>
      <c r="F53" s="11">
        <v>0</v>
      </c>
      <c r="G53" s="11">
        <v>0</v>
      </c>
      <c r="H53" s="11">
        <v>0</v>
      </c>
      <c r="I53" s="11">
        <v>0.38410723209381104</v>
      </c>
      <c r="J53" s="11">
        <v>0.2610899806022644</v>
      </c>
      <c r="K53" s="11">
        <v>0.81184470653533936</v>
      </c>
      <c r="L53" s="11">
        <v>0.65276336669921875</v>
      </c>
      <c r="M53" s="11">
        <v>0.59995388984680176</v>
      </c>
      <c r="N53" s="11">
        <v>0.76667821407318115</v>
      </c>
      <c r="O53" s="11">
        <v>1</v>
      </c>
      <c r="P53" s="11">
        <v>1</v>
      </c>
      <c r="Q53" s="11">
        <v>2016</v>
      </c>
    </row>
    <row r="54" spans="1:17" x14ac:dyDescent="0.25">
      <c r="A54" s="10" t="s">
        <v>27</v>
      </c>
      <c r="B54" t="s">
        <v>66</v>
      </c>
      <c r="C54" s="11">
        <v>1</v>
      </c>
      <c r="D54" s="11">
        <v>0</v>
      </c>
      <c r="E54" s="11">
        <v>1</v>
      </c>
      <c r="F54" s="11">
        <v>0</v>
      </c>
      <c r="G54" s="11">
        <v>0</v>
      </c>
      <c r="H54" s="11">
        <v>0</v>
      </c>
      <c r="I54" s="11">
        <v>0.32514026761054993</v>
      </c>
      <c r="J54" s="11">
        <v>0.2395358681678772</v>
      </c>
      <c r="K54" s="11">
        <v>0.9495965838432312</v>
      </c>
      <c r="L54" s="11">
        <v>0.31306609511375427</v>
      </c>
      <c r="M54" s="11">
        <v>0.88685572147369385</v>
      </c>
      <c r="N54" s="11">
        <v>0.84479963779449463</v>
      </c>
      <c r="O54" s="11">
        <v>1</v>
      </c>
      <c r="P54" s="11">
        <v>1</v>
      </c>
      <c r="Q54" s="11">
        <v>2016</v>
      </c>
    </row>
    <row r="55" spans="1:17" x14ac:dyDescent="0.25">
      <c r="A55" s="10" t="s">
        <v>27</v>
      </c>
      <c r="B55" t="s">
        <v>67</v>
      </c>
      <c r="C55" s="11">
        <v>1</v>
      </c>
      <c r="D55" s="11">
        <v>0</v>
      </c>
      <c r="E55" s="11">
        <v>1</v>
      </c>
      <c r="F55" s="11">
        <v>0</v>
      </c>
      <c r="G55" s="11">
        <v>0</v>
      </c>
      <c r="H55" s="11">
        <v>0</v>
      </c>
      <c r="I55" s="11">
        <v>0.37596786022186279</v>
      </c>
      <c r="J55" s="11">
        <v>0.14405426383018494</v>
      </c>
      <c r="K55" s="11">
        <v>0.96506631374359131</v>
      </c>
      <c r="L55" s="11">
        <v>0.31017488241195679</v>
      </c>
      <c r="M55" s="11">
        <v>0.86398255825042725</v>
      </c>
      <c r="N55" s="11">
        <v>0.85147923231124878</v>
      </c>
      <c r="O55" s="11">
        <v>1</v>
      </c>
      <c r="P55" s="11">
        <v>1</v>
      </c>
      <c r="Q55" s="11">
        <v>2016</v>
      </c>
    </row>
    <row r="56" spans="1:17" x14ac:dyDescent="0.25">
      <c r="A56" s="10" t="s">
        <v>28</v>
      </c>
      <c r="B56" t="s">
        <v>66</v>
      </c>
      <c r="C56" s="11">
        <v>1</v>
      </c>
      <c r="D56" s="11">
        <v>0</v>
      </c>
      <c r="E56" s="11">
        <v>1</v>
      </c>
      <c r="F56" s="11">
        <v>0</v>
      </c>
      <c r="G56" s="11">
        <v>0</v>
      </c>
      <c r="H56" s="11">
        <v>0</v>
      </c>
      <c r="I56" s="11">
        <v>0.61539584398269653</v>
      </c>
      <c r="J56" s="11">
        <v>0.20076018571853638</v>
      </c>
      <c r="K56" s="11">
        <v>0.95685315132141113</v>
      </c>
      <c r="L56" s="11">
        <v>0.35208737850189209</v>
      </c>
      <c r="M56" s="11">
        <v>0.5277029275894165</v>
      </c>
      <c r="N56" s="11">
        <v>0.63715726137161255</v>
      </c>
      <c r="O56" s="11">
        <v>1</v>
      </c>
      <c r="P56" s="11">
        <v>1</v>
      </c>
      <c r="Q56" s="11">
        <v>2016</v>
      </c>
    </row>
    <row r="57" spans="1:17" x14ac:dyDescent="0.25">
      <c r="A57" s="10" t="s">
        <v>28</v>
      </c>
      <c r="B57" t="s">
        <v>67</v>
      </c>
      <c r="C57" s="11">
        <v>1</v>
      </c>
      <c r="D57" s="11">
        <v>0</v>
      </c>
      <c r="E57" s="11">
        <v>1</v>
      </c>
      <c r="F57" s="11">
        <v>0</v>
      </c>
      <c r="G57" s="11">
        <v>0</v>
      </c>
      <c r="H57" s="11">
        <v>0</v>
      </c>
      <c r="I57" s="11">
        <v>0.5317695140838623</v>
      </c>
      <c r="J57" s="11">
        <v>0.29916873574256897</v>
      </c>
      <c r="K57" s="11">
        <v>0.96044838428497314</v>
      </c>
      <c r="L57" s="11">
        <v>0.27058276534080505</v>
      </c>
      <c r="M57" s="11">
        <v>0.59707731008529663</v>
      </c>
      <c r="N57" s="11">
        <v>0.5948222279548645</v>
      </c>
      <c r="O57" s="11">
        <v>1</v>
      </c>
      <c r="P57" s="11">
        <v>1</v>
      </c>
      <c r="Q57" s="11">
        <v>2016</v>
      </c>
    </row>
    <row r="58" spans="1:17" x14ac:dyDescent="0.25">
      <c r="A58" s="10" t="s">
        <v>29</v>
      </c>
      <c r="B58" t="s">
        <v>66</v>
      </c>
      <c r="C58" s="11">
        <v>1</v>
      </c>
      <c r="D58" s="11">
        <v>0</v>
      </c>
      <c r="E58" s="11">
        <v>1</v>
      </c>
      <c r="F58" s="11">
        <v>0</v>
      </c>
      <c r="G58" s="11">
        <v>0</v>
      </c>
      <c r="H58" s="11">
        <v>0</v>
      </c>
      <c r="I58" s="11">
        <v>0.43047705292701721</v>
      </c>
      <c r="J58" s="11">
        <v>0.30443620681762695</v>
      </c>
      <c r="K58" s="11">
        <v>0.9712328314781189</v>
      </c>
      <c r="L58" s="11">
        <v>0.48784425854682922</v>
      </c>
      <c r="M58" s="11">
        <v>0.44075301289558411</v>
      </c>
      <c r="N58" s="11">
        <v>0.73519176244735718</v>
      </c>
      <c r="O58" s="11">
        <v>1</v>
      </c>
      <c r="P58" s="11">
        <v>1</v>
      </c>
      <c r="Q58" s="11">
        <v>2016</v>
      </c>
    </row>
    <row r="59" spans="1:17" x14ac:dyDescent="0.25">
      <c r="A59" s="10" t="s">
        <v>29</v>
      </c>
      <c r="B59" t="s">
        <v>67</v>
      </c>
      <c r="C59" s="11">
        <v>1</v>
      </c>
      <c r="D59" s="11">
        <v>0</v>
      </c>
      <c r="E59" s="11">
        <v>1</v>
      </c>
      <c r="F59" s="11">
        <v>0</v>
      </c>
      <c r="G59" s="11">
        <v>0</v>
      </c>
      <c r="H59" s="11">
        <v>0</v>
      </c>
      <c r="I59" s="11">
        <v>0.42622312903404236</v>
      </c>
      <c r="J59" s="11">
        <v>0.2848401665687561</v>
      </c>
      <c r="K59" s="11">
        <v>0.98423606157302856</v>
      </c>
      <c r="L59" s="11">
        <v>0.43983510136604309</v>
      </c>
      <c r="M59" s="11">
        <v>0.46184760332107544</v>
      </c>
      <c r="N59" s="11">
        <v>0.75293630361557007</v>
      </c>
      <c r="O59" s="11">
        <v>1</v>
      </c>
      <c r="P59" s="11">
        <v>1</v>
      </c>
      <c r="Q59" s="11">
        <v>2016</v>
      </c>
    </row>
    <row r="60" spans="1:17" x14ac:dyDescent="0.25">
      <c r="A60" s="10" t="s">
        <v>30</v>
      </c>
      <c r="B60" t="s">
        <v>66</v>
      </c>
      <c r="C60" s="11">
        <v>1</v>
      </c>
      <c r="D60" s="11">
        <v>0</v>
      </c>
      <c r="E60" s="11">
        <v>1</v>
      </c>
      <c r="F60" s="11">
        <v>0</v>
      </c>
      <c r="G60" s="11">
        <v>0</v>
      </c>
      <c r="H60" s="11">
        <v>0</v>
      </c>
      <c r="I60" s="11">
        <v>0.52895522117614746</v>
      </c>
      <c r="J60" s="11">
        <v>0.30429571866989136</v>
      </c>
      <c r="K60" s="11">
        <v>0.99665242433547974</v>
      </c>
      <c r="L60" s="11">
        <v>0.48906397819519043</v>
      </c>
      <c r="M60" s="11">
        <v>0.86383569240570068</v>
      </c>
      <c r="N60" s="11">
        <v>0.41109699010848999</v>
      </c>
      <c r="O60" s="11">
        <v>1</v>
      </c>
      <c r="P60" s="11">
        <v>1</v>
      </c>
      <c r="Q60" s="11">
        <v>2016</v>
      </c>
    </row>
    <row r="61" spans="1:17" x14ac:dyDescent="0.25">
      <c r="A61" s="10" t="s">
        <v>30</v>
      </c>
      <c r="B61" t="s">
        <v>67</v>
      </c>
      <c r="C61" s="11">
        <v>1</v>
      </c>
      <c r="D61" s="11">
        <v>0</v>
      </c>
      <c r="E61" s="11">
        <v>1</v>
      </c>
      <c r="F61" s="11">
        <v>0</v>
      </c>
      <c r="G61" s="11">
        <v>0</v>
      </c>
      <c r="H61" s="11">
        <v>0</v>
      </c>
      <c r="I61" s="11">
        <v>0.57878750562667847</v>
      </c>
      <c r="J61" s="11">
        <v>0.22063092887401581</v>
      </c>
      <c r="K61" s="11">
        <v>1</v>
      </c>
      <c r="L61" s="11">
        <v>0.47916695475578308</v>
      </c>
      <c r="M61" s="11">
        <v>0.85190868377685547</v>
      </c>
      <c r="N61" s="11">
        <v>0.48025548458099365</v>
      </c>
      <c r="O61" s="11">
        <v>1</v>
      </c>
      <c r="P61" s="11">
        <v>1</v>
      </c>
      <c r="Q61" s="11">
        <v>2016</v>
      </c>
    </row>
    <row r="62" spans="1:17" x14ac:dyDescent="0.25">
      <c r="A62" s="5" t="s">
        <v>31</v>
      </c>
      <c r="B62" t="s">
        <v>66</v>
      </c>
      <c r="C62" s="11">
        <v>1</v>
      </c>
      <c r="D62" s="11">
        <v>0</v>
      </c>
      <c r="E62" s="11">
        <v>1</v>
      </c>
      <c r="F62" s="11">
        <v>0</v>
      </c>
      <c r="G62" s="11">
        <v>0</v>
      </c>
      <c r="H62" s="11">
        <v>0</v>
      </c>
      <c r="I62" s="11">
        <v>0.54366910457611084</v>
      </c>
      <c r="J62" s="11">
        <v>0.3254418671131134</v>
      </c>
      <c r="K62" s="11">
        <v>0.97743391990661621</v>
      </c>
      <c r="L62" s="11">
        <v>0.52136904001235962</v>
      </c>
      <c r="M62" s="11">
        <v>0.84319025278091431</v>
      </c>
      <c r="N62" s="11">
        <v>0.54686117172241211</v>
      </c>
      <c r="O62" s="11">
        <v>1</v>
      </c>
      <c r="P62" s="11">
        <v>1</v>
      </c>
      <c r="Q62" s="11">
        <v>2016</v>
      </c>
    </row>
    <row r="63" spans="1:17" x14ac:dyDescent="0.25">
      <c r="A63" s="5" t="s">
        <v>31</v>
      </c>
      <c r="B63" t="s">
        <v>67</v>
      </c>
      <c r="C63" s="11">
        <v>1</v>
      </c>
      <c r="D63" s="11">
        <v>0</v>
      </c>
      <c r="E63" s="11">
        <v>1</v>
      </c>
      <c r="F63" s="11">
        <v>0</v>
      </c>
      <c r="G63" s="11">
        <v>0</v>
      </c>
      <c r="H63" s="11">
        <v>0</v>
      </c>
      <c r="I63" s="11">
        <v>0.48643302917480469</v>
      </c>
      <c r="J63" s="11">
        <v>0.21360354125499725</v>
      </c>
      <c r="K63" s="11">
        <v>0.97613078355789185</v>
      </c>
      <c r="L63" s="11">
        <v>0.53602731227874756</v>
      </c>
      <c r="M63" s="11">
        <v>0.87340658903121948</v>
      </c>
      <c r="N63" s="11">
        <v>0.55626600980758667</v>
      </c>
      <c r="O63" s="11">
        <v>1</v>
      </c>
      <c r="P63" s="11">
        <v>1</v>
      </c>
      <c r="Q63" s="11">
        <v>2016</v>
      </c>
    </row>
    <row r="64" spans="1:17" x14ac:dyDescent="0.25">
      <c r="A64" s="10" t="s">
        <v>32</v>
      </c>
      <c r="B64" t="s">
        <v>66</v>
      </c>
      <c r="C64" s="11">
        <v>1</v>
      </c>
      <c r="D64" s="11">
        <v>0</v>
      </c>
      <c r="E64" s="11">
        <v>1</v>
      </c>
      <c r="F64" s="11">
        <v>0</v>
      </c>
      <c r="G64" s="11">
        <v>0</v>
      </c>
      <c r="H64" s="11">
        <v>0</v>
      </c>
      <c r="I64" s="11">
        <v>0.68319344520568848</v>
      </c>
      <c r="J64" s="11">
        <v>0.30156230926513672</v>
      </c>
      <c r="K64" s="11">
        <v>0.99405384063720703</v>
      </c>
      <c r="L64" s="11">
        <v>0.24469511210918427</v>
      </c>
      <c r="M64" s="11">
        <v>0.49052700400352478</v>
      </c>
      <c r="N64" s="11">
        <v>0.5356476902961731</v>
      </c>
      <c r="O64" s="11">
        <v>1</v>
      </c>
      <c r="P64" s="11">
        <v>1</v>
      </c>
      <c r="Q64" s="11">
        <v>2016</v>
      </c>
    </row>
    <row r="65" spans="1:17" x14ac:dyDescent="0.25">
      <c r="A65" s="10" t="s">
        <v>32</v>
      </c>
      <c r="B65" t="s">
        <v>67</v>
      </c>
      <c r="C65" s="11">
        <v>1</v>
      </c>
      <c r="D65" s="11">
        <v>0</v>
      </c>
      <c r="E65" s="11">
        <v>1</v>
      </c>
      <c r="F65" s="11">
        <v>0</v>
      </c>
      <c r="G65" s="11">
        <v>0</v>
      </c>
      <c r="H65" s="11">
        <v>0</v>
      </c>
      <c r="I65" s="11">
        <v>0.64538735151290894</v>
      </c>
      <c r="J65" s="11">
        <v>0.23212419450283051</v>
      </c>
      <c r="K65" s="11">
        <v>0.99198639392852783</v>
      </c>
      <c r="L65" s="11">
        <v>0.28682589530944824</v>
      </c>
      <c r="M65" s="11">
        <v>0.49785143136978149</v>
      </c>
      <c r="N65" s="11">
        <v>0.61507493257522583</v>
      </c>
      <c r="O65" s="11">
        <v>1</v>
      </c>
      <c r="P65" s="11">
        <v>1</v>
      </c>
      <c r="Q65" s="11">
        <v>2016</v>
      </c>
    </row>
    <row r="66" spans="1:17" x14ac:dyDescent="0.25">
      <c r="A66" s="10" t="s">
        <v>1</v>
      </c>
      <c r="B66" t="s">
        <v>66</v>
      </c>
      <c r="C66" s="11">
        <v>1</v>
      </c>
      <c r="D66" s="11">
        <v>0</v>
      </c>
      <c r="E66" s="11">
        <v>1</v>
      </c>
      <c r="F66" s="11">
        <v>0</v>
      </c>
      <c r="G66" s="11">
        <v>0</v>
      </c>
      <c r="H66" s="11">
        <v>0</v>
      </c>
      <c r="I66" s="11">
        <v>0.639018714427948</v>
      </c>
      <c r="J66" s="11">
        <v>0.60643821954727173</v>
      </c>
      <c r="K66" s="11">
        <v>1</v>
      </c>
      <c r="L66" s="11">
        <v>0.33112668991088867</v>
      </c>
      <c r="M66" s="11">
        <v>0.13772065937519073</v>
      </c>
      <c r="N66" s="11">
        <v>0.53647458553314209</v>
      </c>
      <c r="O66" s="11">
        <v>1</v>
      </c>
      <c r="P66" s="11">
        <v>1</v>
      </c>
      <c r="Q66" s="11">
        <v>2018</v>
      </c>
    </row>
    <row r="67" spans="1:17" x14ac:dyDescent="0.25">
      <c r="A67" s="10" t="s">
        <v>1</v>
      </c>
      <c r="B67" t="s">
        <v>67</v>
      </c>
      <c r="C67" s="11">
        <v>1</v>
      </c>
      <c r="D67" s="11">
        <v>0</v>
      </c>
      <c r="E67" s="11">
        <v>1</v>
      </c>
      <c r="F67" s="11">
        <v>0</v>
      </c>
      <c r="G67" s="11">
        <v>0</v>
      </c>
      <c r="H67" s="11">
        <v>0</v>
      </c>
      <c r="I67" s="11">
        <v>0.612293541431427</v>
      </c>
      <c r="J67" s="11">
        <v>0.50536352396011353</v>
      </c>
      <c r="K67" s="11">
        <v>0.97922694683074951</v>
      </c>
      <c r="L67" s="11">
        <v>0.28928998112678528</v>
      </c>
      <c r="M67" s="11">
        <v>0.15000851452350616</v>
      </c>
      <c r="N67" s="11">
        <v>0.65622341632843018</v>
      </c>
      <c r="O67" s="11">
        <v>1</v>
      </c>
      <c r="P67" s="11">
        <v>1</v>
      </c>
      <c r="Q67" s="11">
        <v>2018</v>
      </c>
    </row>
    <row r="68" spans="1:17" x14ac:dyDescent="0.25">
      <c r="A68" s="10" t="s">
        <v>2</v>
      </c>
      <c r="B68" t="s">
        <v>66</v>
      </c>
      <c r="C68" s="11">
        <v>1</v>
      </c>
      <c r="D68" s="11">
        <v>0</v>
      </c>
      <c r="E68" s="11">
        <v>1</v>
      </c>
      <c r="F68" s="11">
        <v>0</v>
      </c>
      <c r="G68" s="11">
        <v>0</v>
      </c>
      <c r="H68" s="11">
        <v>0</v>
      </c>
      <c r="I68" s="11">
        <v>0.42981216311454773</v>
      </c>
      <c r="J68" s="11">
        <v>0.47251421213150024</v>
      </c>
      <c r="K68" s="11">
        <v>0.86703431606292725</v>
      </c>
      <c r="L68" s="11">
        <v>0.48292261362075806</v>
      </c>
      <c r="M68" s="11">
        <v>0.44925040006637573</v>
      </c>
      <c r="N68" s="11">
        <v>0.73251765966415405</v>
      </c>
      <c r="O68" s="11">
        <v>1</v>
      </c>
      <c r="P68" s="11">
        <v>1</v>
      </c>
      <c r="Q68" s="11">
        <v>2018</v>
      </c>
    </row>
    <row r="69" spans="1:17" x14ac:dyDescent="0.25">
      <c r="A69" s="10" t="s">
        <v>2</v>
      </c>
      <c r="B69" t="s">
        <v>67</v>
      </c>
      <c r="C69" s="11">
        <v>1</v>
      </c>
      <c r="D69" s="11">
        <v>0</v>
      </c>
      <c r="E69" s="11">
        <v>1</v>
      </c>
      <c r="F69" s="11">
        <v>0</v>
      </c>
      <c r="G69" s="11">
        <v>0</v>
      </c>
      <c r="H69" s="11">
        <v>0</v>
      </c>
      <c r="I69" s="11">
        <v>0.68523317575454712</v>
      </c>
      <c r="J69" s="11">
        <v>0.35024982690811157</v>
      </c>
      <c r="K69" s="11">
        <v>0.81342524290084839</v>
      </c>
      <c r="L69" s="11">
        <v>0.48528867959976196</v>
      </c>
      <c r="M69" s="11">
        <v>0.58711141347885132</v>
      </c>
      <c r="N69" s="11">
        <v>0.66959661245346069</v>
      </c>
      <c r="O69" s="11">
        <v>1</v>
      </c>
      <c r="P69" s="11">
        <v>1</v>
      </c>
      <c r="Q69" s="11">
        <v>2018</v>
      </c>
    </row>
    <row r="70" spans="1:17" x14ac:dyDescent="0.25">
      <c r="A70" s="10" t="s">
        <v>3</v>
      </c>
      <c r="B70" t="s">
        <v>66</v>
      </c>
      <c r="C70" s="11">
        <v>1</v>
      </c>
      <c r="D70" s="11">
        <v>0</v>
      </c>
      <c r="E70" s="11">
        <v>1</v>
      </c>
      <c r="F70" s="11">
        <v>0</v>
      </c>
      <c r="G70" s="11">
        <v>0</v>
      </c>
      <c r="H70" s="11">
        <v>0</v>
      </c>
      <c r="I70" s="11">
        <v>0.50245046615600586</v>
      </c>
      <c r="J70" s="11">
        <v>0.57852119207382202</v>
      </c>
      <c r="K70" s="11">
        <v>0.98444491624832153</v>
      </c>
      <c r="L70" s="11">
        <v>0.39143404364585876</v>
      </c>
      <c r="M70" s="11">
        <v>0.44321328401565552</v>
      </c>
      <c r="N70" s="11">
        <v>0.82207542657852173</v>
      </c>
      <c r="O70" s="11">
        <v>1</v>
      </c>
      <c r="P70" s="11">
        <v>1</v>
      </c>
      <c r="Q70" s="11">
        <v>2018</v>
      </c>
    </row>
    <row r="71" spans="1:17" x14ac:dyDescent="0.25">
      <c r="A71" s="10" t="s">
        <v>3</v>
      </c>
      <c r="B71" t="s">
        <v>67</v>
      </c>
      <c r="C71" s="11">
        <v>1</v>
      </c>
      <c r="D71" s="11">
        <v>0</v>
      </c>
      <c r="E71" s="11">
        <v>1</v>
      </c>
      <c r="F71" s="11">
        <v>0</v>
      </c>
      <c r="G71" s="11">
        <v>0</v>
      </c>
      <c r="H71" s="11">
        <v>0</v>
      </c>
      <c r="I71" s="11">
        <v>0.48593229055404663</v>
      </c>
      <c r="J71" s="11">
        <v>0.50715309381484985</v>
      </c>
      <c r="K71" s="11">
        <v>0.93466860055923462</v>
      </c>
      <c r="L71" s="11">
        <v>0.62541729211807251</v>
      </c>
      <c r="M71" s="11">
        <v>0.41654744744300842</v>
      </c>
      <c r="N71" s="11">
        <v>0.75822603702545166</v>
      </c>
      <c r="O71" s="11">
        <v>1</v>
      </c>
      <c r="P71" s="11">
        <v>1</v>
      </c>
      <c r="Q71" s="11">
        <v>2018</v>
      </c>
    </row>
    <row r="72" spans="1:17" x14ac:dyDescent="0.25">
      <c r="A72" s="10" t="s">
        <v>4</v>
      </c>
      <c r="B72" t="s">
        <v>66</v>
      </c>
      <c r="C72" s="11">
        <v>1</v>
      </c>
      <c r="D72" s="11">
        <v>0</v>
      </c>
      <c r="E72" s="11">
        <v>1</v>
      </c>
      <c r="F72" s="11">
        <v>0</v>
      </c>
      <c r="G72" s="11">
        <v>0</v>
      </c>
      <c r="H72" s="11">
        <v>0</v>
      </c>
      <c r="I72" s="11">
        <v>0.41667672991752625</v>
      </c>
      <c r="J72" s="11">
        <v>0.15826955437660217</v>
      </c>
      <c r="K72" s="11">
        <v>0.97535187005996704</v>
      </c>
      <c r="L72" s="11">
        <v>0.5272674560546875</v>
      </c>
      <c r="M72" s="11">
        <v>0.85858100652694702</v>
      </c>
      <c r="N72" s="11">
        <v>0.65268087387084961</v>
      </c>
      <c r="O72" s="11">
        <v>1</v>
      </c>
      <c r="P72" s="11">
        <v>1</v>
      </c>
      <c r="Q72" s="11">
        <v>2018</v>
      </c>
    </row>
    <row r="73" spans="1:17" x14ac:dyDescent="0.25">
      <c r="A73" s="10" t="s">
        <v>4</v>
      </c>
      <c r="B73" t="s">
        <v>67</v>
      </c>
      <c r="C73" s="11">
        <v>1</v>
      </c>
      <c r="D73" s="11">
        <v>0</v>
      </c>
      <c r="E73" s="11">
        <v>1</v>
      </c>
      <c r="F73" s="11">
        <v>0</v>
      </c>
      <c r="G73" s="11">
        <v>0</v>
      </c>
      <c r="H73" s="11">
        <v>0</v>
      </c>
      <c r="I73" s="11">
        <v>0.41828757524490356</v>
      </c>
      <c r="J73" s="11">
        <v>0.11951754242181778</v>
      </c>
      <c r="K73" s="11">
        <v>0.98898738622665405</v>
      </c>
      <c r="L73" s="11">
        <v>0.49184781312942505</v>
      </c>
      <c r="M73" s="11">
        <v>0.88861078023910522</v>
      </c>
      <c r="N73" s="11">
        <v>0.66511726379394531</v>
      </c>
      <c r="O73" s="11">
        <v>1</v>
      </c>
      <c r="P73" s="11">
        <v>1</v>
      </c>
      <c r="Q73" s="11">
        <v>2018</v>
      </c>
    </row>
    <row r="74" spans="1:17" x14ac:dyDescent="0.25">
      <c r="A74" s="10" t="s">
        <v>5</v>
      </c>
      <c r="B74" t="s">
        <v>66</v>
      </c>
      <c r="C74" s="11">
        <v>1</v>
      </c>
      <c r="D74" s="11">
        <v>0</v>
      </c>
      <c r="E74" s="11">
        <v>1</v>
      </c>
      <c r="F74" s="11">
        <v>0</v>
      </c>
      <c r="G74" s="11">
        <v>0</v>
      </c>
      <c r="H74" s="11">
        <v>0</v>
      </c>
      <c r="I74" s="11">
        <v>0.45446470379829407</v>
      </c>
      <c r="J74" s="11">
        <v>0.64403927326202393</v>
      </c>
      <c r="K74" s="11">
        <v>0.98027116060256958</v>
      </c>
      <c r="L74" s="11">
        <v>0.26049557328224182</v>
      </c>
      <c r="M74" s="11">
        <v>0.22585320472717285</v>
      </c>
      <c r="N74" s="11">
        <v>0.76661992073059082</v>
      </c>
      <c r="O74" s="11">
        <v>1</v>
      </c>
      <c r="P74" s="11">
        <v>1</v>
      </c>
      <c r="Q74" s="11">
        <v>2018</v>
      </c>
    </row>
    <row r="75" spans="1:17" x14ac:dyDescent="0.25">
      <c r="A75" s="10" t="s">
        <v>5</v>
      </c>
      <c r="B75" t="s">
        <v>67</v>
      </c>
      <c r="C75" s="11">
        <v>1</v>
      </c>
      <c r="D75" s="11">
        <v>0</v>
      </c>
      <c r="E75" s="11">
        <v>1</v>
      </c>
      <c r="F75" s="11">
        <v>0</v>
      </c>
      <c r="G75" s="11">
        <v>0</v>
      </c>
      <c r="H75" s="11">
        <v>0</v>
      </c>
      <c r="I75" s="11">
        <v>0.46819621324539185</v>
      </c>
      <c r="J75" s="11">
        <v>0.69881331920623779</v>
      </c>
      <c r="K75" s="11">
        <v>0.98738133907318115</v>
      </c>
      <c r="L75" s="11">
        <v>0.2465585470199585</v>
      </c>
      <c r="M75" s="11">
        <v>0.25063291192054749</v>
      </c>
      <c r="N75" s="11">
        <v>0.72737342119216919</v>
      </c>
      <c r="O75" s="11">
        <v>1</v>
      </c>
      <c r="P75" s="11">
        <v>1</v>
      </c>
      <c r="Q75" s="11">
        <v>2018</v>
      </c>
    </row>
    <row r="76" spans="1:17" x14ac:dyDescent="0.25">
      <c r="A76" s="10" t="s">
        <v>6</v>
      </c>
      <c r="B76" t="s">
        <v>66</v>
      </c>
      <c r="C76" s="11">
        <v>1</v>
      </c>
      <c r="D76" s="11">
        <v>0</v>
      </c>
      <c r="E76" s="11">
        <v>1</v>
      </c>
      <c r="F76" s="11">
        <v>0</v>
      </c>
      <c r="G76" s="11">
        <v>0</v>
      </c>
      <c r="H76" s="11">
        <v>0</v>
      </c>
      <c r="I76" s="11">
        <v>0.64738732576370239</v>
      </c>
      <c r="J76" s="11">
        <v>0.2951735258102417</v>
      </c>
      <c r="K76" s="11">
        <v>0.9075920581817627</v>
      </c>
      <c r="L76" s="11">
        <v>0.48384523391723633</v>
      </c>
      <c r="M76" s="11">
        <v>0.47666534781455994</v>
      </c>
      <c r="N76" s="11">
        <v>0.83805346488952637</v>
      </c>
      <c r="O76" s="11">
        <v>1</v>
      </c>
      <c r="P76" s="11">
        <v>1</v>
      </c>
      <c r="Q76" s="11">
        <v>2018</v>
      </c>
    </row>
    <row r="77" spans="1:17" x14ac:dyDescent="0.25">
      <c r="A77" s="10" t="s">
        <v>6</v>
      </c>
      <c r="B77" t="s">
        <v>67</v>
      </c>
      <c r="C77" s="11">
        <v>1</v>
      </c>
      <c r="D77" s="11">
        <v>0</v>
      </c>
      <c r="E77" s="11">
        <v>1</v>
      </c>
      <c r="F77" s="11">
        <v>0</v>
      </c>
      <c r="G77" s="11">
        <v>0</v>
      </c>
      <c r="H77" s="11">
        <v>0</v>
      </c>
      <c r="I77" s="11">
        <v>0.61560326814651489</v>
      </c>
      <c r="J77" s="11">
        <v>0.11165508627891541</v>
      </c>
      <c r="K77" s="11">
        <v>0.9542008638381958</v>
      </c>
      <c r="L77" s="11">
        <v>0.41392925381660461</v>
      </c>
      <c r="M77" s="11">
        <v>0.59222996234893799</v>
      </c>
      <c r="N77" s="11">
        <v>0.8787112832069397</v>
      </c>
      <c r="O77" s="11">
        <v>1</v>
      </c>
      <c r="P77" s="11">
        <v>1</v>
      </c>
      <c r="Q77" s="11">
        <v>2018</v>
      </c>
    </row>
    <row r="78" spans="1:17" x14ac:dyDescent="0.25">
      <c r="A78" s="10" t="s">
        <v>7</v>
      </c>
      <c r="B78" t="s">
        <v>66</v>
      </c>
      <c r="C78" s="11">
        <v>1</v>
      </c>
      <c r="D78" s="11">
        <v>0</v>
      </c>
      <c r="E78" s="11">
        <v>1</v>
      </c>
      <c r="F78" s="11">
        <v>0</v>
      </c>
      <c r="G78" s="11">
        <v>0</v>
      </c>
      <c r="H78" s="11">
        <v>0</v>
      </c>
      <c r="I78" s="11">
        <v>0.48633760213851929</v>
      </c>
      <c r="J78" s="11">
        <v>0.29683053493499756</v>
      </c>
      <c r="K78" s="11">
        <v>0.98768365383148193</v>
      </c>
      <c r="L78" s="11">
        <v>0.55353862047195435</v>
      </c>
      <c r="M78" s="11">
        <v>0.91757887601852417</v>
      </c>
      <c r="N78" s="11">
        <v>0.50171971321105957</v>
      </c>
      <c r="O78" s="11">
        <v>1</v>
      </c>
      <c r="P78" s="11">
        <v>1</v>
      </c>
      <c r="Q78" s="11">
        <v>2018</v>
      </c>
    </row>
    <row r="79" spans="1:17" x14ac:dyDescent="0.25">
      <c r="A79" s="10" t="s">
        <v>7</v>
      </c>
      <c r="B79" t="s">
        <v>67</v>
      </c>
      <c r="C79" s="11">
        <v>1</v>
      </c>
      <c r="D79" s="11">
        <v>0</v>
      </c>
      <c r="E79" s="11">
        <v>1</v>
      </c>
      <c r="F79" s="11">
        <v>0</v>
      </c>
      <c r="G79" s="11">
        <v>0</v>
      </c>
      <c r="H79" s="11">
        <v>0</v>
      </c>
      <c r="I79" s="11">
        <v>0.56582200527191162</v>
      </c>
      <c r="J79" s="11">
        <v>0.23651726543903351</v>
      </c>
      <c r="K79" s="11">
        <v>0.99364298582077026</v>
      </c>
      <c r="L79" s="11">
        <v>0.53498905897140503</v>
      </c>
      <c r="M79" s="11">
        <v>0.89505761861801147</v>
      </c>
      <c r="N79" s="11">
        <v>0.50452244281768799</v>
      </c>
      <c r="O79" s="11">
        <v>1</v>
      </c>
      <c r="P79" s="11">
        <v>1</v>
      </c>
      <c r="Q79" s="11">
        <v>2018</v>
      </c>
    </row>
    <row r="80" spans="1:17" x14ac:dyDescent="0.25">
      <c r="A80" s="10" t="s">
        <v>8</v>
      </c>
      <c r="B80" t="s">
        <v>66</v>
      </c>
      <c r="C80" s="11">
        <v>1</v>
      </c>
      <c r="D80" s="11">
        <v>0</v>
      </c>
      <c r="E80" s="11">
        <v>1</v>
      </c>
      <c r="F80" s="11">
        <v>0</v>
      </c>
      <c r="G80" s="11">
        <v>0</v>
      </c>
      <c r="H80" s="11">
        <v>0</v>
      </c>
      <c r="I80" s="11">
        <v>0.67765963077545166</v>
      </c>
      <c r="J80" s="11">
        <v>0.29762271046638489</v>
      </c>
      <c r="K80" s="11">
        <v>0.97996222972869873</v>
      </c>
      <c r="L80" s="11">
        <v>0.46082523465156555</v>
      </c>
      <c r="M80" s="11">
        <v>0.48402687907218933</v>
      </c>
      <c r="N80" s="11">
        <v>0.6620820164680481</v>
      </c>
      <c r="O80" s="11">
        <v>1</v>
      </c>
      <c r="P80" s="11">
        <v>1</v>
      </c>
      <c r="Q80" s="11">
        <v>2018</v>
      </c>
    </row>
    <row r="81" spans="1:17" x14ac:dyDescent="0.25">
      <c r="A81" s="10" t="s">
        <v>8</v>
      </c>
      <c r="B81" t="s">
        <v>67</v>
      </c>
      <c r="C81" s="11">
        <v>1</v>
      </c>
      <c r="D81" s="11">
        <v>0</v>
      </c>
      <c r="E81" s="11">
        <v>1</v>
      </c>
      <c r="F81" s="11">
        <v>0</v>
      </c>
      <c r="G81" s="11">
        <v>0</v>
      </c>
      <c r="H81" s="11">
        <v>0</v>
      </c>
      <c r="I81" s="11">
        <v>0.70406025648117065</v>
      </c>
      <c r="J81" s="11">
        <v>0.17360819876194</v>
      </c>
      <c r="K81" s="11">
        <v>0.95609039068222046</v>
      </c>
      <c r="L81" s="11">
        <v>0.52141064405441284</v>
      </c>
      <c r="M81" s="11">
        <v>0.51002514362335205</v>
      </c>
      <c r="N81" s="11">
        <v>0.70140224695205688</v>
      </c>
      <c r="O81" s="11">
        <v>1</v>
      </c>
      <c r="P81" s="11">
        <v>1</v>
      </c>
      <c r="Q81" s="11">
        <v>2018</v>
      </c>
    </row>
    <row r="82" spans="1:17" x14ac:dyDescent="0.25">
      <c r="A82" s="5" t="s">
        <v>9</v>
      </c>
      <c r="B82" t="s">
        <v>66</v>
      </c>
      <c r="C82" s="11">
        <v>1</v>
      </c>
      <c r="D82" s="11">
        <v>0</v>
      </c>
      <c r="E82" s="11">
        <v>1</v>
      </c>
      <c r="F82" s="11">
        <v>0</v>
      </c>
      <c r="G82" s="11">
        <v>0</v>
      </c>
      <c r="H82" s="11">
        <v>0</v>
      </c>
      <c r="I82" s="11">
        <v>0.61330103874206543</v>
      </c>
      <c r="J82" s="11">
        <v>0.50208467245101929</v>
      </c>
      <c r="K82" s="11">
        <v>1</v>
      </c>
      <c r="L82" s="11">
        <v>0.24434369802474976</v>
      </c>
      <c r="M82" s="11">
        <v>0.14363811910152435</v>
      </c>
      <c r="N82" s="11">
        <v>0.78036618232727051</v>
      </c>
      <c r="O82" s="11">
        <v>1</v>
      </c>
      <c r="P82" s="11">
        <v>1</v>
      </c>
      <c r="Q82" s="11">
        <v>2018</v>
      </c>
    </row>
    <row r="83" spans="1:17" x14ac:dyDescent="0.25">
      <c r="A83" s="5" t="s">
        <v>9</v>
      </c>
      <c r="B83" t="s">
        <v>67</v>
      </c>
      <c r="C83" s="11">
        <v>1</v>
      </c>
      <c r="D83" s="11">
        <v>0</v>
      </c>
      <c r="E83" s="11">
        <v>1</v>
      </c>
      <c r="F83" s="11">
        <v>0</v>
      </c>
      <c r="G83" s="11">
        <v>0</v>
      </c>
      <c r="H83" s="11">
        <v>0</v>
      </c>
      <c r="I83" s="11">
        <v>0.51917964220046997</v>
      </c>
      <c r="J83" s="11">
        <v>0.49222511053085327</v>
      </c>
      <c r="K83" s="11">
        <v>1</v>
      </c>
      <c r="L83" s="11">
        <v>0.17611472308635712</v>
      </c>
      <c r="M83" s="11">
        <v>0.20129621028900146</v>
      </c>
      <c r="N83" s="11">
        <v>0.84018975496292114</v>
      </c>
      <c r="O83" s="11">
        <v>1</v>
      </c>
      <c r="P83" s="11">
        <v>1</v>
      </c>
      <c r="Q83" s="11">
        <v>2018</v>
      </c>
    </row>
    <row r="84" spans="1:17" x14ac:dyDescent="0.25">
      <c r="A84" s="10" t="s">
        <v>10</v>
      </c>
      <c r="B84" t="s">
        <v>66</v>
      </c>
      <c r="C84" s="11">
        <v>1</v>
      </c>
      <c r="D84" s="11">
        <v>0</v>
      </c>
      <c r="E84" s="11">
        <v>1</v>
      </c>
      <c r="F84" s="11">
        <v>0</v>
      </c>
      <c r="G84" s="11">
        <v>0</v>
      </c>
      <c r="H84" s="11">
        <v>0</v>
      </c>
      <c r="I84" s="11">
        <v>0.61762869358062744</v>
      </c>
      <c r="J84" s="11">
        <v>0.51161700487136841</v>
      </c>
      <c r="K84" s="11">
        <v>0.97317147254943848</v>
      </c>
      <c r="L84" s="11">
        <v>0.29110231995582581</v>
      </c>
      <c r="M84" s="11">
        <v>0.27172327041625977</v>
      </c>
      <c r="N84" s="11">
        <v>0.6842571496963501</v>
      </c>
      <c r="O84" s="11">
        <v>1</v>
      </c>
      <c r="P84" s="11">
        <v>1</v>
      </c>
      <c r="Q84" s="11">
        <v>2018</v>
      </c>
    </row>
    <row r="85" spans="1:17" x14ac:dyDescent="0.25">
      <c r="A85" s="10" t="s">
        <v>10</v>
      </c>
      <c r="B85" t="s">
        <v>67</v>
      </c>
      <c r="C85" s="11">
        <v>1</v>
      </c>
      <c r="D85" s="11">
        <v>0</v>
      </c>
      <c r="E85" s="11">
        <v>1</v>
      </c>
      <c r="F85" s="11">
        <v>0</v>
      </c>
      <c r="G85" s="11">
        <v>0</v>
      </c>
      <c r="H85" s="11">
        <v>0</v>
      </c>
      <c r="I85" s="11">
        <v>0.53952550888061523</v>
      </c>
      <c r="J85" s="11">
        <v>0.37220266461372375</v>
      </c>
      <c r="K85" s="11">
        <v>0.98839616775512695</v>
      </c>
      <c r="L85" s="11">
        <v>0.39256113767623901</v>
      </c>
      <c r="M85" s="11">
        <v>0.29309988021850586</v>
      </c>
      <c r="N85" s="11">
        <v>0.71959179639816284</v>
      </c>
      <c r="O85" s="11">
        <v>1</v>
      </c>
      <c r="P85" s="11">
        <v>1</v>
      </c>
      <c r="Q85" s="11">
        <v>2018</v>
      </c>
    </row>
    <row r="86" spans="1:17" x14ac:dyDescent="0.25">
      <c r="A86" s="10" t="s">
        <v>11</v>
      </c>
      <c r="B86" t="s">
        <v>66</v>
      </c>
      <c r="C86" s="11">
        <v>1</v>
      </c>
      <c r="D86" s="11">
        <v>0</v>
      </c>
      <c r="E86" s="11">
        <v>1</v>
      </c>
      <c r="F86" s="11">
        <v>0</v>
      </c>
      <c r="G86" s="11">
        <v>0</v>
      </c>
      <c r="H86" s="11">
        <v>0</v>
      </c>
      <c r="I86" s="11">
        <v>0.64981758594512939</v>
      </c>
      <c r="J86" s="11">
        <v>0.28654715418815613</v>
      </c>
      <c r="K86" s="11">
        <v>0.97651106119155884</v>
      </c>
      <c r="L86" s="11">
        <v>0.28896644711494446</v>
      </c>
      <c r="M86" s="11">
        <v>0.4871995747089386</v>
      </c>
      <c r="N86" s="11">
        <v>0.76553702354431152</v>
      </c>
      <c r="O86" s="11">
        <v>1</v>
      </c>
      <c r="P86" s="11">
        <v>1</v>
      </c>
      <c r="Q86" s="11">
        <v>2018</v>
      </c>
    </row>
    <row r="87" spans="1:17" x14ac:dyDescent="0.25">
      <c r="A87" s="10" t="s">
        <v>11</v>
      </c>
      <c r="B87" t="s">
        <v>67</v>
      </c>
      <c r="C87" s="11">
        <v>1</v>
      </c>
      <c r="D87" s="11">
        <v>0</v>
      </c>
      <c r="E87" s="11">
        <v>1</v>
      </c>
      <c r="F87" s="11">
        <v>0</v>
      </c>
      <c r="G87" s="11">
        <v>0</v>
      </c>
      <c r="H87" s="11">
        <v>0</v>
      </c>
      <c r="I87" s="11">
        <v>0.6495022177696228</v>
      </c>
      <c r="J87" s="11">
        <v>0.23540778458118439</v>
      </c>
      <c r="K87" s="11">
        <v>0.9466087818145752</v>
      </c>
      <c r="L87" s="11">
        <v>0.31806966662406921</v>
      </c>
      <c r="M87" s="11">
        <v>0.50271743535995483</v>
      </c>
      <c r="N87" s="11">
        <v>0.75086700916290283</v>
      </c>
      <c r="O87" s="11">
        <v>1</v>
      </c>
      <c r="P87" s="11">
        <v>1</v>
      </c>
      <c r="Q87" s="11">
        <v>2018</v>
      </c>
    </row>
    <row r="88" spans="1:17" x14ac:dyDescent="0.25">
      <c r="A88" s="10" t="s">
        <v>12</v>
      </c>
      <c r="B88" t="s">
        <v>66</v>
      </c>
      <c r="C88" s="11">
        <v>1</v>
      </c>
      <c r="D88" s="11">
        <v>0</v>
      </c>
      <c r="E88" s="11">
        <v>1</v>
      </c>
      <c r="F88" s="11">
        <v>0</v>
      </c>
      <c r="G88" s="11">
        <v>0</v>
      </c>
      <c r="H88" s="11">
        <v>0</v>
      </c>
      <c r="I88" s="11">
        <v>0.43285614252090454</v>
      </c>
      <c r="J88" s="11">
        <v>0.19841271638870239</v>
      </c>
      <c r="K88" s="11">
        <v>0.98897618055343628</v>
      </c>
      <c r="L88" s="11">
        <v>0.57920128107070923</v>
      </c>
      <c r="M88" s="11">
        <v>0.9364592432975769</v>
      </c>
      <c r="N88" s="11">
        <v>0.63127332925796509</v>
      </c>
      <c r="O88" s="11">
        <v>1</v>
      </c>
      <c r="P88" s="11">
        <v>1</v>
      </c>
      <c r="Q88" s="11">
        <v>2018</v>
      </c>
    </row>
    <row r="89" spans="1:17" x14ac:dyDescent="0.25">
      <c r="A89" s="10" t="s">
        <v>12</v>
      </c>
      <c r="B89" t="s">
        <v>67</v>
      </c>
      <c r="C89" s="11">
        <v>1</v>
      </c>
      <c r="D89" s="11">
        <v>0</v>
      </c>
      <c r="E89" s="11">
        <v>1</v>
      </c>
      <c r="F89" s="11">
        <v>0</v>
      </c>
      <c r="G89" s="11">
        <v>0</v>
      </c>
      <c r="H89" s="11">
        <v>0</v>
      </c>
      <c r="I89" s="11">
        <v>0.47690796852111816</v>
      </c>
      <c r="J89" s="11">
        <v>0.1258382648229599</v>
      </c>
      <c r="K89" s="11">
        <v>0.98910611867904663</v>
      </c>
      <c r="L89" s="11">
        <v>0.59468972682952881</v>
      </c>
      <c r="M89" s="11">
        <v>0.93303757905960083</v>
      </c>
      <c r="N89" s="11">
        <v>0.65193819999694824</v>
      </c>
      <c r="O89" s="11">
        <v>1</v>
      </c>
      <c r="P89" s="11">
        <v>1</v>
      </c>
      <c r="Q89" s="11">
        <v>2018</v>
      </c>
    </row>
    <row r="90" spans="1:17" x14ac:dyDescent="0.25">
      <c r="A90" s="10" t="s">
        <v>13</v>
      </c>
      <c r="B90" t="s">
        <v>66</v>
      </c>
      <c r="C90" s="11">
        <v>1</v>
      </c>
      <c r="D90" s="11">
        <v>0</v>
      </c>
      <c r="E90" s="11">
        <v>1</v>
      </c>
      <c r="F90" s="11">
        <v>0</v>
      </c>
      <c r="G90" s="11">
        <v>0</v>
      </c>
      <c r="H90" s="11">
        <v>0</v>
      </c>
      <c r="I90" s="11">
        <v>0.52630913257598877</v>
      </c>
      <c r="J90" s="11">
        <v>0.19977477192878723</v>
      </c>
      <c r="K90" s="11">
        <v>1</v>
      </c>
      <c r="L90" s="11">
        <v>0.36233812570571899</v>
      </c>
      <c r="M90" s="11">
        <v>0.8160204291343689</v>
      </c>
      <c r="N90" s="11">
        <v>0.66376715898513794</v>
      </c>
      <c r="O90" s="11">
        <v>1</v>
      </c>
      <c r="P90" s="11">
        <v>1</v>
      </c>
      <c r="Q90" s="11">
        <v>2018</v>
      </c>
    </row>
    <row r="91" spans="1:17" x14ac:dyDescent="0.25">
      <c r="A91" s="10" t="s">
        <v>13</v>
      </c>
      <c r="B91" t="s">
        <v>67</v>
      </c>
      <c r="C91" s="11">
        <v>1</v>
      </c>
      <c r="D91" s="11">
        <v>0</v>
      </c>
      <c r="E91" s="11">
        <v>1</v>
      </c>
      <c r="F91" s="11">
        <v>0</v>
      </c>
      <c r="G91" s="11">
        <v>0</v>
      </c>
      <c r="H91" s="11">
        <v>0</v>
      </c>
      <c r="I91" s="11">
        <v>0.53838866949081421</v>
      </c>
      <c r="J91" s="11">
        <v>0.14293704926967621</v>
      </c>
      <c r="K91" s="11">
        <v>0.9953000545501709</v>
      </c>
      <c r="L91" s="11">
        <v>0.38597062230110168</v>
      </c>
      <c r="M91" s="11">
        <v>0.85521364212036133</v>
      </c>
      <c r="N91" s="11">
        <v>0.65972954034805298</v>
      </c>
      <c r="O91" s="11">
        <v>1</v>
      </c>
      <c r="P91" s="11">
        <v>1</v>
      </c>
      <c r="Q91" s="11">
        <v>2018</v>
      </c>
    </row>
    <row r="92" spans="1:17" x14ac:dyDescent="0.25">
      <c r="A92" s="10" t="s">
        <v>14</v>
      </c>
      <c r="B92" t="s">
        <v>66</v>
      </c>
      <c r="C92" s="11">
        <v>1</v>
      </c>
      <c r="D92" s="11">
        <v>0</v>
      </c>
      <c r="E92" s="11">
        <v>1</v>
      </c>
      <c r="F92" s="11">
        <v>0</v>
      </c>
      <c r="G92" s="11">
        <v>0</v>
      </c>
      <c r="H92" s="11">
        <v>0</v>
      </c>
      <c r="I92" s="11">
        <v>0.59011715650558472</v>
      </c>
      <c r="J92" s="11">
        <v>0.56617605686187744</v>
      </c>
      <c r="K92" s="11">
        <v>0.97529822587966919</v>
      </c>
      <c r="L92" s="11">
        <v>0.52803516387939453</v>
      </c>
      <c r="M92" s="11">
        <v>0.48693594336509705</v>
      </c>
      <c r="N92" s="11">
        <v>0.60023880004882813</v>
      </c>
      <c r="O92" s="11">
        <v>1</v>
      </c>
      <c r="P92" s="11">
        <v>1</v>
      </c>
      <c r="Q92" s="11">
        <v>2018</v>
      </c>
    </row>
    <row r="93" spans="1:17" x14ac:dyDescent="0.25">
      <c r="A93" s="10" t="s">
        <v>14</v>
      </c>
      <c r="B93" t="s">
        <v>67</v>
      </c>
      <c r="C93" s="11">
        <v>1</v>
      </c>
      <c r="D93" s="11">
        <v>0</v>
      </c>
      <c r="E93" s="11">
        <v>1</v>
      </c>
      <c r="F93" s="11">
        <v>0</v>
      </c>
      <c r="G93" s="11">
        <v>0</v>
      </c>
      <c r="H93" s="11">
        <v>0</v>
      </c>
      <c r="I93" s="11">
        <v>0.65909546613693237</v>
      </c>
      <c r="J93" s="11">
        <v>0.4749409556388855</v>
      </c>
      <c r="K93" s="11">
        <v>0.97084826231002808</v>
      </c>
      <c r="L93" s="11">
        <v>0.56630343198776245</v>
      </c>
      <c r="M93" s="11">
        <v>0.47904953360557556</v>
      </c>
      <c r="N93" s="11">
        <v>0.57197922468185425</v>
      </c>
      <c r="O93" s="11">
        <v>1</v>
      </c>
      <c r="P93" s="11">
        <v>1</v>
      </c>
      <c r="Q93" s="11">
        <v>2018</v>
      </c>
    </row>
    <row r="94" spans="1:17" x14ac:dyDescent="0.25">
      <c r="A94" s="5" t="s">
        <v>15</v>
      </c>
      <c r="B94" t="s">
        <v>66</v>
      </c>
      <c r="C94" s="11">
        <v>1</v>
      </c>
      <c r="D94" s="11">
        <v>0</v>
      </c>
      <c r="E94" s="11">
        <v>1</v>
      </c>
      <c r="F94" s="11">
        <v>0</v>
      </c>
      <c r="G94" s="11">
        <v>0</v>
      </c>
      <c r="H94" s="11">
        <v>0</v>
      </c>
      <c r="I94" s="11">
        <v>0.36672073602676392</v>
      </c>
      <c r="J94" s="11">
        <v>0.27769225835800171</v>
      </c>
      <c r="K94" s="11">
        <v>0.99494576454162598</v>
      </c>
      <c r="L94" s="11">
        <v>0.58041799068450928</v>
      </c>
      <c r="M94" s="11">
        <v>0.46905231475830078</v>
      </c>
      <c r="N94" s="11">
        <v>0.79903256893157959</v>
      </c>
      <c r="O94" s="11">
        <v>1</v>
      </c>
      <c r="P94" s="11">
        <v>1</v>
      </c>
      <c r="Q94" s="11">
        <v>2018</v>
      </c>
    </row>
    <row r="95" spans="1:17" x14ac:dyDescent="0.25">
      <c r="A95" s="5" t="s">
        <v>15</v>
      </c>
      <c r="B95" t="s">
        <v>67</v>
      </c>
      <c r="C95" s="11">
        <v>1</v>
      </c>
      <c r="D95" s="11">
        <v>0</v>
      </c>
      <c r="E95" s="11">
        <v>1</v>
      </c>
      <c r="F95" s="11">
        <v>0</v>
      </c>
      <c r="G95" s="11">
        <v>0</v>
      </c>
      <c r="H95" s="11">
        <v>0</v>
      </c>
      <c r="I95" s="11">
        <v>0.43449202179908752</v>
      </c>
      <c r="J95" s="11">
        <v>0.25014379620552063</v>
      </c>
      <c r="K95" s="11">
        <v>0.98569244146347046</v>
      </c>
      <c r="L95" s="11">
        <v>0.50423347949981689</v>
      </c>
      <c r="M95" s="11">
        <v>0.48125460743904114</v>
      </c>
      <c r="N95" s="11">
        <v>0.77593320608139038</v>
      </c>
      <c r="O95" s="11">
        <v>1</v>
      </c>
      <c r="P95" s="11">
        <v>1</v>
      </c>
      <c r="Q95" s="11">
        <v>2018</v>
      </c>
    </row>
    <row r="96" spans="1:17" x14ac:dyDescent="0.25">
      <c r="A96" s="5" t="s">
        <v>16</v>
      </c>
      <c r="B96" t="s">
        <v>66</v>
      </c>
      <c r="C96" s="11">
        <v>1</v>
      </c>
      <c r="D96" s="11">
        <v>0</v>
      </c>
      <c r="E96" s="11">
        <v>1</v>
      </c>
      <c r="F96" s="11">
        <v>0</v>
      </c>
      <c r="G96" s="11">
        <v>0</v>
      </c>
      <c r="H96" s="11">
        <v>0</v>
      </c>
      <c r="I96" s="11">
        <v>0.56415474414825439</v>
      </c>
      <c r="J96" s="11">
        <v>0.422014981508255</v>
      </c>
      <c r="K96" s="11">
        <v>0.99113297462463379</v>
      </c>
      <c r="L96" s="11">
        <v>0.388365238904953</v>
      </c>
      <c r="M96" s="11">
        <v>0.57221269607543945</v>
      </c>
      <c r="N96" s="11">
        <v>0.60658812522888184</v>
      </c>
      <c r="O96" s="11">
        <v>1</v>
      </c>
      <c r="P96" s="11">
        <v>1</v>
      </c>
      <c r="Q96" s="11">
        <v>2018</v>
      </c>
    </row>
    <row r="97" spans="1:17" x14ac:dyDescent="0.25">
      <c r="A97" s="5" t="s">
        <v>16</v>
      </c>
      <c r="B97" t="s">
        <v>67</v>
      </c>
      <c r="C97" s="11">
        <v>1</v>
      </c>
      <c r="D97" s="11">
        <v>0</v>
      </c>
      <c r="E97" s="11">
        <v>1</v>
      </c>
      <c r="F97" s="11">
        <v>0</v>
      </c>
      <c r="G97" s="11">
        <v>0</v>
      </c>
      <c r="H97" s="11">
        <v>0</v>
      </c>
      <c r="I97" s="11">
        <v>0.59187328815460205</v>
      </c>
      <c r="J97" s="11">
        <v>0.42493408918380737</v>
      </c>
      <c r="K97" s="11">
        <v>0.987018883228302</v>
      </c>
      <c r="L97" s="11">
        <v>0.4670386016368866</v>
      </c>
      <c r="M97" s="11">
        <v>0.63335967063903809</v>
      </c>
      <c r="N97" s="11">
        <v>0.58339136838912964</v>
      </c>
      <c r="O97" s="11">
        <v>1</v>
      </c>
      <c r="P97" s="11">
        <v>1</v>
      </c>
      <c r="Q97" s="11">
        <v>2018</v>
      </c>
    </row>
    <row r="98" spans="1:17" x14ac:dyDescent="0.25">
      <c r="A98" s="10" t="s">
        <v>17</v>
      </c>
      <c r="B98" t="s">
        <v>66</v>
      </c>
      <c r="C98" s="11">
        <v>1</v>
      </c>
      <c r="D98" s="11">
        <v>0</v>
      </c>
      <c r="E98" s="11">
        <v>1</v>
      </c>
      <c r="F98" s="11">
        <v>0</v>
      </c>
      <c r="G98" s="11">
        <v>0</v>
      </c>
      <c r="H98" s="11">
        <v>0</v>
      </c>
      <c r="I98" s="11">
        <v>0.49050989747047424</v>
      </c>
      <c r="J98" s="11">
        <v>0.41072648763656616</v>
      </c>
      <c r="K98" s="11">
        <v>0.98695224523544312</v>
      </c>
      <c r="L98" s="11">
        <v>0.39048957824707031</v>
      </c>
      <c r="M98" s="11">
        <v>0.52490341663360596</v>
      </c>
      <c r="N98" s="11">
        <v>0.64776653051376343</v>
      </c>
      <c r="O98" s="11">
        <v>1</v>
      </c>
      <c r="P98" s="11">
        <v>1</v>
      </c>
      <c r="Q98" s="11">
        <v>2018</v>
      </c>
    </row>
    <row r="99" spans="1:17" x14ac:dyDescent="0.25">
      <c r="A99" s="10" t="s">
        <v>17</v>
      </c>
      <c r="B99" t="s">
        <v>67</v>
      </c>
      <c r="C99" s="11">
        <v>1</v>
      </c>
      <c r="D99" s="11">
        <v>0</v>
      </c>
      <c r="E99" s="11">
        <v>1</v>
      </c>
      <c r="F99" s="11">
        <v>0</v>
      </c>
      <c r="G99" s="11">
        <v>0</v>
      </c>
      <c r="H99" s="11">
        <v>0</v>
      </c>
      <c r="I99" s="11">
        <v>0.56374466419219971</v>
      </c>
      <c r="J99" s="11">
        <v>0.31694683432579041</v>
      </c>
      <c r="K99" s="11">
        <v>0.98132443428039551</v>
      </c>
      <c r="L99" s="11">
        <v>0.34861016273498535</v>
      </c>
      <c r="M99" s="11">
        <v>0.58579403162002563</v>
      </c>
      <c r="N99" s="11">
        <v>0.68424743413925171</v>
      </c>
      <c r="O99" s="11">
        <v>1</v>
      </c>
      <c r="P99" s="11">
        <v>1</v>
      </c>
      <c r="Q99" s="11">
        <v>2018</v>
      </c>
    </row>
    <row r="100" spans="1:17" x14ac:dyDescent="0.25">
      <c r="A100" s="10" t="s">
        <v>18</v>
      </c>
      <c r="B100" t="s">
        <v>66</v>
      </c>
      <c r="C100" s="11">
        <v>1</v>
      </c>
      <c r="D100" s="11">
        <v>0</v>
      </c>
      <c r="E100" s="11">
        <v>1</v>
      </c>
      <c r="F100" s="11">
        <v>0</v>
      </c>
      <c r="G100" s="11">
        <v>0</v>
      </c>
      <c r="H100" s="11">
        <v>0</v>
      </c>
      <c r="I100" s="11">
        <v>0.48029541969299316</v>
      </c>
      <c r="J100" s="11">
        <v>0.23077383637428284</v>
      </c>
      <c r="K100" s="11">
        <v>0.94907903671264648</v>
      </c>
      <c r="L100" s="11">
        <v>0.63894867897033691</v>
      </c>
      <c r="M100" s="11">
        <v>0.77867478132247925</v>
      </c>
      <c r="N100" s="11">
        <v>0.75281065702438354</v>
      </c>
      <c r="O100" s="11">
        <v>1</v>
      </c>
      <c r="P100" s="11">
        <v>1</v>
      </c>
      <c r="Q100" s="11">
        <v>2018</v>
      </c>
    </row>
    <row r="101" spans="1:17" x14ac:dyDescent="0.25">
      <c r="A101" s="10" t="s">
        <v>18</v>
      </c>
      <c r="B101" t="s">
        <v>67</v>
      </c>
      <c r="C101" s="11">
        <v>1</v>
      </c>
      <c r="D101" s="11">
        <v>0</v>
      </c>
      <c r="E101" s="11">
        <v>1</v>
      </c>
      <c r="F101" s="11">
        <v>0</v>
      </c>
      <c r="G101" s="11">
        <v>0</v>
      </c>
      <c r="H101" s="11">
        <v>0</v>
      </c>
      <c r="I101" s="11">
        <v>0.48901954293251038</v>
      </c>
      <c r="J101" s="11">
        <v>0.13528157770633698</v>
      </c>
      <c r="K101" s="11">
        <v>0.95558822154998779</v>
      </c>
      <c r="L101" s="11">
        <v>0.69237422943115234</v>
      </c>
      <c r="M101" s="11">
        <v>0.81802988052368164</v>
      </c>
      <c r="N101" s="11">
        <v>0.81272697448730469</v>
      </c>
      <c r="O101" s="11">
        <v>1</v>
      </c>
      <c r="P101" s="11">
        <v>1</v>
      </c>
      <c r="Q101" s="11">
        <v>2018</v>
      </c>
    </row>
    <row r="102" spans="1:17" x14ac:dyDescent="0.25">
      <c r="A102" s="5" t="s">
        <v>19</v>
      </c>
      <c r="B102" t="s">
        <v>66</v>
      </c>
      <c r="C102" s="11">
        <v>1</v>
      </c>
      <c r="D102" s="11">
        <v>0</v>
      </c>
      <c r="E102" s="11">
        <v>1</v>
      </c>
      <c r="F102" s="11">
        <v>0</v>
      </c>
      <c r="G102" s="11">
        <v>0</v>
      </c>
      <c r="H102" s="11">
        <v>0</v>
      </c>
      <c r="I102" s="11">
        <v>0.56906181573867798</v>
      </c>
      <c r="J102" s="11">
        <v>0.77653628587722778</v>
      </c>
      <c r="K102" s="11">
        <v>0.98473316431045532</v>
      </c>
      <c r="L102" s="11">
        <v>0.19707185029983521</v>
      </c>
      <c r="M102" s="11">
        <v>0.21768444776535034</v>
      </c>
      <c r="N102" s="11">
        <v>0.60055863857269287</v>
      </c>
      <c r="O102" s="11">
        <v>1</v>
      </c>
      <c r="P102" s="11">
        <v>1</v>
      </c>
      <c r="Q102" s="11">
        <v>2018</v>
      </c>
    </row>
    <row r="103" spans="1:17" x14ac:dyDescent="0.25">
      <c r="A103" s="5" t="s">
        <v>19</v>
      </c>
      <c r="B103" t="s">
        <v>67</v>
      </c>
      <c r="C103" s="11">
        <v>1</v>
      </c>
      <c r="D103" s="11">
        <v>0</v>
      </c>
      <c r="E103" s="11">
        <v>1</v>
      </c>
      <c r="F103" s="11">
        <v>0</v>
      </c>
      <c r="G103" s="11">
        <v>0</v>
      </c>
      <c r="H103" s="11">
        <v>0</v>
      </c>
      <c r="I103" s="11">
        <v>0.76425081491470337</v>
      </c>
      <c r="J103" s="11">
        <v>0.39866653084754944</v>
      </c>
      <c r="K103" s="11">
        <v>0.94956231117248535</v>
      </c>
      <c r="L103" s="11">
        <v>8.1127852201461792E-2</v>
      </c>
      <c r="M103" s="11">
        <v>0.25926303863525391</v>
      </c>
      <c r="N103" s="11">
        <v>0.76516693830490112</v>
      </c>
      <c r="O103" s="11">
        <v>1</v>
      </c>
      <c r="P103" s="11">
        <v>1</v>
      </c>
      <c r="Q103" s="11">
        <v>2018</v>
      </c>
    </row>
    <row r="104" spans="1:17" x14ac:dyDescent="0.25">
      <c r="A104" s="10" t="s">
        <v>20</v>
      </c>
      <c r="B104" t="s">
        <v>66</v>
      </c>
      <c r="C104" s="11">
        <v>1</v>
      </c>
      <c r="D104" s="11">
        <v>0</v>
      </c>
      <c r="E104" s="11">
        <v>1</v>
      </c>
      <c r="F104" s="11">
        <v>0</v>
      </c>
      <c r="G104" s="11">
        <v>0</v>
      </c>
      <c r="H104" s="11">
        <v>0</v>
      </c>
      <c r="I104" s="11">
        <v>0.48435914516448975</v>
      </c>
      <c r="J104" s="11">
        <v>0.19628271460533142</v>
      </c>
      <c r="K104" s="11">
        <v>0.99312072992324829</v>
      </c>
      <c r="L104" s="11">
        <v>0.50790488719940186</v>
      </c>
      <c r="M104" s="11">
        <v>0.91480386257171631</v>
      </c>
      <c r="N104" s="11">
        <v>0.59262460470199585</v>
      </c>
      <c r="O104" s="11">
        <v>1</v>
      </c>
      <c r="P104" s="11">
        <v>1</v>
      </c>
      <c r="Q104" s="11">
        <v>2018</v>
      </c>
    </row>
    <row r="105" spans="1:17" x14ac:dyDescent="0.25">
      <c r="A105" s="10" t="s">
        <v>20</v>
      </c>
      <c r="B105" t="s">
        <v>67</v>
      </c>
      <c r="C105" s="11">
        <v>1</v>
      </c>
      <c r="D105" s="11">
        <v>0</v>
      </c>
      <c r="E105" s="11">
        <v>1</v>
      </c>
      <c r="F105" s="11">
        <v>0</v>
      </c>
      <c r="G105" s="11">
        <v>0</v>
      </c>
      <c r="H105" s="11">
        <v>0</v>
      </c>
      <c r="I105" s="11">
        <v>0.56095516681671143</v>
      </c>
      <c r="J105" s="11">
        <v>0.15262079238891602</v>
      </c>
      <c r="K105" s="11">
        <v>0.9959338903427124</v>
      </c>
      <c r="L105" s="11">
        <v>0.50119632482528687</v>
      </c>
      <c r="M105" s="11">
        <v>0.899799644947052</v>
      </c>
      <c r="N105" s="11">
        <v>0.58319199085235596</v>
      </c>
      <c r="O105" s="11">
        <v>1</v>
      </c>
      <c r="P105" s="11">
        <v>1</v>
      </c>
      <c r="Q105" s="11">
        <v>2018</v>
      </c>
    </row>
    <row r="106" spans="1:17" x14ac:dyDescent="0.25">
      <c r="A106" s="10" t="s">
        <v>21</v>
      </c>
      <c r="B106" t="s">
        <v>66</v>
      </c>
      <c r="C106" s="11">
        <v>1</v>
      </c>
      <c r="D106" s="11">
        <v>0</v>
      </c>
      <c r="E106" s="11">
        <v>1</v>
      </c>
      <c r="F106" s="11">
        <v>0</v>
      </c>
      <c r="G106" s="11">
        <v>0</v>
      </c>
      <c r="H106" s="11">
        <v>0</v>
      </c>
      <c r="I106" s="11">
        <v>0.54390609264373779</v>
      </c>
      <c r="J106" s="11">
        <v>0.40004804730415344</v>
      </c>
      <c r="K106" s="11">
        <v>0.99656814336776733</v>
      </c>
      <c r="L106" s="11">
        <v>0.42725068330764771</v>
      </c>
      <c r="M106" s="11">
        <v>0.73661649227142334</v>
      </c>
      <c r="N106" s="11">
        <v>0.58143281936645508</v>
      </c>
      <c r="O106" s="11">
        <v>1</v>
      </c>
      <c r="P106" s="11">
        <v>1</v>
      </c>
      <c r="Q106" s="11">
        <v>2018</v>
      </c>
    </row>
    <row r="107" spans="1:17" x14ac:dyDescent="0.25">
      <c r="A107" s="10" t="s">
        <v>21</v>
      </c>
      <c r="B107" t="s">
        <v>67</v>
      </c>
      <c r="C107" s="11">
        <v>1</v>
      </c>
      <c r="D107" s="11">
        <v>0</v>
      </c>
      <c r="E107" s="11">
        <v>1</v>
      </c>
      <c r="F107" s="11">
        <v>0</v>
      </c>
      <c r="G107" s="11">
        <v>0</v>
      </c>
      <c r="H107" s="11">
        <v>0</v>
      </c>
      <c r="I107" s="11">
        <v>0.5850643515586853</v>
      </c>
      <c r="J107" s="11">
        <v>0.27947649359703064</v>
      </c>
      <c r="K107" s="11">
        <v>0.99328237771987915</v>
      </c>
      <c r="L107" s="11">
        <v>0.39879685640335083</v>
      </c>
      <c r="M107" s="11">
        <v>0.74428945779800415</v>
      </c>
      <c r="N107" s="11">
        <v>0.59922295808792114</v>
      </c>
      <c r="O107" s="11">
        <v>1</v>
      </c>
      <c r="P107" s="11">
        <v>1</v>
      </c>
      <c r="Q107" s="11">
        <v>2018</v>
      </c>
    </row>
    <row r="108" spans="1:17" x14ac:dyDescent="0.25">
      <c r="A108" s="5" t="s">
        <v>22</v>
      </c>
      <c r="B108" t="s">
        <v>66</v>
      </c>
      <c r="C108" s="11">
        <v>1</v>
      </c>
      <c r="D108" s="11">
        <v>0</v>
      </c>
      <c r="E108" s="11">
        <v>1</v>
      </c>
      <c r="F108" s="11">
        <v>0</v>
      </c>
      <c r="G108" s="11">
        <v>0</v>
      </c>
      <c r="H108" s="11">
        <v>0</v>
      </c>
      <c r="I108" s="11">
        <v>0.59950780868530273</v>
      </c>
      <c r="J108" s="11">
        <v>0.25529122352600098</v>
      </c>
      <c r="K108" s="11">
        <v>0.97839760780334473</v>
      </c>
      <c r="L108" s="11">
        <v>0.43401694297790527</v>
      </c>
      <c r="M108" s="11">
        <v>0.60634398460388184</v>
      </c>
      <c r="N108" s="11">
        <v>0.66196334362030029</v>
      </c>
      <c r="O108" s="11">
        <v>1</v>
      </c>
      <c r="P108" s="11">
        <v>1</v>
      </c>
      <c r="Q108" s="11">
        <v>2018</v>
      </c>
    </row>
    <row r="109" spans="1:17" x14ac:dyDescent="0.25">
      <c r="A109" s="5" t="s">
        <v>22</v>
      </c>
      <c r="B109" t="s">
        <v>67</v>
      </c>
      <c r="C109" s="11">
        <v>1</v>
      </c>
      <c r="D109" s="11">
        <v>0</v>
      </c>
      <c r="E109" s="11">
        <v>1</v>
      </c>
      <c r="F109" s="11">
        <v>0</v>
      </c>
      <c r="G109" s="11">
        <v>0</v>
      </c>
      <c r="H109" s="11">
        <v>0</v>
      </c>
      <c r="I109" s="11">
        <v>0.58518743515014648</v>
      </c>
      <c r="J109" s="11">
        <v>0.17177790403366089</v>
      </c>
      <c r="K109" s="11">
        <v>0.94758468866348267</v>
      </c>
      <c r="L109" s="11">
        <v>0.47529566287994385</v>
      </c>
      <c r="M109" s="11">
        <v>0.64341551065444946</v>
      </c>
      <c r="N109" s="11">
        <v>0.66371017694473267</v>
      </c>
      <c r="O109" s="11">
        <v>1</v>
      </c>
      <c r="P109" s="11">
        <v>1</v>
      </c>
      <c r="Q109" s="11">
        <v>2018</v>
      </c>
    </row>
    <row r="110" spans="1:17" x14ac:dyDescent="0.25">
      <c r="A110" s="10" t="s">
        <v>23</v>
      </c>
      <c r="B110" t="s">
        <v>66</v>
      </c>
      <c r="C110" s="11">
        <v>1</v>
      </c>
      <c r="D110" s="11">
        <v>0</v>
      </c>
      <c r="E110" s="11">
        <v>1</v>
      </c>
      <c r="F110" s="11">
        <v>0</v>
      </c>
      <c r="G110" s="11">
        <v>0</v>
      </c>
      <c r="H110" s="11">
        <v>0</v>
      </c>
      <c r="I110" s="11">
        <v>0.49133682250976563</v>
      </c>
      <c r="J110" s="11">
        <v>0.2552783191204071</v>
      </c>
      <c r="K110" s="11">
        <v>1</v>
      </c>
      <c r="L110" s="11">
        <v>0.49859938025474548</v>
      </c>
      <c r="M110" s="11">
        <v>0.8567463755607605</v>
      </c>
      <c r="N110" s="11">
        <v>0.58027702569961548</v>
      </c>
      <c r="O110" s="11">
        <v>1</v>
      </c>
      <c r="P110" s="11">
        <v>1</v>
      </c>
      <c r="Q110" s="11">
        <v>2018</v>
      </c>
    </row>
    <row r="111" spans="1:17" x14ac:dyDescent="0.25">
      <c r="A111" s="10" t="s">
        <v>23</v>
      </c>
      <c r="B111" t="s">
        <v>67</v>
      </c>
      <c r="C111" s="11">
        <v>1</v>
      </c>
      <c r="D111" s="11">
        <v>0</v>
      </c>
      <c r="E111" s="11">
        <v>1</v>
      </c>
      <c r="F111" s="11">
        <v>0</v>
      </c>
      <c r="G111" s="11">
        <v>0</v>
      </c>
      <c r="H111" s="11">
        <v>0</v>
      </c>
      <c r="I111" s="11">
        <v>0.53114837408065796</v>
      </c>
      <c r="J111" s="11">
        <v>0.12988078594207764</v>
      </c>
      <c r="K111" s="11">
        <v>0.98072314262390137</v>
      </c>
      <c r="L111" s="11">
        <v>0.50799643993377686</v>
      </c>
      <c r="M111" s="11">
        <v>0.9001346230506897</v>
      </c>
      <c r="N111" s="11">
        <v>0.61702406406402588</v>
      </c>
      <c r="O111" s="11">
        <v>1</v>
      </c>
      <c r="P111" s="11">
        <v>1</v>
      </c>
      <c r="Q111" s="11">
        <v>2018</v>
      </c>
    </row>
    <row r="112" spans="1:17" x14ac:dyDescent="0.25">
      <c r="A112" s="5" t="s">
        <v>24</v>
      </c>
      <c r="B112" t="s">
        <v>66</v>
      </c>
      <c r="C112" s="11">
        <v>1</v>
      </c>
      <c r="D112" s="11">
        <v>0</v>
      </c>
      <c r="E112" s="11">
        <v>1</v>
      </c>
      <c r="F112" s="11">
        <v>0</v>
      </c>
      <c r="G112" s="11">
        <v>0</v>
      </c>
      <c r="H112" s="11">
        <v>0</v>
      </c>
      <c r="I112" s="11">
        <v>0.50374096632003784</v>
      </c>
      <c r="J112" s="11">
        <v>0.12385894358158112</v>
      </c>
      <c r="K112" s="11">
        <v>0.9818682074546814</v>
      </c>
      <c r="L112" s="11">
        <v>0.44715726375579834</v>
      </c>
      <c r="M112" s="11">
        <v>0.89496058225631714</v>
      </c>
      <c r="N112" s="11">
        <v>0.60166311264038086</v>
      </c>
      <c r="O112" s="11">
        <v>1</v>
      </c>
      <c r="P112" s="11">
        <v>1</v>
      </c>
      <c r="Q112" s="11">
        <v>2018</v>
      </c>
    </row>
    <row r="113" spans="1:17" x14ac:dyDescent="0.25">
      <c r="A113" s="5" t="s">
        <v>24</v>
      </c>
      <c r="B113" t="s">
        <v>67</v>
      </c>
      <c r="C113" s="11">
        <v>1</v>
      </c>
      <c r="D113" s="11">
        <v>0</v>
      </c>
      <c r="E113" s="11">
        <v>1</v>
      </c>
      <c r="F113" s="11">
        <v>0</v>
      </c>
      <c r="G113" s="11">
        <v>0</v>
      </c>
      <c r="H113" s="11">
        <v>0</v>
      </c>
      <c r="I113" s="11">
        <v>0.52273929119110107</v>
      </c>
      <c r="J113" s="11">
        <v>9.232744574546814E-2</v>
      </c>
      <c r="K113" s="11">
        <v>0.9779350757598877</v>
      </c>
      <c r="L113" s="11">
        <v>0.43418824672698975</v>
      </c>
      <c r="M113" s="11">
        <v>0.90931260585784912</v>
      </c>
      <c r="N113" s="11">
        <v>0.58786588907241821</v>
      </c>
      <c r="O113" s="11">
        <v>1</v>
      </c>
      <c r="P113" s="11">
        <v>1</v>
      </c>
      <c r="Q113" s="11">
        <v>2018</v>
      </c>
    </row>
    <row r="114" spans="1:17" x14ac:dyDescent="0.25">
      <c r="A114" s="10" t="s">
        <v>25</v>
      </c>
      <c r="B114" t="s">
        <v>66</v>
      </c>
      <c r="C114" s="11">
        <v>1</v>
      </c>
      <c r="D114" s="11">
        <v>0</v>
      </c>
      <c r="E114" s="11">
        <v>1</v>
      </c>
      <c r="F114" s="11">
        <v>0</v>
      </c>
      <c r="G114" s="11">
        <v>0</v>
      </c>
      <c r="H114" s="11">
        <v>0</v>
      </c>
      <c r="I114" s="11">
        <v>0.68661981821060181</v>
      </c>
      <c r="J114" s="11">
        <v>0.41647616028785706</v>
      </c>
      <c r="K114" s="11">
        <v>0.97863572835922241</v>
      </c>
      <c r="L114" s="11">
        <v>0.3680185079574585</v>
      </c>
      <c r="M114" s="11">
        <v>0.71159654855728149</v>
      </c>
      <c r="N114" s="11">
        <v>0.71766430139541626</v>
      </c>
      <c r="O114" s="11">
        <v>1</v>
      </c>
      <c r="P114" s="11">
        <v>1</v>
      </c>
      <c r="Q114" s="11">
        <v>2018</v>
      </c>
    </row>
    <row r="115" spans="1:17" x14ac:dyDescent="0.25">
      <c r="A115" s="10" t="s">
        <v>25</v>
      </c>
      <c r="B115" t="s">
        <v>67</v>
      </c>
      <c r="C115" s="11">
        <v>1</v>
      </c>
      <c r="D115" s="11">
        <v>0</v>
      </c>
      <c r="E115" s="11">
        <v>1</v>
      </c>
      <c r="F115" s="11">
        <v>0</v>
      </c>
      <c r="G115" s="11">
        <v>0</v>
      </c>
      <c r="H115" s="11">
        <v>0</v>
      </c>
      <c r="I115" s="11">
        <v>0.48077750205993652</v>
      </c>
      <c r="J115" s="11">
        <v>0.24769032001495361</v>
      </c>
      <c r="K115" s="11">
        <v>0.97089308500289917</v>
      </c>
      <c r="L115" s="11">
        <v>0.51097720861434937</v>
      </c>
      <c r="M115" s="11">
        <v>0.73542171716690063</v>
      </c>
      <c r="N115" s="11">
        <v>0.86661809682846069</v>
      </c>
      <c r="O115" s="11">
        <v>1</v>
      </c>
      <c r="P115" s="11">
        <v>1</v>
      </c>
      <c r="Q115" s="11">
        <v>2018</v>
      </c>
    </row>
    <row r="116" spans="1:17" x14ac:dyDescent="0.25">
      <c r="A116" s="10" t="s">
        <v>26</v>
      </c>
      <c r="B116" t="s">
        <v>66</v>
      </c>
      <c r="C116" s="11">
        <v>1</v>
      </c>
      <c r="D116" s="11">
        <v>0</v>
      </c>
      <c r="E116" s="11">
        <v>1</v>
      </c>
      <c r="F116" s="11">
        <v>0</v>
      </c>
      <c r="G116" s="11">
        <v>0</v>
      </c>
      <c r="H116" s="11">
        <v>0</v>
      </c>
      <c r="I116" s="11">
        <v>0.44243037700653076</v>
      </c>
      <c r="J116" s="11">
        <v>0.44411727786064148</v>
      </c>
      <c r="K116" s="11">
        <v>0.92203408479690552</v>
      </c>
      <c r="L116" s="11">
        <v>0.49696356058120728</v>
      </c>
      <c r="M116" s="11">
        <v>0.46374678611755371</v>
      </c>
      <c r="N116" s="11">
        <v>0.80772298574447632</v>
      </c>
      <c r="O116" s="11">
        <v>1</v>
      </c>
      <c r="P116" s="11">
        <v>1</v>
      </c>
      <c r="Q116" s="11">
        <v>2018</v>
      </c>
    </row>
    <row r="117" spans="1:17" x14ac:dyDescent="0.25">
      <c r="A117" s="10" t="s">
        <v>26</v>
      </c>
      <c r="B117" t="s">
        <v>67</v>
      </c>
      <c r="C117" s="11">
        <v>1</v>
      </c>
      <c r="D117" s="11">
        <v>0</v>
      </c>
      <c r="E117" s="11">
        <v>1</v>
      </c>
      <c r="F117" s="11">
        <v>0</v>
      </c>
      <c r="G117" s="11">
        <v>0</v>
      </c>
      <c r="H117" s="11">
        <v>0</v>
      </c>
      <c r="I117" s="11">
        <v>0.53799146413803101</v>
      </c>
      <c r="J117" s="11">
        <v>0.25781810283660889</v>
      </c>
      <c r="K117" s="11">
        <v>0.9268231987953186</v>
      </c>
      <c r="L117" s="11">
        <v>0.47055155038833618</v>
      </c>
      <c r="M117" s="11">
        <v>0.36198672652244568</v>
      </c>
      <c r="N117" s="11">
        <v>0.84070712327957153</v>
      </c>
      <c r="O117" s="11">
        <v>1</v>
      </c>
      <c r="P117" s="11">
        <v>1</v>
      </c>
      <c r="Q117" s="11">
        <v>2018</v>
      </c>
    </row>
    <row r="118" spans="1:17" x14ac:dyDescent="0.25">
      <c r="A118" s="10" t="s">
        <v>27</v>
      </c>
      <c r="B118" t="s">
        <v>66</v>
      </c>
      <c r="C118" s="11">
        <v>1</v>
      </c>
      <c r="D118" s="11">
        <v>0</v>
      </c>
      <c r="E118" s="11">
        <v>1</v>
      </c>
      <c r="F118" s="11">
        <v>0</v>
      </c>
      <c r="G118" s="11">
        <v>0</v>
      </c>
      <c r="H118" s="11">
        <v>0</v>
      </c>
      <c r="I118" s="11">
        <v>0.35611468553543091</v>
      </c>
      <c r="J118" s="11">
        <v>0.24620898067951202</v>
      </c>
      <c r="K118" s="11">
        <v>0.97578275203704834</v>
      </c>
      <c r="L118" s="11">
        <v>0.29439458250999451</v>
      </c>
      <c r="M118" s="11">
        <v>0.862964928150177</v>
      </c>
      <c r="N118" s="11">
        <v>0.83111280202865601</v>
      </c>
      <c r="O118" s="11">
        <v>1</v>
      </c>
      <c r="P118" s="11">
        <v>1</v>
      </c>
      <c r="Q118" s="11">
        <v>2018</v>
      </c>
    </row>
    <row r="119" spans="1:17" x14ac:dyDescent="0.25">
      <c r="A119" s="10" t="s">
        <v>27</v>
      </c>
      <c r="B119" t="s">
        <v>67</v>
      </c>
      <c r="C119" s="11">
        <v>1</v>
      </c>
      <c r="D119" s="11">
        <v>0</v>
      </c>
      <c r="E119" s="11">
        <v>1</v>
      </c>
      <c r="F119" s="11">
        <v>0</v>
      </c>
      <c r="G119" s="11">
        <v>0</v>
      </c>
      <c r="H119" s="11">
        <v>0</v>
      </c>
      <c r="I119" s="11">
        <v>0.38683605194091797</v>
      </c>
      <c r="J119" s="11">
        <v>0.12660446763038635</v>
      </c>
      <c r="K119" s="11">
        <v>0.97075843811035156</v>
      </c>
      <c r="L119" s="11">
        <v>0.27502894401550293</v>
      </c>
      <c r="M119" s="11">
        <v>0.88338029384613037</v>
      </c>
      <c r="N119" s="11">
        <v>0.84197652339935303</v>
      </c>
      <c r="O119" s="11">
        <v>1</v>
      </c>
      <c r="P119" s="11">
        <v>1</v>
      </c>
      <c r="Q119" s="11">
        <v>2018</v>
      </c>
    </row>
    <row r="120" spans="1:17" x14ac:dyDescent="0.25">
      <c r="A120" s="10" t="s">
        <v>28</v>
      </c>
      <c r="B120" t="s">
        <v>66</v>
      </c>
      <c r="C120" s="11">
        <v>1</v>
      </c>
      <c r="D120" s="11">
        <v>0</v>
      </c>
      <c r="E120" s="11">
        <v>1</v>
      </c>
      <c r="F120" s="11">
        <v>0</v>
      </c>
      <c r="G120" s="11">
        <v>0</v>
      </c>
      <c r="H120" s="11">
        <v>0</v>
      </c>
      <c r="I120" s="11">
        <v>0.50016874074935913</v>
      </c>
      <c r="J120" s="11">
        <v>0.29901298880577087</v>
      </c>
      <c r="K120" s="11">
        <v>0.95904338359832764</v>
      </c>
      <c r="L120" s="11">
        <v>0.54787415266036987</v>
      </c>
      <c r="M120" s="11">
        <v>0.5307280421257019</v>
      </c>
      <c r="N120" s="11">
        <v>0.66722202301025391</v>
      </c>
      <c r="O120" s="11">
        <v>1</v>
      </c>
      <c r="P120" s="11">
        <v>1</v>
      </c>
      <c r="Q120" s="11">
        <v>2018</v>
      </c>
    </row>
    <row r="121" spans="1:17" x14ac:dyDescent="0.25">
      <c r="A121" s="10" t="s">
        <v>28</v>
      </c>
      <c r="B121" t="s">
        <v>67</v>
      </c>
      <c r="C121" s="11">
        <v>1</v>
      </c>
      <c r="D121" s="11">
        <v>0</v>
      </c>
      <c r="E121" s="11">
        <v>1</v>
      </c>
      <c r="F121" s="11">
        <v>0</v>
      </c>
      <c r="G121" s="11">
        <v>0</v>
      </c>
      <c r="H121" s="11">
        <v>0</v>
      </c>
      <c r="I121" s="11">
        <v>0.48465925455093384</v>
      </c>
      <c r="J121" s="11">
        <v>0.26688885688781738</v>
      </c>
      <c r="K121" s="11">
        <v>0.96056485176086426</v>
      </c>
      <c r="L121" s="11">
        <v>0.57754582166671753</v>
      </c>
      <c r="M121" s="11">
        <v>0.45848610997200012</v>
      </c>
      <c r="N121" s="11">
        <v>0.62282258272171021</v>
      </c>
      <c r="O121" s="11">
        <v>1</v>
      </c>
      <c r="P121" s="11">
        <v>1</v>
      </c>
      <c r="Q121" s="11">
        <v>2018</v>
      </c>
    </row>
    <row r="122" spans="1:17" x14ac:dyDescent="0.25">
      <c r="A122" s="10" t="s">
        <v>29</v>
      </c>
      <c r="B122" t="s">
        <v>66</v>
      </c>
      <c r="C122" s="11">
        <v>1</v>
      </c>
      <c r="D122" s="11">
        <v>0</v>
      </c>
      <c r="E122" s="11">
        <v>1</v>
      </c>
      <c r="F122" s="11">
        <v>0</v>
      </c>
      <c r="G122" s="11">
        <v>0</v>
      </c>
      <c r="H122" s="11">
        <v>0</v>
      </c>
      <c r="I122" s="11">
        <v>0.39973309636116028</v>
      </c>
      <c r="J122" s="11">
        <v>0.40339082479476929</v>
      </c>
      <c r="K122" s="11">
        <v>0.97103452682495117</v>
      </c>
      <c r="L122" s="11">
        <v>0.33641442656517029</v>
      </c>
      <c r="M122" s="11">
        <v>0.37620484828948975</v>
      </c>
      <c r="N122" s="11">
        <v>0.78083139657974243</v>
      </c>
      <c r="O122" s="11">
        <v>1</v>
      </c>
      <c r="P122" s="11">
        <v>1</v>
      </c>
      <c r="Q122" s="11">
        <v>2018</v>
      </c>
    </row>
    <row r="123" spans="1:17" x14ac:dyDescent="0.25">
      <c r="A123" s="10" t="s">
        <v>29</v>
      </c>
      <c r="B123" t="s">
        <v>67</v>
      </c>
      <c r="C123" s="11">
        <v>1</v>
      </c>
      <c r="D123" s="11">
        <v>0</v>
      </c>
      <c r="E123" s="11">
        <v>1</v>
      </c>
      <c r="F123" s="11">
        <v>0</v>
      </c>
      <c r="G123" s="11">
        <v>0</v>
      </c>
      <c r="H123" s="11">
        <v>0</v>
      </c>
      <c r="I123" s="11">
        <v>0.5461229681968689</v>
      </c>
      <c r="J123" s="11">
        <v>0.26702317595481873</v>
      </c>
      <c r="K123" s="11">
        <v>0.96577543020248413</v>
      </c>
      <c r="L123" s="11">
        <v>0.25601604580879211</v>
      </c>
      <c r="M123" s="11">
        <v>0.41559714078903198</v>
      </c>
      <c r="N123" s="11">
        <v>0.80521392822265625</v>
      </c>
      <c r="O123" s="11">
        <v>1</v>
      </c>
      <c r="P123" s="11">
        <v>1</v>
      </c>
      <c r="Q123" s="11">
        <v>2018</v>
      </c>
    </row>
    <row r="124" spans="1:17" x14ac:dyDescent="0.25">
      <c r="A124" s="10" t="s">
        <v>30</v>
      </c>
      <c r="B124" t="s">
        <v>66</v>
      </c>
      <c r="C124" s="11">
        <v>1</v>
      </c>
      <c r="D124" s="11">
        <v>0</v>
      </c>
      <c r="E124" s="11">
        <v>1</v>
      </c>
      <c r="F124" s="11">
        <v>0</v>
      </c>
      <c r="G124" s="11">
        <v>0</v>
      </c>
      <c r="H124" s="11">
        <v>0</v>
      </c>
      <c r="I124" s="11">
        <v>0.53505879640579224</v>
      </c>
      <c r="J124" s="11">
        <v>0.28590750694274902</v>
      </c>
      <c r="K124" s="11">
        <v>0.99281203746795654</v>
      </c>
      <c r="L124" s="11">
        <v>0.4660167396068573</v>
      </c>
      <c r="M124" s="11">
        <v>0.86560350656509399</v>
      </c>
      <c r="N124" s="11">
        <v>0.53165930509567261</v>
      </c>
      <c r="O124" s="11">
        <v>1</v>
      </c>
      <c r="P124" s="11">
        <v>1</v>
      </c>
      <c r="Q124" s="11">
        <v>2018</v>
      </c>
    </row>
    <row r="125" spans="1:17" x14ac:dyDescent="0.25">
      <c r="A125" s="10" t="s">
        <v>30</v>
      </c>
      <c r="B125" t="s">
        <v>67</v>
      </c>
      <c r="C125" s="11">
        <v>1</v>
      </c>
      <c r="D125" s="11">
        <v>0</v>
      </c>
      <c r="E125" s="11">
        <v>1</v>
      </c>
      <c r="F125" s="11">
        <v>0</v>
      </c>
      <c r="G125" s="11">
        <v>0</v>
      </c>
      <c r="H125" s="11">
        <v>0</v>
      </c>
      <c r="I125" s="11">
        <v>0.56407922506332397</v>
      </c>
      <c r="J125" s="11">
        <v>0.19627386331558228</v>
      </c>
      <c r="K125" s="11">
        <v>0.99093753099441528</v>
      </c>
      <c r="L125" s="11">
        <v>0.45461386442184448</v>
      </c>
      <c r="M125" s="11">
        <v>0.87194967269897461</v>
      </c>
      <c r="N125" s="11">
        <v>0.53843504190444946</v>
      </c>
      <c r="O125" s="11">
        <v>1</v>
      </c>
      <c r="P125" s="11">
        <v>1</v>
      </c>
      <c r="Q125" s="11">
        <v>2018</v>
      </c>
    </row>
    <row r="126" spans="1:17" x14ac:dyDescent="0.25">
      <c r="A126" s="5" t="s">
        <v>31</v>
      </c>
      <c r="B126" t="s">
        <v>66</v>
      </c>
      <c r="C126" s="11">
        <v>1</v>
      </c>
      <c r="D126" s="11">
        <v>0</v>
      </c>
      <c r="E126" s="11">
        <v>1</v>
      </c>
      <c r="F126" s="11">
        <v>0</v>
      </c>
      <c r="G126" s="11">
        <v>0</v>
      </c>
      <c r="H126" s="11">
        <v>0</v>
      </c>
      <c r="I126" s="11">
        <v>0.50587999820709229</v>
      </c>
      <c r="J126" s="11">
        <v>0.21590219438076019</v>
      </c>
      <c r="K126" s="11">
        <v>0.96772688627243042</v>
      </c>
      <c r="L126" s="11">
        <v>0.51603066921234131</v>
      </c>
      <c r="M126" s="11">
        <v>0.93287026882171631</v>
      </c>
      <c r="N126" s="11">
        <v>0.55303317308425903</v>
      </c>
      <c r="O126" s="11">
        <v>1</v>
      </c>
      <c r="P126" s="11">
        <v>1</v>
      </c>
      <c r="Q126" s="11">
        <v>2018</v>
      </c>
    </row>
    <row r="127" spans="1:17" x14ac:dyDescent="0.25">
      <c r="A127" s="5" t="s">
        <v>31</v>
      </c>
      <c r="B127" t="s">
        <v>67</v>
      </c>
      <c r="C127" s="11">
        <v>1</v>
      </c>
      <c r="D127" s="11">
        <v>0</v>
      </c>
      <c r="E127" s="11">
        <v>1</v>
      </c>
      <c r="F127" s="11">
        <v>0</v>
      </c>
      <c r="G127" s="11">
        <v>0</v>
      </c>
      <c r="H127" s="11">
        <v>0</v>
      </c>
      <c r="I127" s="11">
        <v>0.57059282064437866</v>
      </c>
      <c r="J127" s="11">
        <v>0.16574592888355255</v>
      </c>
      <c r="K127" s="11">
        <v>0.96702277660369873</v>
      </c>
      <c r="L127" s="11">
        <v>0.45190879702568054</v>
      </c>
      <c r="M127" s="11">
        <v>0.91469705104827881</v>
      </c>
      <c r="N127" s="11">
        <v>0.5511661171913147</v>
      </c>
      <c r="O127" s="11">
        <v>1</v>
      </c>
      <c r="P127" s="11">
        <v>1</v>
      </c>
      <c r="Q127" s="11">
        <v>2018</v>
      </c>
    </row>
    <row r="128" spans="1:17" x14ac:dyDescent="0.25">
      <c r="A128" s="10" t="s">
        <v>32</v>
      </c>
      <c r="B128" t="s">
        <v>66</v>
      </c>
      <c r="C128" s="11">
        <v>1</v>
      </c>
      <c r="D128" s="11">
        <v>0</v>
      </c>
      <c r="E128" s="11">
        <v>1</v>
      </c>
      <c r="F128" s="11">
        <v>0</v>
      </c>
      <c r="G128" s="11">
        <v>0</v>
      </c>
      <c r="H128" s="11">
        <v>0</v>
      </c>
      <c r="I128" s="11">
        <v>0.65562450885772705</v>
      </c>
      <c r="J128" s="11">
        <v>0.34921270608901978</v>
      </c>
      <c r="K128" s="11">
        <v>0.99282759428024292</v>
      </c>
      <c r="L128" s="11">
        <v>0.32679477334022522</v>
      </c>
      <c r="M128" s="11">
        <v>0.5468374490737915</v>
      </c>
      <c r="N128" s="11">
        <v>0.51190954446792603</v>
      </c>
      <c r="O128" s="11">
        <v>1</v>
      </c>
      <c r="P128" s="11">
        <v>1</v>
      </c>
      <c r="Q128" s="11">
        <v>2018</v>
      </c>
    </row>
    <row r="129" spans="1:17" x14ac:dyDescent="0.25">
      <c r="A129" s="10" t="s">
        <v>32</v>
      </c>
      <c r="B129" t="s">
        <v>67</v>
      </c>
      <c r="C129" s="11">
        <v>1</v>
      </c>
      <c r="D129" s="11">
        <v>0</v>
      </c>
      <c r="E129" s="11">
        <v>1</v>
      </c>
      <c r="F129" s="11">
        <v>0</v>
      </c>
      <c r="G129" s="11">
        <v>0</v>
      </c>
      <c r="H129" s="11">
        <v>0</v>
      </c>
      <c r="I129" s="11">
        <v>0.55298852920532227</v>
      </c>
      <c r="J129" s="11">
        <v>0.29190844297409058</v>
      </c>
      <c r="K129" s="11">
        <v>1</v>
      </c>
      <c r="L129" s="11">
        <v>0.303691565990448</v>
      </c>
      <c r="M129" s="11">
        <v>0.52240931987762451</v>
      </c>
      <c r="N129" s="11">
        <v>0.64849954843521118</v>
      </c>
      <c r="O129" s="11">
        <v>1</v>
      </c>
      <c r="P129" s="11">
        <v>1</v>
      </c>
      <c r="Q129" s="11">
        <v>2018</v>
      </c>
    </row>
    <row r="130" spans="1:17" x14ac:dyDescent="0.25">
      <c r="A130" s="10" t="s">
        <v>1</v>
      </c>
      <c r="B130" t="s">
        <v>66</v>
      </c>
      <c r="C130" s="11">
        <v>1</v>
      </c>
      <c r="D130" s="11">
        <v>0</v>
      </c>
      <c r="E130" s="11">
        <v>1</v>
      </c>
      <c r="F130" s="11">
        <v>0</v>
      </c>
      <c r="G130" s="11">
        <v>0</v>
      </c>
      <c r="H130" s="11">
        <v>0</v>
      </c>
      <c r="I130" s="11">
        <v>0.5948798656463623</v>
      </c>
      <c r="J130" s="11">
        <v>0.72793620824813843</v>
      </c>
      <c r="K130" s="11">
        <v>0.98433637619018555</v>
      </c>
      <c r="L130" s="11">
        <v>0.22411857545375824</v>
      </c>
      <c r="M130" s="11">
        <v>0.14484617114067078</v>
      </c>
      <c r="N130" s="11">
        <v>0.71990793943405151</v>
      </c>
      <c r="O130" s="11">
        <v>1</v>
      </c>
      <c r="P130" s="11">
        <v>1</v>
      </c>
      <c r="Q130" s="11">
        <v>2020</v>
      </c>
    </row>
    <row r="131" spans="1:17" x14ac:dyDescent="0.25">
      <c r="A131" s="10" t="s">
        <v>1</v>
      </c>
      <c r="B131" t="s">
        <v>67</v>
      </c>
      <c r="C131" s="11">
        <v>1</v>
      </c>
      <c r="D131" s="11">
        <v>0</v>
      </c>
      <c r="E131" s="11">
        <v>1</v>
      </c>
      <c r="F131" s="11">
        <v>0</v>
      </c>
      <c r="G131" s="11">
        <v>0</v>
      </c>
      <c r="H131" s="11">
        <v>0</v>
      </c>
      <c r="I131" s="11">
        <v>0.44867235422134399</v>
      </c>
      <c r="J131" s="11">
        <v>0.76736605167388916</v>
      </c>
      <c r="K131" s="11">
        <v>0.98127073049545288</v>
      </c>
      <c r="L131" s="11">
        <v>0.30689901113510132</v>
      </c>
      <c r="M131" s="11">
        <v>0.11670222878456116</v>
      </c>
      <c r="N131" s="11">
        <v>0.83457797765731812</v>
      </c>
      <c r="O131" s="11">
        <v>1</v>
      </c>
      <c r="P131" s="11">
        <v>1</v>
      </c>
      <c r="Q131" s="11">
        <v>2020</v>
      </c>
    </row>
    <row r="132" spans="1:17" x14ac:dyDescent="0.25">
      <c r="A132" s="10" t="s">
        <v>2</v>
      </c>
      <c r="B132" t="s">
        <v>66</v>
      </c>
      <c r="C132" s="11">
        <v>1</v>
      </c>
      <c r="D132" s="11">
        <v>0</v>
      </c>
      <c r="E132" s="11">
        <v>1</v>
      </c>
      <c r="F132" s="11">
        <v>0</v>
      </c>
      <c r="G132" s="11">
        <v>0</v>
      </c>
      <c r="H132" s="11">
        <v>0</v>
      </c>
      <c r="I132" s="11">
        <v>0.53087186813354492</v>
      </c>
      <c r="J132" s="11">
        <v>0.77096110582351685</v>
      </c>
      <c r="K132" s="11">
        <v>0.94350266456604004</v>
      </c>
      <c r="L132" s="11">
        <v>0.16142570972442627</v>
      </c>
      <c r="M132" s="11">
        <v>0.36875757575035095</v>
      </c>
      <c r="N132" s="11">
        <v>0.53861033916473389</v>
      </c>
      <c r="O132" s="11">
        <v>1</v>
      </c>
      <c r="P132" s="11">
        <v>1</v>
      </c>
      <c r="Q132" s="11">
        <v>2020</v>
      </c>
    </row>
    <row r="133" spans="1:17" x14ac:dyDescent="0.25">
      <c r="A133" s="10" t="s">
        <v>2</v>
      </c>
      <c r="B133" t="s">
        <v>67</v>
      </c>
      <c r="C133" s="11">
        <v>1</v>
      </c>
      <c r="D133" s="11">
        <v>0</v>
      </c>
      <c r="E133" s="11">
        <v>1</v>
      </c>
      <c r="F133" s="11">
        <v>0</v>
      </c>
      <c r="G133" s="11">
        <v>0</v>
      </c>
      <c r="H133" s="11">
        <v>0</v>
      </c>
      <c r="I133" s="11">
        <v>0.58431172370910645</v>
      </c>
      <c r="J133" s="11">
        <v>0.77427208423614502</v>
      </c>
      <c r="K133" s="11">
        <v>0.9556540846824646</v>
      </c>
      <c r="L133" s="11">
        <v>0.15771873295307159</v>
      </c>
      <c r="M133" s="11">
        <v>0.30991241335868835</v>
      </c>
      <c r="N133" s="11">
        <v>0.61248230934143066</v>
      </c>
      <c r="O133" s="11">
        <v>1</v>
      </c>
      <c r="P133" s="11">
        <v>1</v>
      </c>
      <c r="Q133" s="11">
        <v>2020</v>
      </c>
    </row>
    <row r="134" spans="1:17" x14ac:dyDescent="0.25">
      <c r="A134" s="10" t="s">
        <v>3</v>
      </c>
      <c r="B134" t="s">
        <v>66</v>
      </c>
      <c r="C134" s="11">
        <v>1</v>
      </c>
      <c r="D134" s="11">
        <v>0</v>
      </c>
      <c r="E134" s="11">
        <v>1</v>
      </c>
      <c r="F134" s="11">
        <v>0</v>
      </c>
      <c r="G134" s="11">
        <v>0</v>
      </c>
      <c r="H134" s="11">
        <v>0</v>
      </c>
      <c r="I134" s="11">
        <v>0.38375696539878845</v>
      </c>
      <c r="J134" s="11">
        <v>0.74968999624252319</v>
      </c>
      <c r="K134" s="11">
        <v>0.94714814424514771</v>
      </c>
      <c r="L134" s="11">
        <v>0.3729851245880127</v>
      </c>
      <c r="M134" s="11">
        <v>0.30602914094924927</v>
      </c>
      <c r="N134" s="11">
        <v>0.86430561542510986</v>
      </c>
      <c r="O134" s="11">
        <v>1</v>
      </c>
      <c r="P134" s="11">
        <v>1</v>
      </c>
      <c r="Q134" s="11">
        <v>2020</v>
      </c>
    </row>
    <row r="135" spans="1:17" x14ac:dyDescent="0.25">
      <c r="A135" s="10" t="s">
        <v>3</v>
      </c>
      <c r="B135" t="s">
        <v>67</v>
      </c>
      <c r="C135" s="11">
        <v>1</v>
      </c>
      <c r="D135" s="11">
        <v>0</v>
      </c>
      <c r="E135" s="11">
        <v>1</v>
      </c>
      <c r="F135" s="11">
        <v>0</v>
      </c>
      <c r="G135" s="11">
        <v>0</v>
      </c>
      <c r="H135" s="11">
        <v>0</v>
      </c>
      <c r="I135" s="11">
        <v>0.32659453153610229</v>
      </c>
      <c r="J135" s="11">
        <v>0.67312073707580566</v>
      </c>
      <c r="K135" s="11">
        <v>0.95880788564682007</v>
      </c>
      <c r="L135" s="11">
        <v>0.47826498746871948</v>
      </c>
      <c r="M135" s="11">
        <v>0.27069097757339478</v>
      </c>
      <c r="N135" s="11">
        <v>0.84529232978820801</v>
      </c>
      <c r="O135" s="11">
        <v>1</v>
      </c>
      <c r="P135" s="11">
        <v>1</v>
      </c>
      <c r="Q135" s="11">
        <v>2020</v>
      </c>
    </row>
    <row r="136" spans="1:17" x14ac:dyDescent="0.25">
      <c r="A136" s="10" t="s">
        <v>4</v>
      </c>
      <c r="B136" t="s">
        <v>66</v>
      </c>
      <c r="C136" s="11">
        <v>1</v>
      </c>
      <c r="D136" s="11">
        <v>0</v>
      </c>
      <c r="E136" s="11">
        <v>1</v>
      </c>
      <c r="F136" s="11">
        <v>0</v>
      </c>
      <c r="G136" s="11">
        <v>0</v>
      </c>
      <c r="H136" s="11">
        <v>0</v>
      </c>
      <c r="I136" s="11">
        <v>0.41122898459434509</v>
      </c>
      <c r="J136" s="11">
        <v>0.40655314922332764</v>
      </c>
      <c r="K136" s="11">
        <v>0.97318375110626221</v>
      </c>
      <c r="L136" s="11">
        <v>0.41538140177726746</v>
      </c>
      <c r="M136" s="11">
        <v>0.80537718534469604</v>
      </c>
      <c r="N136" s="11">
        <v>0.59538346529006958</v>
      </c>
      <c r="O136" s="11">
        <v>1</v>
      </c>
      <c r="P136" s="11">
        <v>1</v>
      </c>
      <c r="Q136" s="11">
        <v>2020</v>
      </c>
    </row>
    <row r="137" spans="1:17" x14ac:dyDescent="0.25">
      <c r="A137" s="10" t="s">
        <v>4</v>
      </c>
      <c r="B137" t="s">
        <v>67</v>
      </c>
      <c r="C137" s="11">
        <v>1</v>
      </c>
      <c r="D137" s="11">
        <v>0</v>
      </c>
      <c r="E137" s="11">
        <v>1</v>
      </c>
      <c r="F137" s="11">
        <v>0</v>
      </c>
      <c r="G137" s="11">
        <v>0</v>
      </c>
      <c r="H137" s="11">
        <v>0</v>
      </c>
      <c r="I137" s="11">
        <v>0.37508594989776611</v>
      </c>
      <c r="J137" s="11">
        <v>0.34942635893821716</v>
      </c>
      <c r="K137" s="11">
        <v>0.97614997625350952</v>
      </c>
      <c r="L137" s="11">
        <v>0.41149434447288513</v>
      </c>
      <c r="M137" s="11">
        <v>0.8185914158821106</v>
      </c>
      <c r="N137" s="11">
        <v>0.59657633304595947</v>
      </c>
      <c r="O137" s="11">
        <v>1</v>
      </c>
      <c r="P137" s="11">
        <v>1</v>
      </c>
      <c r="Q137" s="11">
        <v>2020</v>
      </c>
    </row>
    <row r="138" spans="1:17" x14ac:dyDescent="0.25">
      <c r="A138" s="10" t="s">
        <v>5</v>
      </c>
      <c r="B138" t="s">
        <v>66</v>
      </c>
      <c r="C138" s="11">
        <v>1</v>
      </c>
      <c r="D138" s="11">
        <v>0</v>
      </c>
      <c r="E138" s="11">
        <v>1</v>
      </c>
      <c r="F138" s="11">
        <v>0</v>
      </c>
      <c r="G138" s="11">
        <v>0</v>
      </c>
      <c r="H138" s="11">
        <v>0</v>
      </c>
      <c r="I138" s="11">
        <v>0.44860133528709412</v>
      </c>
      <c r="J138" s="11">
        <v>0.91674453020095825</v>
      </c>
      <c r="K138" s="11">
        <v>0.96593087911605835</v>
      </c>
      <c r="L138" s="11">
        <v>0.18708519637584686</v>
      </c>
      <c r="M138" s="11">
        <v>0.17737574875354767</v>
      </c>
      <c r="N138" s="11">
        <v>0.72675877809524536</v>
      </c>
      <c r="O138" s="11">
        <v>1</v>
      </c>
      <c r="P138" s="11">
        <v>1</v>
      </c>
      <c r="Q138" s="11">
        <v>2020</v>
      </c>
    </row>
    <row r="139" spans="1:17" x14ac:dyDescent="0.25">
      <c r="A139" s="10" t="s">
        <v>5</v>
      </c>
      <c r="B139" t="s">
        <v>67</v>
      </c>
      <c r="C139" s="11">
        <v>1</v>
      </c>
      <c r="D139" s="11">
        <v>0</v>
      </c>
      <c r="E139" s="11">
        <v>1</v>
      </c>
      <c r="F139" s="11">
        <v>0</v>
      </c>
      <c r="G139" s="11">
        <v>0</v>
      </c>
      <c r="H139" s="11">
        <v>0</v>
      </c>
      <c r="I139" s="11">
        <v>0.41754341125488281</v>
      </c>
      <c r="J139" s="11">
        <v>0.8551861047744751</v>
      </c>
      <c r="K139" s="11">
        <v>0.95836228132247925</v>
      </c>
      <c r="L139" s="11">
        <v>0.17290322482585907</v>
      </c>
      <c r="M139" s="11">
        <v>0.18153846263885498</v>
      </c>
      <c r="N139" s="11">
        <v>0.71322578191757202</v>
      </c>
      <c r="O139" s="11">
        <v>1</v>
      </c>
      <c r="P139" s="11">
        <v>1</v>
      </c>
      <c r="Q139" s="11">
        <v>2020</v>
      </c>
    </row>
    <row r="140" spans="1:17" x14ac:dyDescent="0.25">
      <c r="A140" s="10" t="s">
        <v>6</v>
      </c>
      <c r="B140" t="s">
        <v>66</v>
      </c>
      <c r="C140" s="11">
        <v>1</v>
      </c>
      <c r="D140" s="11">
        <v>0</v>
      </c>
      <c r="E140" s="11">
        <v>1</v>
      </c>
      <c r="F140" s="11">
        <v>0</v>
      </c>
      <c r="G140" s="11">
        <v>0</v>
      </c>
      <c r="H140" s="11">
        <v>0</v>
      </c>
      <c r="I140" s="11">
        <v>0.49792531132698059</v>
      </c>
      <c r="J140" s="11">
        <v>0.66174888610839844</v>
      </c>
      <c r="K140" s="11">
        <v>0.97448903322219849</v>
      </c>
      <c r="L140" s="11">
        <v>0.48639926314353943</v>
      </c>
      <c r="M140" s="11">
        <v>0.45904409885406494</v>
      </c>
      <c r="N140" s="11">
        <v>0.59382206201553345</v>
      </c>
      <c r="O140" s="11">
        <v>1</v>
      </c>
      <c r="P140" s="11">
        <v>1</v>
      </c>
      <c r="Q140" s="11">
        <v>2020</v>
      </c>
    </row>
    <row r="141" spans="1:17" x14ac:dyDescent="0.25">
      <c r="A141" s="10" t="s">
        <v>6</v>
      </c>
      <c r="B141" t="s">
        <v>67</v>
      </c>
      <c r="C141" s="11">
        <v>1</v>
      </c>
      <c r="D141" s="11">
        <v>0</v>
      </c>
      <c r="E141" s="11">
        <v>1</v>
      </c>
      <c r="F141" s="11">
        <v>0</v>
      </c>
      <c r="G141" s="11">
        <v>0</v>
      </c>
      <c r="H141" s="11">
        <v>0</v>
      </c>
      <c r="I141" s="11">
        <v>0.46018195152282715</v>
      </c>
      <c r="J141" s="11">
        <v>0.54177749156951904</v>
      </c>
      <c r="K141" s="11">
        <v>0.94261723756790161</v>
      </c>
      <c r="L141" s="11">
        <v>0.53100067377090454</v>
      </c>
      <c r="M141" s="11">
        <v>0.4376487135887146</v>
      </c>
      <c r="N141" s="11">
        <v>0.59006297588348389</v>
      </c>
      <c r="O141" s="11">
        <v>1</v>
      </c>
      <c r="P141" s="11">
        <v>1</v>
      </c>
      <c r="Q141" s="11">
        <v>2020</v>
      </c>
    </row>
    <row r="142" spans="1:17" x14ac:dyDescent="0.25">
      <c r="A142" s="10" t="s">
        <v>7</v>
      </c>
      <c r="B142" t="s">
        <v>66</v>
      </c>
      <c r="C142" s="11">
        <v>1</v>
      </c>
      <c r="D142" s="11">
        <v>0</v>
      </c>
      <c r="E142" s="11">
        <v>1</v>
      </c>
      <c r="F142" s="11">
        <v>0</v>
      </c>
      <c r="G142" s="11">
        <v>0</v>
      </c>
      <c r="H142" s="11">
        <v>0</v>
      </c>
      <c r="I142" s="11">
        <v>0.52107638120651245</v>
      </c>
      <c r="J142" s="11">
        <v>0.55728238821029663</v>
      </c>
      <c r="K142" s="11">
        <v>0.98556828498840332</v>
      </c>
      <c r="L142" s="11">
        <v>0.43635943531990051</v>
      </c>
      <c r="M142" s="11">
        <v>0.84828227758407593</v>
      </c>
      <c r="N142" s="11">
        <v>0.41944268345832825</v>
      </c>
      <c r="O142" s="11">
        <v>1</v>
      </c>
      <c r="P142" s="11">
        <v>1</v>
      </c>
      <c r="Q142" s="11">
        <v>2020</v>
      </c>
    </row>
    <row r="143" spans="1:17" x14ac:dyDescent="0.25">
      <c r="A143" s="10" t="s">
        <v>7</v>
      </c>
      <c r="B143" t="s">
        <v>67</v>
      </c>
      <c r="C143" s="11">
        <v>1</v>
      </c>
      <c r="D143" s="11">
        <v>0</v>
      </c>
      <c r="E143" s="11">
        <v>1</v>
      </c>
      <c r="F143" s="11">
        <v>0</v>
      </c>
      <c r="G143" s="11">
        <v>0</v>
      </c>
      <c r="H143" s="11">
        <v>0</v>
      </c>
      <c r="I143" s="11">
        <v>0.53376179933547974</v>
      </c>
      <c r="J143" s="11">
        <v>0.45851099491119385</v>
      </c>
      <c r="K143" s="11">
        <v>0.98130375146865845</v>
      </c>
      <c r="L143" s="11">
        <v>0.41951638460159302</v>
      </c>
      <c r="M143" s="11">
        <v>0.84697633981704712</v>
      </c>
      <c r="N143" s="11">
        <v>0.43872550129890442</v>
      </c>
      <c r="O143" s="11">
        <v>1</v>
      </c>
      <c r="P143" s="11">
        <v>1</v>
      </c>
      <c r="Q143" s="11">
        <v>2020</v>
      </c>
    </row>
    <row r="144" spans="1:17" x14ac:dyDescent="0.25">
      <c r="A144" s="10" t="s">
        <v>8</v>
      </c>
      <c r="B144" t="s">
        <v>66</v>
      </c>
      <c r="C144" s="11">
        <v>1</v>
      </c>
      <c r="D144" s="11">
        <v>0</v>
      </c>
      <c r="E144" s="11">
        <v>1</v>
      </c>
      <c r="F144" s="11">
        <v>0</v>
      </c>
      <c r="G144" s="11">
        <v>0</v>
      </c>
      <c r="H144" s="11">
        <v>0</v>
      </c>
      <c r="I144" s="11">
        <v>0.54642468690872192</v>
      </c>
      <c r="J144" s="11">
        <v>0.62342739105224609</v>
      </c>
      <c r="K144" s="11">
        <v>0.9981083869934082</v>
      </c>
      <c r="L144" s="11">
        <v>0.40796259045600891</v>
      </c>
      <c r="M144" s="11">
        <v>0.41733139753341675</v>
      </c>
      <c r="N144" s="11">
        <v>0.58368575572967529</v>
      </c>
      <c r="O144" s="11">
        <v>1</v>
      </c>
      <c r="P144" s="11">
        <v>1</v>
      </c>
      <c r="Q144" s="11">
        <v>2020</v>
      </c>
    </row>
    <row r="145" spans="1:17" x14ac:dyDescent="0.25">
      <c r="A145" s="10" t="s">
        <v>8</v>
      </c>
      <c r="B145" t="s">
        <v>67</v>
      </c>
      <c r="C145" s="11">
        <v>1</v>
      </c>
      <c r="D145" s="11">
        <v>0</v>
      </c>
      <c r="E145" s="11">
        <v>1</v>
      </c>
      <c r="F145" s="11">
        <v>0</v>
      </c>
      <c r="G145" s="11">
        <v>0</v>
      </c>
      <c r="H145" s="11">
        <v>0</v>
      </c>
      <c r="I145" s="11">
        <v>0.52697813510894775</v>
      </c>
      <c r="J145" s="11">
        <v>0.54505538940429688</v>
      </c>
      <c r="K145" s="11">
        <v>0.97828525304794312</v>
      </c>
      <c r="L145" s="11">
        <v>0.4482758641242981</v>
      </c>
      <c r="M145" s="11">
        <v>0.46796980500221252</v>
      </c>
      <c r="N145" s="11">
        <v>0.68717503547668457</v>
      </c>
      <c r="O145" s="11">
        <v>1</v>
      </c>
      <c r="P145" s="11">
        <v>1</v>
      </c>
      <c r="Q145" s="11">
        <v>2020</v>
      </c>
    </row>
    <row r="146" spans="1:17" x14ac:dyDescent="0.25">
      <c r="A146" s="5" t="s">
        <v>9</v>
      </c>
      <c r="B146" t="s">
        <v>66</v>
      </c>
      <c r="C146" s="11">
        <v>1</v>
      </c>
      <c r="D146" s="11">
        <v>0</v>
      </c>
      <c r="E146" s="11">
        <v>1</v>
      </c>
      <c r="F146" s="11">
        <v>0</v>
      </c>
      <c r="G146" s="11">
        <v>0</v>
      </c>
      <c r="H146" s="11">
        <v>0</v>
      </c>
      <c r="I146" s="11">
        <v>0.3636016845703125</v>
      </c>
      <c r="J146" s="11">
        <v>0.75737714767456055</v>
      </c>
      <c r="K146" s="11">
        <v>0.99462121725082397</v>
      </c>
      <c r="L146" s="11">
        <v>0.33558350801467896</v>
      </c>
      <c r="M146" s="11">
        <v>7.55762979388237E-2</v>
      </c>
      <c r="N146" s="11">
        <v>0.81790518760681152</v>
      </c>
      <c r="O146" s="11">
        <v>1</v>
      </c>
      <c r="P146" s="11">
        <v>1</v>
      </c>
      <c r="Q146" s="11">
        <v>2020</v>
      </c>
    </row>
    <row r="147" spans="1:17" x14ac:dyDescent="0.25">
      <c r="A147" s="5" t="s">
        <v>9</v>
      </c>
      <c r="B147" t="s">
        <v>67</v>
      </c>
      <c r="C147" s="11">
        <v>1</v>
      </c>
      <c r="D147" s="11">
        <v>0</v>
      </c>
      <c r="E147" s="11">
        <v>1</v>
      </c>
      <c r="F147" s="11">
        <v>0</v>
      </c>
      <c r="G147" s="11">
        <v>0</v>
      </c>
      <c r="H147" s="11">
        <v>0</v>
      </c>
      <c r="I147" s="11">
        <v>0.35618263483047485</v>
      </c>
      <c r="J147" s="11">
        <v>0.72363412380218506</v>
      </c>
      <c r="K147" s="11">
        <v>0.9924551248550415</v>
      </c>
      <c r="L147" s="11">
        <v>0.34121397137641907</v>
      </c>
      <c r="M147" s="11">
        <v>9.3705505132675171E-2</v>
      </c>
      <c r="N147" s="11">
        <v>0.78221583366394043</v>
      </c>
      <c r="O147" s="11">
        <v>1</v>
      </c>
      <c r="P147" s="11">
        <v>1</v>
      </c>
      <c r="Q147" s="11">
        <v>2020</v>
      </c>
    </row>
    <row r="148" spans="1:17" x14ac:dyDescent="0.25">
      <c r="A148" s="10" t="s">
        <v>10</v>
      </c>
      <c r="B148" t="s">
        <v>66</v>
      </c>
      <c r="C148" s="11">
        <v>1</v>
      </c>
      <c r="D148" s="11">
        <v>0</v>
      </c>
      <c r="E148" s="11">
        <v>1</v>
      </c>
      <c r="F148" s="11">
        <v>0</v>
      </c>
      <c r="G148" s="11">
        <v>0</v>
      </c>
      <c r="H148" s="11">
        <v>0</v>
      </c>
      <c r="I148" s="11">
        <v>0.43622550368309021</v>
      </c>
      <c r="J148" s="11">
        <v>0.56135046482086182</v>
      </c>
      <c r="K148" s="11">
        <v>0.99415236711502075</v>
      </c>
      <c r="L148" s="11">
        <v>0.45876649022102356</v>
      </c>
      <c r="M148" s="11">
        <v>0.41061076521873474</v>
      </c>
      <c r="N148" s="11">
        <v>0.55232906341552734</v>
      </c>
      <c r="O148" s="11">
        <v>1</v>
      </c>
      <c r="P148" s="11">
        <v>1</v>
      </c>
      <c r="Q148" s="11">
        <v>2020</v>
      </c>
    </row>
    <row r="149" spans="1:17" x14ac:dyDescent="0.25">
      <c r="A149" s="10" t="s">
        <v>10</v>
      </c>
      <c r="B149" t="s">
        <v>67</v>
      </c>
      <c r="C149" s="11">
        <v>1</v>
      </c>
      <c r="D149" s="11">
        <v>0</v>
      </c>
      <c r="E149" s="11">
        <v>1</v>
      </c>
      <c r="F149" s="11">
        <v>0</v>
      </c>
      <c r="G149" s="11">
        <v>0</v>
      </c>
      <c r="H149" s="11">
        <v>0</v>
      </c>
      <c r="I149" s="11">
        <v>0.37171292304992676</v>
      </c>
      <c r="J149" s="11">
        <v>0.5269659161567688</v>
      </c>
      <c r="K149" s="11">
        <v>0.97011643648147583</v>
      </c>
      <c r="L149" s="11">
        <v>0.44736909866333008</v>
      </c>
      <c r="M149" s="11">
        <v>0.40578979253768921</v>
      </c>
      <c r="N149" s="11">
        <v>0.57612347602844238</v>
      </c>
      <c r="O149" s="11">
        <v>1</v>
      </c>
      <c r="P149" s="11">
        <v>1</v>
      </c>
      <c r="Q149" s="11">
        <v>2020</v>
      </c>
    </row>
    <row r="150" spans="1:17" x14ac:dyDescent="0.25">
      <c r="A150" s="10" t="s">
        <v>11</v>
      </c>
      <c r="B150" t="s">
        <v>66</v>
      </c>
      <c r="C150" s="11">
        <v>1</v>
      </c>
      <c r="D150" s="11">
        <v>0</v>
      </c>
      <c r="E150" s="11">
        <v>1</v>
      </c>
      <c r="F150" s="11">
        <v>0</v>
      </c>
      <c r="G150" s="11">
        <v>0</v>
      </c>
      <c r="H150" s="11">
        <v>0</v>
      </c>
      <c r="I150" s="11">
        <v>0.49100029468536377</v>
      </c>
      <c r="J150" s="11">
        <v>0.63538742065429688</v>
      </c>
      <c r="K150" s="11">
        <v>0.97172415256500244</v>
      </c>
      <c r="L150" s="11">
        <v>0.23723146319389343</v>
      </c>
      <c r="M150" s="11">
        <v>0.33986946940422058</v>
      </c>
      <c r="N150" s="11">
        <v>0.73507332801818848</v>
      </c>
      <c r="O150" s="11">
        <v>1</v>
      </c>
      <c r="P150" s="11">
        <v>1</v>
      </c>
      <c r="Q150" s="11">
        <v>2020</v>
      </c>
    </row>
    <row r="151" spans="1:17" x14ac:dyDescent="0.25">
      <c r="A151" s="10" t="s">
        <v>11</v>
      </c>
      <c r="B151" t="s">
        <v>67</v>
      </c>
      <c r="C151" s="11">
        <v>1</v>
      </c>
      <c r="D151" s="11">
        <v>0</v>
      </c>
      <c r="E151" s="11">
        <v>1</v>
      </c>
      <c r="F151" s="11">
        <v>0</v>
      </c>
      <c r="G151" s="11">
        <v>0</v>
      </c>
      <c r="H151" s="11">
        <v>0</v>
      </c>
      <c r="I151" s="11">
        <v>0.46557211875915527</v>
      </c>
      <c r="J151" s="11">
        <v>0.6127697229385376</v>
      </c>
      <c r="K151" s="11">
        <v>0.98217099905014038</v>
      </c>
      <c r="L151" s="11">
        <v>0.25903388857841492</v>
      </c>
      <c r="M151" s="11">
        <v>0.32574057579040527</v>
      </c>
      <c r="N151" s="11">
        <v>0.74590814113616943</v>
      </c>
      <c r="O151" s="11">
        <v>1</v>
      </c>
      <c r="P151" s="11">
        <v>1</v>
      </c>
      <c r="Q151" s="11">
        <v>2020</v>
      </c>
    </row>
    <row r="152" spans="1:17" x14ac:dyDescent="0.25">
      <c r="A152" s="10" t="s">
        <v>12</v>
      </c>
      <c r="B152" t="s">
        <v>66</v>
      </c>
      <c r="C152" s="11">
        <v>1</v>
      </c>
      <c r="D152" s="11">
        <v>0</v>
      </c>
      <c r="E152" s="11">
        <v>1</v>
      </c>
      <c r="F152" s="11">
        <v>0</v>
      </c>
      <c r="G152" s="11">
        <v>0</v>
      </c>
      <c r="H152" s="11">
        <v>0</v>
      </c>
      <c r="I152" s="11">
        <v>0.40243583917617798</v>
      </c>
      <c r="J152" s="11">
        <v>0.52088558673858643</v>
      </c>
      <c r="K152" s="11">
        <v>0.9776996374130249</v>
      </c>
      <c r="L152" s="11">
        <v>0.53984886407852173</v>
      </c>
      <c r="M152" s="11">
        <v>0.86849647760391235</v>
      </c>
      <c r="N152" s="11">
        <v>0.59290111064910889</v>
      </c>
      <c r="O152" s="11">
        <v>1</v>
      </c>
      <c r="P152" s="11">
        <v>1</v>
      </c>
      <c r="Q152" s="11">
        <v>2020</v>
      </c>
    </row>
    <row r="153" spans="1:17" x14ac:dyDescent="0.25">
      <c r="A153" s="10" t="s">
        <v>12</v>
      </c>
      <c r="B153" t="s">
        <v>67</v>
      </c>
      <c r="C153" s="11">
        <v>1</v>
      </c>
      <c r="D153" s="11">
        <v>0</v>
      </c>
      <c r="E153" s="11">
        <v>1</v>
      </c>
      <c r="F153" s="11">
        <v>0</v>
      </c>
      <c r="G153" s="11">
        <v>0</v>
      </c>
      <c r="H153" s="11">
        <v>0</v>
      </c>
      <c r="I153" s="11">
        <v>0.43758606910705566</v>
      </c>
      <c r="J153" s="11">
        <v>0.42816966772079468</v>
      </c>
      <c r="K153" s="11">
        <v>0.97513610124588013</v>
      </c>
      <c r="L153" s="11">
        <v>0.54391652345657349</v>
      </c>
      <c r="M153" s="11">
        <v>0.84021472930908203</v>
      </c>
      <c r="N153" s="11">
        <v>0.5825696587562561</v>
      </c>
      <c r="O153" s="11">
        <v>1</v>
      </c>
      <c r="P153" s="11">
        <v>1</v>
      </c>
      <c r="Q153" s="11">
        <v>2020</v>
      </c>
    </row>
    <row r="154" spans="1:17" x14ac:dyDescent="0.25">
      <c r="A154" s="10" t="s">
        <v>13</v>
      </c>
      <c r="B154" t="s">
        <v>66</v>
      </c>
      <c r="C154" s="11">
        <v>1</v>
      </c>
      <c r="D154" s="11">
        <v>0</v>
      </c>
      <c r="E154" s="11">
        <v>1</v>
      </c>
      <c r="F154" s="11">
        <v>0</v>
      </c>
      <c r="G154" s="11">
        <v>0</v>
      </c>
      <c r="H154" s="11">
        <v>0</v>
      </c>
      <c r="I154" s="11">
        <v>0.41988009214401245</v>
      </c>
      <c r="J154" s="11">
        <v>0.44705754518508911</v>
      </c>
      <c r="K154" s="11">
        <v>1</v>
      </c>
      <c r="L154" s="11">
        <v>0.29577288031578064</v>
      </c>
      <c r="M154" s="11">
        <v>0.70276832580566406</v>
      </c>
      <c r="N154" s="11">
        <v>0.73042643070220947</v>
      </c>
      <c r="O154" s="11">
        <v>1</v>
      </c>
      <c r="P154" s="11">
        <v>1</v>
      </c>
      <c r="Q154" s="11">
        <v>2020</v>
      </c>
    </row>
    <row r="155" spans="1:17" x14ac:dyDescent="0.25">
      <c r="A155" s="10" t="s">
        <v>13</v>
      </c>
      <c r="B155" t="s">
        <v>67</v>
      </c>
      <c r="C155" s="11">
        <v>1</v>
      </c>
      <c r="D155" s="11">
        <v>0</v>
      </c>
      <c r="E155" s="11">
        <v>1</v>
      </c>
      <c r="F155" s="11">
        <v>0</v>
      </c>
      <c r="G155" s="11">
        <v>0</v>
      </c>
      <c r="H155" s="11">
        <v>0</v>
      </c>
      <c r="I155" s="11">
        <v>0.44278615713119507</v>
      </c>
      <c r="J155" s="11">
        <v>0.39756226539611816</v>
      </c>
      <c r="K155" s="11">
        <v>0.98450559377670288</v>
      </c>
      <c r="L155" s="11">
        <v>0.30143249034881592</v>
      </c>
      <c r="M155" s="11">
        <v>0.70703059434890747</v>
      </c>
      <c r="N155" s="11">
        <v>0.71316236257553101</v>
      </c>
      <c r="O155" s="11">
        <v>1</v>
      </c>
      <c r="P155" s="11">
        <v>1</v>
      </c>
      <c r="Q155" s="11">
        <v>2020</v>
      </c>
    </row>
    <row r="156" spans="1:17" x14ac:dyDescent="0.25">
      <c r="A156" s="10" t="s">
        <v>14</v>
      </c>
      <c r="B156" t="s">
        <v>66</v>
      </c>
      <c r="C156" s="11">
        <v>1</v>
      </c>
      <c r="D156" s="11">
        <v>0</v>
      </c>
      <c r="E156" s="11">
        <v>1</v>
      </c>
      <c r="F156" s="11">
        <v>0</v>
      </c>
      <c r="G156" s="11">
        <v>0</v>
      </c>
      <c r="H156" s="11">
        <v>0</v>
      </c>
      <c r="I156" s="11">
        <v>0.55589717626571655</v>
      </c>
      <c r="J156" s="11">
        <v>0.80694562196731567</v>
      </c>
      <c r="K156" s="11">
        <v>0.96852606534957886</v>
      </c>
      <c r="L156" s="11">
        <v>0.48925957083702087</v>
      </c>
      <c r="M156" s="11">
        <v>0.35349032282829285</v>
      </c>
      <c r="N156" s="11">
        <v>0.63821625709533691</v>
      </c>
      <c r="O156" s="11">
        <v>1</v>
      </c>
      <c r="P156" s="11">
        <v>1</v>
      </c>
      <c r="Q156" s="11">
        <v>2020</v>
      </c>
    </row>
    <row r="157" spans="1:17" x14ac:dyDescent="0.25">
      <c r="A157" s="10" t="s">
        <v>14</v>
      </c>
      <c r="B157" t="s">
        <v>67</v>
      </c>
      <c r="C157" s="11">
        <v>1</v>
      </c>
      <c r="D157" s="11">
        <v>0</v>
      </c>
      <c r="E157" s="11">
        <v>1</v>
      </c>
      <c r="F157" s="11">
        <v>0</v>
      </c>
      <c r="G157" s="11">
        <v>0</v>
      </c>
      <c r="H157" s="11">
        <v>0</v>
      </c>
      <c r="I157" s="11">
        <v>0.49370685219764709</v>
      </c>
      <c r="J157" s="11">
        <v>0.77415955066680908</v>
      </c>
      <c r="K157" s="11">
        <v>0.96567720174789429</v>
      </c>
      <c r="L157" s="11">
        <v>0.51107978820800781</v>
      </c>
      <c r="M157" s="11">
        <v>0.32515028119087219</v>
      </c>
      <c r="N157" s="11">
        <v>0.51246011257171631</v>
      </c>
      <c r="O157" s="11">
        <v>1</v>
      </c>
      <c r="P157" s="11">
        <v>1</v>
      </c>
      <c r="Q157" s="11">
        <v>2020</v>
      </c>
    </row>
    <row r="158" spans="1:17" x14ac:dyDescent="0.25">
      <c r="A158" s="5" t="s">
        <v>15</v>
      </c>
      <c r="B158" t="s">
        <v>66</v>
      </c>
      <c r="C158" s="11">
        <v>1</v>
      </c>
      <c r="D158" s="11">
        <v>0</v>
      </c>
      <c r="E158" s="11">
        <v>1</v>
      </c>
      <c r="F158" s="11">
        <v>0</v>
      </c>
      <c r="G158" s="11">
        <v>0</v>
      </c>
      <c r="H158" s="11">
        <v>0</v>
      </c>
      <c r="I158" s="11">
        <v>0.38112232089042664</v>
      </c>
      <c r="J158" s="11">
        <v>0.77590483427047729</v>
      </c>
      <c r="K158" s="11">
        <v>0.98614609241485596</v>
      </c>
      <c r="L158" s="11">
        <v>0.29281964898109436</v>
      </c>
      <c r="M158" s="11">
        <v>0.3437497615814209</v>
      </c>
      <c r="N158" s="11">
        <v>0.68256163597106934</v>
      </c>
      <c r="O158" s="11">
        <v>1</v>
      </c>
      <c r="P158" s="11">
        <v>1</v>
      </c>
      <c r="Q158" s="11">
        <v>2020</v>
      </c>
    </row>
    <row r="159" spans="1:17" x14ac:dyDescent="0.25">
      <c r="A159" s="5" t="s">
        <v>15</v>
      </c>
      <c r="B159" t="s">
        <v>67</v>
      </c>
      <c r="C159" s="11">
        <v>1</v>
      </c>
      <c r="D159" s="11">
        <v>0</v>
      </c>
      <c r="E159" s="11">
        <v>1</v>
      </c>
      <c r="F159" s="11">
        <v>0</v>
      </c>
      <c r="G159" s="11">
        <v>0</v>
      </c>
      <c r="H159" s="11">
        <v>0</v>
      </c>
      <c r="I159" s="11">
        <v>0.39988029003143311</v>
      </c>
      <c r="J159" s="11">
        <v>0.73301833868026733</v>
      </c>
      <c r="K159" s="11">
        <v>0.98212558031082153</v>
      </c>
      <c r="L159" s="11">
        <v>0.29955360293388367</v>
      </c>
      <c r="M159" s="11">
        <v>0.37053313851356506</v>
      </c>
      <c r="N159" s="11">
        <v>0.72596323490142822</v>
      </c>
      <c r="O159" s="11">
        <v>1</v>
      </c>
      <c r="P159" s="11">
        <v>1</v>
      </c>
      <c r="Q159" s="11">
        <v>2020</v>
      </c>
    </row>
    <row r="160" spans="1:17" x14ac:dyDescent="0.25">
      <c r="A160" s="5" t="s">
        <v>16</v>
      </c>
      <c r="B160" t="s">
        <v>66</v>
      </c>
      <c r="C160" s="11">
        <v>1</v>
      </c>
      <c r="D160" s="11">
        <v>0</v>
      </c>
      <c r="E160" s="11">
        <v>1</v>
      </c>
      <c r="F160" s="11">
        <v>0</v>
      </c>
      <c r="G160" s="11">
        <v>0</v>
      </c>
      <c r="H160" s="11">
        <v>0</v>
      </c>
      <c r="I160" s="11">
        <v>0.54044157266616821</v>
      </c>
      <c r="J160" s="11">
        <v>0.65752255916595459</v>
      </c>
      <c r="K160" s="11">
        <v>0.98279154300689697</v>
      </c>
      <c r="L160" s="11">
        <v>0.40107080340385437</v>
      </c>
      <c r="M160" s="11">
        <v>0.47683370113372803</v>
      </c>
      <c r="N160" s="11">
        <v>0.60730522871017456</v>
      </c>
      <c r="O160" s="11">
        <v>1</v>
      </c>
      <c r="P160" s="11">
        <v>1</v>
      </c>
      <c r="Q160" s="11">
        <v>2020</v>
      </c>
    </row>
    <row r="161" spans="1:17" x14ac:dyDescent="0.25">
      <c r="A161" s="5" t="s">
        <v>16</v>
      </c>
      <c r="B161" t="s">
        <v>67</v>
      </c>
      <c r="C161" s="11">
        <v>1</v>
      </c>
      <c r="D161" s="11">
        <v>0</v>
      </c>
      <c r="E161" s="11">
        <v>1</v>
      </c>
      <c r="F161" s="11">
        <v>0</v>
      </c>
      <c r="G161" s="11">
        <v>0</v>
      </c>
      <c r="H161" s="11">
        <v>0</v>
      </c>
      <c r="I161" s="11">
        <v>0.56590968370437622</v>
      </c>
      <c r="J161" s="11">
        <v>0.5778127908706665</v>
      </c>
      <c r="K161" s="11">
        <v>0.95522898435592651</v>
      </c>
      <c r="L161" s="11">
        <v>0.43650242686271667</v>
      </c>
      <c r="M161" s="11">
        <v>0.52986365556716919</v>
      </c>
      <c r="N161" s="11">
        <v>0.59253543615341187</v>
      </c>
      <c r="O161" s="11">
        <v>1</v>
      </c>
      <c r="P161" s="11">
        <v>1</v>
      </c>
      <c r="Q161" s="11">
        <v>2020</v>
      </c>
    </row>
    <row r="162" spans="1:17" x14ac:dyDescent="0.25">
      <c r="A162" s="10" t="s">
        <v>17</v>
      </c>
      <c r="B162" t="s">
        <v>66</v>
      </c>
      <c r="C162" s="11">
        <v>1</v>
      </c>
      <c r="D162" s="11">
        <v>0</v>
      </c>
      <c r="E162" s="11">
        <v>1</v>
      </c>
      <c r="F162" s="11">
        <v>0</v>
      </c>
      <c r="G162" s="11">
        <v>0</v>
      </c>
      <c r="H162" s="11">
        <v>0</v>
      </c>
      <c r="I162" s="11">
        <v>0.40327787399291992</v>
      </c>
      <c r="J162" s="11">
        <v>0.66141551733016968</v>
      </c>
      <c r="K162" s="11">
        <v>0.99109745025634766</v>
      </c>
      <c r="L162" s="11">
        <v>0.32897403836250305</v>
      </c>
      <c r="M162" s="11">
        <v>0.49374303221702576</v>
      </c>
      <c r="N162" s="11">
        <v>0.66712659597396851</v>
      </c>
      <c r="O162" s="11">
        <v>1</v>
      </c>
      <c r="P162" s="11">
        <v>1</v>
      </c>
      <c r="Q162" s="11">
        <v>2020</v>
      </c>
    </row>
    <row r="163" spans="1:17" x14ac:dyDescent="0.25">
      <c r="A163" s="10" t="s">
        <v>17</v>
      </c>
      <c r="B163" t="s">
        <v>67</v>
      </c>
      <c r="C163" s="11">
        <v>1</v>
      </c>
      <c r="D163" s="11">
        <v>0</v>
      </c>
      <c r="E163" s="11">
        <v>1</v>
      </c>
      <c r="F163" s="11">
        <v>0</v>
      </c>
      <c r="G163" s="11">
        <v>0</v>
      </c>
      <c r="H163" s="11">
        <v>0</v>
      </c>
      <c r="I163" s="11">
        <v>0.43255418539047241</v>
      </c>
      <c r="J163" s="11">
        <v>0.60143530368804932</v>
      </c>
      <c r="K163" s="11">
        <v>0.97094660997390747</v>
      </c>
      <c r="L163" s="11">
        <v>0.39111265540122986</v>
      </c>
      <c r="M163" s="11">
        <v>0.49804115295410156</v>
      </c>
      <c r="N163" s="11">
        <v>0.65101176500320435</v>
      </c>
      <c r="O163" s="11">
        <v>1</v>
      </c>
      <c r="P163" s="11">
        <v>1</v>
      </c>
      <c r="Q163" s="11">
        <v>2020</v>
      </c>
    </row>
    <row r="164" spans="1:17" x14ac:dyDescent="0.25">
      <c r="A164" s="10" t="s">
        <v>18</v>
      </c>
      <c r="B164" t="s">
        <v>66</v>
      </c>
      <c r="C164" s="11">
        <v>1</v>
      </c>
      <c r="D164" s="11">
        <v>0</v>
      </c>
      <c r="E164" s="11">
        <v>1</v>
      </c>
      <c r="F164" s="11">
        <v>0</v>
      </c>
      <c r="G164" s="11">
        <v>0</v>
      </c>
      <c r="H164" s="11">
        <v>0</v>
      </c>
      <c r="I164" s="11">
        <v>0.48516234755516052</v>
      </c>
      <c r="J164" s="11">
        <v>0.54897075891494751</v>
      </c>
      <c r="K164" s="11">
        <v>0.96302610635757446</v>
      </c>
      <c r="L164" s="11">
        <v>0.52134960889816284</v>
      </c>
      <c r="M164" s="11">
        <v>0.52336001396179199</v>
      </c>
      <c r="N164" s="11">
        <v>0.59604036808013916</v>
      </c>
      <c r="O164" s="11">
        <v>1</v>
      </c>
      <c r="P164" s="11">
        <v>1</v>
      </c>
      <c r="Q164" s="11">
        <v>2020</v>
      </c>
    </row>
    <row r="165" spans="1:17" x14ac:dyDescent="0.25">
      <c r="A165" s="10" t="s">
        <v>18</v>
      </c>
      <c r="B165" t="s">
        <v>67</v>
      </c>
      <c r="C165" s="11">
        <v>1</v>
      </c>
      <c r="D165" s="11">
        <v>0</v>
      </c>
      <c r="E165" s="11">
        <v>1</v>
      </c>
      <c r="F165" s="11">
        <v>0</v>
      </c>
      <c r="G165" s="11">
        <v>0</v>
      </c>
      <c r="H165" s="11">
        <v>0</v>
      </c>
      <c r="I165" s="11">
        <v>0.49218392372131348</v>
      </c>
      <c r="J165" s="11">
        <v>0.45623418688774109</v>
      </c>
      <c r="K165" s="11">
        <v>0.91678071022033691</v>
      </c>
      <c r="L165" s="11">
        <v>0.57706183195114136</v>
      </c>
      <c r="M165" s="11">
        <v>0.64477342367172241</v>
      </c>
      <c r="N165" s="11">
        <v>0.60082101821899414</v>
      </c>
      <c r="O165" s="11">
        <v>1</v>
      </c>
      <c r="P165" s="11">
        <v>1</v>
      </c>
      <c r="Q165" s="11">
        <v>2020</v>
      </c>
    </row>
    <row r="166" spans="1:17" x14ac:dyDescent="0.25">
      <c r="A166" s="5" t="s">
        <v>19</v>
      </c>
      <c r="B166" t="s">
        <v>66</v>
      </c>
      <c r="C166" s="11">
        <v>1</v>
      </c>
      <c r="D166" s="11">
        <v>0</v>
      </c>
      <c r="E166" s="11">
        <v>1</v>
      </c>
      <c r="F166" s="11">
        <v>0</v>
      </c>
      <c r="G166" s="11">
        <v>0</v>
      </c>
      <c r="H166" s="11">
        <v>0</v>
      </c>
      <c r="I166" s="11">
        <v>0.54806602001190186</v>
      </c>
      <c r="J166" s="11">
        <v>0.71028774976730347</v>
      </c>
      <c r="K166" s="11">
        <v>0.95850676298141479</v>
      </c>
      <c r="L166" s="11">
        <v>0.20369853079319</v>
      </c>
      <c r="M166" s="11">
        <v>0.17750613391399384</v>
      </c>
      <c r="N166" s="11">
        <v>0.71910631656646729</v>
      </c>
      <c r="O166" s="11">
        <v>1</v>
      </c>
      <c r="P166" s="11">
        <v>1</v>
      </c>
      <c r="Q166" s="11">
        <v>2020</v>
      </c>
    </row>
    <row r="167" spans="1:17" x14ac:dyDescent="0.25">
      <c r="A167" s="5" t="s">
        <v>19</v>
      </c>
      <c r="B167" t="s">
        <v>67</v>
      </c>
      <c r="C167" s="11">
        <v>1</v>
      </c>
      <c r="D167" s="11">
        <v>0</v>
      </c>
      <c r="E167" s="11">
        <v>1</v>
      </c>
      <c r="F167" s="11">
        <v>0</v>
      </c>
      <c r="G167" s="11">
        <v>0</v>
      </c>
      <c r="H167" s="11">
        <v>0</v>
      </c>
      <c r="I167" s="11">
        <v>0.4059988260269165</v>
      </c>
      <c r="J167" s="11">
        <v>0.81096720695495605</v>
      </c>
      <c r="K167" s="11">
        <v>0.98489195108413696</v>
      </c>
      <c r="L167" s="11">
        <v>0.13078837096691132</v>
      </c>
      <c r="M167" s="11">
        <v>0.13852471113204956</v>
      </c>
      <c r="N167" s="11">
        <v>0.72767484188079834</v>
      </c>
      <c r="O167" s="11">
        <v>1</v>
      </c>
      <c r="P167" s="11">
        <v>1</v>
      </c>
      <c r="Q167" s="11">
        <v>2020</v>
      </c>
    </row>
    <row r="168" spans="1:17" x14ac:dyDescent="0.25">
      <c r="A168" s="10" t="s">
        <v>20</v>
      </c>
      <c r="B168" t="s">
        <v>66</v>
      </c>
      <c r="C168" s="11">
        <v>1</v>
      </c>
      <c r="D168" s="11">
        <v>0</v>
      </c>
      <c r="E168" s="11">
        <v>1</v>
      </c>
      <c r="F168" s="11">
        <v>0</v>
      </c>
      <c r="G168" s="11">
        <v>0</v>
      </c>
      <c r="H168" s="11">
        <v>0</v>
      </c>
      <c r="I168" s="11">
        <v>0.43939480185508728</v>
      </c>
      <c r="J168" s="11">
        <v>0.52217042446136475</v>
      </c>
      <c r="K168" s="11">
        <v>0.9777987003326416</v>
      </c>
      <c r="L168" s="11">
        <v>0.44879195094108582</v>
      </c>
      <c r="M168" s="11">
        <v>0.86256605386734009</v>
      </c>
      <c r="N168" s="11">
        <v>0.62777328491210938</v>
      </c>
      <c r="O168" s="11">
        <v>1</v>
      </c>
      <c r="P168" s="11">
        <v>1</v>
      </c>
      <c r="Q168" s="11">
        <v>2020</v>
      </c>
    </row>
    <row r="169" spans="1:17" x14ac:dyDescent="0.25">
      <c r="A169" s="10" t="s">
        <v>20</v>
      </c>
      <c r="B169" t="s">
        <v>67</v>
      </c>
      <c r="C169" s="11">
        <v>1</v>
      </c>
      <c r="D169" s="11">
        <v>0</v>
      </c>
      <c r="E169" s="11">
        <v>1</v>
      </c>
      <c r="F169" s="11">
        <v>0</v>
      </c>
      <c r="G169" s="11">
        <v>0</v>
      </c>
      <c r="H169" s="11">
        <v>0</v>
      </c>
      <c r="I169" s="11">
        <v>0.51282823085784912</v>
      </c>
      <c r="J169" s="11">
        <v>0.47946193814277649</v>
      </c>
      <c r="K169" s="11">
        <v>0.97745996713638306</v>
      </c>
      <c r="L169" s="11">
        <v>0.47370034456253052</v>
      </c>
      <c r="M169" s="11">
        <v>0.8567802906036377</v>
      </c>
      <c r="N169" s="11">
        <v>0.61546266078948975</v>
      </c>
      <c r="O169" s="11">
        <v>1</v>
      </c>
      <c r="P169" s="11">
        <v>1</v>
      </c>
      <c r="Q169" s="11">
        <v>2020</v>
      </c>
    </row>
    <row r="170" spans="1:17" x14ac:dyDescent="0.25">
      <c r="A170" s="10" t="s">
        <v>21</v>
      </c>
      <c r="B170" t="s">
        <v>66</v>
      </c>
      <c r="C170" s="11">
        <v>1</v>
      </c>
      <c r="D170" s="11">
        <v>0</v>
      </c>
      <c r="E170" s="11">
        <v>1</v>
      </c>
      <c r="F170" s="11">
        <v>0</v>
      </c>
      <c r="G170" s="11">
        <v>0</v>
      </c>
      <c r="H170" s="11">
        <v>0</v>
      </c>
      <c r="I170" s="11">
        <v>0.4669497013092041</v>
      </c>
      <c r="J170" s="11">
        <v>0.62582778930664063</v>
      </c>
      <c r="K170" s="11">
        <v>0.98277336359024048</v>
      </c>
      <c r="L170" s="11">
        <v>0.29750627279281616</v>
      </c>
      <c r="M170" s="11">
        <v>0.61302489042282104</v>
      </c>
      <c r="N170" s="11">
        <v>0.6438596248626709</v>
      </c>
      <c r="O170" s="11">
        <v>1</v>
      </c>
      <c r="P170" s="11">
        <v>1</v>
      </c>
      <c r="Q170" s="11">
        <v>2020</v>
      </c>
    </row>
    <row r="171" spans="1:17" x14ac:dyDescent="0.25">
      <c r="A171" s="10" t="s">
        <v>21</v>
      </c>
      <c r="B171" t="s">
        <v>67</v>
      </c>
      <c r="C171" s="11">
        <v>1</v>
      </c>
      <c r="D171" s="11">
        <v>0</v>
      </c>
      <c r="E171" s="11">
        <v>1</v>
      </c>
      <c r="F171" s="11">
        <v>0</v>
      </c>
      <c r="G171" s="11">
        <v>0</v>
      </c>
      <c r="H171" s="11">
        <v>0</v>
      </c>
      <c r="I171" s="11">
        <v>0.51020044088363647</v>
      </c>
      <c r="J171" s="11">
        <v>0.57543063163757324</v>
      </c>
      <c r="K171" s="11">
        <v>0.98260724544525146</v>
      </c>
      <c r="L171" s="11">
        <v>0.29653018712997437</v>
      </c>
      <c r="M171" s="11">
        <v>0.61388701200485229</v>
      </c>
      <c r="N171" s="11">
        <v>0.64788532257080078</v>
      </c>
      <c r="O171" s="11">
        <v>1</v>
      </c>
      <c r="P171" s="11">
        <v>1</v>
      </c>
      <c r="Q171" s="11">
        <v>2020</v>
      </c>
    </row>
    <row r="172" spans="1:17" x14ac:dyDescent="0.25">
      <c r="A172" s="5" t="s">
        <v>22</v>
      </c>
      <c r="B172" t="s">
        <v>66</v>
      </c>
      <c r="C172" s="11">
        <v>1</v>
      </c>
      <c r="D172" s="11">
        <v>0</v>
      </c>
      <c r="E172" s="11">
        <v>1</v>
      </c>
      <c r="F172" s="11">
        <v>0</v>
      </c>
      <c r="G172" s="11">
        <v>0</v>
      </c>
      <c r="H172" s="11">
        <v>0</v>
      </c>
      <c r="I172" s="11">
        <v>0.43435502052307129</v>
      </c>
      <c r="J172" s="11">
        <v>0.68900084495544434</v>
      </c>
      <c r="K172" s="11">
        <v>0.96796184778213501</v>
      </c>
      <c r="L172" s="11">
        <v>0.243483766913414</v>
      </c>
      <c r="M172" s="11">
        <v>0.42684325575828552</v>
      </c>
      <c r="N172" s="11">
        <v>0.67074936628341675</v>
      </c>
      <c r="O172" s="11">
        <v>1</v>
      </c>
      <c r="P172" s="11">
        <v>1</v>
      </c>
      <c r="Q172" s="11">
        <v>2020</v>
      </c>
    </row>
    <row r="173" spans="1:17" x14ac:dyDescent="0.25">
      <c r="A173" s="5" t="s">
        <v>22</v>
      </c>
      <c r="B173" t="s">
        <v>67</v>
      </c>
      <c r="C173" s="11">
        <v>1</v>
      </c>
      <c r="D173" s="11">
        <v>0</v>
      </c>
      <c r="E173" s="11">
        <v>1</v>
      </c>
      <c r="F173" s="11">
        <v>0</v>
      </c>
      <c r="G173" s="11">
        <v>0</v>
      </c>
      <c r="H173" s="11">
        <v>0</v>
      </c>
      <c r="I173" s="11">
        <v>0.44416499137878418</v>
      </c>
      <c r="J173" s="11">
        <v>0.66255706548690796</v>
      </c>
      <c r="K173" s="11">
        <v>0.98701512813568115</v>
      </c>
      <c r="L173" s="11">
        <v>0.25701868534088135</v>
      </c>
      <c r="M173" s="11">
        <v>0.40354281663894653</v>
      </c>
      <c r="N173" s="11">
        <v>0.67401111125946045</v>
      </c>
      <c r="O173" s="11">
        <v>1</v>
      </c>
      <c r="P173" s="11">
        <v>1</v>
      </c>
      <c r="Q173" s="11">
        <v>2020</v>
      </c>
    </row>
    <row r="174" spans="1:17" x14ac:dyDescent="0.25">
      <c r="A174" s="10" t="s">
        <v>23</v>
      </c>
      <c r="B174" t="s">
        <v>66</v>
      </c>
      <c r="C174" s="11">
        <v>1</v>
      </c>
      <c r="D174" s="11">
        <v>0</v>
      </c>
      <c r="E174" s="11">
        <v>1</v>
      </c>
      <c r="F174" s="11">
        <v>0</v>
      </c>
      <c r="G174" s="11">
        <v>0</v>
      </c>
      <c r="H174" s="11">
        <v>0</v>
      </c>
      <c r="I174" s="11">
        <v>0.40071198344230652</v>
      </c>
      <c r="J174" s="11">
        <v>0.52251255512237549</v>
      </c>
      <c r="K174" s="11">
        <v>0.96361595392227173</v>
      </c>
      <c r="L174" s="11">
        <v>0.42924049496650696</v>
      </c>
      <c r="M174" s="11">
        <v>0.64649087190628052</v>
      </c>
      <c r="N174" s="11">
        <v>0.64409440755844116</v>
      </c>
      <c r="O174" s="11">
        <v>1</v>
      </c>
      <c r="P174" s="11">
        <v>1</v>
      </c>
      <c r="Q174" s="11">
        <v>2020</v>
      </c>
    </row>
    <row r="175" spans="1:17" x14ac:dyDescent="0.25">
      <c r="A175" s="10" t="s">
        <v>23</v>
      </c>
      <c r="B175" t="s">
        <v>67</v>
      </c>
      <c r="C175" s="11">
        <v>1</v>
      </c>
      <c r="D175" s="11">
        <v>0</v>
      </c>
      <c r="E175" s="11">
        <v>1</v>
      </c>
      <c r="F175" s="11">
        <v>0</v>
      </c>
      <c r="G175" s="11">
        <v>0</v>
      </c>
      <c r="H175" s="11">
        <v>0</v>
      </c>
      <c r="I175" s="11">
        <v>0.44362971186637878</v>
      </c>
      <c r="J175" s="11">
        <v>0.49097326397895813</v>
      </c>
      <c r="K175" s="11">
        <v>0.97429025173187256</v>
      </c>
      <c r="L175" s="11">
        <v>0.47224217653274536</v>
      </c>
      <c r="M175" s="11">
        <v>0.64398771524429321</v>
      </c>
      <c r="N175" s="11">
        <v>0.61359524726867676</v>
      </c>
      <c r="O175" s="11">
        <v>1</v>
      </c>
      <c r="P175" s="11">
        <v>1</v>
      </c>
      <c r="Q175" s="11">
        <v>2020</v>
      </c>
    </row>
    <row r="176" spans="1:17" x14ac:dyDescent="0.25">
      <c r="A176" s="5" t="s">
        <v>24</v>
      </c>
      <c r="B176" t="s">
        <v>66</v>
      </c>
      <c r="C176" s="11">
        <v>1</v>
      </c>
      <c r="D176" s="11">
        <v>0</v>
      </c>
      <c r="E176" s="11">
        <v>1</v>
      </c>
      <c r="F176" s="11">
        <v>0</v>
      </c>
      <c r="G176" s="11">
        <v>0</v>
      </c>
      <c r="H176" s="11">
        <v>0</v>
      </c>
      <c r="I176" s="11">
        <v>0.44879350066184998</v>
      </c>
      <c r="J176" s="11">
        <v>0.39868453145027161</v>
      </c>
      <c r="K176" s="11">
        <v>0.9788360595703125</v>
      </c>
      <c r="L176" s="11">
        <v>0.43733036518096924</v>
      </c>
      <c r="M176" s="11">
        <v>0.79874587059020996</v>
      </c>
      <c r="N176" s="11">
        <v>0.4945988655090332</v>
      </c>
      <c r="O176" s="11">
        <v>1</v>
      </c>
      <c r="P176" s="11">
        <v>1</v>
      </c>
      <c r="Q176" s="11">
        <v>2020</v>
      </c>
    </row>
    <row r="177" spans="1:17" x14ac:dyDescent="0.25">
      <c r="A177" s="5" t="s">
        <v>24</v>
      </c>
      <c r="B177" t="s">
        <v>67</v>
      </c>
      <c r="C177" s="11">
        <v>1</v>
      </c>
      <c r="D177" s="11">
        <v>0</v>
      </c>
      <c r="E177" s="11">
        <v>1</v>
      </c>
      <c r="F177" s="11">
        <v>0</v>
      </c>
      <c r="G177" s="11">
        <v>0</v>
      </c>
      <c r="H177" s="11">
        <v>0</v>
      </c>
      <c r="I177" s="11">
        <v>0.42864084243774414</v>
      </c>
      <c r="J177" s="11">
        <v>0.33521723747253418</v>
      </c>
      <c r="K177" s="11">
        <v>0.97759550809860229</v>
      </c>
      <c r="L177" s="11">
        <v>0.4463733434677124</v>
      </c>
      <c r="M177" s="11">
        <v>0.84099853038787842</v>
      </c>
      <c r="N177" s="11">
        <v>0.47879385948181152</v>
      </c>
      <c r="O177" s="11">
        <v>1</v>
      </c>
      <c r="P177" s="11">
        <v>1</v>
      </c>
      <c r="Q177" s="11">
        <v>2020</v>
      </c>
    </row>
    <row r="178" spans="1:17" x14ac:dyDescent="0.25">
      <c r="A178" s="10" t="s">
        <v>25</v>
      </c>
      <c r="B178" t="s">
        <v>66</v>
      </c>
      <c r="C178" s="11">
        <v>1</v>
      </c>
      <c r="D178" s="11">
        <v>0</v>
      </c>
      <c r="E178" s="11">
        <v>1</v>
      </c>
      <c r="F178" s="11">
        <v>0</v>
      </c>
      <c r="G178" s="11">
        <v>0</v>
      </c>
      <c r="H178" s="11">
        <v>0</v>
      </c>
      <c r="I178" s="11">
        <v>0.44588437676429749</v>
      </c>
      <c r="J178" s="11">
        <v>0.69400763511657715</v>
      </c>
      <c r="K178" s="11">
        <v>0.96236008405685425</v>
      </c>
      <c r="L178" s="11">
        <v>0.38416963815689087</v>
      </c>
      <c r="M178" s="11">
        <v>0.45952850580215454</v>
      </c>
      <c r="N178" s="11">
        <v>0.73678386211395264</v>
      </c>
      <c r="O178" s="11">
        <v>1</v>
      </c>
      <c r="P178" s="11">
        <v>1</v>
      </c>
      <c r="Q178" s="11">
        <v>2020</v>
      </c>
    </row>
    <row r="179" spans="1:17" x14ac:dyDescent="0.25">
      <c r="A179" s="10" t="s">
        <v>25</v>
      </c>
      <c r="B179" t="s">
        <v>67</v>
      </c>
      <c r="C179" s="11">
        <v>1</v>
      </c>
      <c r="D179" s="11">
        <v>0</v>
      </c>
      <c r="E179" s="11">
        <v>1</v>
      </c>
      <c r="F179" s="11">
        <v>0</v>
      </c>
      <c r="G179" s="11">
        <v>0</v>
      </c>
      <c r="H179" s="11">
        <v>0</v>
      </c>
      <c r="I179" s="11">
        <v>0.39879345893859863</v>
      </c>
      <c r="J179" s="11">
        <v>0.53896194696426392</v>
      </c>
      <c r="K179" s="11">
        <v>0.95001530647277832</v>
      </c>
      <c r="L179" s="11">
        <v>0.40638291835784912</v>
      </c>
      <c r="M179" s="11">
        <v>0.48380640149116516</v>
      </c>
      <c r="N179" s="11">
        <v>0.80523198843002319</v>
      </c>
      <c r="O179" s="11">
        <v>1</v>
      </c>
      <c r="P179" s="11">
        <v>1</v>
      </c>
      <c r="Q179" s="11">
        <v>2020</v>
      </c>
    </row>
    <row r="180" spans="1:17" x14ac:dyDescent="0.25">
      <c r="A180" s="10" t="s">
        <v>26</v>
      </c>
      <c r="B180" t="s">
        <v>66</v>
      </c>
      <c r="C180" s="11">
        <v>1</v>
      </c>
      <c r="D180" s="11">
        <v>0</v>
      </c>
      <c r="E180" s="11">
        <v>1</v>
      </c>
      <c r="F180" s="11">
        <v>0</v>
      </c>
      <c r="G180" s="11">
        <v>0</v>
      </c>
      <c r="H180" s="11">
        <v>0</v>
      </c>
      <c r="I180" s="11">
        <v>0.49081185460090637</v>
      </c>
      <c r="J180" s="11">
        <v>0.68646657466888428</v>
      </c>
      <c r="K180" s="11">
        <v>0.92324268817901611</v>
      </c>
      <c r="L180" s="11">
        <v>0.45313847064971924</v>
      </c>
      <c r="M180" s="11">
        <v>0.4449690580368042</v>
      </c>
      <c r="N180" s="11">
        <v>0.87883001565933228</v>
      </c>
      <c r="O180" s="11">
        <v>1</v>
      </c>
      <c r="P180" s="11">
        <v>1</v>
      </c>
      <c r="Q180" s="11">
        <v>2020</v>
      </c>
    </row>
    <row r="181" spans="1:17" x14ac:dyDescent="0.25">
      <c r="A181" s="10" t="s">
        <v>26</v>
      </c>
      <c r="B181" t="s">
        <v>67</v>
      </c>
      <c r="C181" s="11">
        <v>1</v>
      </c>
      <c r="D181" s="11">
        <v>0</v>
      </c>
      <c r="E181" s="11">
        <v>1</v>
      </c>
      <c r="F181" s="11">
        <v>0</v>
      </c>
      <c r="G181" s="11">
        <v>0</v>
      </c>
      <c r="H181" s="11">
        <v>0</v>
      </c>
      <c r="I181" s="11">
        <v>0.36502987146377563</v>
      </c>
      <c r="J181" s="11">
        <v>0.59958058595657349</v>
      </c>
      <c r="K181" s="11">
        <v>0.92074006795883179</v>
      </c>
      <c r="L181" s="11">
        <v>0.50959432125091553</v>
      </c>
      <c r="M181" s="11">
        <v>0.42706826329231262</v>
      </c>
      <c r="N181" s="11">
        <v>0.77389305830001831</v>
      </c>
      <c r="O181" s="11">
        <v>1</v>
      </c>
      <c r="P181" s="11">
        <v>1</v>
      </c>
      <c r="Q181" s="11">
        <v>2020</v>
      </c>
    </row>
    <row r="182" spans="1:17" x14ac:dyDescent="0.25">
      <c r="A182" s="10" t="s">
        <v>27</v>
      </c>
      <c r="B182" t="s">
        <v>66</v>
      </c>
      <c r="C182" s="11">
        <v>1</v>
      </c>
      <c r="D182" s="11">
        <v>0</v>
      </c>
      <c r="E182" s="11">
        <v>1</v>
      </c>
      <c r="F182" s="11">
        <v>0</v>
      </c>
      <c r="G182" s="11">
        <v>0</v>
      </c>
      <c r="H182" s="11">
        <v>0</v>
      </c>
      <c r="I182" s="11">
        <v>0.29079857468605042</v>
      </c>
      <c r="J182" s="11">
        <v>0.51443392038345337</v>
      </c>
      <c r="K182" s="11">
        <v>0.97957921028137207</v>
      </c>
      <c r="L182" s="11">
        <v>0.24322861433029175</v>
      </c>
      <c r="M182" s="11">
        <v>0.81661415100097656</v>
      </c>
      <c r="N182" s="11">
        <v>0.79815399646759033</v>
      </c>
      <c r="O182" s="11">
        <v>1</v>
      </c>
      <c r="P182" s="11">
        <v>1</v>
      </c>
      <c r="Q182" s="11">
        <v>2020</v>
      </c>
    </row>
    <row r="183" spans="1:17" x14ac:dyDescent="0.25">
      <c r="A183" s="10" t="s">
        <v>27</v>
      </c>
      <c r="B183" t="s">
        <v>67</v>
      </c>
      <c r="C183" s="11">
        <v>1</v>
      </c>
      <c r="D183" s="11">
        <v>0</v>
      </c>
      <c r="E183" s="11">
        <v>1</v>
      </c>
      <c r="F183" s="11">
        <v>0</v>
      </c>
      <c r="G183" s="11">
        <v>0</v>
      </c>
      <c r="H183" s="11">
        <v>0</v>
      </c>
      <c r="I183" s="11">
        <v>0.33884254097938538</v>
      </c>
      <c r="J183" s="11">
        <v>0.44403570890426636</v>
      </c>
      <c r="K183" s="11">
        <v>0.96933954954147339</v>
      </c>
      <c r="L183" s="11">
        <v>0.23284919559955597</v>
      </c>
      <c r="M183" s="11">
        <v>0.82804000377655029</v>
      </c>
      <c r="N183" s="11">
        <v>0.77404165267944336</v>
      </c>
      <c r="O183" s="11">
        <v>1</v>
      </c>
      <c r="P183" s="11">
        <v>1</v>
      </c>
      <c r="Q183" s="11">
        <v>2020</v>
      </c>
    </row>
    <row r="184" spans="1:17" x14ac:dyDescent="0.25">
      <c r="A184" s="10" t="s">
        <v>28</v>
      </c>
      <c r="B184" t="s">
        <v>66</v>
      </c>
      <c r="C184" s="11">
        <v>1</v>
      </c>
      <c r="D184" s="11">
        <v>0</v>
      </c>
      <c r="E184" s="11">
        <v>1</v>
      </c>
      <c r="F184" s="11">
        <v>0</v>
      </c>
      <c r="G184" s="11">
        <v>0</v>
      </c>
      <c r="H184" s="11">
        <v>0</v>
      </c>
      <c r="I184" s="11">
        <v>0.49663618206977844</v>
      </c>
      <c r="J184" s="11">
        <v>0.66794735193252563</v>
      </c>
      <c r="K184" s="11">
        <v>0.99137485027313232</v>
      </c>
      <c r="L184" s="11">
        <v>0.23046402633190155</v>
      </c>
      <c r="M184" s="11">
        <v>0.45205199718475342</v>
      </c>
      <c r="N184" s="11">
        <v>0.5484498143196106</v>
      </c>
      <c r="O184" s="11">
        <v>1</v>
      </c>
      <c r="P184" s="11">
        <v>1</v>
      </c>
      <c r="Q184" s="11">
        <v>2020</v>
      </c>
    </row>
    <row r="185" spans="1:17" x14ac:dyDescent="0.25">
      <c r="A185" s="10" t="s">
        <v>28</v>
      </c>
      <c r="B185" t="s">
        <v>67</v>
      </c>
      <c r="C185" s="11">
        <v>1</v>
      </c>
      <c r="D185" s="11">
        <v>0</v>
      </c>
      <c r="E185" s="11">
        <v>1</v>
      </c>
      <c r="F185" s="11">
        <v>0</v>
      </c>
      <c r="G185" s="11">
        <v>0</v>
      </c>
      <c r="H185" s="11">
        <v>0</v>
      </c>
      <c r="I185" s="11">
        <v>0.46431609988212585</v>
      </c>
      <c r="J185" s="11">
        <v>0.65298980474472046</v>
      </c>
      <c r="K185" s="11">
        <v>0.99645876884460449</v>
      </c>
      <c r="L185" s="11">
        <v>0.18974722921848297</v>
      </c>
      <c r="M185" s="11">
        <v>0.37013956904411316</v>
      </c>
      <c r="N185" s="11">
        <v>0.60023421049118042</v>
      </c>
      <c r="O185" s="11">
        <v>1</v>
      </c>
      <c r="P185" s="11">
        <v>1</v>
      </c>
      <c r="Q185" s="11">
        <v>2020</v>
      </c>
    </row>
    <row r="186" spans="1:17" x14ac:dyDescent="0.25">
      <c r="A186" s="10" t="s">
        <v>29</v>
      </c>
      <c r="B186" t="s">
        <v>66</v>
      </c>
      <c r="C186" s="11">
        <v>1</v>
      </c>
      <c r="D186" s="11">
        <v>0</v>
      </c>
      <c r="E186" s="11">
        <v>1</v>
      </c>
      <c r="F186" s="11">
        <v>0</v>
      </c>
      <c r="G186" s="11">
        <v>0</v>
      </c>
      <c r="H186" s="11">
        <v>0</v>
      </c>
      <c r="I186" s="11">
        <v>0.39530637860298157</v>
      </c>
      <c r="J186" s="11">
        <v>0.68547773361206055</v>
      </c>
      <c r="K186" s="11">
        <v>0.98987913131713867</v>
      </c>
      <c r="L186" s="11">
        <v>0.27705231308937073</v>
      </c>
      <c r="M186" s="11">
        <v>0.2669467031955719</v>
      </c>
      <c r="N186" s="11">
        <v>0.73658418655395508</v>
      </c>
      <c r="O186" s="11">
        <v>1</v>
      </c>
      <c r="P186" s="11">
        <v>1</v>
      </c>
      <c r="Q186" s="11">
        <v>2020</v>
      </c>
    </row>
    <row r="187" spans="1:17" x14ac:dyDescent="0.25">
      <c r="A187" s="10" t="s">
        <v>29</v>
      </c>
      <c r="B187" t="s">
        <v>67</v>
      </c>
      <c r="C187" s="11">
        <v>1</v>
      </c>
      <c r="D187" s="11">
        <v>0</v>
      </c>
      <c r="E187" s="11">
        <v>1</v>
      </c>
      <c r="F187" s="11">
        <v>0</v>
      </c>
      <c r="G187" s="11">
        <v>0</v>
      </c>
      <c r="H187" s="11">
        <v>0</v>
      </c>
      <c r="I187" s="11">
        <v>0.41463378071784973</v>
      </c>
      <c r="J187" s="11">
        <v>0.64403825998306274</v>
      </c>
      <c r="K187" s="11">
        <v>0.98463988304138184</v>
      </c>
      <c r="L187" s="11">
        <v>0.32001727819442749</v>
      </c>
      <c r="M187" s="11">
        <v>0.25662702322006226</v>
      </c>
      <c r="N187" s="11">
        <v>0.76508849859237671</v>
      </c>
      <c r="O187" s="11">
        <v>1</v>
      </c>
      <c r="P187" s="11">
        <v>1</v>
      </c>
      <c r="Q187" s="11">
        <v>2020</v>
      </c>
    </row>
    <row r="188" spans="1:17" x14ac:dyDescent="0.25">
      <c r="A188" s="10" t="s">
        <v>30</v>
      </c>
      <c r="B188" t="s">
        <v>66</v>
      </c>
      <c r="C188" s="11">
        <v>1</v>
      </c>
      <c r="D188" s="11">
        <v>0</v>
      </c>
      <c r="E188" s="11">
        <v>1</v>
      </c>
      <c r="F188" s="11">
        <v>0</v>
      </c>
      <c r="G188" s="11">
        <v>0</v>
      </c>
      <c r="H188" s="11">
        <v>0</v>
      </c>
      <c r="I188" s="11">
        <v>0.50588017702102661</v>
      </c>
      <c r="J188" s="11">
        <v>0.49885311722755432</v>
      </c>
      <c r="K188" s="11">
        <v>0.97306722402572632</v>
      </c>
      <c r="L188" s="11">
        <v>0.41849395632743835</v>
      </c>
      <c r="M188" s="11">
        <v>0.79693633317947388</v>
      </c>
      <c r="N188" s="11">
        <v>0.54802989959716797</v>
      </c>
      <c r="O188" s="11">
        <v>1</v>
      </c>
      <c r="P188" s="11">
        <v>1</v>
      </c>
      <c r="Q188" s="11">
        <v>2020</v>
      </c>
    </row>
    <row r="189" spans="1:17" x14ac:dyDescent="0.25">
      <c r="A189" s="10" t="s">
        <v>30</v>
      </c>
      <c r="B189" t="s">
        <v>67</v>
      </c>
      <c r="C189" s="11">
        <v>1</v>
      </c>
      <c r="D189" s="11">
        <v>0</v>
      </c>
      <c r="E189" s="11">
        <v>1</v>
      </c>
      <c r="F189" s="11">
        <v>0</v>
      </c>
      <c r="G189" s="11">
        <v>0</v>
      </c>
      <c r="H189" s="11">
        <v>0</v>
      </c>
      <c r="I189" s="11">
        <v>0.57602334022521973</v>
      </c>
      <c r="J189" s="11">
        <v>0.46076157689094543</v>
      </c>
      <c r="K189" s="11">
        <v>0.96880769729614258</v>
      </c>
      <c r="L189" s="11">
        <v>0.39889168739318848</v>
      </c>
      <c r="M189" s="11">
        <v>0.80417096614837646</v>
      </c>
      <c r="N189" s="11">
        <v>0.52004224061965942</v>
      </c>
      <c r="O189" s="11">
        <v>1</v>
      </c>
      <c r="P189" s="11">
        <v>1</v>
      </c>
      <c r="Q189" s="11">
        <v>2020</v>
      </c>
    </row>
    <row r="190" spans="1:17" x14ac:dyDescent="0.25">
      <c r="A190" s="5" t="s">
        <v>31</v>
      </c>
      <c r="B190" t="s">
        <v>66</v>
      </c>
      <c r="C190" s="11">
        <v>1</v>
      </c>
      <c r="D190" s="11">
        <v>0</v>
      </c>
      <c r="E190" s="11">
        <v>1</v>
      </c>
      <c r="F190" s="11">
        <v>0</v>
      </c>
      <c r="G190" s="11">
        <v>0</v>
      </c>
      <c r="H190" s="11">
        <v>0</v>
      </c>
      <c r="I190" s="11">
        <v>0.44316205382347107</v>
      </c>
      <c r="J190" s="11">
        <v>0.56262469291687012</v>
      </c>
      <c r="K190" s="11">
        <v>0.95480740070343018</v>
      </c>
      <c r="L190" s="11">
        <v>0.32432195544242859</v>
      </c>
      <c r="M190" s="11">
        <v>0.80961960554122925</v>
      </c>
      <c r="N190" s="11">
        <v>0.57588237524032593</v>
      </c>
      <c r="O190" s="11">
        <v>1</v>
      </c>
      <c r="P190" s="11">
        <v>1</v>
      </c>
      <c r="Q190" s="11">
        <v>2020</v>
      </c>
    </row>
    <row r="191" spans="1:17" x14ac:dyDescent="0.25">
      <c r="A191" s="5" t="s">
        <v>31</v>
      </c>
      <c r="B191" t="s">
        <v>67</v>
      </c>
      <c r="C191" s="11">
        <v>1</v>
      </c>
      <c r="D191" s="11">
        <v>0</v>
      </c>
      <c r="E191" s="11">
        <v>1</v>
      </c>
      <c r="F191" s="11">
        <v>0</v>
      </c>
      <c r="G191" s="11">
        <v>0</v>
      </c>
      <c r="H191" s="11">
        <v>0</v>
      </c>
      <c r="I191" s="11">
        <v>0.43274155259132385</v>
      </c>
      <c r="J191" s="11">
        <v>0.48546594381332397</v>
      </c>
      <c r="K191" s="11">
        <v>0.94038254022598267</v>
      </c>
      <c r="L191" s="11">
        <v>0.3555300235748291</v>
      </c>
      <c r="M191" s="11">
        <v>0.81793218851089478</v>
      </c>
      <c r="N191" s="11">
        <v>0.59762716293334961</v>
      </c>
      <c r="O191" s="11">
        <v>1</v>
      </c>
      <c r="P191" s="11">
        <v>1</v>
      </c>
      <c r="Q191" s="11">
        <v>2020</v>
      </c>
    </row>
    <row r="192" spans="1:17" x14ac:dyDescent="0.25">
      <c r="A192" s="10" t="s">
        <v>32</v>
      </c>
      <c r="B192" t="s">
        <v>66</v>
      </c>
      <c r="C192" s="11">
        <v>1</v>
      </c>
      <c r="D192" s="11">
        <v>0</v>
      </c>
      <c r="E192" s="11">
        <v>1</v>
      </c>
      <c r="F192" s="11">
        <v>0</v>
      </c>
      <c r="G192" s="11">
        <v>0</v>
      </c>
      <c r="H192" s="11">
        <v>0</v>
      </c>
      <c r="I192" s="11">
        <v>0.64672905206680298</v>
      </c>
      <c r="J192" s="11">
        <v>0.57256567478179932</v>
      </c>
      <c r="K192" s="11">
        <v>0.98901927471160889</v>
      </c>
      <c r="L192" s="11">
        <v>0.16505925357341766</v>
      </c>
      <c r="M192" s="11">
        <v>0.32683593034744263</v>
      </c>
      <c r="N192" s="11">
        <v>0.71842318773269653</v>
      </c>
      <c r="O192" s="11">
        <v>1</v>
      </c>
      <c r="P192" s="11">
        <v>1</v>
      </c>
      <c r="Q192" s="11">
        <v>2020</v>
      </c>
    </row>
    <row r="193" spans="1:17" x14ac:dyDescent="0.25">
      <c r="A193" s="10" t="s">
        <v>32</v>
      </c>
      <c r="B193" t="s">
        <v>67</v>
      </c>
      <c r="C193" s="11">
        <v>1</v>
      </c>
      <c r="D193" s="11">
        <v>0</v>
      </c>
      <c r="E193" s="11">
        <v>1</v>
      </c>
      <c r="F193" s="11">
        <v>0</v>
      </c>
      <c r="G193" s="11">
        <v>0</v>
      </c>
      <c r="H193" s="11">
        <v>0</v>
      </c>
      <c r="I193" s="11">
        <v>0.54903751611709595</v>
      </c>
      <c r="J193" s="11">
        <v>0.51465719938278198</v>
      </c>
      <c r="K193" s="11">
        <v>0.98507261276245117</v>
      </c>
      <c r="L193" s="11">
        <v>0.16545085608959198</v>
      </c>
      <c r="M193" s="11">
        <v>0.33934482932090759</v>
      </c>
      <c r="N193" s="11">
        <v>0.72867274284362793</v>
      </c>
      <c r="O193" s="11">
        <v>1</v>
      </c>
      <c r="P193" s="11">
        <v>1</v>
      </c>
      <c r="Q193" s="11">
        <v>2020</v>
      </c>
    </row>
    <row r="194" spans="1:17" x14ac:dyDescent="0.25">
      <c r="A194" s="10" t="s">
        <v>1</v>
      </c>
      <c r="B194" t="s">
        <v>66</v>
      </c>
      <c r="C194" s="11">
        <v>1</v>
      </c>
      <c r="D194" s="11">
        <v>0</v>
      </c>
      <c r="E194" s="11">
        <v>1</v>
      </c>
      <c r="F194" s="11">
        <v>0</v>
      </c>
      <c r="G194" s="11">
        <v>0</v>
      </c>
      <c r="H194" s="11">
        <v>0</v>
      </c>
      <c r="I194" s="11">
        <v>0.574210524559021</v>
      </c>
      <c r="J194" s="11">
        <v>0.90114033222198486</v>
      </c>
      <c r="K194" s="11">
        <v>0.98350876569747925</v>
      </c>
      <c r="L194" s="11">
        <v>0.20447368919849396</v>
      </c>
      <c r="M194" s="11">
        <v>0.14061403274536133</v>
      </c>
      <c r="N194" s="11">
        <v>0.66640353202819824</v>
      </c>
      <c r="O194" s="11">
        <v>1</v>
      </c>
      <c r="P194" s="11">
        <v>1</v>
      </c>
      <c r="Q194" s="11">
        <v>2022</v>
      </c>
    </row>
    <row r="195" spans="1:17" x14ac:dyDescent="0.25">
      <c r="A195" s="10" t="s">
        <v>1</v>
      </c>
      <c r="B195" t="s">
        <v>67</v>
      </c>
      <c r="C195" s="11">
        <v>1</v>
      </c>
      <c r="D195" s="11">
        <v>0</v>
      </c>
      <c r="E195" s="11">
        <v>1</v>
      </c>
      <c r="F195" s="11">
        <v>0</v>
      </c>
      <c r="G195" s="11">
        <v>0</v>
      </c>
      <c r="H195" s="11">
        <v>0</v>
      </c>
      <c r="I195" s="11">
        <v>0.49989792704582214</v>
      </c>
      <c r="J195" s="11">
        <v>0.93222182989120483</v>
      </c>
      <c r="K195" s="11">
        <v>0.98768287897109985</v>
      </c>
      <c r="L195" s="11">
        <v>0.197346031665802</v>
      </c>
      <c r="M195" s="11">
        <v>0.23742769658565521</v>
      </c>
      <c r="N195" s="11">
        <v>0.5028921365737915</v>
      </c>
      <c r="O195" s="11">
        <v>1</v>
      </c>
      <c r="P195" s="11">
        <v>1</v>
      </c>
      <c r="Q195" s="11">
        <v>2022</v>
      </c>
    </row>
    <row r="196" spans="1:17" x14ac:dyDescent="0.25">
      <c r="A196" s="10" t="s">
        <v>2</v>
      </c>
      <c r="B196" t="s">
        <v>66</v>
      </c>
      <c r="C196" s="11">
        <v>1</v>
      </c>
      <c r="D196" s="11">
        <v>0</v>
      </c>
      <c r="E196" s="11">
        <v>1</v>
      </c>
      <c r="F196" s="11">
        <v>0</v>
      </c>
      <c r="G196" s="11">
        <v>0</v>
      </c>
      <c r="H196" s="11">
        <v>0</v>
      </c>
      <c r="I196" s="11">
        <v>0.55724728107452393</v>
      </c>
      <c r="J196" s="11">
        <v>0.92586278915405273</v>
      </c>
      <c r="K196" s="11">
        <v>0.97706049680709839</v>
      </c>
      <c r="L196" s="11">
        <v>0.44064149260520935</v>
      </c>
      <c r="M196" s="11">
        <v>0.27222898602485657</v>
      </c>
      <c r="N196" s="11">
        <v>0.65367436408996582</v>
      </c>
      <c r="O196" s="11">
        <v>1</v>
      </c>
      <c r="P196" s="11">
        <v>1</v>
      </c>
      <c r="Q196" s="11">
        <v>2022</v>
      </c>
    </row>
    <row r="197" spans="1:17" x14ac:dyDescent="0.25">
      <c r="A197" s="10" t="s">
        <v>2</v>
      </c>
      <c r="B197" t="s">
        <v>67</v>
      </c>
      <c r="C197" s="11">
        <v>1</v>
      </c>
      <c r="D197" s="11">
        <v>0</v>
      </c>
      <c r="E197" s="11">
        <v>1</v>
      </c>
      <c r="F197" s="11">
        <v>0</v>
      </c>
      <c r="G197" s="11">
        <v>0</v>
      </c>
      <c r="H197" s="11">
        <v>0</v>
      </c>
      <c r="I197" s="11">
        <v>0.58393323421478271</v>
      </c>
      <c r="J197" s="11">
        <v>0.81631201505661011</v>
      </c>
      <c r="K197" s="11">
        <v>0.93287712335586548</v>
      </c>
      <c r="L197" s="11">
        <v>0.50569576025009155</v>
      </c>
      <c r="M197" s="11">
        <v>0.1838066577911377</v>
      </c>
      <c r="N197" s="11">
        <v>0.53021913766860962</v>
      </c>
      <c r="O197" s="11">
        <v>1</v>
      </c>
      <c r="P197" s="11">
        <v>1</v>
      </c>
      <c r="Q197" s="11">
        <v>2022</v>
      </c>
    </row>
    <row r="198" spans="1:17" x14ac:dyDescent="0.25">
      <c r="A198" s="10" t="s">
        <v>3</v>
      </c>
      <c r="B198" t="s">
        <v>66</v>
      </c>
      <c r="C198" s="11">
        <v>1</v>
      </c>
      <c r="D198" s="11">
        <v>0</v>
      </c>
      <c r="E198" s="11">
        <v>1</v>
      </c>
      <c r="F198" s="11">
        <v>0</v>
      </c>
      <c r="G198" s="11">
        <v>0</v>
      </c>
      <c r="H198" s="11">
        <v>0</v>
      </c>
      <c r="I198" s="11">
        <v>0.61574071645736694</v>
      </c>
      <c r="J198" s="11">
        <v>0.5773809552192688</v>
      </c>
      <c r="K198" s="11">
        <v>0.73115080595016479</v>
      </c>
      <c r="L198" s="11">
        <v>0.5446428656578064</v>
      </c>
      <c r="M198" s="11">
        <v>0.60251325368881226</v>
      </c>
      <c r="N198" s="11">
        <v>0.44973546266555786</v>
      </c>
      <c r="O198" s="11">
        <v>1</v>
      </c>
      <c r="P198" s="11">
        <v>1</v>
      </c>
      <c r="Q198" s="11">
        <v>2022</v>
      </c>
    </row>
    <row r="199" spans="1:17" x14ac:dyDescent="0.25">
      <c r="A199" s="10" t="s">
        <v>3</v>
      </c>
      <c r="B199" t="s">
        <v>67</v>
      </c>
      <c r="C199" s="11">
        <v>1</v>
      </c>
      <c r="D199" s="11">
        <v>0</v>
      </c>
      <c r="E199" s="11">
        <v>1</v>
      </c>
      <c r="F199" s="11">
        <v>0</v>
      </c>
      <c r="G199" s="11">
        <v>0</v>
      </c>
      <c r="H199" s="11">
        <v>0</v>
      </c>
      <c r="I199" s="11">
        <v>0.39261448383331299</v>
      </c>
      <c r="J199" s="11">
        <v>0.76100444793701172</v>
      </c>
      <c r="K199" s="11">
        <v>0.96779912710189819</v>
      </c>
      <c r="L199" s="11">
        <v>0.22983752191066742</v>
      </c>
      <c r="M199" s="11">
        <v>0.50576072931289673</v>
      </c>
      <c r="N199" s="11">
        <v>0.64874446392059326</v>
      </c>
      <c r="O199" s="11">
        <v>1</v>
      </c>
      <c r="P199" s="11">
        <v>1</v>
      </c>
      <c r="Q199" s="11">
        <v>2022</v>
      </c>
    </row>
    <row r="200" spans="1:17" x14ac:dyDescent="0.25">
      <c r="A200" s="10" t="s">
        <v>4</v>
      </c>
      <c r="B200" t="s">
        <v>66</v>
      </c>
      <c r="C200" s="11">
        <v>1</v>
      </c>
      <c r="D200" s="11">
        <v>0</v>
      </c>
      <c r="E200" s="11">
        <v>1</v>
      </c>
      <c r="F200" s="11">
        <v>0</v>
      </c>
      <c r="G200" s="11">
        <v>0</v>
      </c>
      <c r="H200" s="11">
        <v>0</v>
      </c>
      <c r="I200" s="11">
        <v>0.39490821957588196</v>
      </c>
      <c r="J200" s="11">
        <v>0.70658886432647705</v>
      </c>
      <c r="K200" s="11">
        <v>0.97077727317810059</v>
      </c>
      <c r="L200" s="11">
        <v>0.48441597819328308</v>
      </c>
      <c r="M200" s="11">
        <v>0.79512393474578857</v>
      </c>
      <c r="N200" s="11">
        <v>0.48094815015792847</v>
      </c>
      <c r="O200" s="11">
        <v>1</v>
      </c>
      <c r="P200" s="11">
        <v>1</v>
      </c>
      <c r="Q200" s="11">
        <v>2022</v>
      </c>
    </row>
    <row r="201" spans="1:17" x14ac:dyDescent="0.25">
      <c r="A201" s="10" t="s">
        <v>4</v>
      </c>
      <c r="B201" t="s">
        <v>67</v>
      </c>
      <c r="C201" s="11">
        <v>1</v>
      </c>
      <c r="D201" s="11">
        <v>0</v>
      </c>
      <c r="E201" s="11">
        <v>1</v>
      </c>
      <c r="F201" s="11">
        <v>0</v>
      </c>
      <c r="G201" s="11">
        <v>0</v>
      </c>
      <c r="H201" s="11">
        <v>0</v>
      </c>
      <c r="I201" s="11">
        <v>0.40237113833427429</v>
      </c>
      <c r="J201" s="11">
        <v>0.64644891023635864</v>
      </c>
      <c r="K201" s="11">
        <v>0.98063874244689941</v>
      </c>
      <c r="L201" s="11">
        <v>0.46451190114021301</v>
      </c>
      <c r="M201" s="11">
        <v>0.8142087459564209</v>
      </c>
      <c r="N201" s="11">
        <v>0.4967656135559082</v>
      </c>
      <c r="O201" s="11">
        <v>1</v>
      </c>
      <c r="P201" s="11">
        <v>1</v>
      </c>
      <c r="Q201" s="11">
        <v>2022</v>
      </c>
    </row>
    <row r="202" spans="1:17" x14ac:dyDescent="0.25">
      <c r="A202" s="10" t="s">
        <v>5</v>
      </c>
      <c r="B202" t="s">
        <v>66</v>
      </c>
      <c r="C202" s="11">
        <v>1</v>
      </c>
      <c r="D202" s="11">
        <v>0</v>
      </c>
      <c r="E202" s="11">
        <v>1</v>
      </c>
      <c r="F202" s="11">
        <v>0</v>
      </c>
      <c r="G202" s="11">
        <v>0</v>
      </c>
      <c r="H202" s="11">
        <v>0</v>
      </c>
      <c r="I202" s="11">
        <v>0.48998790979385376</v>
      </c>
      <c r="J202" s="11">
        <v>0.83178281784057617</v>
      </c>
      <c r="K202" s="11">
        <v>0.93653810024261475</v>
      </c>
      <c r="L202" s="11">
        <v>0.32623204588890076</v>
      </c>
      <c r="M202" s="11">
        <v>0.27124330401420593</v>
      </c>
      <c r="N202" s="11">
        <v>0.69752722978591919</v>
      </c>
      <c r="O202" s="11">
        <v>1</v>
      </c>
      <c r="P202" s="11">
        <v>1</v>
      </c>
      <c r="Q202" s="11">
        <v>2022</v>
      </c>
    </row>
    <row r="203" spans="1:17" x14ac:dyDescent="0.25">
      <c r="A203" s="10" t="s">
        <v>5</v>
      </c>
      <c r="B203" t="s">
        <v>67</v>
      </c>
      <c r="C203" s="11">
        <v>1</v>
      </c>
      <c r="D203" s="11">
        <v>0</v>
      </c>
      <c r="E203" s="11">
        <v>1</v>
      </c>
      <c r="F203" s="11">
        <v>0</v>
      </c>
      <c r="G203" s="11">
        <v>0</v>
      </c>
      <c r="H203" s="11">
        <v>0</v>
      </c>
      <c r="I203" s="11">
        <v>0.52779728174209595</v>
      </c>
      <c r="J203" s="11">
        <v>0.76583993434906006</v>
      </c>
      <c r="K203" s="11">
        <v>0.92308467626571655</v>
      </c>
      <c r="L203" s="11">
        <v>0.33447134494781494</v>
      </c>
      <c r="M203" s="11">
        <v>0.26327943801879883</v>
      </c>
      <c r="N203" s="11">
        <v>0.63881915807723999</v>
      </c>
      <c r="O203" s="11">
        <v>1</v>
      </c>
      <c r="P203" s="11">
        <v>1</v>
      </c>
      <c r="Q203" s="11">
        <v>2022</v>
      </c>
    </row>
    <row r="204" spans="1:17" x14ac:dyDescent="0.25">
      <c r="A204" s="10" t="s">
        <v>6</v>
      </c>
      <c r="B204" t="s">
        <v>66</v>
      </c>
      <c r="C204" s="11">
        <v>1</v>
      </c>
      <c r="D204" s="11">
        <v>0</v>
      </c>
      <c r="E204" s="11">
        <v>1</v>
      </c>
      <c r="F204" s="11">
        <v>0</v>
      </c>
      <c r="G204" s="11">
        <v>0</v>
      </c>
      <c r="H204" s="11">
        <v>0</v>
      </c>
      <c r="I204" s="11">
        <v>0.5399174690246582</v>
      </c>
      <c r="J204" s="11">
        <v>0.83280760049819946</v>
      </c>
      <c r="K204" s="11">
        <v>0.95413732528686523</v>
      </c>
      <c r="L204" s="11">
        <v>0.30696433782577515</v>
      </c>
      <c r="M204" s="11">
        <v>0.37830623984336853</v>
      </c>
      <c r="N204" s="11">
        <v>0.6243630051612854</v>
      </c>
      <c r="O204" s="11">
        <v>1</v>
      </c>
      <c r="P204" s="11">
        <v>1</v>
      </c>
      <c r="Q204" s="11">
        <v>2022</v>
      </c>
    </row>
    <row r="205" spans="1:17" x14ac:dyDescent="0.25">
      <c r="A205" s="10" t="s">
        <v>6</v>
      </c>
      <c r="B205" t="s">
        <v>67</v>
      </c>
      <c r="C205" s="11">
        <v>1</v>
      </c>
      <c r="D205" s="11">
        <v>0</v>
      </c>
      <c r="E205" s="11">
        <v>1</v>
      </c>
      <c r="F205" s="11">
        <v>0</v>
      </c>
      <c r="G205" s="11">
        <v>0</v>
      </c>
      <c r="H205" s="11">
        <v>0</v>
      </c>
      <c r="I205" s="11">
        <v>0.64846742153167725</v>
      </c>
      <c r="J205" s="11">
        <v>0.73678159713745117</v>
      </c>
      <c r="K205" s="11">
        <v>0.95785439014434814</v>
      </c>
      <c r="L205" s="11">
        <v>0.2618773877620697</v>
      </c>
      <c r="M205" s="11">
        <v>0.32298851013183594</v>
      </c>
      <c r="N205" s="11">
        <v>0.58908045291900635</v>
      </c>
      <c r="O205" s="11">
        <v>1</v>
      </c>
      <c r="P205" s="11">
        <v>1</v>
      </c>
      <c r="Q205" s="11">
        <v>2022</v>
      </c>
    </row>
    <row r="206" spans="1:17" x14ac:dyDescent="0.25">
      <c r="A206" s="10" t="s">
        <v>7</v>
      </c>
      <c r="B206" t="s">
        <v>66</v>
      </c>
      <c r="C206" s="11">
        <v>1</v>
      </c>
      <c r="D206" s="11">
        <v>0</v>
      </c>
      <c r="E206" s="11">
        <v>1</v>
      </c>
      <c r="F206" s="11">
        <v>0</v>
      </c>
      <c r="G206" s="11">
        <v>0</v>
      </c>
      <c r="H206" s="11">
        <v>0</v>
      </c>
      <c r="I206" s="11">
        <v>0.40623044967651367</v>
      </c>
      <c r="J206" s="11">
        <v>0.85512018203735352</v>
      </c>
      <c r="K206" s="11">
        <v>0.982860267162323</v>
      </c>
      <c r="L206" s="11">
        <v>0.46752205491065979</v>
      </c>
      <c r="M206" s="11">
        <v>0.81506454944610596</v>
      </c>
      <c r="N206" s="11">
        <v>0.36681938171386719</v>
      </c>
      <c r="O206" s="11">
        <v>1</v>
      </c>
      <c r="P206" s="11">
        <v>1</v>
      </c>
      <c r="Q206" s="11">
        <v>2022</v>
      </c>
    </row>
    <row r="207" spans="1:17" x14ac:dyDescent="0.25">
      <c r="A207" s="10" t="s">
        <v>7</v>
      </c>
      <c r="B207" t="s">
        <v>67</v>
      </c>
      <c r="C207" s="11">
        <v>1</v>
      </c>
      <c r="D207" s="11">
        <v>0</v>
      </c>
      <c r="E207" s="11">
        <v>1</v>
      </c>
      <c r="F207" s="11">
        <v>0</v>
      </c>
      <c r="G207" s="11">
        <v>0</v>
      </c>
      <c r="H207" s="11">
        <v>0</v>
      </c>
      <c r="I207" s="11">
        <v>0.51436835527420044</v>
      </c>
      <c r="J207" s="11">
        <v>0.83364301919937134</v>
      </c>
      <c r="K207" s="11">
        <v>0.97461485862731934</v>
      </c>
      <c r="L207" s="11">
        <v>0.46192348003387451</v>
      </c>
      <c r="M207" s="11">
        <v>0.80261653661727905</v>
      </c>
      <c r="N207" s="11">
        <v>0.3510192334651947</v>
      </c>
      <c r="O207" s="11">
        <v>1</v>
      </c>
      <c r="P207" s="11">
        <v>1</v>
      </c>
      <c r="Q207" s="11">
        <v>2022</v>
      </c>
    </row>
    <row r="208" spans="1:17" x14ac:dyDescent="0.25">
      <c r="A208" s="10" t="s">
        <v>8</v>
      </c>
      <c r="B208" t="s">
        <v>66</v>
      </c>
      <c r="C208" s="11">
        <v>1</v>
      </c>
      <c r="D208" s="11">
        <v>0</v>
      </c>
      <c r="E208" s="11">
        <v>1</v>
      </c>
      <c r="F208" s="11">
        <v>0</v>
      </c>
      <c r="G208" s="11">
        <v>0</v>
      </c>
      <c r="H208" s="11">
        <v>0</v>
      </c>
      <c r="I208" s="11">
        <v>0.5799596905708313</v>
      </c>
      <c r="J208" s="11">
        <v>0.75659537315368652</v>
      </c>
      <c r="K208" s="11">
        <v>0.98810440301895142</v>
      </c>
      <c r="L208" s="11">
        <v>0.39864733815193176</v>
      </c>
      <c r="M208" s="11">
        <v>0.50896966457366943</v>
      </c>
      <c r="N208" s="11">
        <v>0.51009690761566162</v>
      </c>
      <c r="O208" s="11">
        <v>1</v>
      </c>
      <c r="P208" s="11">
        <v>1</v>
      </c>
      <c r="Q208" s="11">
        <v>2022</v>
      </c>
    </row>
    <row r="209" spans="1:17" x14ac:dyDescent="0.25">
      <c r="A209" s="10" t="s">
        <v>8</v>
      </c>
      <c r="B209" t="s">
        <v>67</v>
      </c>
      <c r="C209" s="11">
        <v>1</v>
      </c>
      <c r="D209" s="11">
        <v>0</v>
      </c>
      <c r="E209" s="11">
        <v>1</v>
      </c>
      <c r="F209" s="11">
        <v>0</v>
      </c>
      <c r="G209" s="11">
        <v>0</v>
      </c>
      <c r="H209" s="11">
        <v>0</v>
      </c>
      <c r="I209" s="11">
        <v>0.5979011058807373</v>
      </c>
      <c r="J209" s="11">
        <v>0.64105993509292603</v>
      </c>
      <c r="K209" s="11">
        <v>0.94251608848571777</v>
      </c>
      <c r="L209" s="11">
        <v>0.42657744884490967</v>
      </c>
      <c r="M209" s="11">
        <v>0.60944509506225586</v>
      </c>
      <c r="N209" s="11">
        <v>0.51769644021987915</v>
      </c>
      <c r="O209" s="11">
        <v>1</v>
      </c>
      <c r="P209" s="11">
        <v>1</v>
      </c>
      <c r="Q209" s="11">
        <v>2022</v>
      </c>
    </row>
    <row r="210" spans="1:17" x14ac:dyDescent="0.25">
      <c r="A210" s="5" t="s">
        <v>9</v>
      </c>
      <c r="B210" t="s">
        <v>66</v>
      </c>
      <c r="C210" s="11">
        <v>1</v>
      </c>
      <c r="D210" s="11">
        <v>0</v>
      </c>
      <c r="E210" s="11">
        <v>1</v>
      </c>
      <c r="F210" s="11">
        <v>0</v>
      </c>
      <c r="G210" s="11">
        <v>0</v>
      </c>
      <c r="H210" s="11">
        <v>0</v>
      </c>
      <c r="I210" s="11">
        <v>0.50135266780853271</v>
      </c>
      <c r="J210" s="11">
        <v>0.82307654619216919</v>
      </c>
      <c r="K210" s="11">
        <v>0.9733508825302124</v>
      </c>
      <c r="L210" s="11">
        <v>0.4262092113494873</v>
      </c>
      <c r="M210" s="11">
        <v>0.24904553592205048</v>
      </c>
      <c r="N210" s="11">
        <v>0.68936312198638916</v>
      </c>
      <c r="O210" s="11">
        <v>1</v>
      </c>
      <c r="P210" s="11">
        <v>1</v>
      </c>
      <c r="Q210" s="11">
        <v>2022</v>
      </c>
    </row>
    <row r="211" spans="1:17" x14ac:dyDescent="0.25">
      <c r="A211" s="5" t="s">
        <v>9</v>
      </c>
      <c r="B211" t="s">
        <v>67</v>
      </c>
      <c r="C211" s="11">
        <v>1</v>
      </c>
      <c r="D211" s="11">
        <v>0</v>
      </c>
      <c r="E211" s="11">
        <v>1</v>
      </c>
      <c r="F211" s="11">
        <v>0</v>
      </c>
      <c r="G211" s="11">
        <v>0</v>
      </c>
      <c r="H211" s="11">
        <v>0</v>
      </c>
      <c r="I211" s="11">
        <v>0.45457944273948669</v>
      </c>
      <c r="J211" s="11">
        <v>0.72143304347991943</v>
      </c>
      <c r="K211" s="11">
        <v>0.95160126686096191</v>
      </c>
      <c r="L211" s="11">
        <v>0.45198753476142883</v>
      </c>
      <c r="M211" s="11">
        <v>0.16159501671791077</v>
      </c>
      <c r="N211" s="11">
        <v>0.72001248598098755</v>
      </c>
      <c r="O211" s="11">
        <v>1</v>
      </c>
      <c r="P211" s="11">
        <v>1</v>
      </c>
      <c r="Q211" s="11">
        <v>2022</v>
      </c>
    </row>
    <row r="212" spans="1:17" x14ac:dyDescent="0.25">
      <c r="A212" s="10" t="s">
        <v>10</v>
      </c>
      <c r="B212" t="s">
        <v>66</v>
      </c>
      <c r="C212" s="11">
        <v>1</v>
      </c>
      <c r="D212" s="11">
        <v>0</v>
      </c>
      <c r="E212" s="11">
        <v>1</v>
      </c>
      <c r="F212" s="11">
        <v>0</v>
      </c>
      <c r="G212" s="11">
        <v>0</v>
      </c>
      <c r="H212" s="11">
        <v>0</v>
      </c>
      <c r="I212" s="11">
        <v>0.40677765011787415</v>
      </c>
      <c r="J212" s="11">
        <v>0.78966909646987915</v>
      </c>
      <c r="K212" s="11">
        <v>0.97521531581878662</v>
      </c>
      <c r="L212" s="11">
        <v>0.46792566776275635</v>
      </c>
      <c r="M212" s="11">
        <v>0.61190414428710938</v>
      </c>
      <c r="N212" s="11">
        <v>0.57932120561599731</v>
      </c>
      <c r="O212" s="11">
        <v>1</v>
      </c>
      <c r="P212" s="11">
        <v>1</v>
      </c>
      <c r="Q212" s="11">
        <v>2022</v>
      </c>
    </row>
    <row r="213" spans="1:17" x14ac:dyDescent="0.25">
      <c r="A213" s="10" t="s">
        <v>10</v>
      </c>
      <c r="B213" t="s">
        <v>67</v>
      </c>
      <c r="C213" s="11">
        <v>1</v>
      </c>
      <c r="D213" s="11">
        <v>0</v>
      </c>
      <c r="E213" s="11">
        <v>1</v>
      </c>
      <c r="F213" s="11">
        <v>0</v>
      </c>
      <c r="G213" s="11">
        <v>0</v>
      </c>
      <c r="H213" s="11">
        <v>0</v>
      </c>
      <c r="I213" s="11">
        <v>0.42610397934913635</v>
      </c>
      <c r="J213" s="11">
        <v>0.73426359891891479</v>
      </c>
      <c r="K213" s="11">
        <v>0.97321534156799316</v>
      </c>
      <c r="L213" s="11">
        <v>0.52386623620986938</v>
      </c>
      <c r="M213" s="11">
        <v>0.57444053888320923</v>
      </c>
      <c r="N213" s="11">
        <v>0.58020931482315063</v>
      </c>
      <c r="O213" s="11">
        <v>1</v>
      </c>
      <c r="P213" s="11">
        <v>1</v>
      </c>
      <c r="Q213" s="11">
        <v>2022</v>
      </c>
    </row>
    <row r="214" spans="1:17" x14ac:dyDescent="0.25">
      <c r="A214" s="10" t="s">
        <v>11</v>
      </c>
      <c r="B214" t="s">
        <v>66</v>
      </c>
      <c r="C214" s="11">
        <v>1</v>
      </c>
      <c r="D214" s="11">
        <v>0</v>
      </c>
      <c r="E214" s="11">
        <v>1</v>
      </c>
      <c r="F214" s="11">
        <v>0</v>
      </c>
      <c r="G214" s="11">
        <v>0</v>
      </c>
      <c r="H214" s="11">
        <v>0</v>
      </c>
      <c r="I214" s="11">
        <v>0.4713771641254425</v>
      </c>
      <c r="J214" s="11">
        <v>0.80859768390655518</v>
      </c>
      <c r="K214" s="11">
        <v>0.97406148910522461</v>
      </c>
      <c r="L214" s="11">
        <v>0.34407386183738708</v>
      </c>
      <c r="M214" s="11">
        <v>0.29235413670539856</v>
      </c>
      <c r="N214" s="11">
        <v>0.60734301805496216</v>
      </c>
      <c r="O214" s="11">
        <v>1</v>
      </c>
      <c r="P214" s="11">
        <v>1</v>
      </c>
      <c r="Q214" s="11">
        <v>2022</v>
      </c>
    </row>
    <row r="215" spans="1:17" x14ac:dyDescent="0.25">
      <c r="A215" s="10" t="s">
        <v>11</v>
      </c>
      <c r="B215" t="s">
        <v>67</v>
      </c>
      <c r="C215" s="11">
        <v>1</v>
      </c>
      <c r="D215" s="11">
        <v>0</v>
      </c>
      <c r="E215" s="11">
        <v>1</v>
      </c>
      <c r="F215" s="11">
        <v>0</v>
      </c>
      <c r="G215" s="11">
        <v>0</v>
      </c>
      <c r="H215" s="11">
        <v>0</v>
      </c>
      <c r="I215" s="11">
        <v>0.49963125586509705</v>
      </c>
      <c r="J215" s="11">
        <v>0.84933972358703613</v>
      </c>
      <c r="K215" s="11">
        <v>0.96410977840423584</v>
      </c>
      <c r="L215" s="11">
        <v>0.25833097100257874</v>
      </c>
      <c r="M215" s="11">
        <v>0.23139853775501251</v>
      </c>
      <c r="N215" s="11">
        <v>0.55847156047821045</v>
      </c>
      <c r="O215" s="11">
        <v>1</v>
      </c>
      <c r="P215" s="11">
        <v>1</v>
      </c>
      <c r="Q215" s="11">
        <v>2022</v>
      </c>
    </row>
    <row r="216" spans="1:17" x14ac:dyDescent="0.25">
      <c r="A216" s="10" t="s">
        <v>12</v>
      </c>
      <c r="B216" t="s">
        <v>66</v>
      </c>
      <c r="C216" s="11">
        <v>1</v>
      </c>
      <c r="D216" s="11">
        <v>0</v>
      </c>
      <c r="E216" s="11">
        <v>1</v>
      </c>
      <c r="F216" s="11">
        <v>0</v>
      </c>
      <c r="G216" s="11">
        <v>0</v>
      </c>
      <c r="H216" s="11">
        <v>0</v>
      </c>
      <c r="I216" s="11">
        <v>0.43168365955352783</v>
      </c>
      <c r="J216" s="11">
        <v>0.77230584621429443</v>
      </c>
      <c r="K216" s="11">
        <v>0.97512131929397583</v>
      </c>
      <c r="L216" s="11">
        <v>0.53048980236053467</v>
      </c>
      <c r="M216" s="11">
        <v>0.87512028217315674</v>
      </c>
      <c r="N216" s="11">
        <v>0.48688477277755737</v>
      </c>
      <c r="O216" s="11">
        <v>1</v>
      </c>
      <c r="P216" s="11">
        <v>1</v>
      </c>
      <c r="Q216" s="11">
        <v>2022</v>
      </c>
    </row>
    <row r="217" spans="1:17" x14ac:dyDescent="0.25">
      <c r="A217" s="10" t="s">
        <v>12</v>
      </c>
      <c r="B217" t="s">
        <v>67</v>
      </c>
      <c r="C217" s="11">
        <v>1</v>
      </c>
      <c r="D217" s="11">
        <v>0</v>
      </c>
      <c r="E217" s="11">
        <v>1</v>
      </c>
      <c r="F217" s="11">
        <v>0</v>
      </c>
      <c r="G217" s="11">
        <v>0</v>
      </c>
      <c r="H217" s="11">
        <v>0</v>
      </c>
      <c r="I217" s="11">
        <v>0.45205298066139221</v>
      </c>
      <c r="J217" s="11">
        <v>0.73237419128417969</v>
      </c>
      <c r="K217" s="11">
        <v>0.96812146902084351</v>
      </c>
      <c r="L217" s="11">
        <v>0.51874291896820068</v>
      </c>
      <c r="M217" s="11">
        <v>0.88318133354187012</v>
      </c>
      <c r="N217" s="11">
        <v>0.47989350557327271</v>
      </c>
      <c r="O217" s="11">
        <v>1</v>
      </c>
      <c r="P217" s="11">
        <v>1</v>
      </c>
      <c r="Q217" s="11">
        <v>2022</v>
      </c>
    </row>
    <row r="218" spans="1:17" x14ac:dyDescent="0.25">
      <c r="A218" s="10" t="s">
        <v>13</v>
      </c>
      <c r="B218" t="s">
        <v>66</v>
      </c>
      <c r="C218" s="11">
        <v>1</v>
      </c>
      <c r="D218" s="11">
        <v>0</v>
      </c>
      <c r="E218" s="11">
        <v>1</v>
      </c>
      <c r="F218" s="11">
        <v>0</v>
      </c>
      <c r="G218" s="11">
        <v>0</v>
      </c>
      <c r="H218" s="11">
        <v>0</v>
      </c>
      <c r="I218" s="11">
        <v>0.50421643257141113</v>
      </c>
      <c r="J218" s="11">
        <v>0.77073866128921509</v>
      </c>
      <c r="K218" s="11">
        <v>0.96337312459945679</v>
      </c>
      <c r="L218" s="11">
        <v>0.29319453239440918</v>
      </c>
      <c r="M218" s="11">
        <v>0.80252563953399658</v>
      </c>
      <c r="N218" s="11">
        <v>0.48551198840141296</v>
      </c>
      <c r="O218" s="11">
        <v>1</v>
      </c>
      <c r="P218" s="11">
        <v>1</v>
      </c>
      <c r="Q218" s="11">
        <v>2022</v>
      </c>
    </row>
    <row r="219" spans="1:17" x14ac:dyDescent="0.25">
      <c r="A219" s="10" t="s">
        <v>13</v>
      </c>
      <c r="B219" t="s">
        <v>67</v>
      </c>
      <c r="C219" s="11">
        <v>1</v>
      </c>
      <c r="D219" s="11">
        <v>0</v>
      </c>
      <c r="E219" s="11">
        <v>1</v>
      </c>
      <c r="F219" s="11">
        <v>0</v>
      </c>
      <c r="G219" s="11">
        <v>0</v>
      </c>
      <c r="H219" s="11">
        <v>0</v>
      </c>
      <c r="I219" s="11">
        <v>0.52762418985366821</v>
      </c>
      <c r="J219" s="11">
        <v>0.74219352006912231</v>
      </c>
      <c r="K219" s="11">
        <v>0.96590948104858398</v>
      </c>
      <c r="L219" s="11">
        <v>0.23786310851573944</v>
      </c>
      <c r="M219" s="11">
        <v>0.79424232244491577</v>
      </c>
      <c r="N219" s="11">
        <v>0.53458470106124878</v>
      </c>
      <c r="O219" s="11">
        <v>1</v>
      </c>
      <c r="P219" s="11">
        <v>1</v>
      </c>
      <c r="Q219" s="11">
        <v>2022</v>
      </c>
    </row>
    <row r="220" spans="1:17" x14ac:dyDescent="0.25">
      <c r="A220" s="10" t="s">
        <v>14</v>
      </c>
      <c r="B220" t="s">
        <v>66</v>
      </c>
      <c r="C220" s="11">
        <v>1</v>
      </c>
      <c r="D220" s="11">
        <v>0</v>
      </c>
      <c r="E220" s="11">
        <v>1</v>
      </c>
      <c r="F220" s="11">
        <v>0</v>
      </c>
      <c r="G220" s="11">
        <v>0</v>
      </c>
      <c r="H220" s="11">
        <v>0</v>
      </c>
      <c r="I220" s="11">
        <v>0.63104873895645142</v>
      </c>
      <c r="J220" s="11">
        <v>0.91727155447006226</v>
      </c>
      <c r="K220" s="11">
        <v>0.91987717151641846</v>
      </c>
      <c r="L220" s="11">
        <v>0.24731294810771942</v>
      </c>
      <c r="M220" s="11">
        <v>0.16468918323516846</v>
      </c>
      <c r="N220" s="11">
        <v>0.75314068794250488</v>
      </c>
      <c r="O220" s="11">
        <v>1</v>
      </c>
      <c r="P220" s="11">
        <v>1</v>
      </c>
      <c r="Q220" s="11">
        <v>2022</v>
      </c>
    </row>
    <row r="221" spans="1:17" x14ac:dyDescent="0.25">
      <c r="A221" s="10" t="s">
        <v>14</v>
      </c>
      <c r="B221" t="s">
        <v>67</v>
      </c>
      <c r="C221" s="11">
        <v>1</v>
      </c>
      <c r="D221" s="11">
        <v>0</v>
      </c>
      <c r="E221" s="11">
        <v>1</v>
      </c>
      <c r="F221" s="11">
        <v>0</v>
      </c>
      <c r="G221" s="11">
        <v>0</v>
      </c>
      <c r="H221" s="11">
        <v>0</v>
      </c>
      <c r="I221" s="11">
        <v>0.56429749727249146</v>
      </c>
      <c r="J221" s="11">
        <v>0.90968108177185059</v>
      </c>
      <c r="K221" s="11">
        <v>0.96459990739822388</v>
      </c>
      <c r="L221" s="11">
        <v>0.28524148464202881</v>
      </c>
      <c r="M221" s="11">
        <v>0.15698486566543579</v>
      </c>
      <c r="N221" s="11">
        <v>0.70570755004882813</v>
      </c>
      <c r="O221" s="11">
        <v>1</v>
      </c>
      <c r="P221" s="11">
        <v>1</v>
      </c>
      <c r="Q221" s="11">
        <v>2022</v>
      </c>
    </row>
    <row r="222" spans="1:17" x14ac:dyDescent="0.25">
      <c r="A222" s="5" t="s">
        <v>15</v>
      </c>
      <c r="B222" t="s">
        <v>66</v>
      </c>
      <c r="C222" s="11">
        <v>1</v>
      </c>
      <c r="D222" s="11">
        <v>0</v>
      </c>
      <c r="E222" s="11">
        <v>1</v>
      </c>
      <c r="F222" s="11">
        <v>0</v>
      </c>
      <c r="G222" s="11">
        <v>0</v>
      </c>
      <c r="H222" s="11">
        <v>0</v>
      </c>
      <c r="I222" s="11">
        <v>0.41692420840263367</v>
      </c>
      <c r="J222" s="11">
        <v>0.90374952554702759</v>
      </c>
      <c r="K222" s="11">
        <v>0.99371880292892456</v>
      </c>
      <c r="L222" s="11">
        <v>0.28392383456230164</v>
      </c>
      <c r="M222" s="11">
        <v>0.37676709890365601</v>
      </c>
      <c r="N222" s="11">
        <v>0.61306136846542358</v>
      </c>
      <c r="O222" s="11">
        <v>1</v>
      </c>
      <c r="P222" s="11">
        <v>1</v>
      </c>
      <c r="Q222" s="11">
        <v>2022</v>
      </c>
    </row>
    <row r="223" spans="1:17" x14ac:dyDescent="0.25">
      <c r="A223" s="5" t="s">
        <v>15</v>
      </c>
      <c r="B223" t="s">
        <v>67</v>
      </c>
      <c r="C223" s="11">
        <v>1</v>
      </c>
      <c r="D223" s="11">
        <v>0</v>
      </c>
      <c r="E223" s="11">
        <v>1</v>
      </c>
      <c r="F223" s="11">
        <v>0</v>
      </c>
      <c r="G223" s="11">
        <v>0</v>
      </c>
      <c r="H223" s="11">
        <v>0</v>
      </c>
      <c r="I223" s="11">
        <v>0.4938473105430603</v>
      </c>
      <c r="J223" s="11">
        <v>0.84227871894836426</v>
      </c>
      <c r="K223" s="11">
        <v>0.99519264698028564</v>
      </c>
      <c r="L223" s="11">
        <v>0.27939370274543762</v>
      </c>
      <c r="M223" s="11">
        <v>0.37329751253128052</v>
      </c>
      <c r="N223" s="11">
        <v>0.60431885719299316</v>
      </c>
      <c r="O223" s="11">
        <v>1</v>
      </c>
      <c r="P223" s="11">
        <v>1</v>
      </c>
      <c r="Q223" s="11">
        <v>2022</v>
      </c>
    </row>
    <row r="224" spans="1:17" x14ac:dyDescent="0.25">
      <c r="A224" s="5" t="s">
        <v>16</v>
      </c>
      <c r="B224" t="s">
        <v>66</v>
      </c>
      <c r="C224" s="11">
        <v>1</v>
      </c>
      <c r="D224" s="11">
        <v>0</v>
      </c>
      <c r="E224" s="11">
        <v>1</v>
      </c>
      <c r="F224" s="11">
        <v>0</v>
      </c>
      <c r="G224" s="11">
        <v>0</v>
      </c>
      <c r="H224" s="11">
        <v>0</v>
      </c>
      <c r="I224" s="11">
        <v>0.53969573974609375</v>
      </c>
      <c r="J224" s="11">
        <v>0.89350777864456177</v>
      </c>
      <c r="K224" s="11">
        <v>0.97731322050094604</v>
      </c>
      <c r="L224" s="11">
        <v>0.3450450599193573</v>
      </c>
      <c r="M224" s="11">
        <v>0.56908595561981201</v>
      </c>
      <c r="N224" s="11">
        <v>0.48947471380233765</v>
      </c>
      <c r="O224" s="11">
        <v>1</v>
      </c>
      <c r="P224" s="11">
        <v>1</v>
      </c>
      <c r="Q224" s="11">
        <v>2022</v>
      </c>
    </row>
    <row r="225" spans="1:17" x14ac:dyDescent="0.25">
      <c r="A225" s="5" t="s">
        <v>16</v>
      </c>
      <c r="B225" t="s">
        <v>67</v>
      </c>
      <c r="C225" s="11">
        <v>1</v>
      </c>
      <c r="D225" s="11">
        <v>0</v>
      </c>
      <c r="E225" s="11">
        <v>1</v>
      </c>
      <c r="F225" s="11">
        <v>0</v>
      </c>
      <c r="G225" s="11">
        <v>0</v>
      </c>
      <c r="H225" s="11">
        <v>0</v>
      </c>
      <c r="I225" s="11">
        <v>0.54508250951766968</v>
      </c>
      <c r="J225" s="11">
        <v>0.81303220987319946</v>
      </c>
      <c r="K225" s="11">
        <v>0.94761943817138672</v>
      </c>
      <c r="L225" s="11">
        <v>0.36982426047325134</v>
      </c>
      <c r="M225" s="11">
        <v>0.57533609867095947</v>
      </c>
      <c r="N225" s="11">
        <v>0.53439605236053467</v>
      </c>
      <c r="O225" s="11">
        <v>1</v>
      </c>
      <c r="P225" s="11">
        <v>1</v>
      </c>
      <c r="Q225" s="11">
        <v>2022</v>
      </c>
    </row>
    <row r="226" spans="1:17" x14ac:dyDescent="0.25">
      <c r="A226" s="10" t="s">
        <v>17</v>
      </c>
      <c r="B226" t="s">
        <v>66</v>
      </c>
      <c r="C226" s="11">
        <v>1</v>
      </c>
      <c r="D226" s="11">
        <v>0</v>
      </c>
      <c r="E226" s="11">
        <v>1</v>
      </c>
      <c r="F226" s="11">
        <v>0</v>
      </c>
      <c r="G226" s="11">
        <v>0</v>
      </c>
      <c r="H226" s="11">
        <v>0</v>
      </c>
      <c r="I226" s="11">
        <v>0.37475323677062988</v>
      </c>
      <c r="J226" s="11">
        <v>0.84463948011398315</v>
      </c>
      <c r="K226" s="11">
        <v>0.98625320196151733</v>
      </c>
      <c r="L226" s="11">
        <v>0.45664191246032715</v>
      </c>
      <c r="M226" s="11">
        <v>0.43758299946784973</v>
      </c>
      <c r="N226" s="11">
        <v>0.45893901586532593</v>
      </c>
      <c r="O226" s="11">
        <v>1</v>
      </c>
      <c r="P226" s="11">
        <v>1</v>
      </c>
      <c r="Q226" s="11">
        <v>2022</v>
      </c>
    </row>
    <row r="227" spans="1:17" x14ac:dyDescent="0.25">
      <c r="A227" s="10" t="s">
        <v>17</v>
      </c>
      <c r="B227" t="s">
        <v>67</v>
      </c>
      <c r="C227" s="11">
        <v>1</v>
      </c>
      <c r="D227" s="11">
        <v>0</v>
      </c>
      <c r="E227" s="11">
        <v>1</v>
      </c>
      <c r="F227" s="11">
        <v>0</v>
      </c>
      <c r="G227" s="11">
        <v>0</v>
      </c>
      <c r="H227" s="11">
        <v>0</v>
      </c>
      <c r="I227" s="11">
        <v>0.35964572429656982</v>
      </c>
      <c r="J227" s="11">
        <v>0.81858223676681519</v>
      </c>
      <c r="K227" s="11">
        <v>0.96534860134124756</v>
      </c>
      <c r="L227" s="11">
        <v>0.41401922702789307</v>
      </c>
      <c r="M227" s="11">
        <v>0.47867482900619507</v>
      </c>
      <c r="N227" s="11">
        <v>0.52088797092437744</v>
      </c>
      <c r="O227" s="11">
        <v>1</v>
      </c>
      <c r="P227" s="11">
        <v>1</v>
      </c>
      <c r="Q227" s="11">
        <v>2022</v>
      </c>
    </row>
    <row r="228" spans="1:17" x14ac:dyDescent="0.25">
      <c r="A228" s="10" t="s">
        <v>18</v>
      </c>
      <c r="B228" t="s">
        <v>66</v>
      </c>
      <c r="C228" s="11">
        <v>1</v>
      </c>
      <c r="D228" s="11">
        <v>0</v>
      </c>
      <c r="E228" s="11">
        <v>1</v>
      </c>
      <c r="F228" s="11">
        <v>0</v>
      </c>
      <c r="G228" s="11">
        <v>0</v>
      </c>
      <c r="H228" s="11">
        <v>0</v>
      </c>
      <c r="I228" s="11">
        <v>0.45226049423217773</v>
      </c>
      <c r="J228" s="11">
        <v>0.47130110859870911</v>
      </c>
      <c r="K228" s="11">
        <v>0.9812813401222229</v>
      </c>
      <c r="L228" s="11">
        <v>0.63919425010681152</v>
      </c>
      <c r="M228" s="11">
        <v>0.62875407934188843</v>
      </c>
      <c r="N228" s="11">
        <v>0.59674376249313354</v>
      </c>
      <c r="O228" s="11">
        <v>1</v>
      </c>
      <c r="P228" s="11">
        <v>1</v>
      </c>
      <c r="Q228" s="11">
        <v>2022</v>
      </c>
    </row>
    <row r="229" spans="1:17" x14ac:dyDescent="0.25">
      <c r="A229" s="10" t="s">
        <v>18</v>
      </c>
      <c r="B229" t="s">
        <v>67</v>
      </c>
      <c r="C229" s="11">
        <v>1</v>
      </c>
      <c r="D229" s="11">
        <v>0</v>
      </c>
      <c r="E229" s="11">
        <v>1</v>
      </c>
      <c r="F229" s="11">
        <v>0</v>
      </c>
      <c r="G229" s="11">
        <v>0</v>
      </c>
      <c r="H229" s="11">
        <v>0</v>
      </c>
      <c r="I229" s="11">
        <v>0.45967698097229004</v>
      </c>
      <c r="J229" s="11">
        <v>0.43845295906066895</v>
      </c>
      <c r="K229" s="11">
        <v>0.97460556030273438</v>
      </c>
      <c r="L229" s="11">
        <v>0.679301917552948</v>
      </c>
      <c r="M229" s="11">
        <v>0.62888485193252563</v>
      </c>
      <c r="N229" s="11">
        <v>0.62192529439926147</v>
      </c>
      <c r="O229" s="11">
        <v>1</v>
      </c>
      <c r="P229" s="11">
        <v>1</v>
      </c>
      <c r="Q229" s="11">
        <v>2022</v>
      </c>
    </row>
    <row r="230" spans="1:17" x14ac:dyDescent="0.25">
      <c r="A230" s="5" t="s">
        <v>19</v>
      </c>
      <c r="B230" t="s">
        <v>66</v>
      </c>
      <c r="C230" s="11">
        <v>1</v>
      </c>
      <c r="D230" s="11">
        <v>0</v>
      </c>
      <c r="E230" s="11">
        <v>1</v>
      </c>
      <c r="F230" s="11">
        <v>0</v>
      </c>
      <c r="G230" s="11">
        <v>0</v>
      </c>
      <c r="H230" s="11">
        <v>0</v>
      </c>
      <c r="I230" s="11">
        <v>0.58006662130355835</v>
      </c>
      <c r="J230" s="11">
        <v>0.92980778217315674</v>
      </c>
      <c r="K230" s="11">
        <v>0.99795585870742798</v>
      </c>
      <c r="L230" s="11">
        <v>0.20813688635826111</v>
      </c>
      <c r="M230" s="11">
        <v>0.28225249052047729</v>
      </c>
      <c r="N230" s="11">
        <v>0.42975834012031555</v>
      </c>
      <c r="O230" s="11">
        <v>1</v>
      </c>
      <c r="P230" s="11">
        <v>1</v>
      </c>
      <c r="Q230" s="11">
        <v>2022</v>
      </c>
    </row>
    <row r="231" spans="1:17" x14ac:dyDescent="0.25">
      <c r="A231" s="5" t="s">
        <v>19</v>
      </c>
      <c r="B231" t="s">
        <v>67</v>
      </c>
      <c r="C231" s="11">
        <v>1</v>
      </c>
      <c r="D231" s="11">
        <v>0</v>
      </c>
      <c r="E231" s="11">
        <v>1</v>
      </c>
      <c r="F231" s="11">
        <v>0</v>
      </c>
      <c r="G231" s="11">
        <v>0</v>
      </c>
      <c r="H231" s="11">
        <v>0</v>
      </c>
      <c r="I231" s="11">
        <v>0.54824256896972656</v>
      </c>
      <c r="J231" s="11">
        <v>0.88388830423355103</v>
      </c>
      <c r="K231" s="11">
        <v>0.99002772569656372</v>
      </c>
      <c r="L231" s="11">
        <v>0.24005664885044098</v>
      </c>
      <c r="M231" s="11">
        <v>0.24447913467884064</v>
      </c>
      <c r="N231" s="11">
        <v>0.60116773843765259</v>
      </c>
      <c r="O231" s="11">
        <v>1</v>
      </c>
      <c r="P231" s="11">
        <v>1</v>
      </c>
      <c r="Q231" s="11">
        <v>2022</v>
      </c>
    </row>
    <row r="232" spans="1:17" x14ac:dyDescent="0.25">
      <c r="A232" s="10" t="s">
        <v>20</v>
      </c>
      <c r="B232" t="s">
        <v>66</v>
      </c>
      <c r="C232" s="11">
        <v>1</v>
      </c>
      <c r="D232" s="11">
        <v>0</v>
      </c>
      <c r="E232" s="11">
        <v>1</v>
      </c>
      <c r="F232" s="11">
        <v>0</v>
      </c>
      <c r="G232" s="11">
        <v>0</v>
      </c>
      <c r="H232" s="11">
        <v>0</v>
      </c>
      <c r="I232" s="11">
        <v>0.42032733559608459</v>
      </c>
      <c r="J232" s="11">
        <v>0.88871085643768311</v>
      </c>
      <c r="K232" s="11">
        <v>0.98009753227233887</v>
      </c>
      <c r="L232" s="11">
        <v>0.38881382346153259</v>
      </c>
      <c r="M232" s="11">
        <v>0.87274825572967529</v>
      </c>
      <c r="N232" s="11">
        <v>0.50047707557678223</v>
      </c>
      <c r="O232" s="11">
        <v>1</v>
      </c>
      <c r="P232" s="11">
        <v>1</v>
      </c>
      <c r="Q232" s="11">
        <v>2022</v>
      </c>
    </row>
    <row r="233" spans="1:17" x14ac:dyDescent="0.25">
      <c r="A233" s="10" t="s">
        <v>20</v>
      </c>
      <c r="B233" t="s">
        <v>67</v>
      </c>
      <c r="C233" s="11">
        <v>1</v>
      </c>
      <c r="D233" s="11">
        <v>0</v>
      </c>
      <c r="E233" s="11">
        <v>1</v>
      </c>
      <c r="F233" s="11">
        <v>0</v>
      </c>
      <c r="G233" s="11">
        <v>0</v>
      </c>
      <c r="H233" s="11">
        <v>0</v>
      </c>
      <c r="I233" s="11">
        <v>0.46517637372016907</v>
      </c>
      <c r="J233" s="11">
        <v>0.84349840879440308</v>
      </c>
      <c r="K233" s="11">
        <v>0.96672964096069336</v>
      </c>
      <c r="L233" s="11">
        <v>0.39216268062591553</v>
      </c>
      <c r="M233" s="11">
        <v>0.87919074296951294</v>
      </c>
      <c r="N233" s="11">
        <v>0.49687615036964417</v>
      </c>
      <c r="O233" s="11">
        <v>1</v>
      </c>
      <c r="P233" s="11">
        <v>1</v>
      </c>
      <c r="Q233" s="11">
        <v>2022</v>
      </c>
    </row>
    <row r="234" spans="1:17" x14ac:dyDescent="0.25">
      <c r="A234" s="10" t="s">
        <v>21</v>
      </c>
      <c r="B234" t="s">
        <v>66</v>
      </c>
      <c r="C234" s="11">
        <v>1</v>
      </c>
      <c r="D234" s="11">
        <v>0</v>
      </c>
      <c r="E234" s="11">
        <v>1</v>
      </c>
      <c r="F234" s="11">
        <v>0</v>
      </c>
      <c r="G234" s="11">
        <v>0</v>
      </c>
      <c r="H234" s="11">
        <v>0</v>
      </c>
      <c r="I234" s="11">
        <v>0.43806791305541992</v>
      </c>
      <c r="J234" s="11">
        <v>0.82286214828491211</v>
      </c>
      <c r="K234" s="11">
        <v>0.98199164867401123</v>
      </c>
      <c r="L234" s="11">
        <v>0.40604108572006226</v>
      </c>
      <c r="M234" s="11">
        <v>0.74403870105743408</v>
      </c>
      <c r="N234" s="11">
        <v>0.41905501484870911</v>
      </c>
      <c r="O234" s="11">
        <v>1</v>
      </c>
      <c r="P234" s="11">
        <v>1</v>
      </c>
      <c r="Q234" s="11">
        <v>2022</v>
      </c>
    </row>
    <row r="235" spans="1:17" x14ac:dyDescent="0.25">
      <c r="A235" s="10" t="s">
        <v>21</v>
      </c>
      <c r="B235" t="s">
        <v>67</v>
      </c>
      <c r="C235" s="11">
        <v>1</v>
      </c>
      <c r="D235" s="11">
        <v>0</v>
      </c>
      <c r="E235" s="11">
        <v>1</v>
      </c>
      <c r="F235" s="11">
        <v>0</v>
      </c>
      <c r="G235" s="11">
        <v>0</v>
      </c>
      <c r="H235" s="11">
        <v>0</v>
      </c>
      <c r="I235" s="11">
        <v>0.40417769551277161</v>
      </c>
      <c r="J235" s="11">
        <v>0.79262447357177734</v>
      </c>
      <c r="K235" s="11">
        <v>0.97889906167984009</v>
      </c>
      <c r="L235" s="11">
        <v>0.36586809158325195</v>
      </c>
      <c r="M235" s="11">
        <v>0.72224205732345581</v>
      </c>
      <c r="N235" s="11">
        <v>0.43555265665054321</v>
      </c>
      <c r="O235" s="11">
        <v>1</v>
      </c>
      <c r="P235" s="11">
        <v>1</v>
      </c>
      <c r="Q235" s="11">
        <v>2022</v>
      </c>
    </row>
    <row r="236" spans="1:17" x14ac:dyDescent="0.25">
      <c r="A236" s="5" t="s">
        <v>22</v>
      </c>
      <c r="B236" t="s">
        <v>66</v>
      </c>
      <c r="C236" s="11">
        <v>1</v>
      </c>
      <c r="D236" s="11">
        <v>0</v>
      </c>
      <c r="E236" s="11">
        <v>1</v>
      </c>
      <c r="F236" s="11">
        <v>0</v>
      </c>
      <c r="G236" s="11">
        <v>0</v>
      </c>
      <c r="H236" s="11">
        <v>0</v>
      </c>
      <c r="I236" s="11">
        <v>0.57121491432189941</v>
      </c>
      <c r="J236" s="11">
        <v>0.84275162220001221</v>
      </c>
      <c r="K236" s="11">
        <v>0.9597589373588562</v>
      </c>
      <c r="L236" s="11">
        <v>0.30828839540481567</v>
      </c>
      <c r="M236" s="11">
        <v>0.32075044512748718</v>
      </c>
      <c r="N236" s="11">
        <v>0.46970590949058533</v>
      </c>
      <c r="O236" s="11">
        <v>1</v>
      </c>
      <c r="P236" s="11">
        <v>1</v>
      </c>
      <c r="Q236" s="11">
        <v>2022</v>
      </c>
    </row>
    <row r="237" spans="1:17" x14ac:dyDescent="0.25">
      <c r="A237" s="5" t="s">
        <v>22</v>
      </c>
      <c r="B237" t="s">
        <v>67</v>
      </c>
      <c r="C237" s="11">
        <v>1</v>
      </c>
      <c r="D237" s="11">
        <v>0</v>
      </c>
      <c r="E237" s="11">
        <v>1</v>
      </c>
      <c r="F237" s="11">
        <v>0</v>
      </c>
      <c r="G237" s="11">
        <v>0</v>
      </c>
      <c r="H237" s="11">
        <v>0</v>
      </c>
      <c r="I237" s="11">
        <v>0.60827463865280151</v>
      </c>
      <c r="J237" s="11">
        <v>0.80648475885391235</v>
      </c>
      <c r="K237" s="11">
        <v>0.91334116458892822</v>
      </c>
      <c r="L237" s="11">
        <v>0.27303403615951538</v>
      </c>
      <c r="M237" s="11">
        <v>0.36027973890304565</v>
      </c>
      <c r="N237" s="11">
        <v>0.50596636533737183</v>
      </c>
      <c r="O237" s="11">
        <v>1</v>
      </c>
      <c r="P237" s="11">
        <v>1</v>
      </c>
      <c r="Q237" s="11">
        <v>2022</v>
      </c>
    </row>
    <row r="238" spans="1:17" x14ac:dyDescent="0.25">
      <c r="A238" s="10" t="s">
        <v>23</v>
      </c>
      <c r="B238" t="s">
        <v>66</v>
      </c>
      <c r="C238" s="11">
        <v>1</v>
      </c>
      <c r="D238" s="11">
        <v>0</v>
      </c>
      <c r="E238" s="11">
        <v>1</v>
      </c>
      <c r="F238" s="11">
        <v>0</v>
      </c>
      <c r="G238" s="11">
        <v>0</v>
      </c>
      <c r="H238" s="11">
        <v>0</v>
      </c>
      <c r="I238" s="11">
        <v>0.35307478904724121</v>
      </c>
      <c r="J238" s="11">
        <v>0.80295002460479736</v>
      </c>
      <c r="K238" s="11">
        <v>0.93499898910522461</v>
      </c>
      <c r="L238" s="11">
        <v>0.51818513870239258</v>
      </c>
      <c r="M238" s="11">
        <v>0.68158495426177979</v>
      </c>
      <c r="N238" s="11">
        <v>0.47758054733276367</v>
      </c>
      <c r="O238" s="11">
        <v>1</v>
      </c>
      <c r="P238" s="11">
        <v>1</v>
      </c>
      <c r="Q238" s="11">
        <v>2022</v>
      </c>
    </row>
    <row r="239" spans="1:17" x14ac:dyDescent="0.25">
      <c r="A239" s="10" t="s">
        <v>23</v>
      </c>
      <c r="B239" t="s">
        <v>67</v>
      </c>
      <c r="C239" s="11">
        <v>1</v>
      </c>
      <c r="D239" s="11">
        <v>0</v>
      </c>
      <c r="E239" s="11">
        <v>1</v>
      </c>
      <c r="F239" s="11">
        <v>0</v>
      </c>
      <c r="G239" s="11">
        <v>0</v>
      </c>
      <c r="H239" s="11">
        <v>0</v>
      </c>
      <c r="I239" s="11">
        <v>0.39727243781089783</v>
      </c>
      <c r="J239" s="11">
        <v>0.76824826002120972</v>
      </c>
      <c r="K239" s="11">
        <v>0.90603798627853394</v>
      </c>
      <c r="L239" s="11">
        <v>0.47905376553535461</v>
      </c>
      <c r="M239" s="11">
        <v>0.7110787034034729</v>
      </c>
      <c r="N239" s="11">
        <v>0.51712125539779663</v>
      </c>
      <c r="O239" s="11">
        <v>1</v>
      </c>
      <c r="P239" s="11">
        <v>1</v>
      </c>
      <c r="Q239" s="11">
        <v>2022</v>
      </c>
    </row>
    <row r="240" spans="1:17" x14ac:dyDescent="0.25">
      <c r="A240" s="5" t="s">
        <v>24</v>
      </c>
      <c r="B240" t="s">
        <v>66</v>
      </c>
      <c r="C240" s="11">
        <v>1</v>
      </c>
      <c r="D240" s="11">
        <v>0</v>
      </c>
      <c r="E240" s="11">
        <v>1</v>
      </c>
      <c r="F240" s="11">
        <v>0</v>
      </c>
      <c r="G240" s="11">
        <v>0</v>
      </c>
      <c r="H240" s="11">
        <v>0</v>
      </c>
      <c r="I240" s="11">
        <v>0.5141524076461792</v>
      </c>
      <c r="J240" s="11">
        <v>0.7972598671913147</v>
      </c>
      <c r="K240" s="11">
        <v>0.98913770914077759</v>
      </c>
      <c r="L240" s="11">
        <v>0.43084856867790222</v>
      </c>
      <c r="M240" s="11">
        <v>0.78462976217269897</v>
      </c>
      <c r="N240" s="11">
        <v>0.37062463164329529</v>
      </c>
      <c r="O240" s="11">
        <v>1</v>
      </c>
      <c r="P240" s="11">
        <v>1</v>
      </c>
      <c r="Q240" s="11">
        <v>2022</v>
      </c>
    </row>
    <row r="241" spans="1:17" x14ac:dyDescent="0.25">
      <c r="A241" s="5" t="s">
        <v>24</v>
      </c>
      <c r="B241" t="s">
        <v>67</v>
      </c>
      <c r="C241" s="11">
        <v>1</v>
      </c>
      <c r="D241" s="11">
        <v>0</v>
      </c>
      <c r="E241" s="11">
        <v>1</v>
      </c>
      <c r="F241" s="11">
        <v>0</v>
      </c>
      <c r="G241" s="11">
        <v>0</v>
      </c>
      <c r="H241" s="11">
        <v>0</v>
      </c>
      <c r="I241" s="11">
        <v>0.44286832213401794</v>
      </c>
      <c r="J241" s="11">
        <v>0.78459626436233521</v>
      </c>
      <c r="K241" s="11">
        <v>0.97686833143234253</v>
      </c>
      <c r="L241" s="11">
        <v>0.39872011542320251</v>
      </c>
      <c r="M241" s="11">
        <v>0.75906139612197876</v>
      </c>
      <c r="N241" s="11">
        <v>0.37508437037467957</v>
      </c>
      <c r="O241" s="11">
        <v>1</v>
      </c>
      <c r="P241" s="11">
        <v>1</v>
      </c>
      <c r="Q241" s="11">
        <v>2022</v>
      </c>
    </row>
    <row r="242" spans="1:17" x14ac:dyDescent="0.25">
      <c r="A242" s="10" t="s">
        <v>25</v>
      </c>
      <c r="B242" t="s">
        <v>66</v>
      </c>
      <c r="C242" s="11">
        <v>1</v>
      </c>
      <c r="D242" s="11">
        <v>0</v>
      </c>
      <c r="E242" s="11">
        <v>1</v>
      </c>
      <c r="F242" s="11">
        <v>0</v>
      </c>
      <c r="G242" s="11">
        <v>0</v>
      </c>
      <c r="H242" s="11">
        <v>0</v>
      </c>
      <c r="I242" s="11">
        <v>0.52241790294647217</v>
      </c>
      <c r="J242" s="11">
        <v>0.7450251579284668</v>
      </c>
      <c r="K242" s="11">
        <v>0.95966559648513794</v>
      </c>
      <c r="L242" s="11">
        <v>0.52552604675292969</v>
      </c>
      <c r="M242" s="11">
        <v>0.46332749724388123</v>
      </c>
      <c r="N242" s="11">
        <v>0.65513914823532104</v>
      </c>
      <c r="O242" s="11">
        <v>1</v>
      </c>
      <c r="P242" s="11">
        <v>1</v>
      </c>
      <c r="Q242" s="11">
        <v>2022</v>
      </c>
    </row>
    <row r="243" spans="1:17" x14ac:dyDescent="0.25">
      <c r="A243" s="10" t="s">
        <v>25</v>
      </c>
      <c r="B243" t="s">
        <v>67</v>
      </c>
      <c r="C243" s="11">
        <v>1</v>
      </c>
      <c r="D243" s="11">
        <v>0</v>
      </c>
      <c r="E243" s="11">
        <v>1</v>
      </c>
      <c r="F243" s="11">
        <v>0</v>
      </c>
      <c r="G243" s="11">
        <v>0</v>
      </c>
      <c r="H243" s="11">
        <v>0</v>
      </c>
      <c r="I243" s="11">
        <v>0.44475176930427551</v>
      </c>
      <c r="J243" s="11">
        <v>0.68679505586624146</v>
      </c>
      <c r="K243" s="11">
        <v>0.93914794921875</v>
      </c>
      <c r="L243" s="11">
        <v>0.50851356983184814</v>
      </c>
      <c r="M243" s="11">
        <v>0.49572527408599854</v>
      </c>
      <c r="N243" s="11">
        <v>0.58104032278060913</v>
      </c>
      <c r="O243" s="11">
        <v>1</v>
      </c>
      <c r="P243" s="11">
        <v>1</v>
      </c>
      <c r="Q243" s="11">
        <v>2022</v>
      </c>
    </row>
    <row r="244" spans="1:17" x14ac:dyDescent="0.25">
      <c r="A244" s="10" t="s">
        <v>26</v>
      </c>
      <c r="B244" t="s">
        <v>66</v>
      </c>
      <c r="C244" s="11">
        <v>1</v>
      </c>
      <c r="D244" s="11">
        <v>0</v>
      </c>
      <c r="E244" s="11">
        <v>1</v>
      </c>
      <c r="F244" s="11">
        <v>0</v>
      </c>
      <c r="G244" s="11">
        <v>0</v>
      </c>
      <c r="H244" s="11">
        <v>0</v>
      </c>
      <c r="I244" s="11">
        <v>0.48722341656684875</v>
      </c>
      <c r="J244" s="11">
        <v>0.73046261072158813</v>
      </c>
      <c r="K244" s="11">
        <v>0.86608803272247314</v>
      </c>
      <c r="L244" s="11">
        <v>0.34850630164146423</v>
      </c>
      <c r="M244" s="11">
        <v>0.57963943481445313</v>
      </c>
      <c r="N244" s="11">
        <v>0.68021309375762939</v>
      </c>
      <c r="O244" s="11">
        <v>1</v>
      </c>
      <c r="P244" s="11">
        <v>1</v>
      </c>
      <c r="Q244" s="11">
        <v>2022</v>
      </c>
    </row>
    <row r="245" spans="1:17" x14ac:dyDescent="0.25">
      <c r="A245" s="10" t="s">
        <v>26</v>
      </c>
      <c r="B245" t="s">
        <v>67</v>
      </c>
      <c r="C245" s="11">
        <v>1</v>
      </c>
      <c r="D245" s="11">
        <v>0</v>
      </c>
      <c r="E245" s="11">
        <v>1</v>
      </c>
      <c r="F245" s="11">
        <v>0</v>
      </c>
      <c r="G245" s="11">
        <v>0</v>
      </c>
      <c r="H245" s="11">
        <v>0</v>
      </c>
      <c r="I245" s="11">
        <v>0.43333196640014648</v>
      </c>
      <c r="J245" s="11">
        <v>0.63845175504684448</v>
      </c>
      <c r="K245" s="11">
        <v>0.93039405345916748</v>
      </c>
      <c r="L245" s="11">
        <v>0.36890330910682678</v>
      </c>
      <c r="M245" s="11">
        <v>0.55972385406494141</v>
      </c>
      <c r="N245" s="11">
        <v>0.70604431629180908</v>
      </c>
      <c r="O245" s="11">
        <v>1</v>
      </c>
      <c r="P245" s="11">
        <v>1</v>
      </c>
      <c r="Q245" s="11">
        <v>2022</v>
      </c>
    </row>
    <row r="246" spans="1:17" x14ac:dyDescent="0.25">
      <c r="A246" s="10" t="s">
        <v>27</v>
      </c>
      <c r="B246" t="s">
        <v>66</v>
      </c>
      <c r="C246" s="11">
        <v>1</v>
      </c>
      <c r="D246" s="11">
        <v>0</v>
      </c>
      <c r="E246" s="11">
        <v>1</v>
      </c>
      <c r="F246" s="11">
        <v>0</v>
      </c>
      <c r="G246" s="11">
        <v>0</v>
      </c>
      <c r="H246" s="11">
        <v>0</v>
      </c>
      <c r="I246" s="11">
        <v>0.29423558712005615</v>
      </c>
      <c r="J246" s="11">
        <v>0.82178246974945068</v>
      </c>
      <c r="K246" s="11">
        <v>0.94426864385604858</v>
      </c>
      <c r="L246" s="11">
        <v>0.41487810015678406</v>
      </c>
      <c r="M246" s="11">
        <v>0.79692423343658447</v>
      </c>
      <c r="N246" s="11">
        <v>0.73350334167480469</v>
      </c>
      <c r="O246" s="11">
        <v>1</v>
      </c>
      <c r="P246" s="11">
        <v>1</v>
      </c>
      <c r="Q246" s="11">
        <v>2022</v>
      </c>
    </row>
    <row r="247" spans="1:17" x14ac:dyDescent="0.25">
      <c r="A247" s="10" t="s">
        <v>27</v>
      </c>
      <c r="B247" t="s">
        <v>67</v>
      </c>
      <c r="C247" s="11">
        <v>1</v>
      </c>
      <c r="D247" s="11">
        <v>0</v>
      </c>
      <c r="E247" s="11">
        <v>1</v>
      </c>
      <c r="F247" s="11">
        <v>0</v>
      </c>
      <c r="G247" s="11">
        <v>0</v>
      </c>
      <c r="H247" s="11">
        <v>0</v>
      </c>
      <c r="I247" s="11">
        <v>0.3068041205406189</v>
      </c>
      <c r="J247" s="11">
        <v>0.74952214956283569</v>
      </c>
      <c r="K247" s="11">
        <v>0.93399673700332642</v>
      </c>
      <c r="L247" s="11">
        <v>0.35653144121170044</v>
      </c>
      <c r="M247" s="11">
        <v>0.80338871479034424</v>
      </c>
      <c r="N247" s="11">
        <v>0.7266191840171814</v>
      </c>
      <c r="O247" s="11">
        <v>1</v>
      </c>
      <c r="P247" s="11">
        <v>1</v>
      </c>
      <c r="Q247" s="11">
        <v>2022</v>
      </c>
    </row>
    <row r="248" spans="1:17" x14ac:dyDescent="0.25">
      <c r="A248" s="10" t="s">
        <v>28</v>
      </c>
      <c r="B248" t="s">
        <v>66</v>
      </c>
      <c r="C248" s="11">
        <v>1</v>
      </c>
      <c r="D248" s="11">
        <v>0</v>
      </c>
      <c r="E248" s="11">
        <v>1</v>
      </c>
      <c r="F248" s="11">
        <v>0</v>
      </c>
      <c r="G248" s="11">
        <v>0</v>
      </c>
      <c r="H248" s="11">
        <v>0</v>
      </c>
      <c r="I248" s="11">
        <v>0.53273820877075195</v>
      </c>
      <c r="J248" s="11">
        <v>0.66126847267150879</v>
      </c>
      <c r="K248" s="11">
        <v>0.97671222686767578</v>
      </c>
      <c r="L248" s="11">
        <v>0.38353922963142395</v>
      </c>
      <c r="M248" s="11">
        <v>0.46409708261489868</v>
      </c>
      <c r="N248" s="11">
        <v>0.47330743074417114</v>
      </c>
      <c r="O248" s="11">
        <v>1</v>
      </c>
      <c r="P248" s="11">
        <v>1</v>
      </c>
      <c r="Q248" s="11">
        <v>2022</v>
      </c>
    </row>
    <row r="249" spans="1:17" x14ac:dyDescent="0.25">
      <c r="A249" s="10" t="s">
        <v>28</v>
      </c>
      <c r="B249" t="s">
        <v>67</v>
      </c>
      <c r="C249" s="11">
        <v>1</v>
      </c>
      <c r="D249" s="11">
        <v>0</v>
      </c>
      <c r="E249" s="11">
        <v>1</v>
      </c>
      <c r="F249" s="11">
        <v>0</v>
      </c>
      <c r="G249" s="11">
        <v>0</v>
      </c>
      <c r="H249" s="11">
        <v>0</v>
      </c>
      <c r="I249" s="11">
        <v>0.59253650903701782</v>
      </c>
      <c r="J249" s="11">
        <v>0.59038901329040527</v>
      </c>
      <c r="K249" s="11">
        <v>0.9670480489730835</v>
      </c>
      <c r="L249" s="11">
        <v>0.39269495010375977</v>
      </c>
      <c r="M249" s="11">
        <v>0.4415067732334137</v>
      </c>
      <c r="N249" s="11">
        <v>0.6132194995880127</v>
      </c>
      <c r="O249" s="11">
        <v>1</v>
      </c>
      <c r="P249" s="11">
        <v>1</v>
      </c>
      <c r="Q249" s="11">
        <v>2022</v>
      </c>
    </row>
    <row r="250" spans="1:17" x14ac:dyDescent="0.25">
      <c r="A250" s="10" t="s">
        <v>29</v>
      </c>
      <c r="B250" t="s">
        <v>66</v>
      </c>
      <c r="C250" s="11">
        <v>1</v>
      </c>
      <c r="D250" s="11">
        <v>0</v>
      </c>
      <c r="E250" s="11">
        <v>1</v>
      </c>
      <c r="F250" s="11">
        <v>0</v>
      </c>
      <c r="G250" s="11">
        <v>0</v>
      </c>
      <c r="H250" s="11">
        <v>0</v>
      </c>
      <c r="I250" s="11">
        <v>0.38464540243148804</v>
      </c>
      <c r="J250" s="11">
        <v>0.89070826768875122</v>
      </c>
      <c r="K250" s="11">
        <v>0.96644771099090576</v>
      </c>
      <c r="L250" s="11">
        <v>0.36094525456428528</v>
      </c>
      <c r="M250" s="11">
        <v>0.41004499793052673</v>
      </c>
      <c r="N250" s="11">
        <v>0.60699522495269775</v>
      </c>
      <c r="O250" s="11">
        <v>1</v>
      </c>
      <c r="P250" s="11">
        <v>1</v>
      </c>
      <c r="Q250" s="11">
        <v>2022</v>
      </c>
    </row>
    <row r="251" spans="1:17" x14ac:dyDescent="0.25">
      <c r="A251" s="10" t="s">
        <v>29</v>
      </c>
      <c r="B251" t="s">
        <v>67</v>
      </c>
      <c r="C251" s="11">
        <v>1</v>
      </c>
      <c r="D251" s="11">
        <v>0</v>
      </c>
      <c r="E251" s="11">
        <v>1</v>
      </c>
      <c r="F251" s="11">
        <v>0</v>
      </c>
      <c r="G251" s="11">
        <v>0</v>
      </c>
      <c r="H251" s="11">
        <v>0</v>
      </c>
      <c r="I251" s="11">
        <v>0.43793222308158875</v>
      </c>
      <c r="J251" s="11">
        <v>0.8426324725151062</v>
      </c>
      <c r="K251" s="11">
        <v>0.95838350057601929</v>
      </c>
      <c r="L251" s="11">
        <v>0.33099409937858582</v>
      </c>
      <c r="M251" s="11">
        <v>0.39515289664268494</v>
      </c>
      <c r="N251" s="11">
        <v>0.6792876124382019</v>
      </c>
      <c r="O251" s="11">
        <v>1</v>
      </c>
      <c r="P251" s="11">
        <v>1</v>
      </c>
      <c r="Q251" s="11">
        <v>2022</v>
      </c>
    </row>
    <row r="252" spans="1:17" x14ac:dyDescent="0.25">
      <c r="A252" s="10" t="s">
        <v>30</v>
      </c>
      <c r="B252" t="s">
        <v>66</v>
      </c>
      <c r="C252" s="11">
        <v>1</v>
      </c>
      <c r="D252" s="11">
        <v>0</v>
      </c>
      <c r="E252" s="11">
        <v>1</v>
      </c>
      <c r="F252" s="11">
        <v>0</v>
      </c>
      <c r="G252" s="11">
        <v>0</v>
      </c>
      <c r="H252" s="11">
        <v>0</v>
      </c>
      <c r="I252" s="11">
        <v>0.46170780062675476</v>
      </c>
      <c r="J252" s="11">
        <v>0.81756460666656494</v>
      </c>
      <c r="K252" s="11">
        <v>0.95844203233718872</v>
      </c>
      <c r="L252" s="11">
        <v>0.41113784909248352</v>
      </c>
      <c r="M252" s="11">
        <v>0.79898983240127563</v>
      </c>
      <c r="N252" s="11">
        <v>0.52831727266311646</v>
      </c>
      <c r="O252" s="11">
        <v>1</v>
      </c>
      <c r="P252" s="11">
        <v>1</v>
      </c>
      <c r="Q252" s="11">
        <v>2022</v>
      </c>
    </row>
    <row r="253" spans="1:17" x14ac:dyDescent="0.25">
      <c r="A253" s="10" t="s">
        <v>30</v>
      </c>
      <c r="B253" t="s">
        <v>67</v>
      </c>
      <c r="C253" s="11">
        <v>1</v>
      </c>
      <c r="D253" s="11">
        <v>0</v>
      </c>
      <c r="E253" s="11">
        <v>1</v>
      </c>
      <c r="F253" s="11">
        <v>0</v>
      </c>
      <c r="G253" s="11">
        <v>0</v>
      </c>
      <c r="H253" s="11">
        <v>0</v>
      </c>
      <c r="I253" s="11">
        <v>0.48041775822639465</v>
      </c>
      <c r="J253" s="11">
        <v>0.82133960723876953</v>
      </c>
      <c r="K253" s="11">
        <v>0.97279131412506104</v>
      </c>
      <c r="L253" s="11">
        <v>0.38772067427635193</v>
      </c>
      <c r="M253" s="11">
        <v>0.78591018915176392</v>
      </c>
      <c r="N253" s="11">
        <v>0.53793090581893921</v>
      </c>
      <c r="O253" s="11">
        <v>1</v>
      </c>
      <c r="P253" s="11">
        <v>1</v>
      </c>
      <c r="Q253" s="11">
        <v>2022</v>
      </c>
    </row>
    <row r="254" spans="1:17" x14ac:dyDescent="0.25">
      <c r="A254" s="5" t="s">
        <v>31</v>
      </c>
      <c r="B254" t="s">
        <v>66</v>
      </c>
      <c r="C254" s="11">
        <v>1</v>
      </c>
      <c r="D254" s="11">
        <v>0</v>
      </c>
      <c r="E254" s="11">
        <v>1</v>
      </c>
      <c r="F254" s="11">
        <v>0</v>
      </c>
      <c r="G254" s="11">
        <v>0</v>
      </c>
      <c r="H254" s="11">
        <v>0</v>
      </c>
      <c r="I254" s="11">
        <v>0.41408288478851318</v>
      </c>
      <c r="J254" s="11">
        <v>0.82158976793289185</v>
      </c>
      <c r="K254" s="11">
        <v>0.94776713848114014</v>
      </c>
      <c r="L254" s="11">
        <v>0.34026333689689636</v>
      </c>
      <c r="M254" s="11">
        <v>0.84503519535064697</v>
      </c>
      <c r="N254" s="11">
        <v>0.2846565842628479</v>
      </c>
      <c r="O254" s="11">
        <v>1</v>
      </c>
      <c r="P254" s="11">
        <v>1</v>
      </c>
      <c r="Q254" s="11">
        <v>2022</v>
      </c>
    </row>
    <row r="255" spans="1:17" x14ac:dyDescent="0.25">
      <c r="A255" s="5" t="s">
        <v>31</v>
      </c>
      <c r="B255" t="s">
        <v>67</v>
      </c>
      <c r="C255" s="11">
        <v>1</v>
      </c>
      <c r="D255" s="11">
        <v>0</v>
      </c>
      <c r="E255" s="11">
        <v>1</v>
      </c>
      <c r="F255" s="11">
        <v>0</v>
      </c>
      <c r="G255" s="11">
        <v>0</v>
      </c>
      <c r="H255" s="11">
        <v>0</v>
      </c>
      <c r="I255" s="11">
        <v>0.42279535531997681</v>
      </c>
      <c r="J255" s="11">
        <v>0.75685352087020874</v>
      </c>
      <c r="K255" s="11">
        <v>0.92465823888778687</v>
      </c>
      <c r="L255" s="11">
        <v>0.3542817234992981</v>
      </c>
      <c r="M255" s="11">
        <v>0.82713580131530762</v>
      </c>
      <c r="N255" s="11">
        <v>0.31302279233932495</v>
      </c>
      <c r="O255" s="11">
        <v>1</v>
      </c>
      <c r="P255" s="11">
        <v>1</v>
      </c>
      <c r="Q255" s="11">
        <v>2022</v>
      </c>
    </row>
    <row r="256" spans="1:17" x14ac:dyDescent="0.25">
      <c r="A256" s="10" t="s">
        <v>32</v>
      </c>
      <c r="B256" t="s">
        <v>66</v>
      </c>
      <c r="C256" s="11">
        <v>1</v>
      </c>
      <c r="D256" s="11">
        <v>0</v>
      </c>
      <c r="E256" s="11">
        <v>1</v>
      </c>
      <c r="F256" s="11">
        <v>0</v>
      </c>
      <c r="G256" s="11">
        <v>0</v>
      </c>
      <c r="H256" s="11">
        <v>0</v>
      </c>
      <c r="I256" s="11">
        <v>0.56506776809692383</v>
      </c>
      <c r="J256" s="11">
        <v>0.85535585880279541</v>
      </c>
      <c r="K256" s="11">
        <v>0.99246668815612793</v>
      </c>
      <c r="L256" s="11">
        <v>0.19540096819400787</v>
      </c>
      <c r="M256" s="11">
        <v>0.21595479547977448</v>
      </c>
      <c r="N256" s="11">
        <v>0.59596830606460571</v>
      </c>
      <c r="O256" s="11">
        <v>1</v>
      </c>
      <c r="P256" s="11">
        <v>1</v>
      </c>
      <c r="Q256" s="11">
        <v>2022</v>
      </c>
    </row>
    <row r="257" spans="1:17" x14ac:dyDescent="0.25">
      <c r="A257" s="10" t="s">
        <v>32</v>
      </c>
      <c r="B257" t="s">
        <v>67</v>
      </c>
      <c r="C257" s="11">
        <v>1</v>
      </c>
      <c r="D257" s="11">
        <v>0</v>
      </c>
      <c r="E257" s="11">
        <v>1</v>
      </c>
      <c r="F257" s="11">
        <v>0</v>
      </c>
      <c r="G257" s="11">
        <v>0</v>
      </c>
      <c r="H257" s="11">
        <v>0</v>
      </c>
      <c r="I257" s="11">
        <v>0.51845097541809082</v>
      </c>
      <c r="J257" s="11">
        <v>0.79914373159408569</v>
      </c>
      <c r="K257" s="11">
        <v>0.9910968542098999</v>
      </c>
      <c r="L257" s="11">
        <v>0.24495851993560791</v>
      </c>
      <c r="M257" s="11">
        <v>0.1965506374835968</v>
      </c>
      <c r="N257" s="11">
        <v>0.69763314723968506</v>
      </c>
      <c r="O257" s="11">
        <v>1</v>
      </c>
      <c r="P257" s="11">
        <v>1</v>
      </c>
      <c r="Q257" s="11">
        <v>2022</v>
      </c>
    </row>
    <row r="258" spans="1:17" x14ac:dyDescent="0.25">
      <c r="A258" s="10" t="s">
        <v>1</v>
      </c>
      <c r="B258" t="s">
        <v>66</v>
      </c>
      <c r="C258" s="11">
        <v>1</v>
      </c>
      <c r="D258" s="11">
        <v>0</v>
      </c>
      <c r="E258" s="11">
        <v>1</v>
      </c>
      <c r="F258" s="11">
        <v>0</v>
      </c>
      <c r="G258" s="11">
        <v>0</v>
      </c>
      <c r="H258" s="11">
        <v>0</v>
      </c>
      <c r="I258" s="11">
        <v>0.6949760913848877</v>
      </c>
      <c r="J258" s="11">
        <v>0.97727274894714355</v>
      </c>
      <c r="K258" s="11">
        <v>0.98732060194015503</v>
      </c>
      <c r="L258" s="11">
        <v>5.4306220263242722E-2</v>
      </c>
      <c r="M258" s="11">
        <v>0.1287081390619278</v>
      </c>
      <c r="N258" s="11">
        <v>0.51028710603713989</v>
      </c>
      <c r="O258" s="11">
        <v>1</v>
      </c>
      <c r="P258" s="11">
        <v>1</v>
      </c>
      <c r="Q258" s="11">
        <v>2024</v>
      </c>
    </row>
    <row r="259" spans="1:17" x14ac:dyDescent="0.25">
      <c r="A259" s="10" t="s">
        <v>1</v>
      </c>
      <c r="B259" t="s">
        <v>67</v>
      </c>
      <c r="C259" s="11">
        <v>1</v>
      </c>
      <c r="D259" s="11">
        <v>0</v>
      </c>
      <c r="E259" s="11">
        <v>1</v>
      </c>
      <c r="F259" s="11">
        <v>0</v>
      </c>
      <c r="G259" s="11">
        <v>0</v>
      </c>
      <c r="H259" s="11">
        <v>0</v>
      </c>
      <c r="I259" s="11">
        <v>0.65901494026184082</v>
      </c>
      <c r="J259" s="11">
        <v>1</v>
      </c>
      <c r="K259" s="11">
        <v>1</v>
      </c>
      <c r="L259" s="11">
        <v>8.0677509307861328E-2</v>
      </c>
      <c r="M259" s="11">
        <v>0.1923334002494812</v>
      </c>
      <c r="N259" s="11">
        <v>0.56451970338821411</v>
      </c>
      <c r="O259" s="11">
        <v>1</v>
      </c>
      <c r="P259" s="11">
        <v>1</v>
      </c>
      <c r="Q259" s="11">
        <v>2024</v>
      </c>
    </row>
    <row r="260" spans="1:17" x14ac:dyDescent="0.25">
      <c r="A260" s="10" t="s">
        <v>2</v>
      </c>
      <c r="B260" t="s">
        <v>66</v>
      </c>
      <c r="C260" s="11">
        <v>1</v>
      </c>
      <c r="D260" s="11">
        <v>0</v>
      </c>
      <c r="E260" s="11">
        <v>1</v>
      </c>
      <c r="F260" s="11">
        <v>0</v>
      </c>
      <c r="G260" s="11">
        <v>0</v>
      </c>
      <c r="H260" s="11">
        <v>0</v>
      </c>
      <c r="I260" s="11">
        <v>0.58259809017181396</v>
      </c>
      <c r="J260" s="11">
        <v>0.71889263391494751</v>
      </c>
      <c r="K260" s="11">
        <v>0.90888345241546631</v>
      </c>
      <c r="L260" s="11">
        <v>0.40142986178398132</v>
      </c>
      <c r="M260" s="11">
        <v>0.38241556286811829</v>
      </c>
      <c r="N260" s="11">
        <v>0.2500760555267334</v>
      </c>
      <c r="O260" s="11">
        <v>1</v>
      </c>
      <c r="P260" s="11">
        <v>1</v>
      </c>
      <c r="Q260" s="11">
        <v>2024</v>
      </c>
    </row>
    <row r="261" spans="1:17" x14ac:dyDescent="0.25">
      <c r="A261" s="10" t="s">
        <v>2</v>
      </c>
      <c r="B261" t="s">
        <v>67</v>
      </c>
      <c r="C261" s="11">
        <v>1</v>
      </c>
      <c r="D261" s="11">
        <v>0</v>
      </c>
      <c r="E261" s="11">
        <v>1</v>
      </c>
      <c r="F261" s="11">
        <v>0</v>
      </c>
      <c r="G261" s="11">
        <v>0</v>
      </c>
      <c r="H261" s="11">
        <v>0</v>
      </c>
      <c r="I261" s="11">
        <v>0.46145999431610107</v>
      </c>
      <c r="J261" s="11">
        <v>0.77750253677368164</v>
      </c>
      <c r="K261" s="11">
        <v>0.96561270952224731</v>
      </c>
      <c r="L261" s="11">
        <v>0.3274078369140625</v>
      </c>
      <c r="M261" s="11">
        <v>0.219000443816185</v>
      </c>
      <c r="N261" s="11">
        <v>0.40405070781707764</v>
      </c>
      <c r="O261" s="11">
        <v>1</v>
      </c>
      <c r="P261" s="11">
        <v>1</v>
      </c>
      <c r="Q261" s="11">
        <v>2024</v>
      </c>
    </row>
    <row r="262" spans="1:17" x14ac:dyDescent="0.25">
      <c r="A262" s="10" t="s">
        <v>3</v>
      </c>
      <c r="B262" t="s">
        <v>66</v>
      </c>
      <c r="C262" s="11">
        <v>1</v>
      </c>
      <c r="D262" s="11">
        <v>0</v>
      </c>
      <c r="E262" s="11">
        <v>1</v>
      </c>
      <c r="F262" s="11">
        <v>0</v>
      </c>
      <c r="G262" s="11">
        <v>0</v>
      </c>
      <c r="H262" s="11">
        <v>0</v>
      </c>
      <c r="I262" s="11">
        <v>0.35860878229141235</v>
      </c>
      <c r="J262" s="11">
        <v>0.60941886901855469</v>
      </c>
      <c r="K262" s="11">
        <v>0.98747026920318604</v>
      </c>
      <c r="L262" s="11">
        <v>0.58846402168273926</v>
      </c>
      <c r="M262" s="11">
        <v>0.67962843179702759</v>
      </c>
      <c r="N262" s="11">
        <v>0.48131346702575684</v>
      </c>
      <c r="O262" s="11">
        <v>1</v>
      </c>
      <c r="P262" s="11">
        <v>1</v>
      </c>
      <c r="Q262" s="11">
        <v>2024</v>
      </c>
    </row>
    <row r="263" spans="1:17" x14ac:dyDescent="0.25">
      <c r="A263" s="10" t="s">
        <v>3</v>
      </c>
      <c r="B263" t="s">
        <v>67</v>
      </c>
      <c r="C263" s="11">
        <v>1</v>
      </c>
      <c r="D263" s="11">
        <v>0</v>
      </c>
      <c r="E263" s="11">
        <v>1</v>
      </c>
      <c r="F263" s="11">
        <v>0</v>
      </c>
      <c r="G263" s="11">
        <v>0</v>
      </c>
      <c r="H263" s="11">
        <v>0</v>
      </c>
      <c r="I263" s="11">
        <v>0.44954732060432434</v>
      </c>
      <c r="J263" s="11">
        <v>0.74337446689605713</v>
      </c>
      <c r="K263" s="11">
        <v>0.97563785314559937</v>
      </c>
      <c r="L263" s="11">
        <v>0.48987653851509094</v>
      </c>
      <c r="M263" s="11">
        <v>0.45810699462890625</v>
      </c>
      <c r="N263" s="11">
        <v>0.5703703761100769</v>
      </c>
      <c r="O263" s="11">
        <v>1</v>
      </c>
      <c r="P263" s="11">
        <v>1</v>
      </c>
      <c r="Q263" s="11">
        <v>2024</v>
      </c>
    </row>
    <row r="264" spans="1:17" x14ac:dyDescent="0.25">
      <c r="A264" s="10" t="s">
        <v>4</v>
      </c>
      <c r="B264" t="s">
        <v>66</v>
      </c>
      <c r="C264" s="11">
        <v>1</v>
      </c>
      <c r="D264" s="11">
        <v>0</v>
      </c>
      <c r="E264" s="11">
        <v>1</v>
      </c>
      <c r="F264" s="11">
        <v>0</v>
      </c>
      <c r="G264" s="11">
        <v>0</v>
      </c>
      <c r="H264" s="11">
        <v>0</v>
      </c>
      <c r="I264" s="11">
        <v>0.48134326934814453</v>
      </c>
      <c r="J264" s="11">
        <v>0.58043545484542847</v>
      </c>
      <c r="K264" s="11">
        <v>0.95872443914413452</v>
      </c>
      <c r="L264" s="11">
        <v>0.40083089470863342</v>
      </c>
      <c r="M264" s="11">
        <v>0.77869671583175659</v>
      </c>
      <c r="N264" s="11">
        <v>0.47422680258750916</v>
      </c>
      <c r="O264" s="11">
        <v>1</v>
      </c>
      <c r="P264" s="11">
        <v>1</v>
      </c>
      <c r="Q264" s="11">
        <v>2024</v>
      </c>
    </row>
    <row r="265" spans="1:17" x14ac:dyDescent="0.25">
      <c r="A265" s="10" t="s">
        <v>4</v>
      </c>
      <c r="B265" t="s">
        <v>67</v>
      </c>
      <c r="C265" s="11">
        <v>1</v>
      </c>
      <c r="D265" s="11">
        <v>0</v>
      </c>
      <c r="E265" s="11">
        <v>1</v>
      </c>
      <c r="F265" s="11">
        <v>0</v>
      </c>
      <c r="G265" s="11">
        <v>0</v>
      </c>
      <c r="H265" s="11">
        <v>0</v>
      </c>
      <c r="I265" s="11">
        <v>0.49252048134803772</v>
      </c>
      <c r="J265" s="11">
        <v>0.53070354461669922</v>
      </c>
      <c r="K265" s="11">
        <v>0.93220627307891846</v>
      </c>
      <c r="L265" s="11">
        <v>0.43025955557823181</v>
      </c>
      <c r="M265" s="11">
        <v>0.75898224115371704</v>
      </c>
      <c r="N265" s="11">
        <v>0.4825819730758667</v>
      </c>
      <c r="O265" s="11">
        <v>1</v>
      </c>
      <c r="P265" s="11">
        <v>1</v>
      </c>
      <c r="Q265" s="11">
        <v>2024</v>
      </c>
    </row>
    <row r="266" spans="1:17" x14ac:dyDescent="0.25">
      <c r="A266" s="10" t="s">
        <v>5</v>
      </c>
      <c r="B266" t="s">
        <v>66</v>
      </c>
      <c r="C266" s="11">
        <v>1</v>
      </c>
      <c r="D266" s="11">
        <v>0</v>
      </c>
      <c r="E266" s="11">
        <v>1</v>
      </c>
      <c r="F266" s="11">
        <v>0</v>
      </c>
      <c r="G266" s="11">
        <v>0</v>
      </c>
      <c r="H266" s="11">
        <v>0</v>
      </c>
      <c r="I266" s="11">
        <v>0.48096540570259094</v>
      </c>
      <c r="J266" s="11">
        <v>0.88899260759353638</v>
      </c>
      <c r="K266" s="11">
        <v>0.91446095705032349</v>
      </c>
      <c r="L266" s="11">
        <v>0.27441829442977905</v>
      </c>
      <c r="M266" s="11">
        <v>0.163744255900383</v>
      </c>
      <c r="N266" s="11">
        <v>0.69817990064620972</v>
      </c>
      <c r="O266" s="11">
        <v>1</v>
      </c>
      <c r="P266" s="11">
        <v>1</v>
      </c>
      <c r="Q266" s="11">
        <v>2024</v>
      </c>
    </row>
    <row r="267" spans="1:17" x14ac:dyDescent="0.25">
      <c r="A267" s="10" t="s">
        <v>5</v>
      </c>
      <c r="B267" t="s">
        <v>67</v>
      </c>
      <c r="C267" s="11">
        <v>1</v>
      </c>
      <c r="D267" s="11">
        <v>0</v>
      </c>
      <c r="E267" s="11">
        <v>1</v>
      </c>
      <c r="F267" s="11">
        <v>0</v>
      </c>
      <c r="G267" s="11">
        <v>0</v>
      </c>
      <c r="H267" s="11">
        <v>0</v>
      </c>
      <c r="I267" s="11">
        <v>0.53021848201751709</v>
      </c>
      <c r="J267" s="11">
        <v>0.86834388971328735</v>
      </c>
      <c r="K267" s="11">
        <v>0.92963206768035889</v>
      </c>
      <c r="L267" s="11">
        <v>0.32828903198242188</v>
      </c>
      <c r="M267" s="11">
        <v>0.24080204963684082</v>
      </c>
      <c r="N267" s="11">
        <v>0.63709449768066406</v>
      </c>
      <c r="O267" s="11">
        <v>1</v>
      </c>
      <c r="P267" s="11">
        <v>1</v>
      </c>
      <c r="Q267" s="11">
        <v>2024</v>
      </c>
    </row>
    <row r="268" spans="1:17" x14ac:dyDescent="0.25">
      <c r="A268" s="10" t="s">
        <v>6</v>
      </c>
      <c r="B268" t="s">
        <v>66</v>
      </c>
      <c r="C268" s="11">
        <v>1</v>
      </c>
      <c r="D268" s="11">
        <v>0</v>
      </c>
      <c r="E268" s="11">
        <v>1</v>
      </c>
      <c r="F268" s="11">
        <v>0</v>
      </c>
      <c r="G268" s="11">
        <v>0</v>
      </c>
      <c r="H268" s="11">
        <v>0</v>
      </c>
      <c r="I268" s="11">
        <v>0.62022805213928223</v>
      </c>
      <c r="J268" s="11">
        <v>0.8207734227180481</v>
      </c>
      <c r="K268" s="11">
        <v>0.9863659143447876</v>
      </c>
      <c r="L268" s="11">
        <v>0.28929102420806885</v>
      </c>
      <c r="M268" s="11">
        <v>0.31383243203163147</v>
      </c>
      <c r="N268" s="11">
        <v>0.53520077466964722</v>
      </c>
      <c r="O268" s="11">
        <v>1</v>
      </c>
      <c r="P268" s="11">
        <v>1</v>
      </c>
      <c r="Q268" s="11">
        <v>2024</v>
      </c>
    </row>
    <row r="269" spans="1:17" x14ac:dyDescent="0.25">
      <c r="A269" s="10" t="s">
        <v>6</v>
      </c>
      <c r="B269" t="s">
        <v>67</v>
      </c>
      <c r="C269" s="11">
        <v>1</v>
      </c>
      <c r="D269" s="11">
        <v>0</v>
      </c>
      <c r="E269" s="11">
        <v>1</v>
      </c>
      <c r="F269" s="11">
        <v>0</v>
      </c>
      <c r="G269" s="11">
        <v>0</v>
      </c>
      <c r="H269" s="11">
        <v>0</v>
      </c>
      <c r="I269" s="11">
        <v>0.53782093524932861</v>
      </c>
      <c r="J269" s="11">
        <v>0.84906315803527832</v>
      </c>
      <c r="K269" s="11">
        <v>0.96287298202514648</v>
      </c>
      <c r="L269" s="11">
        <v>0.21929216384887695</v>
      </c>
      <c r="M269" s="11">
        <v>0.29389312863349915</v>
      </c>
      <c r="N269" s="11">
        <v>0.58396947383880615</v>
      </c>
      <c r="O269" s="11">
        <v>1</v>
      </c>
      <c r="P269" s="11">
        <v>1</v>
      </c>
      <c r="Q269" s="11">
        <v>2024</v>
      </c>
    </row>
    <row r="270" spans="1:17" x14ac:dyDescent="0.25">
      <c r="A270" s="10" t="s">
        <v>7</v>
      </c>
      <c r="B270" t="s">
        <v>66</v>
      </c>
      <c r="C270" s="11">
        <v>1</v>
      </c>
      <c r="D270" s="11">
        <v>0</v>
      </c>
      <c r="E270" s="11">
        <v>1</v>
      </c>
      <c r="F270" s="11">
        <v>0</v>
      </c>
      <c r="G270" s="11">
        <v>0</v>
      </c>
      <c r="H270" s="11">
        <v>0</v>
      </c>
      <c r="I270" s="11">
        <v>0.46978592872619629</v>
      </c>
      <c r="J270" s="11">
        <v>0.87850761413574219</v>
      </c>
      <c r="K270" s="11">
        <v>0.99255502223968506</v>
      </c>
      <c r="L270" s="11">
        <v>0.44420316815376282</v>
      </c>
      <c r="M270" s="11">
        <v>0.86989313364028931</v>
      </c>
      <c r="N270" s="11">
        <v>0.33663651347160339</v>
      </c>
      <c r="O270" s="11">
        <v>1</v>
      </c>
      <c r="P270" s="11">
        <v>1</v>
      </c>
      <c r="Q270" s="11">
        <v>2024</v>
      </c>
    </row>
    <row r="271" spans="1:17" x14ac:dyDescent="0.25">
      <c r="A271" s="10" t="s">
        <v>7</v>
      </c>
      <c r="B271" t="s">
        <v>67</v>
      </c>
      <c r="C271" s="11">
        <v>1</v>
      </c>
      <c r="D271" s="11">
        <v>0</v>
      </c>
      <c r="E271" s="11">
        <v>1</v>
      </c>
      <c r="F271" s="11">
        <v>0</v>
      </c>
      <c r="G271" s="11">
        <v>0</v>
      </c>
      <c r="H271" s="11">
        <v>0</v>
      </c>
      <c r="I271" s="11">
        <v>0.56179040670394897</v>
      </c>
      <c r="J271" s="11">
        <v>0.8677937388420105</v>
      </c>
      <c r="K271" s="11">
        <v>0.98568814992904663</v>
      </c>
      <c r="L271" s="11">
        <v>0.42240229249000549</v>
      </c>
      <c r="M271" s="11">
        <v>0.83495557308197021</v>
      </c>
      <c r="N271" s="11">
        <v>0.34697949886322021</v>
      </c>
      <c r="O271" s="11">
        <v>1</v>
      </c>
      <c r="P271" s="11">
        <v>1</v>
      </c>
      <c r="Q271" s="11">
        <v>2024</v>
      </c>
    </row>
    <row r="272" spans="1:17" x14ac:dyDescent="0.25">
      <c r="A272" s="10" t="s">
        <v>8</v>
      </c>
      <c r="B272" t="s">
        <v>66</v>
      </c>
      <c r="C272" s="11">
        <v>1</v>
      </c>
      <c r="D272" s="11">
        <v>0</v>
      </c>
      <c r="E272" s="11">
        <v>1</v>
      </c>
      <c r="F272" s="11">
        <v>0</v>
      </c>
      <c r="G272" s="11">
        <v>0</v>
      </c>
      <c r="H272" s="11">
        <v>0</v>
      </c>
      <c r="I272" s="11">
        <v>0.54624974727630615</v>
      </c>
      <c r="J272" s="11">
        <v>0.60322725772857666</v>
      </c>
      <c r="K272" s="11">
        <v>0.97289115190505981</v>
      </c>
      <c r="L272" s="11">
        <v>0.48335188627243042</v>
      </c>
      <c r="M272" s="11">
        <v>0.62770974636077881</v>
      </c>
      <c r="N272" s="11">
        <v>0.68909412622451782</v>
      </c>
      <c r="O272" s="11">
        <v>1</v>
      </c>
      <c r="P272" s="11">
        <v>1</v>
      </c>
      <c r="Q272" s="11">
        <v>2024</v>
      </c>
    </row>
    <row r="273" spans="1:17" x14ac:dyDescent="0.25">
      <c r="A273" s="10" t="s">
        <v>8</v>
      </c>
      <c r="B273" t="s">
        <v>67</v>
      </c>
      <c r="C273" s="11">
        <v>1</v>
      </c>
      <c r="D273" s="11">
        <v>0</v>
      </c>
      <c r="E273" s="11">
        <v>1</v>
      </c>
      <c r="F273" s="11">
        <v>0</v>
      </c>
      <c r="G273" s="11">
        <v>0</v>
      </c>
      <c r="H273" s="11">
        <v>0</v>
      </c>
      <c r="I273" s="11">
        <v>0.55578047037124634</v>
      </c>
      <c r="J273" s="11">
        <v>0.56580543518066406</v>
      </c>
      <c r="K273" s="11">
        <v>0.98699843883514404</v>
      </c>
      <c r="L273" s="11">
        <v>0.53418266773223877</v>
      </c>
      <c r="M273" s="11">
        <v>0.65526849031448364</v>
      </c>
      <c r="N273" s="11">
        <v>0.6838909387588501</v>
      </c>
      <c r="O273" s="11">
        <v>1</v>
      </c>
      <c r="P273" s="11">
        <v>1</v>
      </c>
      <c r="Q273" s="11">
        <v>2024</v>
      </c>
    </row>
    <row r="274" spans="1:17" x14ac:dyDescent="0.25">
      <c r="A274" s="5" t="s">
        <v>9</v>
      </c>
      <c r="B274" t="s">
        <v>66</v>
      </c>
      <c r="C274" s="11">
        <v>1</v>
      </c>
      <c r="D274" s="11">
        <v>0</v>
      </c>
      <c r="E274" s="11">
        <v>1</v>
      </c>
      <c r="F274" s="11">
        <v>0</v>
      </c>
      <c r="G274" s="11">
        <v>0</v>
      </c>
      <c r="H274" s="11">
        <v>0</v>
      </c>
      <c r="I274" s="11">
        <v>0.35049039125442505</v>
      </c>
      <c r="J274" s="11">
        <v>0.80783283710479736</v>
      </c>
      <c r="K274" s="11">
        <v>1</v>
      </c>
      <c r="L274" s="11">
        <v>0.31399184465408325</v>
      </c>
      <c r="M274" s="11">
        <v>0.24825893342494965</v>
      </c>
      <c r="N274" s="11">
        <v>0.74238872528076172</v>
      </c>
      <c r="O274" s="11">
        <v>1</v>
      </c>
      <c r="P274" s="11">
        <v>1</v>
      </c>
      <c r="Q274" s="11">
        <v>2024</v>
      </c>
    </row>
    <row r="275" spans="1:17" x14ac:dyDescent="0.25">
      <c r="A275" s="5" t="s">
        <v>9</v>
      </c>
      <c r="B275" t="s">
        <v>67</v>
      </c>
      <c r="C275" s="11">
        <v>1</v>
      </c>
      <c r="D275" s="11">
        <v>0</v>
      </c>
      <c r="E275" s="11">
        <v>1</v>
      </c>
      <c r="F275" s="11">
        <v>0</v>
      </c>
      <c r="G275" s="11">
        <v>0</v>
      </c>
      <c r="H275" s="11">
        <v>0</v>
      </c>
      <c r="I275" s="11">
        <v>0.3987499475479126</v>
      </c>
      <c r="J275" s="11">
        <v>0.80050557851791382</v>
      </c>
      <c r="K275" s="11">
        <v>1</v>
      </c>
      <c r="L275" s="11">
        <v>0.25996026396751404</v>
      </c>
      <c r="M275" s="11">
        <v>0.20468837022781372</v>
      </c>
      <c r="N275" s="11">
        <v>0.67697066068649292</v>
      </c>
      <c r="O275" s="11">
        <v>1</v>
      </c>
      <c r="P275" s="11">
        <v>1</v>
      </c>
      <c r="Q275" s="11">
        <v>2024</v>
      </c>
    </row>
    <row r="276" spans="1:17" x14ac:dyDescent="0.25">
      <c r="A276" s="10" t="s">
        <v>10</v>
      </c>
      <c r="B276" t="s">
        <v>66</v>
      </c>
      <c r="C276" s="11">
        <v>1</v>
      </c>
      <c r="D276" s="11">
        <v>0</v>
      </c>
      <c r="E276" s="11">
        <v>1</v>
      </c>
      <c r="F276" s="11">
        <v>0</v>
      </c>
      <c r="G276" s="11">
        <v>0</v>
      </c>
      <c r="H276" s="11">
        <v>0</v>
      </c>
      <c r="I276" s="11">
        <v>0.47357895970344543</v>
      </c>
      <c r="J276" s="11">
        <v>0.8346024751663208</v>
      </c>
      <c r="K276" s="11">
        <v>0.98828297853469849</v>
      </c>
      <c r="L276" s="11">
        <v>0.50314080715179443</v>
      </c>
      <c r="M276" s="11">
        <v>0.41853189468383789</v>
      </c>
      <c r="N276" s="11">
        <v>0.49303898215293884</v>
      </c>
      <c r="O276" s="11">
        <v>1</v>
      </c>
      <c r="P276" s="11">
        <v>1</v>
      </c>
      <c r="Q276" s="11">
        <v>2024</v>
      </c>
    </row>
    <row r="277" spans="1:17" x14ac:dyDescent="0.25">
      <c r="A277" s="10" t="s">
        <v>10</v>
      </c>
      <c r="B277" t="s">
        <v>67</v>
      </c>
      <c r="C277" s="11">
        <v>1</v>
      </c>
      <c r="D277" s="11">
        <v>0</v>
      </c>
      <c r="E277" s="11">
        <v>1</v>
      </c>
      <c r="F277" s="11">
        <v>0</v>
      </c>
      <c r="G277" s="11">
        <v>0</v>
      </c>
      <c r="H277" s="11">
        <v>0</v>
      </c>
      <c r="I277" s="11">
        <v>0.44422641396522522</v>
      </c>
      <c r="J277" s="11">
        <v>0.81257212162017822</v>
      </c>
      <c r="K277" s="11">
        <v>0.98324024677276611</v>
      </c>
      <c r="L277" s="11">
        <v>0.51398956775665283</v>
      </c>
      <c r="M277" s="11">
        <v>0.42501962184906006</v>
      </c>
      <c r="N277" s="11">
        <v>0.56519228219985962</v>
      </c>
      <c r="O277" s="11">
        <v>1</v>
      </c>
      <c r="P277" s="11">
        <v>1</v>
      </c>
      <c r="Q277" s="11">
        <v>2024</v>
      </c>
    </row>
    <row r="278" spans="1:17" x14ac:dyDescent="0.25">
      <c r="A278" s="10" t="s">
        <v>11</v>
      </c>
      <c r="B278" t="s">
        <v>66</v>
      </c>
      <c r="C278" s="11">
        <v>1</v>
      </c>
      <c r="D278" s="11">
        <v>0</v>
      </c>
      <c r="E278" s="11">
        <v>1</v>
      </c>
      <c r="F278" s="11">
        <v>0</v>
      </c>
      <c r="G278" s="11">
        <v>0</v>
      </c>
      <c r="H278" s="11">
        <v>0</v>
      </c>
      <c r="I278" s="11">
        <v>0.58198302984237671</v>
      </c>
      <c r="J278" s="11">
        <v>0.91373556852340698</v>
      </c>
      <c r="K278" s="11">
        <v>0.95433187484741211</v>
      </c>
      <c r="L278" s="11">
        <v>0.14407412707805634</v>
      </c>
      <c r="M278" s="11">
        <v>0.23793527483940125</v>
      </c>
      <c r="N278" s="11">
        <v>0.61223816871643066</v>
      </c>
      <c r="O278" s="11">
        <v>1</v>
      </c>
      <c r="P278" s="11">
        <v>1</v>
      </c>
      <c r="Q278" s="11">
        <v>2024</v>
      </c>
    </row>
    <row r="279" spans="1:17" x14ac:dyDescent="0.25">
      <c r="A279" s="10" t="s">
        <v>11</v>
      </c>
      <c r="B279" t="s">
        <v>67</v>
      </c>
      <c r="C279" s="11">
        <v>1</v>
      </c>
      <c r="D279" s="11">
        <v>0</v>
      </c>
      <c r="E279" s="11">
        <v>1</v>
      </c>
      <c r="F279" s="11">
        <v>0</v>
      </c>
      <c r="G279" s="11">
        <v>0</v>
      </c>
      <c r="H279" s="11">
        <v>0</v>
      </c>
      <c r="I279" s="11">
        <v>0.4529934823513031</v>
      </c>
      <c r="J279" s="11">
        <v>0.84322237968444824</v>
      </c>
      <c r="K279" s="11">
        <v>0.98338449001312256</v>
      </c>
      <c r="L279" s="11">
        <v>0.22858941555023193</v>
      </c>
      <c r="M279" s="11">
        <v>0.30562505125999451</v>
      </c>
      <c r="N279" s="11">
        <v>0.67332231998443604</v>
      </c>
      <c r="O279" s="11">
        <v>1</v>
      </c>
      <c r="P279" s="11">
        <v>1</v>
      </c>
      <c r="Q279" s="11">
        <v>2024</v>
      </c>
    </row>
    <row r="280" spans="1:17" x14ac:dyDescent="0.25">
      <c r="A280" s="10" t="s">
        <v>12</v>
      </c>
      <c r="B280" t="s">
        <v>66</v>
      </c>
      <c r="C280" s="11">
        <v>1</v>
      </c>
      <c r="D280" s="11">
        <v>0</v>
      </c>
      <c r="E280" s="11">
        <v>1</v>
      </c>
      <c r="F280" s="11">
        <v>0</v>
      </c>
      <c r="G280" s="11">
        <v>0</v>
      </c>
      <c r="H280" s="11">
        <v>0</v>
      </c>
      <c r="I280" s="11">
        <v>0.43324002623558044</v>
      </c>
      <c r="J280" s="11">
        <v>0.55260372161865234</v>
      </c>
      <c r="K280" s="11">
        <v>0.98859095573425293</v>
      </c>
      <c r="L280" s="11">
        <v>0.59954386949539185</v>
      </c>
      <c r="M280" s="11">
        <v>0.90567231178283691</v>
      </c>
      <c r="N280" s="11">
        <v>0.4734007716178894</v>
      </c>
      <c r="O280" s="11">
        <v>1</v>
      </c>
      <c r="P280" s="11">
        <v>1</v>
      </c>
      <c r="Q280" s="11">
        <v>2024</v>
      </c>
    </row>
    <row r="281" spans="1:17" x14ac:dyDescent="0.25">
      <c r="A281" s="10" t="s">
        <v>12</v>
      </c>
      <c r="B281" t="s">
        <v>67</v>
      </c>
      <c r="C281" s="11">
        <v>1</v>
      </c>
      <c r="D281" s="11">
        <v>0</v>
      </c>
      <c r="E281" s="11">
        <v>1</v>
      </c>
      <c r="F281" s="11">
        <v>0</v>
      </c>
      <c r="G281" s="11">
        <v>0</v>
      </c>
      <c r="H281" s="11">
        <v>0</v>
      </c>
      <c r="I281" s="11">
        <v>0.51956784725189209</v>
      </c>
      <c r="J281" s="11">
        <v>0.5083116888999939</v>
      </c>
      <c r="K281" s="11">
        <v>0.97628748416900635</v>
      </c>
      <c r="L281" s="11">
        <v>0.60460531711578369</v>
      </c>
      <c r="M281" s="11">
        <v>0.89687561988830566</v>
      </c>
      <c r="N281" s="11">
        <v>0.47740069031715393</v>
      </c>
      <c r="O281" s="11">
        <v>1</v>
      </c>
      <c r="P281" s="11">
        <v>1</v>
      </c>
      <c r="Q281" s="11">
        <v>2024</v>
      </c>
    </row>
    <row r="282" spans="1:17" x14ac:dyDescent="0.25">
      <c r="A282" s="10" t="s">
        <v>13</v>
      </c>
      <c r="B282" t="s">
        <v>66</v>
      </c>
      <c r="C282" s="11">
        <v>1</v>
      </c>
      <c r="D282" s="11">
        <v>0</v>
      </c>
      <c r="E282" s="11">
        <v>1</v>
      </c>
      <c r="F282" s="11">
        <v>0</v>
      </c>
      <c r="G282" s="11">
        <v>0</v>
      </c>
      <c r="H282" s="11">
        <v>0</v>
      </c>
      <c r="I282" s="11">
        <v>0.43658536672592163</v>
      </c>
      <c r="J282" s="11">
        <v>0.74411499500274658</v>
      </c>
      <c r="K282" s="11">
        <v>0.98350858688354492</v>
      </c>
      <c r="L282" s="11">
        <v>0.24923920631408691</v>
      </c>
      <c r="M282" s="11">
        <v>0.73190867900848389</v>
      </c>
      <c r="N282" s="11">
        <v>0.40432983636856079</v>
      </c>
      <c r="O282" s="11">
        <v>1</v>
      </c>
      <c r="P282" s="11">
        <v>1</v>
      </c>
      <c r="Q282" s="11">
        <v>2024</v>
      </c>
    </row>
    <row r="283" spans="1:17" x14ac:dyDescent="0.25">
      <c r="A283" s="10" t="s">
        <v>13</v>
      </c>
      <c r="B283" t="s">
        <v>67</v>
      </c>
      <c r="C283" s="11">
        <v>1</v>
      </c>
      <c r="D283" s="11">
        <v>0</v>
      </c>
      <c r="E283" s="11">
        <v>1</v>
      </c>
      <c r="F283" s="11">
        <v>0</v>
      </c>
      <c r="G283" s="11">
        <v>0</v>
      </c>
      <c r="H283" s="11">
        <v>0</v>
      </c>
      <c r="I283" s="11">
        <v>0.5098920464515686</v>
      </c>
      <c r="J283" s="11">
        <v>0.78185951709747314</v>
      </c>
      <c r="K283" s="11">
        <v>0.99688863754272461</v>
      </c>
      <c r="L283" s="11">
        <v>0.22365513443946838</v>
      </c>
      <c r="M283" s="11">
        <v>0.69749802350997925</v>
      </c>
      <c r="N283" s="11">
        <v>0.41099286079406738</v>
      </c>
      <c r="O283" s="11">
        <v>1</v>
      </c>
      <c r="P283" s="11">
        <v>1</v>
      </c>
      <c r="Q283" s="11">
        <v>2024</v>
      </c>
    </row>
    <row r="284" spans="1:17" x14ac:dyDescent="0.25">
      <c r="A284" s="10" t="s">
        <v>14</v>
      </c>
      <c r="B284" t="s">
        <v>66</v>
      </c>
      <c r="C284" s="11">
        <v>1</v>
      </c>
      <c r="D284" s="11">
        <v>0</v>
      </c>
      <c r="E284" s="11">
        <v>1</v>
      </c>
      <c r="F284" s="11">
        <v>0</v>
      </c>
      <c r="G284" s="11">
        <v>0</v>
      </c>
      <c r="H284" s="11">
        <v>0</v>
      </c>
      <c r="I284" s="11">
        <v>0.86060541868209839</v>
      </c>
      <c r="J284" s="11">
        <v>0.84056532382965088</v>
      </c>
      <c r="K284" s="11">
        <v>1</v>
      </c>
      <c r="L284" s="11">
        <v>0.21782512962818146</v>
      </c>
      <c r="M284" s="11">
        <v>0.15785254538059235</v>
      </c>
      <c r="N284" s="11">
        <v>0.38031852245330811</v>
      </c>
      <c r="O284" s="11">
        <v>1</v>
      </c>
      <c r="P284" s="11">
        <v>1</v>
      </c>
      <c r="Q284" s="11">
        <v>2024</v>
      </c>
    </row>
    <row r="285" spans="1:17" x14ac:dyDescent="0.25">
      <c r="A285" s="10" t="s">
        <v>14</v>
      </c>
      <c r="B285" t="s">
        <v>67</v>
      </c>
      <c r="C285" s="11">
        <v>1</v>
      </c>
      <c r="D285" s="11">
        <v>0</v>
      </c>
      <c r="E285" s="11">
        <v>1</v>
      </c>
      <c r="F285" s="11">
        <v>0</v>
      </c>
      <c r="G285" s="11">
        <v>0</v>
      </c>
      <c r="H285" s="11">
        <v>0</v>
      </c>
      <c r="I285" s="11">
        <v>0.69194704294204712</v>
      </c>
      <c r="J285" s="11">
        <v>0.79807662963867188</v>
      </c>
      <c r="K285" s="11">
        <v>0.94530993700027466</v>
      </c>
      <c r="L285" s="11">
        <v>0.24943827092647552</v>
      </c>
      <c r="M285" s="11">
        <v>0.23944695293903351</v>
      </c>
      <c r="N285" s="11">
        <v>0.36608347296714783</v>
      </c>
      <c r="O285" s="11">
        <v>1</v>
      </c>
      <c r="P285" s="11">
        <v>1</v>
      </c>
      <c r="Q285" s="11">
        <v>2024</v>
      </c>
    </row>
    <row r="286" spans="1:17" x14ac:dyDescent="0.25">
      <c r="A286" s="5" t="s">
        <v>15</v>
      </c>
      <c r="B286" t="s">
        <v>66</v>
      </c>
      <c r="C286" s="11">
        <v>1</v>
      </c>
      <c r="D286" s="11">
        <v>0</v>
      </c>
      <c r="E286" s="11">
        <v>1</v>
      </c>
      <c r="F286" s="11">
        <v>0</v>
      </c>
      <c r="G286" s="11">
        <v>0</v>
      </c>
      <c r="H286" s="11">
        <v>0</v>
      </c>
      <c r="I286" s="11">
        <v>0.39922788739204407</v>
      </c>
      <c r="J286" s="11">
        <v>0.89300841093063354</v>
      </c>
      <c r="K286" s="11">
        <v>0.9869377613067627</v>
      </c>
      <c r="L286" s="11">
        <v>0.24549479782581329</v>
      </c>
      <c r="M286" s="11">
        <v>0.23309130966663361</v>
      </c>
      <c r="N286" s="11">
        <v>0.73860949277877808</v>
      </c>
      <c r="O286" s="11">
        <v>1</v>
      </c>
      <c r="P286" s="11">
        <v>1</v>
      </c>
      <c r="Q286" s="11">
        <v>2024</v>
      </c>
    </row>
    <row r="287" spans="1:17" x14ac:dyDescent="0.25">
      <c r="A287" s="5" t="s">
        <v>15</v>
      </c>
      <c r="B287" t="s">
        <v>67</v>
      </c>
      <c r="C287" s="11">
        <v>1</v>
      </c>
      <c r="D287" s="11">
        <v>0</v>
      </c>
      <c r="E287" s="11">
        <v>1</v>
      </c>
      <c r="F287" s="11">
        <v>0</v>
      </c>
      <c r="G287" s="11">
        <v>0</v>
      </c>
      <c r="H287" s="11">
        <v>0</v>
      </c>
      <c r="I287" s="11">
        <v>0.44314923882484436</v>
      </c>
      <c r="J287" s="11">
        <v>0.85287237167358398</v>
      </c>
      <c r="K287" s="11">
        <v>0.99379932880401611</v>
      </c>
      <c r="L287" s="11">
        <v>0.3306216299533844</v>
      </c>
      <c r="M287" s="11">
        <v>0.2201271653175354</v>
      </c>
      <c r="N287" s="11">
        <v>0.71553665399551392</v>
      </c>
      <c r="O287" s="11">
        <v>1</v>
      </c>
      <c r="P287" s="11">
        <v>1</v>
      </c>
      <c r="Q287" s="11">
        <v>2024</v>
      </c>
    </row>
    <row r="288" spans="1:17" x14ac:dyDescent="0.25">
      <c r="A288" s="5" t="s">
        <v>16</v>
      </c>
      <c r="B288" t="s">
        <v>66</v>
      </c>
      <c r="C288" s="11">
        <v>1</v>
      </c>
      <c r="D288" s="11">
        <v>0</v>
      </c>
      <c r="E288" s="11">
        <v>1</v>
      </c>
      <c r="F288" s="11">
        <v>0</v>
      </c>
      <c r="G288" s="11">
        <v>0</v>
      </c>
      <c r="H288" s="11">
        <v>0</v>
      </c>
      <c r="I288" s="11">
        <v>0.53133904933929443</v>
      </c>
      <c r="J288" s="11">
        <v>0.86647039651870728</v>
      </c>
      <c r="K288" s="11">
        <v>0.995932936668396</v>
      </c>
      <c r="L288" s="11">
        <v>0.52561533451080322</v>
      </c>
      <c r="M288" s="11">
        <v>0.54686141014099121</v>
      </c>
      <c r="N288" s="11">
        <v>0.56442505121231079</v>
      </c>
      <c r="O288" s="11">
        <v>1</v>
      </c>
      <c r="P288" s="11">
        <v>1</v>
      </c>
      <c r="Q288" s="11">
        <v>2024</v>
      </c>
    </row>
    <row r="289" spans="1:17" x14ac:dyDescent="0.25">
      <c r="A289" s="5" t="s">
        <v>16</v>
      </c>
      <c r="B289" t="s">
        <v>67</v>
      </c>
      <c r="C289" s="11">
        <v>1</v>
      </c>
      <c r="D289" s="11">
        <v>0</v>
      </c>
      <c r="E289" s="11">
        <v>1</v>
      </c>
      <c r="F289" s="11">
        <v>0</v>
      </c>
      <c r="G289" s="11">
        <v>0</v>
      </c>
      <c r="H289" s="11">
        <v>0</v>
      </c>
      <c r="I289" s="11">
        <v>0.53667283058166504</v>
      </c>
      <c r="J289" s="11">
        <v>0.84744948148727417</v>
      </c>
      <c r="K289" s="11">
        <v>0.99635034799575806</v>
      </c>
      <c r="L289" s="11">
        <v>0.52962768077850342</v>
      </c>
      <c r="M289" s="11">
        <v>0.50564032793045044</v>
      </c>
      <c r="N289" s="11">
        <v>0.55428564548492432</v>
      </c>
      <c r="O289" s="11">
        <v>1</v>
      </c>
      <c r="P289" s="11">
        <v>1</v>
      </c>
      <c r="Q289" s="11">
        <v>2024</v>
      </c>
    </row>
    <row r="290" spans="1:17" x14ac:dyDescent="0.25">
      <c r="A290" s="10" t="s">
        <v>17</v>
      </c>
      <c r="B290" t="s">
        <v>66</v>
      </c>
      <c r="C290" s="11">
        <v>1</v>
      </c>
      <c r="D290" s="11">
        <v>0</v>
      </c>
      <c r="E290" s="11">
        <v>1</v>
      </c>
      <c r="F290" s="11">
        <v>0</v>
      </c>
      <c r="G290" s="11">
        <v>0</v>
      </c>
      <c r="H290" s="11">
        <v>0</v>
      </c>
      <c r="I290" s="11">
        <v>0.42788270115852356</v>
      </c>
      <c r="J290" s="11">
        <v>0.83238232135772705</v>
      </c>
      <c r="K290" s="11">
        <v>0.97452080249786377</v>
      </c>
      <c r="L290" s="11">
        <v>0.38852271437644958</v>
      </c>
      <c r="M290" s="11">
        <v>0.43174883723258972</v>
      </c>
      <c r="N290" s="11">
        <v>0.60991686582565308</v>
      </c>
      <c r="O290" s="11">
        <v>1</v>
      </c>
      <c r="P290" s="11">
        <v>1</v>
      </c>
      <c r="Q290" s="11">
        <v>2024</v>
      </c>
    </row>
    <row r="291" spans="1:17" x14ac:dyDescent="0.25">
      <c r="A291" s="10" t="s">
        <v>17</v>
      </c>
      <c r="B291" t="s">
        <v>67</v>
      </c>
      <c r="C291" s="11">
        <v>1</v>
      </c>
      <c r="D291" s="11">
        <v>0</v>
      </c>
      <c r="E291" s="11">
        <v>1</v>
      </c>
      <c r="F291" s="11">
        <v>0</v>
      </c>
      <c r="G291" s="11">
        <v>0</v>
      </c>
      <c r="H291" s="11">
        <v>0</v>
      </c>
      <c r="I291" s="11">
        <v>0.36983764171600342</v>
      </c>
      <c r="J291" s="11">
        <v>0.83342063426971436</v>
      </c>
      <c r="K291" s="11">
        <v>0.96388226747512817</v>
      </c>
      <c r="L291" s="11">
        <v>0.33693701028823853</v>
      </c>
      <c r="M291" s="11">
        <v>0.37404608726501465</v>
      </c>
      <c r="N291" s="11">
        <v>0.63061124086380005</v>
      </c>
      <c r="O291" s="11">
        <v>1</v>
      </c>
      <c r="P291" s="11">
        <v>1</v>
      </c>
      <c r="Q291" s="11">
        <v>2024</v>
      </c>
    </row>
    <row r="292" spans="1:17" x14ac:dyDescent="0.25">
      <c r="A292" s="10" t="s">
        <v>18</v>
      </c>
      <c r="B292" t="s">
        <v>66</v>
      </c>
      <c r="C292" s="11">
        <v>1</v>
      </c>
      <c r="D292" s="11">
        <v>0</v>
      </c>
      <c r="E292" s="11">
        <v>1</v>
      </c>
      <c r="F292" s="11">
        <v>0</v>
      </c>
      <c r="G292" s="11">
        <v>0</v>
      </c>
      <c r="H292" s="11">
        <v>0</v>
      </c>
      <c r="I292" s="11">
        <v>0.52419888973236084</v>
      </c>
      <c r="J292" s="11">
        <v>0.50756216049194336</v>
      </c>
      <c r="K292" s="11">
        <v>1</v>
      </c>
      <c r="L292" s="11">
        <v>0.52878344058990479</v>
      </c>
      <c r="M292" s="11">
        <v>0.72903865575790405</v>
      </c>
      <c r="N292" s="11">
        <v>0.70224028825759888</v>
      </c>
      <c r="O292" s="11">
        <v>1</v>
      </c>
      <c r="P292" s="11">
        <v>1</v>
      </c>
      <c r="Q292" s="11">
        <v>2024</v>
      </c>
    </row>
    <row r="293" spans="1:17" x14ac:dyDescent="0.25">
      <c r="A293" s="10" t="s">
        <v>18</v>
      </c>
      <c r="B293" t="s">
        <v>67</v>
      </c>
      <c r="C293" s="11">
        <v>1</v>
      </c>
      <c r="D293" s="11">
        <v>0</v>
      </c>
      <c r="E293" s="11">
        <v>1</v>
      </c>
      <c r="F293" s="11">
        <v>0</v>
      </c>
      <c r="G293" s="11">
        <v>0</v>
      </c>
      <c r="H293" s="11">
        <v>0</v>
      </c>
      <c r="I293" s="11">
        <v>0.55827140808105469</v>
      </c>
      <c r="J293" s="11">
        <v>0.42890805006027222</v>
      </c>
      <c r="K293" s="11">
        <v>0.98426389694213867</v>
      </c>
      <c r="L293" s="11">
        <v>0.58415210247039795</v>
      </c>
      <c r="M293" s="11">
        <v>0.78308969736099243</v>
      </c>
      <c r="N293" s="11">
        <v>0.7266155481338501</v>
      </c>
      <c r="O293" s="11">
        <v>1</v>
      </c>
      <c r="P293" s="11">
        <v>1</v>
      </c>
      <c r="Q293" s="11">
        <v>2024</v>
      </c>
    </row>
    <row r="294" spans="1:17" x14ac:dyDescent="0.25">
      <c r="A294" s="5" t="s">
        <v>19</v>
      </c>
      <c r="B294" t="s">
        <v>66</v>
      </c>
      <c r="C294" s="11">
        <v>1</v>
      </c>
      <c r="D294" s="11">
        <v>0</v>
      </c>
      <c r="E294" s="11">
        <v>1</v>
      </c>
      <c r="F294" s="11">
        <v>0</v>
      </c>
      <c r="G294" s="11">
        <v>0</v>
      </c>
      <c r="H294" s="11">
        <v>0</v>
      </c>
      <c r="I294" s="11">
        <v>0.55194628238677979</v>
      </c>
      <c r="J294" s="11">
        <v>0.72504544258117676</v>
      </c>
      <c r="K294" s="11">
        <v>0.91835051774978638</v>
      </c>
      <c r="L294" s="11">
        <v>0.14364367723464966</v>
      </c>
      <c r="M294" s="11">
        <v>0.32043164968490601</v>
      </c>
      <c r="N294" s="11">
        <v>0.60854482650756836</v>
      </c>
      <c r="O294" s="11">
        <v>1</v>
      </c>
      <c r="P294" s="11">
        <v>1</v>
      </c>
      <c r="Q294" s="11">
        <v>2024</v>
      </c>
    </row>
    <row r="295" spans="1:17" x14ac:dyDescent="0.25">
      <c r="A295" s="5" t="s">
        <v>19</v>
      </c>
      <c r="B295" t="s">
        <v>67</v>
      </c>
      <c r="C295" s="11">
        <v>1</v>
      </c>
      <c r="D295" s="11">
        <v>0</v>
      </c>
      <c r="E295" s="11">
        <v>1</v>
      </c>
      <c r="F295" s="11">
        <v>0</v>
      </c>
      <c r="G295" s="11">
        <v>0</v>
      </c>
      <c r="H295" s="11">
        <v>0</v>
      </c>
      <c r="I295" s="11">
        <v>0.60757166147232056</v>
      </c>
      <c r="J295" s="11">
        <v>0.57006394863128662</v>
      </c>
      <c r="K295" s="11">
        <v>0.87328016757965088</v>
      </c>
      <c r="L295" s="11">
        <v>0.23941810429096222</v>
      </c>
      <c r="M295" s="11">
        <v>0.52545791864395142</v>
      </c>
      <c r="N295" s="11">
        <v>0.4811147153377533</v>
      </c>
      <c r="O295" s="11">
        <v>1</v>
      </c>
      <c r="P295" s="11">
        <v>1</v>
      </c>
      <c r="Q295" s="11">
        <v>2024</v>
      </c>
    </row>
    <row r="296" spans="1:17" x14ac:dyDescent="0.25">
      <c r="A296" s="10" t="s">
        <v>20</v>
      </c>
      <c r="B296" t="s">
        <v>66</v>
      </c>
      <c r="C296" s="11">
        <v>1</v>
      </c>
      <c r="D296" s="11">
        <v>0</v>
      </c>
      <c r="E296" s="11">
        <v>1</v>
      </c>
      <c r="F296" s="11">
        <v>0</v>
      </c>
      <c r="G296" s="11">
        <v>0</v>
      </c>
      <c r="H296" s="11">
        <v>0</v>
      </c>
      <c r="I296" s="11">
        <v>0.48173156380653381</v>
      </c>
      <c r="J296" s="11">
        <v>0.56944191455841064</v>
      </c>
      <c r="K296" s="11">
        <v>0.99043691158294678</v>
      </c>
      <c r="L296" s="11">
        <v>0.50321507453918457</v>
      </c>
      <c r="M296" s="11">
        <v>0.8695417046546936</v>
      </c>
      <c r="N296" s="11">
        <v>0.50032544136047363</v>
      </c>
      <c r="O296" s="11">
        <v>1</v>
      </c>
      <c r="P296" s="11">
        <v>1</v>
      </c>
      <c r="Q296" s="11">
        <v>2024</v>
      </c>
    </row>
    <row r="297" spans="1:17" x14ac:dyDescent="0.25">
      <c r="A297" s="10" t="s">
        <v>20</v>
      </c>
      <c r="B297" t="s">
        <v>67</v>
      </c>
      <c r="C297" s="11">
        <v>1</v>
      </c>
      <c r="D297" s="11">
        <v>0</v>
      </c>
      <c r="E297" s="11">
        <v>1</v>
      </c>
      <c r="F297" s="11">
        <v>0</v>
      </c>
      <c r="G297" s="11">
        <v>0</v>
      </c>
      <c r="H297" s="11">
        <v>0</v>
      </c>
      <c r="I297" s="11">
        <v>0.53455567359924316</v>
      </c>
      <c r="J297" s="11">
        <v>0.5377814769744873</v>
      </c>
      <c r="K297" s="11">
        <v>0.97848832607269287</v>
      </c>
      <c r="L297" s="11">
        <v>0.51612764596939087</v>
      </c>
      <c r="M297" s="11">
        <v>0.88547050952911377</v>
      </c>
      <c r="N297" s="11">
        <v>0.51645839214324951</v>
      </c>
      <c r="O297" s="11">
        <v>1</v>
      </c>
      <c r="P297" s="11">
        <v>1</v>
      </c>
      <c r="Q297" s="11">
        <v>2024</v>
      </c>
    </row>
    <row r="298" spans="1:17" x14ac:dyDescent="0.25">
      <c r="A298" s="10" t="s">
        <v>21</v>
      </c>
      <c r="B298" t="s">
        <v>66</v>
      </c>
      <c r="C298" s="11">
        <v>1</v>
      </c>
      <c r="D298" s="11">
        <v>0</v>
      </c>
      <c r="E298" s="11">
        <v>1</v>
      </c>
      <c r="F298" s="11">
        <v>0</v>
      </c>
      <c r="G298" s="11">
        <v>0</v>
      </c>
      <c r="H298" s="11">
        <v>0</v>
      </c>
      <c r="I298" s="11">
        <v>0.45149600505828857</v>
      </c>
      <c r="J298" s="11">
        <v>0.81515634059906006</v>
      </c>
      <c r="K298" s="11">
        <v>0.99537432193756104</v>
      </c>
      <c r="L298" s="11">
        <v>0.38512393832206726</v>
      </c>
      <c r="M298" s="11">
        <v>0.58830350637435913</v>
      </c>
      <c r="N298" s="11">
        <v>0.51624268293380737</v>
      </c>
      <c r="O298" s="11">
        <v>1</v>
      </c>
      <c r="P298" s="11">
        <v>1</v>
      </c>
      <c r="Q298" s="11">
        <v>2024</v>
      </c>
    </row>
    <row r="299" spans="1:17" x14ac:dyDescent="0.25">
      <c r="A299" s="10" t="s">
        <v>21</v>
      </c>
      <c r="B299" t="s">
        <v>67</v>
      </c>
      <c r="C299" s="11">
        <v>1</v>
      </c>
      <c r="D299" s="11">
        <v>0</v>
      </c>
      <c r="E299" s="11">
        <v>1</v>
      </c>
      <c r="F299" s="11">
        <v>0</v>
      </c>
      <c r="G299" s="11">
        <v>0</v>
      </c>
      <c r="H299" s="11">
        <v>0</v>
      </c>
      <c r="I299" s="11">
        <v>0.54424959421157837</v>
      </c>
      <c r="J299" s="11">
        <v>0.7393452525138855</v>
      </c>
      <c r="K299" s="11">
        <v>0.98536121845245361</v>
      </c>
      <c r="L299" s="11">
        <v>0.39543643593788147</v>
      </c>
      <c r="M299" s="11">
        <v>0.57983696460723877</v>
      </c>
      <c r="N299" s="11">
        <v>0.54109466075897217</v>
      </c>
      <c r="O299" s="11">
        <v>1</v>
      </c>
      <c r="P299" s="11">
        <v>1</v>
      </c>
      <c r="Q299" s="11">
        <v>2024</v>
      </c>
    </row>
    <row r="300" spans="1:17" x14ac:dyDescent="0.25">
      <c r="A300" s="5" t="s">
        <v>22</v>
      </c>
      <c r="B300" t="s">
        <v>66</v>
      </c>
      <c r="C300" s="11">
        <v>1</v>
      </c>
      <c r="D300" s="11">
        <v>0</v>
      </c>
      <c r="E300" s="11">
        <v>1</v>
      </c>
      <c r="F300" s="11">
        <v>0</v>
      </c>
      <c r="G300" s="11">
        <v>0</v>
      </c>
      <c r="H300" s="11">
        <v>0</v>
      </c>
      <c r="I300" s="11">
        <v>0.64297276735305786</v>
      </c>
      <c r="J300" s="11">
        <v>0.7260812520980835</v>
      </c>
      <c r="K300" s="11">
        <v>1</v>
      </c>
      <c r="L300" s="11">
        <v>0.27885282039642334</v>
      </c>
      <c r="M300" s="11">
        <v>0.4097602367401123</v>
      </c>
      <c r="N300" s="11">
        <v>0.40420937538146973</v>
      </c>
      <c r="O300" s="11">
        <v>1</v>
      </c>
      <c r="P300" s="11">
        <v>1</v>
      </c>
      <c r="Q300" s="11">
        <v>2024</v>
      </c>
    </row>
    <row r="301" spans="1:17" x14ac:dyDescent="0.25">
      <c r="A301" s="5" t="s">
        <v>22</v>
      </c>
      <c r="B301" t="s">
        <v>67</v>
      </c>
      <c r="C301" s="11">
        <v>1</v>
      </c>
      <c r="D301" s="11">
        <v>0</v>
      </c>
      <c r="E301" s="11">
        <v>1</v>
      </c>
      <c r="F301" s="11">
        <v>0</v>
      </c>
      <c r="G301" s="11">
        <v>0</v>
      </c>
      <c r="H301" s="11">
        <v>0</v>
      </c>
      <c r="I301" s="11">
        <v>0.58124017715454102</v>
      </c>
      <c r="J301" s="11">
        <v>0.65502357482910156</v>
      </c>
      <c r="K301" s="11">
        <v>0.95375460386276245</v>
      </c>
      <c r="L301" s="11">
        <v>0.40129512548446655</v>
      </c>
      <c r="M301" s="11">
        <v>0.56436419486999512</v>
      </c>
      <c r="N301" s="11">
        <v>0.42039507627487183</v>
      </c>
      <c r="O301" s="11">
        <v>1</v>
      </c>
      <c r="P301" s="11">
        <v>1</v>
      </c>
      <c r="Q301" s="11">
        <v>2024</v>
      </c>
    </row>
    <row r="302" spans="1:17" x14ac:dyDescent="0.25">
      <c r="A302" s="10" t="s">
        <v>23</v>
      </c>
      <c r="B302" t="s">
        <v>66</v>
      </c>
      <c r="C302" s="11">
        <v>1</v>
      </c>
      <c r="D302" s="11">
        <v>0</v>
      </c>
      <c r="E302" s="11">
        <v>1</v>
      </c>
      <c r="F302" s="11">
        <v>0</v>
      </c>
      <c r="G302" s="11">
        <v>0</v>
      </c>
      <c r="H302" s="11">
        <v>0</v>
      </c>
      <c r="I302" s="11">
        <v>0.41052359342575073</v>
      </c>
      <c r="J302" s="11">
        <v>0.6508784294128418</v>
      </c>
      <c r="K302" s="11">
        <v>0.94204270839691162</v>
      </c>
      <c r="L302" s="11">
        <v>0.52686876058578491</v>
      </c>
      <c r="M302" s="11">
        <v>0.70973992347717285</v>
      </c>
      <c r="N302" s="11">
        <v>0.43209609389305115</v>
      </c>
      <c r="O302" s="11">
        <v>1</v>
      </c>
      <c r="P302" s="11">
        <v>1</v>
      </c>
      <c r="Q302" s="11">
        <v>2024</v>
      </c>
    </row>
    <row r="303" spans="1:17" x14ac:dyDescent="0.25">
      <c r="A303" s="10" t="s">
        <v>23</v>
      </c>
      <c r="B303" t="s">
        <v>67</v>
      </c>
      <c r="C303" s="11">
        <v>1</v>
      </c>
      <c r="D303" s="11">
        <v>0</v>
      </c>
      <c r="E303" s="11">
        <v>1</v>
      </c>
      <c r="F303" s="11">
        <v>0</v>
      </c>
      <c r="G303" s="11">
        <v>0</v>
      </c>
      <c r="H303" s="11">
        <v>0</v>
      </c>
      <c r="I303" s="11">
        <v>0.43227514624595642</v>
      </c>
      <c r="J303" s="11">
        <v>0.71261239051818848</v>
      </c>
      <c r="K303" s="11">
        <v>0.92528069019317627</v>
      </c>
      <c r="L303" s="11">
        <v>0.45171037316322327</v>
      </c>
      <c r="M303" s="11">
        <v>0.70336103439331055</v>
      </c>
      <c r="N303" s="11">
        <v>0.41190734505653381</v>
      </c>
      <c r="O303" s="11">
        <v>1</v>
      </c>
      <c r="P303" s="11">
        <v>1</v>
      </c>
      <c r="Q303" s="11">
        <v>2024</v>
      </c>
    </row>
    <row r="304" spans="1:17" x14ac:dyDescent="0.25">
      <c r="A304" s="5" t="s">
        <v>24</v>
      </c>
      <c r="B304" t="s">
        <v>66</v>
      </c>
      <c r="C304" s="11">
        <v>1</v>
      </c>
      <c r="D304" s="11">
        <v>0</v>
      </c>
      <c r="E304" s="11">
        <v>1</v>
      </c>
      <c r="F304" s="11">
        <v>0</v>
      </c>
      <c r="G304" s="11">
        <v>0</v>
      </c>
      <c r="H304" s="11">
        <v>0</v>
      </c>
      <c r="I304" s="11">
        <v>0.45404693484306335</v>
      </c>
      <c r="J304" s="11">
        <v>0.73819851875305176</v>
      </c>
      <c r="K304" s="11">
        <v>0.97336882352828979</v>
      </c>
      <c r="L304" s="11">
        <v>0.42274817824363708</v>
      </c>
      <c r="M304" s="11">
        <v>0.79290693998336792</v>
      </c>
      <c r="N304" s="11">
        <v>0.39175006747245789</v>
      </c>
      <c r="O304" s="11">
        <v>1</v>
      </c>
      <c r="P304" s="11">
        <v>1</v>
      </c>
      <c r="Q304" s="11">
        <v>2024</v>
      </c>
    </row>
    <row r="305" spans="1:17" x14ac:dyDescent="0.25">
      <c r="A305" s="5" t="s">
        <v>24</v>
      </c>
      <c r="B305" t="s">
        <v>67</v>
      </c>
      <c r="C305" s="11">
        <v>1</v>
      </c>
      <c r="D305" s="11">
        <v>0</v>
      </c>
      <c r="E305" s="11">
        <v>1</v>
      </c>
      <c r="F305" s="11">
        <v>0</v>
      </c>
      <c r="G305" s="11">
        <v>0</v>
      </c>
      <c r="H305" s="11">
        <v>0</v>
      </c>
      <c r="I305" s="11">
        <v>0.41140267252922058</v>
      </c>
      <c r="J305" s="11">
        <v>0.70233404636383057</v>
      </c>
      <c r="K305" s="11">
        <v>0.98228710889816284</v>
      </c>
      <c r="L305" s="11">
        <v>0.47673207521438599</v>
      </c>
      <c r="M305" s="11">
        <v>0.80235117673873901</v>
      </c>
      <c r="N305" s="11">
        <v>0.38736376166343689</v>
      </c>
      <c r="O305" s="11">
        <v>1</v>
      </c>
      <c r="P305" s="11">
        <v>1</v>
      </c>
      <c r="Q305" s="11">
        <v>2024</v>
      </c>
    </row>
    <row r="306" spans="1:17" x14ac:dyDescent="0.25">
      <c r="A306" s="10" t="s">
        <v>25</v>
      </c>
      <c r="B306" t="s">
        <v>66</v>
      </c>
      <c r="C306" s="11">
        <v>1</v>
      </c>
      <c r="D306" s="11">
        <v>0</v>
      </c>
      <c r="E306" s="11">
        <v>1</v>
      </c>
      <c r="F306" s="11">
        <v>0</v>
      </c>
      <c r="G306" s="11">
        <v>0</v>
      </c>
      <c r="H306" s="11">
        <v>0</v>
      </c>
      <c r="I306" s="11">
        <v>0.61500394344329834</v>
      </c>
      <c r="J306" s="11">
        <v>0.71504354476928711</v>
      </c>
      <c r="K306" s="11">
        <v>0.94228029251098633</v>
      </c>
      <c r="L306" s="11">
        <v>0.44734758138656616</v>
      </c>
      <c r="M306" s="11">
        <v>0.47838479280471802</v>
      </c>
      <c r="N306" s="11">
        <v>0.44243863224983215</v>
      </c>
      <c r="O306" s="11">
        <v>1</v>
      </c>
      <c r="P306" s="11">
        <v>1</v>
      </c>
      <c r="Q306" s="11">
        <v>2024</v>
      </c>
    </row>
    <row r="307" spans="1:17" x14ac:dyDescent="0.25">
      <c r="A307" s="10" t="s">
        <v>25</v>
      </c>
      <c r="B307" t="s">
        <v>67</v>
      </c>
      <c r="C307" s="11">
        <v>1</v>
      </c>
      <c r="D307" s="11">
        <v>0</v>
      </c>
      <c r="E307" s="11">
        <v>1</v>
      </c>
      <c r="F307" s="11">
        <v>0</v>
      </c>
      <c r="G307" s="11">
        <v>0</v>
      </c>
      <c r="H307" s="11">
        <v>0</v>
      </c>
      <c r="I307" s="11">
        <v>0.48276031017303467</v>
      </c>
      <c r="J307" s="11">
        <v>0.6797783374786377</v>
      </c>
      <c r="K307" s="11">
        <v>0.94080144166946411</v>
      </c>
      <c r="L307" s="11">
        <v>0.43180146813392639</v>
      </c>
      <c r="M307" s="11">
        <v>0.38819950819015503</v>
      </c>
      <c r="N307" s="11">
        <v>0.62062877416610718</v>
      </c>
      <c r="O307" s="11">
        <v>1</v>
      </c>
      <c r="P307" s="11">
        <v>1</v>
      </c>
      <c r="Q307" s="11">
        <v>2024</v>
      </c>
    </row>
    <row r="308" spans="1:17" x14ac:dyDescent="0.25">
      <c r="A308" s="10" t="s">
        <v>26</v>
      </c>
      <c r="B308" t="s">
        <v>66</v>
      </c>
      <c r="C308" s="11">
        <v>1</v>
      </c>
      <c r="D308" s="11">
        <v>0</v>
      </c>
      <c r="E308" s="11">
        <v>1</v>
      </c>
      <c r="F308" s="11">
        <v>0</v>
      </c>
      <c r="G308" s="11">
        <v>0</v>
      </c>
      <c r="H308" s="11">
        <v>0</v>
      </c>
      <c r="I308" s="11">
        <v>0.32361733913421631</v>
      </c>
      <c r="J308" s="11">
        <v>0.73907500505447388</v>
      </c>
      <c r="K308" s="11">
        <v>0.94073683023452759</v>
      </c>
      <c r="L308" s="11">
        <v>0.2793458104133606</v>
      </c>
      <c r="M308" s="11">
        <v>0.41457837820053101</v>
      </c>
      <c r="N308" s="11">
        <v>0.84801721572875977</v>
      </c>
      <c r="O308" s="11">
        <v>1</v>
      </c>
      <c r="P308" s="11">
        <v>1</v>
      </c>
      <c r="Q308" s="11">
        <v>2024</v>
      </c>
    </row>
    <row r="309" spans="1:17" x14ac:dyDescent="0.25">
      <c r="A309" s="10" t="s">
        <v>26</v>
      </c>
      <c r="B309" t="s">
        <v>67</v>
      </c>
      <c r="C309" s="11">
        <v>1</v>
      </c>
      <c r="D309" s="11">
        <v>0</v>
      </c>
      <c r="E309" s="11">
        <v>1</v>
      </c>
      <c r="F309" s="11">
        <v>0</v>
      </c>
      <c r="G309" s="11">
        <v>0</v>
      </c>
      <c r="H309" s="11">
        <v>0</v>
      </c>
      <c r="I309" s="11">
        <v>0.40995007753372192</v>
      </c>
      <c r="J309" s="11">
        <v>0.80750715732574463</v>
      </c>
      <c r="K309" s="11">
        <v>0.94646042585372925</v>
      </c>
      <c r="L309" s="11">
        <v>0.27483060956001282</v>
      </c>
      <c r="M309" s="11">
        <v>0.37036377191543579</v>
      </c>
      <c r="N309" s="11">
        <v>0.80875533819198608</v>
      </c>
      <c r="O309" s="11">
        <v>1</v>
      </c>
      <c r="P309" s="11">
        <v>1</v>
      </c>
      <c r="Q309" s="11">
        <v>2024</v>
      </c>
    </row>
    <row r="310" spans="1:17" x14ac:dyDescent="0.25">
      <c r="A310" s="10" t="s">
        <v>27</v>
      </c>
      <c r="B310" t="s">
        <v>66</v>
      </c>
      <c r="C310" s="11">
        <v>1</v>
      </c>
      <c r="D310" s="11">
        <v>0</v>
      </c>
      <c r="E310" s="11">
        <v>1</v>
      </c>
      <c r="F310" s="11">
        <v>0</v>
      </c>
      <c r="G310" s="11">
        <v>0</v>
      </c>
      <c r="H310" s="11">
        <v>0</v>
      </c>
      <c r="I310" s="11">
        <v>0.33871418237686157</v>
      </c>
      <c r="J310" s="11">
        <v>0.64015191793441772</v>
      </c>
      <c r="K310" s="11">
        <v>0.96992480754852295</v>
      </c>
      <c r="L310" s="11">
        <v>0.29647174477577209</v>
      </c>
      <c r="M310" s="11">
        <v>0.77560454607009888</v>
      </c>
      <c r="N310" s="11">
        <v>0.75201940536499023</v>
      </c>
      <c r="O310" s="11">
        <v>1</v>
      </c>
      <c r="P310" s="11">
        <v>1</v>
      </c>
      <c r="Q310" s="11">
        <v>2024</v>
      </c>
    </row>
    <row r="311" spans="1:17" x14ac:dyDescent="0.25">
      <c r="A311" s="10" t="s">
        <v>27</v>
      </c>
      <c r="B311" t="s">
        <v>67</v>
      </c>
      <c r="C311" s="11">
        <v>1</v>
      </c>
      <c r="D311" s="11">
        <v>0</v>
      </c>
      <c r="E311" s="11">
        <v>1</v>
      </c>
      <c r="F311" s="11">
        <v>0</v>
      </c>
      <c r="G311" s="11">
        <v>0</v>
      </c>
      <c r="H311" s="11">
        <v>0</v>
      </c>
      <c r="I311" s="11">
        <v>0.35643136501312256</v>
      </c>
      <c r="J311" s="11">
        <v>0.65173876285552979</v>
      </c>
      <c r="K311" s="11">
        <v>0.97314852476119995</v>
      </c>
      <c r="L311" s="11">
        <v>0.30615803599357605</v>
      </c>
      <c r="M311" s="11">
        <v>0.81996417045593262</v>
      </c>
      <c r="N311" s="11">
        <v>0.74501657485961914</v>
      </c>
      <c r="O311" s="11">
        <v>1</v>
      </c>
      <c r="P311" s="11">
        <v>1</v>
      </c>
      <c r="Q311" s="11">
        <v>2024</v>
      </c>
    </row>
    <row r="312" spans="1:17" x14ac:dyDescent="0.25">
      <c r="A312" s="10" t="s">
        <v>28</v>
      </c>
      <c r="B312" t="s">
        <v>66</v>
      </c>
      <c r="C312" s="11">
        <v>1</v>
      </c>
      <c r="D312" s="11">
        <v>0</v>
      </c>
      <c r="E312" s="11">
        <v>1</v>
      </c>
      <c r="F312" s="11">
        <v>0</v>
      </c>
      <c r="G312" s="11">
        <v>0</v>
      </c>
      <c r="H312" s="11">
        <v>0</v>
      </c>
      <c r="I312" s="11">
        <v>0.62733560800552368</v>
      </c>
      <c r="J312" s="11">
        <v>0.78023374080657959</v>
      </c>
      <c r="K312" s="11">
        <v>1</v>
      </c>
      <c r="L312" s="11">
        <v>0.27399221062660217</v>
      </c>
      <c r="M312" s="11">
        <v>0.34459728002548218</v>
      </c>
      <c r="N312" s="11">
        <v>0.51319867372512817</v>
      </c>
      <c r="O312" s="11">
        <v>1</v>
      </c>
      <c r="P312" s="11">
        <v>1</v>
      </c>
      <c r="Q312" s="11">
        <v>2024</v>
      </c>
    </row>
    <row r="313" spans="1:17" x14ac:dyDescent="0.25">
      <c r="A313" s="10" t="s">
        <v>28</v>
      </c>
      <c r="B313" t="s">
        <v>67</v>
      </c>
      <c r="C313" s="11">
        <v>1</v>
      </c>
      <c r="D313" s="11">
        <v>0</v>
      </c>
      <c r="E313" s="11">
        <v>1</v>
      </c>
      <c r="F313" s="11">
        <v>0</v>
      </c>
      <c r="G313" s="11">
        <v>0</v>
      </c>
      <c r="H313" s="11">
        <v>0</v>
      </c>
      <c r="I313" s="11">
        <v>0.59963250160217285</v>
      </c>
      <c r="J313" s="11">
        <v>0.57567071914672852</v>
      </c>
      <c r="K313" s="11">
        <v>0.92381477355957031</v>
      </c>
      <c r="L313" s="11">
        <v>0.47052553296089172</v>
      </c>
      <c r="M313" s="11">
        <v>0.4442116916179657</v>
      </c>
      <c r="N313" s="11">
        <v>0.43590590357780457</v>
      </c>
      <c r="O313" s="11">
        <v>1</v>
      </c>
      <c r="P313" s="11">
        <v>1</v>
      </c>
      <c r="Q313" s="11">
        <v>2024</v>
      </c>
    </row>
    <row r="314" spans="1:17" x14ac:dyDescent="0.25">
      <c r="A314" s="10" t="s">
        <v>29</v>
      </c>
      <c r="B314" t="s">
        <v>66</v>
      </c>
      <c r="C314" s="11">
        <v>1</v>
      </c>
      <c r="D314" s="11">
        <v>0</v>
      </c>
      <c r="E314" s="11">
        <v>1</v>
      </c>
      <c r="F314" s="11">
        <v>0</v>
      </c>
      <c r="G314" s="11">
        <v>0</v>
      </c>
      <c r="H314" s="11">
        <v>0</v>
      </c>
      <c r="I314" s="11">
        <v>0.39728814363479614</v>
      </c>
      <c r="J314" s="11">
        <v>0.8814237117767334</v>
      </c>
      <c r="K314" s="11">
        <v>0.97291523218154907</v>
      </c>
      <c r="L314" s="11">
        <v>0.24589830636978149</v>
      </c>
      <c r="M314" s="11">
        <v>0.31603389978408813</v>
      </c>
      <c r="N314" s="11">
        <v>0.68840676546096802</v>
      </c>
      <c r="O314" s="11">
        <v>1</v>
      </c>
      <c r="P314" s="11">
        <v>1</v>
      </c>
      <c r="Q314" s="11">
        <v>2024</v>
      </c>
    </row>
    <row r="315" spans="1:17" x14ac:dyDescent="0.25">
      <c r="A315" s="10" t="s">
        <v>29</v>
      </c>
      <c r="B315" t="s">
        <v>67</v>
      </c>
      <c r="C315" s="11">
        <v>1</v>
      </c>
      <c r="D315" s="11">
        <v>0</v>
      </c>
      <c r="E315" s="11">
        <v>1</v>
      </c>
      <c r="F315" s="11">
        <v>0</v>
      </c>
      <c r="G315" s="11">
        <v>0</v>
      </c>
      <c r="H315" s="11">
        <v>0</v>
      </c>
      <c r="I315" s="11">
        <v>0.50773525238037109</v>
      </c>
      <c r="J315" s="11">
        <v>0.86530184745788574</v>
      </c>
      <c r="K315" s="11">
        <v>0.98345351219177246</v>
      </c>
      <c r="L315" s="11">
        <v>0.25782248377799988</v>
      </c>
      <c r="M315" s="11">
        <v>0.23423868417739868</v>
      </c>
      <c r="N315" s="11">
        <v>0.60465860366821289</v>
      </c>
      <c r="O315" s="11">
        <v>1</v>
      </c>
      <c r="P315" s="11">
        <v>1</v>
      </c>
      <c r="Q315" s="11">
        <v>2024</v>
      </c>
    </row>
    <row r="316" spans="1:17" x14ac:dyDescent="0.25">
      <c r="A316" s="10" t="s">
        <v>30</v>
      </c>
      <c r="B316" t="s">
        <v>66</v>
      </c>
      <c r="C316" s="11">
        <v>1</v>
      </c>
      <c r="D316" s="11">
        <v>0</v>
      </c>
      <c r="E316" s="11">
        <v>1</v>
      </c>
      <c r="F316" s="11">
        <v>0</v>
      </c>
      <c r="G316" s="11">
        <v>0</v>
      </c>
      <c r="H316" s="11">
        <v>0</v>
      </c>
      <c r="I316" s="11">
        <v>0.50609928369522095</v>
      </c>
      <c r="J316" s="11">
        <v>0.75845623016357422</v>
      </c>
      <c r="K316" s="11">
        <v>0.9806746244430542</v>
      </c>
      <c r="L316" s="11">
        <v>0.37113615870475769</v>
      </c>
      <c r="M316" s="11">
        <v>0.77585744857788086</v>
      </c>
      <c r="N316" s="11">
        <v>0.38104638457298279</v>
      </c>
      <c r="O316" s="11">
        <v>1</v>
      </c>
      <c r="P316" s="11">
        <v>1</v>
      </c>
      <c r="Q316" s="11">
        <v>2024</v>
      </c>
    </row>
    <row r="317" spans="1:17" x14ac:dyDescent="0.25">
      <c r="A317" s="10" t="s">
        <v>30</v>
      </c>
      <c r="B317" t="s">
        <v>67</v>
      </c>
      <c r="C317" s="11">
        <v>1</v>
      </c>
      <c r="D317" s="11">
        <v>0</v>
      </c>
      <c r="E317" s="11">
        <v>1</v>
      </c>
      <c r="F317" s="11">
        <v>0</v>
      </c>
      <c r="G317" s="11">
        <v>0</v>
      </c>
      <c r="H317" s="11">
        <v>0</v>
      </c>
      <c r="I317" s="11">
        <v>0.58414405584335327</v>
      </c>
      <c r="J317" s="11">
        <v>0.74000221490859985</v>
      </c>
      <c r="K317" s="11">
        <v>0.98590743541717529</v>
      </c>
      <c r="L317" s="11">
        <v>0.36301720142364502</v>
      </c>
      <c r="M317" s="11">
        <v>0.74992680549621582</v>
      </c>
      <c r="N317" s="11">
        <v>0.36950460076332092</v>
      </c>
      <c r="O317" s="11">
        <v>1</v>
      </c>
      <c r="P317" s="11">
        <v>1</v>
      </c>
      <c r="Q317" s="11">
        <v>2024</v>
      </c>
    </row>
    <row r="318" spans="1:17" x14ac:dyDescent="0.25">
      <c r="A318" s="5" t="s">
        <v>31</v>
      </c>
      <c r="B318" t="s">
        <v>66</v>
      </c>
      <c r="C318" s="11">
        <v>1</v>
      </c>
      <c r="D318" s="11">
        <v>0</v>
      </c>
      <c r="E318" s="11">
        <v>1</v>
      </c>
      <c r="F318" s="11">
        <v>0</v>
      </c>
      <c r="G318" s="11">
        <v>0</v>
      </c>
      <c r="H318" s="11">
        <v>0</v>
      </c>
      <c r="I318" s="11">
        <v>0.43873345851898193</v>
      </c>
      <c r="J318" s="11">
        <v>0.66223293542861938</v>
      </c>
      <c r="K318" s="11">
        <v>0.98321467638015747</v>
      </c>
      <c r="L318" s="11">
        <v>0.46904882788658142</v>
      </c>
      <c r="M318" s="11">
        <v>0.83446085453033447</v>
      </c>
      <c r="N318" s="11">
        <v>0.39977109432220459</v>
      </c>
      <c r="O318" s="11">
        <v>1</v>
      </c>
      <c r="P318" s="11">
        <v>1</v>
      </c>
      <c r="Q318" s="11">
        <v>2024</v>
      </c>
    </row>
    <row r="319" spans="1:17" x14ac:dyDescent="0.25">
      <c r="A319" s="5" t="s">
        <v>31</v>
      </c>
      <c r="B319" t="s">
        <v>67</v>
      </c>
      <c r="C319" s="11">
        <v>1</v>
      </c>
      <c r="D319" s="11">
        <v>0</v>
      </c>
      <c r="E319" s="11">
        <v>1</v>
      </c>
      <c r="F319" s="11">
        <v>0</v>
      </c>
      <c r="G319" s="11">
        <v>0</v>
      </c>
      <c r="H319" s="11">
        <v>0</v>
      </c>
      <c r="I319" s="11">
        <v>0.4534125030040741</v>
      </c>
      <c r="J319" s="11">
        <v>0.66290402412414551</v>
      </c>
      <c r="K319" s="11">
        <v>0.98527556657791138</v>
      </c>
      <c r="L319" s="11">
        <v>0.41393709182739258</v>
      </c>
      <c r="M319" s="11">
        <v>0.87824612855911255</v>
      </c>
      <c r="N319" s="11">
        <v>0.37172126770019531</v>
      </c>
      <c r="O319" s="11">
        <v>1</v>
      </c>
      <c r="P319" s="11">
        <v>1</v>
      </c>
      <c r="Q319" s="11">
        <v>2024</v>
      </c>
    </row>
    <row r="320" spans="1:17" x14ac:dyDescent="0.25">
      <c r="A320" s="10" t="s">
        <v>32</v>
      </c>
      <c r="B320" t="s">
        <v>66</v>
      </c>
      <c r="C320" s="11">
        <v>1</v>
      </c>
      <c r="D320" s="11">
        <v>0</v>
      </c>
      <c r="E320" s="11">
        <v>1</v>
      </c>
      <c r="F320" s="11">
        <v>0</v>
      </c>
      <c r="G320" s="11">
        <v>0</v>
      </c>
      <c r="H320" s="11">
        <v>0</v>
      </c>
      <c r="I320" s="11">
        <v>0.63304656744003296</v>
      </c>
      <c r="J320" s="11">
        <v>0.79897034168243408</v>
      </c>
      <c r="K320" s="11">
        <v>0.97342872619628906</v>
      </c>
      <c r="L320" s="11">
        <v>0.13520610332489014</v>
      </c>
      <c r="M320" s="11">
        <v>0.22411112487316132</v>
      </c>
      <c r="N320" s="11">
        <v>0.59348326921463013</v>
      </c>
      <c r="O320" s="11">
        <v>1</v>
      </c>
      <c r="P320" s="11">
        <v>1</v>
      </c>
      <c r="Q320" s="11">
        <v>2024</v>
      </c>
    </row>
    <row r="321" spans="1:17" x14ac:dyDescent="0.25">
      <c r="A321" s="10" t="s">
        <v>32</v>
      </c>
      <c r="B321" t="s">
        <v>67</v>
      </c>
      <c r="C321" s="11">
        <v>1</v>
      </c>
      <c r="D321" s="11">
        <v>0</v>
      </c>
      <c r="E321" s="11">
        <v>1</v>
      </c>
      <c r="F321" s="11">
        <v>0</v>
      </c>
      <c r="G321" s="11">
        <v>0</v>
      </c>
      <c r="H321" s="11">
        <v>0</v>
      </c>
      <c r="I321" s="11">
        <v>0.51105934381484985</v>
      </c>
      <c r="J321" s="11">
        <v>0.79451590776443481</v>
      </c>
      <c r="K321" s="11">
        <v>0.97339004278182983</v>
      </c>
      <c r="L321" s="11">
        <v>0.17083713412284851</v>
      </c>
      <c r="M321" s="11">
        <v>0.26907101273536682</v>
      </c>
      <c r="N321" s="11">
        <v>0.6076047420501709</v>
      </c>
      <c r="O321" s="11">
        <v>1</v>
      </c>
      <c r="P321" s="11">
        <v>1</v>
      </c>
      <c r="Q321" s="11">
        <v>2024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1AF62-6604-4040-8CC9-367F31578FBF}">
  <dimension ref="C2:BP78"/>
  <sheetViews>
    <sheetView tabSelected="1" zoomScale="80" zoomScaleNormal="80" workbookViewId="0">
      <selection activeCell="D16" sqref="D16"/>
    </sheetView>
  </sheetViews>
  <sheetFormatPr defaultRowHeight="15" x14ac:dyDescent="0.25"/>
  <cols>
    <col min="3" max="3" width="27.140625" customWidth="1"/>
    <col min="4" max="208" width="9.7109375" customWidth="1"/>
  </cols>
  <sheetData>
    <row r="2" spans="3:62" x14ac:dyDescent="0.3">
      <c r="D2" s="12" t="s">
        <v>34</v>
      </c>
      <c r="E2" s="12"/>
      <c r="F2" s="12"/>
      <c r="G2" s="12"/>
      <c r="H2" s="12"/>
      <c r="I2" s="12"/>
      <c r="J2" s="12"/>
      <c r="K2" s="12"/>
      <c r="L2" s="12"/>
      <c r="M2" s="12"/>
      <c r="N2" s="12"/>
      <c r="P2" s="12" t="s">
        <v>34</v>
      </c>
      <c r="Q2" s="12"/>
      <c r="R2" s="12"/>
      <c r="S2" s="12"/>
      <c r="T2" s="12"/>
      <c r="U2" s="12"/>
      <c r="V2" s="12"/>
      <c r="W2" s="12"/>
      <c r="X2" s="12"/>
      <c r="Y2" s="12"/>
      <c r="Z2" s="12"/>
      <c r="AB2" s="12" t="s">
        <v>34</v>
      </c>
      <c r="AC2" s="12"/>
      <c r="AD2" s="12"/>
      <c r="AE2" s="12"/>
      <c r="AF2" s="12"/>
      <c r="AG2" s="12"/>
      <c r="AH2" s="12"/>
      <c r="AI2" s="12"/>
      <c r="AJ2" s="12"/>
      <c r="AK2" s="12"/>
      <c r="AL2" s="12"/>
      <c r="AN2" s="12" t="s">
        <v>34</v>
      </c>
      <c r="AO2" s="12"/>
      <c r="AP2" s="12"/>
      <c r="AQ2" s="12"/>
      <c r="AR2" s="12"/>
      <c r="AS2" s="12"/>
      <c r="AT2" s="12"/>
      <c r="AU2" s="12"/>
      <c r="AV2" s="12"/>
      <c r="AW2" s="12"/>
      <c r="AX2" s="12"/>
      <c r="AZ2" s="12" t="s">
        <v>34</v>
      </c>
      <c r="BA2" s="12"/>
      <c r="BB2" s="12"/>
      <c r="BC2" s="12"/>
      <c r="BD2" s="12"/>
      <c r="BE2" s="12"/>
      <c r="BF2" s="12"/>
      <c r="BG2" s="12"/>
      <c r="BH2" s="12"/>
      <c r="BI2" s="12"/>
      <c r="BJ2" s="12"/>
    </row>
    <row r="3" spans="3:62" ht="21" customHeight="1" x14ac:dyDescent="0.25">
      <c r="D3" s="13" t="s">
        <v>43</v>
      </c>
      <c r="E3" s="13"/>
      <c r="F3" s="13"/>
      <c r="G3" s="13"/>
      <c r="H3" s="13"/>
      <c r="I3" s="13"/>
      <c r="J3" s="13"/>
      <c r="K3" s="13"/>
      <c r="L3" s="13"/>
      <c r="M3" s="13"/>
      <c r="N3" s="13"/>
      <c r="P3" s="13" t="s">
        <v>41</v>
      </c>
      <c r="Q3" s="13"/>
      <c r="R3" s="13"/>
      <c r="S3" s="13"/>
      <c r="T3" s="13"/>
      <c r="U3" s="13"/>
      <c r="V3" s="13"/>
      <c r="W3" s="13"/>
      <c r="X3" s="13"/>
      <c r="Y3" s="13"/>
      <c r="Z3" s="13"/>
      <c r="AB3" s="13" t="s">
        <v>42</v>
      </c>
      <c r="AC3" s="13"/>
      <c r="AD3" s="13"/>
      <c r="AE3" s="13"/>
      <c r="AF3" s="13"/>
      <c r="AG3" s="13"/>
      <c r="AH3" s="13"/>
      <c r="AI3" s="13"/>
      <c r="AJ3" s="13"/>
      <c r="AK3" s="13"/>
      <c r="AL3" s="13"/>
      <c r="AN3" s="13" t="s">
        <v>44</v>
      </c>
      <c r="AO3" s="13"/>
      <c r="AP3" s="13"/>
      <c r="AQ3" s="13"/>
      <c r="AR3" s="13"/>
      <c r="AS3" s="13"/>
      <c r="AT3" s="13"/>
      <c r="AU3" s="13"/>
      <c r="AV3" s="13"/>
      <c r="AW3" s="13"/>
      <c r="AX3" s="13"/>
      <c r="AZ3" s="13" t="s">
        <v>45</v>
      </c>
      <c r="BA3" s="13"/>
      <c r="BB3" s="13"/>
      <c r="BC3" s="13"/>
      <c r="BD3" s="13"/>
      <c r="BE3" s="13"/>
      <c r="BF3" s="13"/>
      <c r="BG3" s="13"/>
      <c r="BH3" s="13"/>
      <c r="BI3" s="13"/>
      <c r="BJ3" s="13"/>
    </row>
    <row r="4" spans="3:62" x14ac:dyDescent="0.25">
      <c r="D4" s="14" t="s">
        <v>39</v>
      </c>
      <c r="E4" s="14"/>
      <c r="F4" s="14"/>
      <c r="G4" s="14"/>
      <c r="H4" s="14"/>
      <c r="J4" s="14" t="s">
        <v>40</v>
      </c>
      <c r="K4" s="14"/>
      <c r="L4" s="14"/>
      <c r="M4" s="14"/>
      <c r="N4" s="14"/>
      <c r="P4" s="14" t="s">
        <v>39</v>
      </c>
      <c r="Q4" s="14"/>
      <c r="R4" s="14"/>
      <c r="S4" s="14"/>
      <c r="T4" s="14"/>
      <c r="V4" s="15" t="s">
        <v>40</v>
      </c>
      <c r="W4" s="15"/>
      <c r="X4" s="15"/>
      <c r="Y4" s="15"/>
      <c r="Z4" s="15"/>
      <c r="AB4" s="15" t="s">
        <v>39</v>
      </c>
      <c r="AC4" s="15"/>
      <c r="AD4" s="15"/>
      <c r="AE4" s="15"/>
      <c r="AF4" s="15"/>
      <c r="AH4" s="15" t="s">
        <v>40</v>
      </c>
      <c r="AI4" s="15"/>
      <c r="AJ4" s="15"/>
      <c r="AK4" s="15"/>
      <c r="AL4" s="15"/>
      <c r="AN4" s="14" t="s">
        <v>39</v>
      </c>
      <c r="AO4" s="14"/>
      <c r="AP4" s="14"/>
      <c r="AQ4" s="14"/>
      <c r="AR4" s="14"/>
      <c r="AT4" s="15" t="s">
        <v>40</v>
      </c>
      <c r="AU4" s="15"/>
      <c r="AV4" s="15"/>
      <c r="AW4" s="15"/>
      <c r="AX4" s="15"/>
      <c r="AZ4" s="15" t="s">
        <v>39</v>
      </c>
      <c r="BA4" s="15"/>
      <c r="BB4" s="15"/>
      <c r="BC4" s="15"/>
      <c r="BD4" s="15"/>
      <c r="BF4" s="15" t="s">
        <v>40</v>
      </c>
      <c r="BG4" s="15"/>
      <c r="BH4" s="15"/>
      <c r="BI4" s="15"/>
      <c r="BJ4" s="15"/>
    </row>
    <row r="5" spans="3:62" x14ac:dyDescent="0.25">
      <c r="D5" s="2">
        <v>2016</v>
      </c>
      <c r="E5" s="2">
        <v>2018</v>
      </c>
      <c r="F5" s="2">
        <v>2020</v>
      </c>
      <c r="G5" s="2">
        <v>2022</v>
      </c>
      <c r="H5" s="2">
        <v>2024</v>
      </c>
      <c r="J5" s="2">
        <v>2016</v>
      </c>
      <c r="K5" s="2">
        <v>2018</v>
      </c>
      <c r="L5" s="2">
        <v>2020</v>
      </c>
      <c r="M5" s="2">
        <v>2022</v>
      </c>
      <c r="N5" s="2">
        <v>2024</v>
      </c>
      <c r="P5" s="2">
        <v>2016</v>
      </c>
      <c r="Q5" s="2">
        <v>2018</v>
      </c>
      <c r="R5" s="2">
        <v>2020</v>
      </c>
      <c r="S5" s="2">
        <v>2022</v>
      </c>
      <c r="T5" s="2">
        <v>2024</v>
      </c>
      <c r="V5" s="1">
        <v>2016</v>
      </c>
      <c r="W5" s="1">
        <v>2018</v>
      </c>
      <c r="X5" s="1">
        <v>2020</v>
      </c>
      <c r="Y5" s="1">
        <v>2022</v>
      </c>
      <c r="Z5" s="1">
        <v>2024</v>
      </c>
      <c r="AB5" s="1">
        <v>2016</v>
      </c>
      <c r="AC5" s="1">
        <v>2018</v>
      </c>
      <c r="AD5" s="1">
        <v>2020</v>
      </c>
      <c r="AE5" s="1">
        <v>2022</v>
      </c>
      <c r="AF5" s="1">
        <v>2024</v>
      </c>
      <c r="AH5" s="1">
        <v>2016</v>
      </c>
      <c r="AI5" s="1">
        <v>2018</v>
      </c>
      <c r="AJ5" s="1">
        <v>2020</v>
      </c>
      <c r="AK5" s="1">
        <v>2022</v>
      </c>
      <c r="AL5" s="1">
        <v>2024</v>
      </c>
      <c r="AN5" s="2">
        <v>2016</v>
      </c>
      <c r="AO5" s="2">
        <v>2018</v>
      </c>
      <c r="AP5" s="2">
        <v>2020</v>
      </c>
      <c r="AQ5" s="2">
        <v>2022</v>
      </c>
      <c r="AR5" s="2">
        <v>2024</v>
      </c>
      <c r="AT5" s="1">
        <v>2016</v>
      </c>
      <c r="AU5" s="1">
        <v>2018</v>
      </c>
      <c r="AV5" s="1">
        <v>2020</v>
      </c>
      <c r="AW5" s="1">
        <v>2022</v>
      </c>
      <c r="AX5" s="1">
        <v>2024</v>
      </c>
      <c r="AZ5" s="1">
        <v>2016</v>
      </c>
      <c r="BA5" s="1">
        <v>2018</v>
      </c>
      <c r="BB5" s="1">
        <v>2020</v>
      </c>
      <c r="BC5" s="1">
        <v>2022</v>
      </c>
      <c r="BD5" s="1">
        <v>2024</v>
      </c>
      <c r="BF5" s="1">
        <v>2016</v>
      </c>
      <c r="BG5" s="1">
        <v>2018</v>
      </c>
      <c r="BH5" s="1">
        <v>2020</v>
      </c>
      <c r="BI5" s="1">
        <v>2022</v>
      </c>
      <c r="BJ5" s="1">
        <v>2024</v>
      </c>
    </row>
    <row r="6" spans="3:62" x14ac:dyDescent="0.25">
      <c r="C6" s="3" t="s">
        <v>0</v>
      </c>
      <c r="D6" s="6">
        <f>SUMIFS(EntPop!$I:$I,EntPop!$S:$S,D$5)/1000</f>
        <v>2269.7910000000002</v>
      </c>
      <c r="E6" s="6">
        <f>SUMIFS(EntPop!$I:$I,EntPop!$S:$S,E$5)/1000</f>
        <v>2226.9059999999999</v>
      </c>
      <c r="F6" s="6">
        <f>SUMIFS(EntPop!$I:$I,EntPop!$S:$S,F$5)/1000</f>
        <v>6188.415</v>
      </c>
      <c r="G6" s="6">
        <f>SUMIFS(EntPop!$I:$I,EntPop!$S:$S,G$5)/1000</f>
        <v>7435.04</v>
      </c>
      <c r="H6" s="6">
        <f>SUMIFS(EntPop!$I:$I,EntPop!$S:$S,H$5)/1000</f>
        <v>5202.71</v>
      </c>
      <c r="I6" s="4"/>
      <c r="J6" s="7"/>
      <c r="K6" s="7"/>
      <c r="L6" s="7"/>
      <c r="M6" s="7"/>
      <c r="N6" s="7"/>
      <c r="O6" s="4"/>
      <c r="P6" s="6">
        <f>SUMIFS(RuralPop!$I:$I,RuralPop!$S:$S,P$5)/1000</f>
        <v>854.7</v>
      </c>
      <c r="Q6" s="6">
        <f>SUMIFS(RuralPop!$I:$I,RuralPop!$S:$S,Q$5)/1000</f>
        <v>918.53899999999999</v>
      </c>
      <c r="R6" s="6">
        <f>SUMIFS(RuralPop!$I:$I,RuralPop!$S:$S,R$5)/1000</f>
        <v>2159.5549999999998</v>
      </c>
      <c r="S6" s="6">
        <f>SUMIFS(RuralPop!$I:$I,RuralPop!$S:$S,S$5)/1000</f>
        <v>3762.3339999999998</v>
      </c>
      <c r="T6" s="6">
        <f>SUMIFS(RuralPop!$I:$I,RuralPop!$S:$S,T$5)/1000</f>
        <v>2799.4279999999999</v>
      </c>
      <c r="U6" s="4"/>
      <c r="V6" s="7"/>
      <c r="W6" s="7"/>
      <c r="X6" s="7"/>
      <c r="Y6" s="7"/>
      <c r="Z6" s="7"/>
      <c r="AB6" s="6">
        <f>SUMIFS(UrbanPop!$I:$I,UrbanPop!$S:$S,AB$5)/1000</f>
        <v>1415.0909999999999</v>
      </c>
      <c r="AC6" s="6">
        <f>SUMIFS(UrbanPop!$I:$I,UrbanPop!$S:$S,AC$5)/1000</f>
        <v>1308.367</v>
      </c>
      <c r="AD6" s="6">
        <f>SUMIFS(UrbanPop!$I:$I,UrbanPop!$S:$S,AD$5)/1000</f>
        <v>4028.86</v>
      </c>
      <c r="AE6" s="6">
        <f>SUMIFS(UrbanPop!$I:$I,UrbanPop!$S:$S,AE$5)/1000</f>
        <v>3672.7060000000001</v>
      </c>
      <c r="AF6" s="6">
        <f>SUMIFS(UrbanPop!$I:$I,UrbanPop!$S:$S,AF$5)/1000</f>
        <v>2403.2820000000002</v>
      </c>
      <c r="AG6" s="4"/>
      <c r="AH6" s="7"/>
      <c r="AI6" s="7"/>
      <c r="AJ6" s="7"/>
      <c r="AK6" s="7"/>
      <c r="AL6" s="7"/>
      <c r="AN6" s="6">
        <f>SUMIFS(SexoPop!$J:$J,SexoPop!$T:$T,AN$5,SexoPop!$B:$B,2)/1000</f>
        <v>1028.962</v>
      </c>
      <c r="AO6" s="6">
        <f>SUMIFS(SexoPop!$J:$J,SexoPop!$T:$T,AO$5,SexoPop!$B:$B,2)/1000</f>
        <v>993.08299999999997</v>
      </c>
      <c r="AP6" s="6">
        <f>SUMIFS(SexoPop!$J:$J,SexoPop!$T:$T,AP$5,SexoPop!$B:$B,2)/1000</f>
        <v>3021.3029999999999</v>
      </c>
      <c r="AQ6" s="6">
        <f>SUMIFS(SexoPop!$J:$J,SexoPop!$T:$T,AQ$5,SexoPop!$B:$B,2)/1000</f>
        <v>3851.2550000000001</v>
      </c>
      <c r="AR6" s="6">
        <f>SUMIFS(SexoPop!$J:$J,SexoPop!$T:$T,AR$5,SexoPop!$B:$B,2)/1000</f>
        <v>2731.2190000000001</v>
      </c>
      <c r="AS6" s="4"/>
      <c r="AT6" s="7"/>
      <c r="AU6" s="7"/>
      <c r="AV6" s="7"/>
      <c r="AW6" s="7"/>
      <c r="AX6" s="7"/>
      <c r="AZ6" s="6">
        <f>SUMIFS(SexoPop!$J:$J,SexoPop!$T:$T,AZ$5,SexoPop!$B:$B,1)/1000</f>
        <v>1240.829</v>
      </c>
      <c r="BA6" s="6">
        <f>SUMIFS(SexoPop!$J:$J,SexoPop!$T:$T,BA$5,SexoPop!$B:$B,1)/1000</f>
        <v>1233.8230000000001</v>
      </c>
      <c r="BB6" s="6">
        <f>SUMIFS(SexoPop!$J:$J,SexoPop!$T:$T,BB$5,SexoPop!$B:$B,1)/1000</f>
        <v>3167.1120000000001</v>
      </c>
      <c r="BC6" s="6">
        <f>SUMIFS(SexoPop!$J:$J,SexoPop!$T:$T,BC$5,SexoPop!$B:$B,1)/1000</f>
        <v>3583.7849999999999</v>
      </c>
      <c r="BD6" s="6">
        <f>SUMIFS(SexoPop!$J:$J,SexoPop!$T:$T,BD$5,SexoPop!$B:$B,1)/1000</f>
        <v>2471.491</v>
      </c>
      <c r="BE6" s="4"/>
      <c r="BF6" s="7"/>
      <c r="BG6" s="7"/>
      <c r="BH6" s="7"/>
      <c r="BI6" s="7"/>
      <c r="BJ6" s="7"/>
    </row>
    <row r="7" spans="3:62" x14ac:dyDescent="0.25">
      <c r="C7" s="5" t="s">
        <v>1</v>
      </c>
      <c r="D7" s="6">
        <f>SUMIFS(EntPop!$I:$I,EntPop!$S:$S,D$5,EntPop!$A:$A,$C7)/1000</f>
        <v>13.824999999999999</v>
      </c>
      <c r="E7" s="6">
        <f>SUMIFS(EntPop!$I:$I,EntPop!$S:$S,E$5,EntPop!$A:$A,$C7)/1000</f>
        <v>7.64</v>
      </c>
      <c r="F7" s="6">
        <f>SUMIFS(EntPop!$I:$I,EntPop!$S:$S,F$5,EntPop!$A:$A,$C7)/1000</f>
        <v>25.913</v>
      </c>
      <c r="G7" s="6">
        <f>SUMIFS(EntPop!$I:$I,EntPop!$S:$S,G$5,EntPop!$A:$A,$C7)/1000</f>
        <v>23.972000000000001</v>
      </c>
      <c r="H7" s="6">
        <f>SUMIFS(EntPop!$I:$I,EntPop!$S:$S,H$5,EntPop!$A:$A,$C7)/1000</f>
        <v>8.5719999999999992</v>
      </c>
      <c r="I7" s="5"/>
      <c r="J7" s="7">
        <f>SUMIFS(EntPorc!$I:$I,EntPorc!$P:$P,V$5,EntPorc!$A:$A,$C7)*100</f>
        <v>47.339406609535217</v>
      </c>
      <c r="K7" s="7">
        <f>SUMIFS(EntPorc!$I:$I,EntPorc!$P:$P,W$5,EntPorc!$A:$A,$C7)*100</f>
        <v>56.271636486053467</v>
      </c>
      <c r="L7" s="7">
        <f>SUMIFS(EntPorc!$I:$I,EntPorc!$P:$P,X$5,EntPorc!$A:$A,$C7)*100</f>
        <v>74.71168041229248</v>
      </c>
      <c r="M7" s="7">
        <f>SUMIFS(EntPorc!$I:$I,EntPorc!$P:$P,Y$5,EntPorc!$A:$A,$C7)*100</f>
        <v>91.864341497421265</v>
      </c>
      <c r="N7" s="7">
        <f>SUMIFS(EntPorc!$I:$I,EntPorc!$P:$P,Z$5,EntPorc!$A:$A,$C7)*100</f>
        <v>98.903888463973999</v>
      </c>
      <c r="O7" s="5"/>
      <c r="P7" s="6">
        <f>SUMIFS(RuralPop!$I:$I,RuralPop!$S:$S,P$5,RuralPop!$A:$A,$C7)/1000</f>
        <v>1.954</v>
      </c>
      <c r="Q7" s="6">
        <f>SUMIFS(RuralPop!$I:$I,RuralPop!$S:$S,Q$5,RuralPop!$A:$A,$C7)/1000</f>
        <v>0.80600000000000005</v>
      </c>
      <c r="R7" s="6">
        <f>SUMIFS(RuralPop!$I:$I,RuralPop!$S:$S,R$5,RuralPop!$A:$A,$C7)/1000</f>
        <v>4.3380000000000001</v>
      </c>
      <c r="S7" s="6">
        <f>SUMIFS(RuralPop!$I:$I,RuralPop!$S:$S,S$5,RuralPop!$A:$A,$C7)/1000</f>
        <v>9.5579999999999998</v>
      </c>
      <c r="T7" s="6">
        <f>SUMIFS(RuralPop!$I:$I,RuralPop!$S:$S,T$5,RuralPop!$A:$A,$C7)/1000</f>
        <v>2.7530000000000001</v>
      </c>
      <c r="U7" s="5"/>
      <c r="V7" s="7">
        <f>SUMIFS(RuralPorc!$I:$I,RuralPorc!$P:$P,V$5,RuralPorc!$A:$A,$C7)*100</f>
        <v>29.552328586578369</v>
      </c>
      <c r="W7" s="7">
        <f>SUMIFS(RuralPorc!$I:$I,RuralPorc!$P:$P,W$5,RuralPorc!$A:$A,$C7)*100</f>
        <v>21.288959681987762</v>
      </c>
      <c r="X7" s="7">
        <f>SUMIFS(RuralPorc!$I:$I,RuralPorc!$P:$P,X$5,RuralPorc!$A:$A,$C7)*100</f>
        <v>73.838299512863159</v>
      </c>
      <c r="Y7" s="7">
        <f>SUMIFS(RuralPorc!$I:$I,RuralPorc!$P:$P,Y$5,RuralPorc!$A:$A,$C7)*100</f>
        <v>94.427978992462158</v>
      </c>
      <c r="Z7" s="7">
        <f>SUMIFS(RuralPorc!$I:$I,RuralPorc!$P:$P,Z$5,RuralPorc!$A:$A,$C7)*100</f>
        <v>96.664327383041382</v>
      </c>
      <c r="AA7" s="9"/>
      <c r="AB7" s="6">
        <f>SUMIFS(UrbanPop!$I:$I,UrbanPop!$S:$S,AB$5,UrbanPop!$A:$A,$C7)/1000</f>
        <v>11.871</v>
      </c>
      <c r="AC7" s="6">
        <f>SUMIFS(UrbanPop!$I:$I,UrbanPop!$S:$S,AC$5,UrbanPop!$A:$A,$C7)/1000</f>
        <v>6.8339999999999996</v>
      </c>
      <c r="AD7" s="6">
        <f>SUMIFS(UrbanPop!$I:$I,UrbanPop!$S:$S,AD$5,UrbanPop!$A:$A,$C7)/1000</f>
        <v>21.574999999999999</v>
      </c>
      <c r="AE7" s="6">
        <f>SUMIFS(UrbanPop!$I:$I,UrbanPop!$S:$S,AE$5,UrbanPop!$A:$A,$C7)/1000</f>
        <v>14.414</v>
      </c>
      <c r="AF7" s="6">
        <f>SUMIFS(UrbanPop!$I:$I,UrbanPop!$S:$S,AF$5,UrbanPop!$A:$A,$C7)/1000</f>
        <v>5.819</v>
      </c>
      <c r="AG7" s="5"/>
      <c r="AH7" s="7">
        <f>SUMIFS(UrbanPorc!$I:$I,UrbanPorc!$P:$P,AH$5,UrbanPorc!$A:$A,$C7)*100</f>
        <v>52.545148134231567</v>
      </c>
      <c r="AI7" s="7">
        <f>SUMIFS(UrbanPorc!$I:$I,UrbanPorc!$P:$P,AI$5,UrbanPorc!$A:$A,$C7)*100</f>
        <v>69.798797369003296</v>
      </c>
      <c r="AJ7" s="7">
        <f>SUMIFS(UrbanPorc!$I:$I,UrbanPorc!$P:$P,AJ$5,UrbanPorc!$A:$A,$C7)*100</f>
        <v>74.889791011810303</v>
      </c>
      <c r="AK7" s="7">
        <f>SUMIFS(UrbanPorc!$I:$I,UrbanPorc!$P:$P,AK$5,UrbanPorc!$A:$A,$C7)*100</f>
        <v>90.239781141281128</v>
      </c>
      <c r="AL7" s="7">
        <f>SUMIFS(UrbanPorc!$I:$I,UrbanPorc!$P:$P,AL$5,UrbanPorc!$A:$A,$C7)*100</f>
        <v>100</v>
      </c>
      <c r="AN7" s="6">
        <f>SUMIFS(SexoPop!$J:$J,SexoPop!$T:$T,AN$5,SexoPop!$A:$A,$C7,SexoPop!$B:$B,2)/1000</f>
        <v>6.4420000000000002</v>
      </c>
      <c r="AO7" s="6">
        <f>SUMIFS(SexoPop!$J:$J,SexoPop!$T:$T,AO$5,SexoPop!$A:$A,$C7,SexoPop!$B:$B,2)/1000</f>
        <v>2.968</v>
      </c>
      <c r="AP7" s="6">
        <f>SUMIFS(SexoPop!$J:$J,SexoPop!$T:$T,AP$5,SexoPop!$A:$A,$C7,SexoPop!$B:$B,2)/1000</f>
        <v>12.946999999999999</v>
      </c>
      <c r="AQ7" s="6">
        <f>SUMIFS(SexoPop!$J:$J,SexoPop!$T:$T,AQ$5,SexoPop!$A:$A,$C7,SexoPop!$B:$B,2)/1000</f>
        <v>13.699</v>
      </c>
      <c r="AR7" s="6">
        <f>SUMIFS(SexoPop!$J:$J,SexoPop!$T:$T,AR$5,SexoPop!$A:$A,$C7,SexoPop!$B:$B,2)/1000</f>
        <v>4.4870000000000001</v>
      </c>
      <c r="AS7" s="5"/>
      <c r="AT7" s="7">
        <f>SUMIFS(SexoPorc!$J:$J,SexoPorc!$Q:$Q,AT$5,SexoPorc!$A:$A,$C7,SexoPorc!$B:$B,2)*100</f>
        <v>44.162610173225403</v>
      </c>
      <c r="AU7" s="7">
        <f>SUMIFS(SexoPorc!$J:$J,SexoPorc!$Q:$Q,AU$5,SexoPorc!$A:$A,$C7,SexoPorc!$B:$B,2)*100</f>
        <v>50.536352396011353</v>
      </c>
      <c r="AV7" s="7">
        <f>SUMIFS(SexoPorc!$J:$J,SexoPorc!$Q:$Q,AV$5,SexoPorc!$A:$A,$C7,SexoPorc!$B:$B,2)*100</f>
        <v>76.736605167388916</v>
      </c>
      <c r="AW7" s="7">
        <f>SUMIFS(SexoPorc!$J:$J,SexoPorc!$Q:$Q,AW$5,SexoPorc!$A:$A,$C7,SexoPorc!$B:$B,2)*100</f>
        <v>93.222182989120483</v>
      </c>
      <c r="AX7" s="7">
        <f>SUMIFS(SexoPorc!$J:$J,SexoPorc!$Q:$Q,AX$5,SexoPorc!$A:$A,$C7,SexoPorc!$B:$B,2)*100</f>
        <v>100</v>
      </c>
      <c r="AZ7" s="6">
        <f>SUMIFS(SexoPop!$J:$J,SexoPop!$T:$T,AZ$5,SexoPop!$A:$A,$C7,SexoPop!$B:$B,1)/1000</f>
        <v>7.383</v>
      </c>
      <c r="BA7" s="6">
        <f>SUMIFS(SexoPop!$J:$J,SexoPop!$T:$T,BA$5,SexoPop!$A:$A,$C7,SexoPop!$B:$B,1)/1000</f>
        <v>4.6719999999999997</v>
      </c>
      <c r="BB7" s="6">
        <f>SUMIFS(SexoPop!$J:$J,SexoPop!$T:$T,BB$5,SexoPop!$A:$A,$C7,SexoPop!$B:$B,1)/1000</f>
        <v>12.965999999999999</v>
      </c>
      <c r="BC7" s="6">
        <f>SUMIFS(SexoPop!$J:$J,SexoPop!$T:$T,BC$5,SexoPop!$A:$A,$C7,SexoPop!$B:$B,1)/1000</f>
        <v>10.273</v>
      </c>
      <c r="BD7" s="6">
        <f>SUMIFS(SexoPop!$J:$J,SexoPop!$T:$T,BD$5,SexoPop!$A:$A,$C7,SexoPop!$B:$B,1)/1000</f>
        <v>4.085</v>
      </c>
      <c r="BE7" s="5"/>
      <c r="BF7" s="7">
        <f>SUMIFS(SexoPorc!$J:$J,SexoPorc!$Q:$Q,BF$5,SexoPorc!$A:$A,$C7,SexoPorc!$B:$B,1)*100</f>
        <v>50.509679317474365</v>
      </c>
      <c r="BG7" s="7">
        <f>SUMIFS(SexoPorc!$J:$J,SexoPorc!$Q:$Q,BG$5,SexoPorc!$A:$A,$C7,SexoPorc!$B:$B,1)*100</f>
        <v>60.643821954727173</v>
      </c>
      <c r="BH7" s="7">
        <f>SUMIFS(SexoPorc!$J:$J,SexoPorc!$Q:$Q,BH$5,SexoPorc!$A:$A,$C7,SexoPorc!$B:$B,1)*100</f>
        <v>72.793620824813843</v>
      </c>
      <c r="BI7" s="7">
        <f>SUMIFS(SexoPorc!$J:$J,SexoPorc!$Q:$Q,BI$5,SexoPorc!$A:$A,$C7,SexoPorc!$B:$B,1)*100</f>
        <v>90.114033222198486</v>
      </c>
      <c r="BJ7" s="7">
        <f>SUMIFS(SexoPorc!$J:$J,SexoPorc!$Q:$Q,BJ$5,SexoPorc!$A:$A,$C7,SexoPorc!$B:$B,1)*100</f>
        <v>97.727274894714355</v>
      </c>
    </row>
    <row r="8" spans="3:62" x14ac:dyDescent="0.25">
      <c r="C8" s="5" t="s">
        <v>2</v>
      </c>
      <c r="D8" s="6">
        <f>SUMIFS(EntPop!$I:$I,EntPop!$S:$S,D$5,EntPop!$A:$A,$C8)/1000</f>
        <v>24.295999999999999</v>
      </c>
      <c r="E8" s="6">
        <f>SUMIFS(EntPop!$I:$I,EntPop!$S:$S,E$5,EntPop!$A:$A,$C8)/1000</f>
        <v>21.280999999999999</v>
      </c>
      <c r="F8" s="6">
        <f>SUMIFS(EntPop!$I:$I,EntPop!$S:$S,F$5,EntPop!$A:$A,$C8)/1000</f>
        <v>44.813000000000002</v>
      </c>
      <c r="G8" s="6">
        <f>SUMIFS(EntPop!$I:$I,EntPop!$S:$S,G$5,EntPop!$A:$A,$C8)/1000</f>
        <v>43.442</v>
      </c>
      <c r="H8" s="6">
        <f>SUMIFS(EntPop!$I:$I,EntPop!$S:$S,H$5,EntPop!$A:$A,$C8)/1000</f>
        <v>10.061999999999999</v>
      </c>
      <c r="I8" s="5"/>
      <c r="J8" s="7">
        <f>SUMIFS(EntPorc!$I:$I,EntPorc!$P:$P,V$5,EntPorc!$A:$A,$C8)*100</f>
        <v>69.737935066223145</v>
      </c>
      <c r="K8" s="7">
        <f>SUMIFS(EntPorc!$I:$I,EntPorc!$P:$P,W$5,EntPorc!$A:$A,$C8)*100</f>
        <v>42.031562328338623</v>
      </c>
      <c r="L8" s="7">
        <f>SUMIFS(EntPorc!$I:$I,EntPorc!$P:$P,X$5,EntPorc!$A:$A,$C8)*100</f>
        <v>77.253139019012451</v>
      </c>
      <c r="M8" s="7">
        <f>SUMIFS(EntPorc!$I:$I,EntPorc!$P:$P,Y$5,EntPorc!$A:$A,$C8)*100</f>
        <v>87.037187814712524</v>
      </c>
      <c r="N8" s="7">
        <f>SUMIFS(EntPorc!$I:$I,EntPorc!$P:$P,Z$5,EntPorc!$A:$A,$C8)*100</f>
        <v>74.882787466049194</v>
      </c>
      <c r="O8" s="5"/>
      <c r="P8" s="6">
        <f>SUMIFS(RuralPop!$I:$I,RuralPop!$S:$S,P$5,RuralPop!$A:$A,$C8)/1000</f>
        <v>2.9860000000000002</v>
      </c>
      <c r="Q8" s="6">
        <f>SUMIFS(RuralPop!$I:$I,RuralPop!$S:$S,Q$5,RuralPop!$A:$A,$C8)/1000</f>
        <v>2.593</v>
      </c>
      <c r="R8" s="6">
        <f>SUMIFS(RuralPop!$I:$I,RuralPop!$S:$S,R$5,RuralPop!$A:$A,$C8)/1000</f>
        <v>3.6779999999999999</v>
      </c>
      <c r="S8" s="6">
        <f>SUMIFS(RuralPop!$I:$I,RuralPop!$S:$S,S$5,RuralPop!$A:$A,$C8)/1000</f>
        <v>5.0380000000000003</v>
      </c>
      <c r="T8" s="6">
        <f>SUMIFS(RuralPop!$I:$I,RuralPop!$S:$S,T$5,RuralPop!$A:$A,$C8)/1000</f>
        <v>0.53500000000000003</v>
      </c>
      <c r="U8" s="5"/>
      <c r="V8" s="7">
        <f>SUMIFS(RuralPorc!$I:$I,RuralPorc!$P:$P,V$5,RuralPorc!$A:$A,$C8)*100</f>
        <v>49.543720483779907</v>
      </c>
      <c r="W8" s="7">
        <f>SUMIFS(RuralPorc!$I:$I,RuralPorc!$P:$P,W$5,RuralPorc!$A:$A,$C8)*100</f>
        <v>42.313969135284424</v>
      </c>
      <c r="X8" s="7">
        <f>SUMIFS(RuralPorc!$I:$I,RuralPorc!$P:$P,X$5,RuralPorc!$A:$A,$C8)*100</f>
        <v>62.444823980331421</v>
      </c>
      <c r="Y8" s="7">
        <f>SUMIFS(RuralPorc!$I:$I,RuralPorc!$P:$P,Y$5,RuralPorc!$A:$A,$C8)*100</f>
        <v>90.141350030899048</v>
      </c>
      <c r="Z8" s="7">
        <f>SUMIFS(RuralPorc!$I:$I,RuralPorc!$P:$P,Z$5,RuralPorc!$A:$A,$C8)*100</f>
        <v>53.931450843811035</v>
      </c>
      <c r="AA8" s="9"/>
      <c r="AB8" s="6">
        <f>SUMIFS(UrbanPop!$I:$I,UrbanPop!$S:$S,AB$5,UrbanPop!$A:$A,$C8)/1000</f>
        <v>21.31</v>
      </c>
      <c r="AC8" s="6">
        <f>SUMIFS(UrbanPop!$I:$I,UrbanPop!$S:$S,AC$5,UrbanPop!$A:$A,$C8)/1000</f>
        <v>18.687999999999999</v>
      </c>
      <c r="AD8" s="6">
        <f>SUMIFS(UrbanPop!$I:$I,UrbanPop!$S:$S,AD$5,UrbanPop!$A:$A,$C8)/1000</f>
        <v>41.134999999999998</v>
      </c>
      <c r="AE8" s="6">
        <f>SUMIFS(UrbanPop!$I:$I,UrbanPop!$S:$S,AE$5,UrbanPop!$A:$A,$C8)/1000</f>
        <v>38.404000000000003</v>
      </c>
      <c r="AF8" s="6">
        <f>SUMIFS(UrbanPop!$I:$I,UrbanPop!$S:$S,AF$5,UrbanPop!$A:$A,$C8)/1000</f>
        <v>9.5269999999999992</v>
      </c>
      <c r="AG8" s="5"/>
      <c r="AH8" s="7">
        <f>SUMIFS(UrbanPorc!$I:$I,UrbanPorc!$P:$P,AH$5,UrbanPorc!$A:$A,$C8)*100</f>
        <v>73.962235450744629</v>
      </c>
      <c r="AI8" s="7">
        <f>SUMIFS(UrbanPorc!$I:$I,UrbanPorc!$P:$P,AI$5,UrbanPorc!$A:$A,$C8)*100</f>
        <v>41.992673277854919</v>
      </c>
      <c r="AJ8" s="7">
        <f>SUMIFS(UrbanPorc!$I:$I,UrbanPorc!$P:$P,AJ$5,UrbanPorc!$A:$A,$C8)*100</f>
        <v>78.926664590835571</v>
      </c>
      <c r="AK8" s="7">
        <f>SUMIFS(UrbanPorc!$I:$I,UrbanPorc!$P:$P,AK$5,UrbanPorc!$A:$A,$C8)*100</f>
        <v>86.645758152008057</v>
      </c>
      <c r="AL8" s="7">
        <f>SUMIFS(UrbanPorc!$I:$I,UrbanPorc!$P:$P,AL$5,UrbanPorc!$A:$A,$C8)*100</f>
        <v>76.552832126617432</v>
      </c>
      <c r="AN8" s="6">
        <f>SUMIFS(SexoPop!$J:$J,SexoPop!$T:$T,AN$5,SexoPop!$A:$A,$C8,SexoPop!$B:$B,2)/1000</f>
        <v>10.489000000000001</v>
      </c>
      <c r="AO8" s="6">
        <f>SUMIFS(SexoPop!$J:$J,SexoPop!$T:$T,AO$5,SexoPop!$A:$A,$C8,SexoPop!$B:$B,2)/1000</f>
        <v>7.5709999999999997</v>
      </c>
      <c r="AP8" s="6">
        <f>SUMIFS(SexoPop!$J:$J,SexoPop!$T:$T,AP$5,SexoPop!$A:$A,$C8,SexoPop!$B:$B,2)/1000</f>
        <v>21.300999999999998</v>
      </c>
      <c r="AQ8" s="6">
        <f>SUMIFS(SexoPop!$J:$J,SexoPop!$T:$T,AQ$5,SexoPop!$A:$A,$C8,SexoPop!$B:$B,2)/1000</f>
        <v>20.638000000000002</v>
      </c>
      <c r="AR8" s="6">
        <f>SUMIFS(SexoPop!$J:$J,SexoPop!$T:$T,AR$5,SexoPop!$A:$A,$C8,SexoPop!$B:$B,2)/1000</f>
        <v>5.3360000000000003</v>
      </c>
      <c r="AS8" s="5"/>
      <c r="AT8" s="7">
        <f>SUMIFS(SexoPorc!$J:$J,SexoPorc!$Q:$Q,AT$5,SexoPorc!$A:$A,$C8,SexoPorc!$B:$B,2)*100</f>
        <v>64.591413736343384</v>
      </c>
      <c r="AU8" s="7">
        <f>SUMIFS(SexoPorc!$J:$J,SexoPorc!$Q:$Q,AU$5,SexoPorc!$A:$A,$C8,SexoPorc!$B:$B,2)*100</f>
        <v>35.024982690811157</v>
      </c>
      <c r="AV8" s="7">
        <f>SUMIFS(SexoPorc!$J:$J,SexoPorc!$Q:$Q,AV$5,SexoPorc!$A:$A,$C8,SexoPorc!$B:$B,2)*100</f>
        <v>77.427208423614502</v>
      </c>
      <c r="AW8" s="7">
        <f>SUMIFS(SexoPorc!$J:$J,SexoPorc!$Q:$Q,AW$5,SexoPorc!$A:$A,$C8,SexoPorc!$B:$B,2)*100</f>
        <v>81.631201505661011</v>
      </c>
      <c r="AX8" s="7">
        <f>SUMIFS(SexoPorc!$J:$J,SexoPorc!$Q:$Q,AX$5,SexoPorc!$A:$A,$C8,SexoPorc!$B:$B,2)*100</f>
        <v>77.750253677368164</v>
      </c>
      <c r="AZ8" s="6">
        <f>SUMIFS(SexoPop!$J:$J,SexoPop!$T:$T,AZ$5,SexoPop!$A:$A,$C8,SexoPop!$B:$B,1)/1000</f>
        <v>13.807</v>
      </c>
      <c r="BA8" s="6">
        <f>SUMIFS(SexoPop!$J:$J,SexoPop!$T:$T,BA$5,SexoPop!$A:$A,$C8,SexoPop!$B:$B,1)/1000</f>
        <v>13.71</v>
      </c>
      <c r="BB8" s="6">
        <f>SUMIFS(SexoPop!$J:$J,SexoPop!$T:$T,BB$5,SexoPop!$A:$A,$C8,SexoPop!$B:$B,1)/1000</f>
        <v>23.512</v>
      </c>
      <c r="BC8" s="6">
        <f>SUMIFS(SexoPop!$J:$J,SexoPop!$T:$T,BC$5,SexoPop!$A:$A,$C8,SexoPop!$B:$B,1)/1000</f>
        <v>22.803999999999998</v>
      </c>
      <c r="BD8" s="6">
        <f>SUMIFS(SexoPop!$J:$J,SexoPop!$T:$T,BD$5,SexoPop!$A:$A,$C8,SexoPop!$B:$B,1)/1000</f>
        <v>4.726</v>
      </c>
      <c r="BE8" s="5"/>
      <c r="BF8" s="7">
        <f>SUMIFS(SexoPorc!$J:$J,SexoPorc!$Q:$Q,BF$5,SexoPorc!$A:$A,$C8,SexoPorc!$B:$B,1)*100</f>
        <v>74.231183528900146</v>
      </c>
      <c r="BG8" s="7">
        <f>SUMIFS(SexoPorc!$J:$J,SexoPorc!$Q:$Q,BG$5,SexoPorc!$A:$A,$C8,SexoPorc!$B:$B,1)*100</f>
        <v>47.251421213150024</v>
      </c>
      <c r="BH8" s="7">
        <f>SUMIFS(SexoPorc!$J:$J,SexoPorc!$Q:$Q,BH$5,SexoPorc!$A:$A,$C8,SexoPorc!$B:$B,1)*100</f>
        <v>77.096110582351685</v>
      </c>
      <c r="BI8" s="7">
        <f>SUMIFS(SexoPorc!$J:$J,SexoPorc!$Q:$Q,BI$5,SexoPorc!$A:$A,$C8,SexoPorc!$B:$B,1)*100</f>
        <v>92.586278915405273</v>
      </c>
      <c r="BJ8" s="7">
        <f>SUMIFS(SexoPorc!$J:$J,SexoPorc!$Q:$Q,BJ$5,SexoPorc!$A:$A,$C8,SexoPorc!$B:$B,1)*100</f>
        <v>71.889263391494751</v>
      </c>
    </row>
    <row r="9" spans="3:62" x14ac:dyDescent="0.25">
      <c r="C9" s="5" t="s">
        <v>3</v>
      </c>
      <c r="D9" s="6">
        <f>SUMIFS(EntPop!$I:$I,EntPop!$S:$S,D$5,EntPop!$A:$A,$C9)/1000</f>
        <v>4.62</v>
      </c>
      <c r="E9" s="6">
        <f>SUMIFS(EntPop!$I:$I,EntPop!$S:$S,E$5,EntPop!$A:$A,$C9)/1000</f>
        <v>4.8419999999999996</v>
      </c>
      <c r="F9" s="6">
        <f>SUMIFS(EntPop!$I:$I,EntPop!$S:$S,F$5,EntPop!$A:$A,$C9)/1000</f>
        <v>16.765999999999998</v>
      </c>
      <c r="G9" s="6">
        <f>SUMIFS(EntPop!$I:$I,EntPop!$S:$S,G$5,EntPop!$A:$A,$C9)/1000</f>
        <v>4.3220000000000001</v>
      </c>
      <c r="H9" s="6">
        <f>SUMIFS(EntPop!$I:$I,EntPop!$S:$S,H$5,EntPop!$A:$A,$C9)/1000</f>
        <v>7.3369999999999997</v>
      </c>
      <c r="I9" s="5"/>
      <c r="J9" s="7">
        <f>SUMIFS(EntPorc!$I:$I,EntPorc!$P:$P,V$5,EntPorc!$A:$A,$C9)*100</f>
        <v>43.016758561134338</v>
      </c>
      <c r="K9" s="7">
        <f>SUMIFS(EntPorc!$I:$I,EntPorc!$P:$P,W$5,EntPorc!$A:$A,$C9)*100</f>
        <v>54.484075307846069</v>
      </c>
      <c r="L9" s="7">
        <f>SUMIFS(EntPorc!$I:$I,EntPorc!$P:$P,X$5,EntPorc!$A:$A,$C9)*100</f>
        <v>71.527302265167236</v>
      </c>
      <c r="M9" s="7">
        <f>SUMIFS(EntPorc!$I:$I,EntPorc!$P:$P,Y$5,EntPorc!$A:$A,$C9)*100</f>
        <v>67.436414957046509</v>
      </c>
      <c r="N9" s="7">
        <f>SUMIFS(EntPorc!$I:$I,EntPorc!$P:$P,Z$5,EntPorc!$A:$A,$C9)*100</f>
        <v>68.544471263885498</v>
      </c>
      <c r="O9" s="5"/>
      <c r="P9" s="6">
        <f>SUMIFS(RuralPop!$I:$I,RuralPop!$S:$S,P$5,RuralPop!$A:$A,$C9)/1000</f>
        <v>1.5529999999999999</v>
      </c>
      <c r="Q9" s="6">
        <f>SUMIFS(RuralPop!$I:$I,RuralPop!$S:$S,Q$5,RuralPop!$A:$A,$C9)/1000</f>
        <v>0.98399999999999999</v>
      </c>
      <c r="R9" s="6">
        <f>SUMIFS(RuralPop!$I:$I,RuralPop!$S:$S,R$5,RuralPop!$A:$A,$C9)/1000</f>
        <v>2.1349999999999998</v>
      </c>
      <c r="S9" s="6">
        <f>SUMIFS(RuralPop!$I:$I,RuralPop!$S:$S,S$5,RuralPop!$A:$A,$C9)/1000</f>
        <v>1.252</v>
      </c>
      <c r="T9" s="6">
        <f>SUMIFS(RuralPop!$I:$I,RuralPop!$S:$S,T$5,RuralPop!$A:$A,$C9)/1000</f>
        <v>1.2370000000000001</v>
      </c>
      <c r="U9" s="5"/>
      <c r="V9" s="7">
        <f>SUMIFS(RuralPorc!$I:$I,RuralPorc!$P:$P,V$5,RuralPorc!$A:$A,$C9)*100</f>
        <v>43.416270613670349</v>
      </c>
      <c r="W9" s="7">
        <f>SUMIFS(RuralPorc!$I:$I,RuralPorc!$P:$P,W$5,RuralPorc!$A:$A,$C9)*100</f>
        <v>29.069423675537109</v>
      </c>
      <c r="X9" s="7">
        <f>SUMIFS(RuralPorc!$I:$I,RuralPorc!$P:$P,X$5,RuralPorc!$A:$A,$C9)*100</f>
        <v>58.174389600753784</v>
      </c>
      <c r="Y9" s="7">
        <f>SUMIFS(RuralPorc!$I:$I,RuralPorc!$P:$P,Y$5,RuralPorc!$A:$A,$C9)*100</f>
        <v>44.555160403251648</v>
      </c>
      <c r="Z9" s="7">
        <f>SUMIFS(RuralPorc!$I:$I,RuralPorc!$P:$P,Z$5,RuralPorc!$A:$A,$C9)*100</f>
        <v>70.888251066207886</v>
      </c>
      <c r="AA9" s="9"/>
      <c r="AB9" s="6">
        <f>SUMIFS(UrbanPop!$I:$I,UrbanPop!$S:$S,AB$5,UrbanPop!$A:$A,$C9)/1000</f>
        <v>3.0670000000000002</v>
      </c>
      <c r="AC9" s="6">
        <f>SUMIFS(UrbanPop!$I:$I,UrbanPop!$S:$S,AC$5,UrbanPop!$A:$A,$C9)/1000</f>
        <v>3.8580000000000001</v>
      </c>
      <c r="AD9" s="6">
        <f>SUMIFS(UrbanPop!$I:$I,UrbanPop!$S:$S,AD$5,UrbanPop!$A:$A,$C9)/1000</f>
        <v>14.631</v>
      </c>
      <c r="AE9" s="6">
        <f>SUMIFS(UrbanPop!$I:$I,UrbanPop!$S:$S,AE$5,UrbanPop!$A:$A,$C9)/1000</f>
        <v>3.07</v>
      </c>
      <c r="AF9" s="6">
        <f>SUMIFS(UrbanPop!$I:$I,UrbanPop!$S:$S,AF$5,UrbanPop!$A:$A,$C9)/1000</f>
        <v>6.1</v>
      </c>
      <c r="AG9" s="5"/>
      <c r="AH9" s="7">
        <f>SUMIFS(UrbanPorc!$I:$I,UrbanPorc!$P:$P,AH$5,UrbanPorc!$A:$A,$C9)*100</f>
        <v>42.817255854606628</v>
      </c>
      <c r="AI9" s="7">
        <f>SUMIFS(UrbanPorc!$I:$I,UrbanPorc!$P:$P,AI$5,UrbanPorc!$A:$A,$C9)*100</f>
        <v>70.119959115982056</v>
      </c>
      <c r="AJ9" s="7">
        <f>SUMIFS(UrbanPorc!$I:$I,UrbanPorc!$P:$P,AJ$5,UrbanPorc!$A:$A,$C9)*100</f>
        <v>74.006068706512451</v>
      </c>
      <c r="AK9" s="7">
        <f>SUMIFS(UrbanPorc!$I:$I,UrbanPorc!$P:$P,AK$5,UrbanPorc!$A:$A,$C9)*100</f>
        <v>85.301470756530762</v>
      </c>
      <c r="AL9" s="7">
        <f>SUMIFS(UrbanPorc!$I:$I,UrbanPorc!$P:$P,AL$5,UrbanPorc!$A:$A,$C9)*100</f>
        <v>68.087953329086304</v>
      </c>
      <c r="AN9" s="6">
        <f>SUMIFS(SexoPop!$J:$J,SexoPop!$T:$T,AN$5,SexoPop!$A:$A,$C9,SexoPop!$B:$B,2)/1000</f>
        <v>1.9610000000000001</v>
      </c>
      <c r="AO9" s="6">
        <f>SUMIFS(SexoPop!$J:$J,SexoPop!$T:$T,AO$5,SexoPop!$A:$A,$C9,SexoPop!$B:$B,2)/1000</f>
        <v>2.1269999999999998</v>
      </c>
      <c r="AP9" s="6">
        <f>SUMIFS(SexoPop!$J:$J,SexoPop!$T:$T,AP$5,SexoPop!$A:$A,$C9,SexoPop!$B:$B,2)/1000</f>
        <v>7.0919999999999996</v>
      </c>
      <c r="AQ9" s="6">
        <f>SUMIFS(SexoPop!$J:$J,SexoPop!$T:$T,AQ$5,SexoPop!$A:$A,$C9,SexoPop!$B:$B,2)/1000</f>
        <v>2.5760000000000001</v>
      </c>
      <c r="AR9" s="6">
        <f>SUMIFS(SexoPop!$J:$J,SexoPop!$T:$T,AR$5,SexoPop!$A:$A,$C9,SexoPop!$B:$B,2)/1000</f>
        <v>4.516</v>
      </c>
      <c r="AS9" s="5"/>
      <c r="AT9" s="7">
        <f>SUMIFS(SexoPorc!$J:$J,SexoPorc!$Q:$Q,AT$5,SexoPorc!$A:$A,$C9,SexoPorc!$B:$B,2)*100</f>
        <v>39.235693216323853</v>
      </c>
      <c r="AU9" s="7">
        <f>SUMIFS(SexoPorc!$J:$J,SexoPorc!$Q:$Q,AU$5,SexoPorc!$A:$A,$C9,SexoPorc!$B:$B,2)*100</f>
        <v>50.715309381484985</v>
      </c>
      <c r="AV9" s="7">
        <f>SUMIFS(SexoPorc!$J:$J,SexoPorc!$Q:$Q,AV$5,SexoPorc!$A:$A,$C9,SexoPorc!$B:$B,2)*100</f>
        <v>67.312073707580566</v>
      </c>
      <c r="AW9" s="7">
        <f>SUMIFS(SexoPorc!$J:$J,SexoPorc!$Q:$Q,AW$5,SexoPorc!$A:$A,$C9,SexoPorc!$B:$B,2)*100</f>
        <v>76.100444793701172</v>
      </c>
      <c r="AX9" s="7">
        <f>SUMIFS(SexoPorc!$J:$J,SexoPorc!$Q:$Q,AX$5,SexoPorc!$A:$A,$C9,SexoPorc!$B:$B,2)*100</f>
        <v>74.337446689605713</v>
      </c>
      <c r="AZ9" s="6">
        <f>SUMIFS(SexoPop!$J:$J,SexoPop!$T:$T,AZ$5,SexoPop!$A:$A,$C9,SexoPop!$B:$B,1)/1000</f>
        <v>2.6589999999999998</v>
      </c>
      <c r="BA9" s="6">
        <f>SUMIFS(SexoPop!$J:$J,SexoPop!$T:$T,BA$5,SexoPop!$A:$A,$C9,SexoPop!$B:$B,1)/1000</f>
        <v>2.7149999999999999</v>
      </c>
      <c r="BB9" s="6">
        <f>SUMIFS(SexoPop!$J:$J,SexoPop!$T:$T,BB$5,SexoPop!$A:$A,$C9,SexoPop!$B:$B,1)/1000</f>
        <v>9.6739999999999995</v>
      </c>
      <c r="BC9" s="6">
        <f>SUMIFS(SexoPop!$J:$J,SexoPop!$T:$T,BC$5,SexoPop!$A:$A,$C9,SexoPop!$B:$B,1)/1000</f>
        <v>1.746</v>
      </c>
      <c r="BD9" s="6">
        <f>SUMIFS(SexoPop!$J:$J,SexoPop!$T:$T,BD$5,SexoPop!$A:$A,$C9,SexoPop!$B:$B,1)/1000</f>
        <v>2.8210000000000002</v>
      </c>
      <c r="BE9" s="5"/>
      <c r="BF9" s="7">
        <f>SUMIFS(SexoPorc!$J:$J,SexoPorc!$Q:$Q,BF$5,SexoPorc!$A:$A,$C9,SexoPorc!$B:$B,1)*100</f>
        <v>46.30790650844574</v>
      </c>
      <c r="BG9" s="7">
        <f>SUMIFS(SexoPorc!$J:$J,SexoPorc!$Q:$Q,BG$5,SexoPorc!$A:$A,$C9,SexoPorc!$B:$B,1)*100</f>
        <v>57.852119207382202</v>
      </c>
      <c r="BH9" s="7">
        <f>SUMIFS(SexoPorc!$J:$J,SexoPorc!$Q:$Q,BH$5,SexoPorc!$A:$A,$C9,SexoPorc!$B:$B,1)*100</f>
        <v>74.968999624252319</v>
      </c>
      <c r="BI9" s="7">
        <f>SUMIFS(SexoPorc!$J:$J,SexoPorc!$Q:$Q,BI$5,SexoPorc!$A:$A,$C9,SexoPorc!$B:$B,1)*100</f>
        <v>57.73809552192688</v>
      </c>
      <c r="BJ9" s="7">
        <f>SUMIFS(SexoPorc!$J:$J,SexoPorc!$Q:$Q,BJ$5,SexoPorc!$A:$A,$C9,SexoPorc!$B:$B,1)*100</f>
        <v>60.941886901855469</v>
      </c>
    </row>
    <row r="10" spans="3:62" x14ac:dyDescent="0.25">
      <c r="C10" s="5" t="s">
        <v>4</v>
      </c>
      <c r="D10" s="6">
        <f>SUMIFS(EntPop!$I:$I,EntPop!$S:$S,D$5,EntPop!$A:$A,$C10)/1000</f>
        <v>10.317</v>
      </c>
      <c r="E10" s="6">
        <f>SUMIFS(EntPop!$I:$I,EntPop!$S:$S,E$5,EntPop!$A:$A,$C10)/1000</f>
        <v>11.57</v>
      </c>
      <c r="F10" s="6">
        <f>SUMIFS(EntPop!$I:$I,EntPop!$S:$S,F$5,EntPop!$A:$A,$C10)/1000</f>
        <v>42.612000000000002</v>
      </c>
      <c r="G10" s="6">
        <f>SUMIFS(EntPop!$I:$I,EntPop!$S:$S,G$5,EntPop!$A:$A,$C10)/1000</f>
        <v>62.097000000000001</v>
      </c>
      <c r="H10" s="6">
        <f>SUMIFS(EntPop!$I:$I,EntPop!$S:$S,H$5,EntPop!$A:$A,$C10)/1000</f>
        <v>30.628</v>
      </c>
      <c r="I10" s="5"/>
      <c r="J10" s="7">
        <f>SUMIFS(EntPorc!$I:$I,EntPorc!$P:$P,V$5,EntPorc!$A:$A,$C10)*100</f>
        <v>18.377599120140076</v>
      </c>
      <c r="K10" s="7">
        <f>SUMIFS(EntPorc!$I:$I,EntPorc!$P:$P,W$5,EntPorc!$A:$A,$C10)*100</f>
        <v>13.877061009407043</v>
      </c>
      <c r="L10" s="7">
        <f>SUMIFS(EntPorc!$I:$I,EntPorc!$P:$P,X$5,EntPorc!$A:$A,$C10)*100</f>
        <v>37.851089239120483</v>
      </c>
      <c r="M10" s="7">
        <f>SUMIFS(EntPorc!$I:$I,EntPorc!$P:$P,Y$5,EntPorc!$A:$A,$C10)*100</f>
        <v>67.747849225997925</v>
      </c>
      <c r="N10" s="7">
        <f>SUMIFS(EntPorc!$I:$I,EntPorc!$P:$P,Z$5,EntPorc!$A:$A,$C10)*100</f>
        <v>55.40921688079834</v>
      </c>
      <c r="O10" s="5"/>
      <c r="P10" s="6">
        <f>SUMIFS(RuralPop!$I:$I,RuralPop!$S:$S,P$5,RuralPop!$A:$A,$C10)/1000</f>
        <v>1.504</v>
      </c>
      <c r="Q10" s="6">
        <f>SUMIFS(RuralPop!$I:$I,RuralPop!$S:$S,Q$5,RuralPop!$A:$A,$C10)/1000</f>
        <v>6.8650000000000002</v>
      </c>
      <c r="R10" s="6">
        <f>SUMIFS(RuralPop!$I:$I,RuralPop!$S:$S,R$5,RuralPop!$A:$A,$C10)/1000</f>
        <v>15.53</v>
      </c>
      <c r="S10" s="6">
        <f>SUMIFS(RuralPop!$I:$I,RuralPop!$S:$S,S$5,RuralPop!$A:$A,$C10)/1000</f>
        <v>34.473999999999997</v>
      </c>
      <c r="T10" s="6">
        <f>SUMIFS(RuralPop!$I:$I,RuralPop!$S:$S,T$5,RuralPop!$A:$A,$C10)/1000</f>
        <v>16.047000000000001</v>
      </c>
      <c r="U10" s="5"/>
      <c r="V10" s="7">
        <f>SUMIFS(RuralPorc!$I:$I,RuralPorc!$P:$P,V$5,RuralPorc!$A:$A,$C10)*100</f>
        <v>5.6726887822151184</v>
      </c>
      <c r="W10" s="7">
        <f>SUMIFS(RuralPorc!$I:$I,RuralPorc!$P:$P,W$5,RuralPorc!$A:$A,$C10)*100</f>
        <v>14.044599235057831</v>
      </c>
      <c r="X10" s="7">
        <f>SUMIFS(RuralPorc!$I:$I,RuralPorc!$P:$P,X$5,RuralPorc!$A:$A,$C10)*100</f>
        <v>27.558916807174683</v>
      </c>
      <c r="Y10" s="7">
        <f>SUMIFS(RuralPorc!$I:$I,RuralPorc!$P:$P,Y$5,RuralPorc!$A:$A,$C10)*100</f>
        <v>65.248417854309082</v>
      </c>
      <c r="Z10" s="7">
        <f>SUMIFS(RuralPorc!$I:$I,RuralPorc!$P:$P,Z$5,RuralPorc!$A:$A,$C10)*100</f>
        <v>52.860957384109497</v>
      </c>
      <c r="AA10" s="9"/>
      <c r="AB10" s="6">
        <f>SUMIFS(UrbanPop!$I:$I,UrbanPop!$S:$S,AB$5,UrbanPop!$A:$A,$C10)/1000</f>
        <v>8.8130000000000006</v>
      </c>
      <c r="AC10" s="6">
        <f>SUMIFS(UrbanPop!$I:$I,UrbanPop!$S:$S,AC$5,UrbanPop!$A:$A,$C10)/1000</f>
        <v>4.7050000000000001</v>
      </c>
      <c r="AD10" s="6">
        <f>SUMIFS(UrbanPop!$I:$I,UrbanPop!$S:$S,AD$5,UrbanPop!$A:$A,$C10)/1000</f>
        <v>27.082000000000001</v>
      </c>
      <c r="AE10" s="6">
        <f>SUMIFS(UrbanPop!$I:$I,UrbanPop!$S:$S,AE$5,UrbanPop!$A:$A,$C10)/1000</f>
        <v>27.623000000000001</v>
      </c>
      <c r="AF10" s="6">
        <f>SUMIFS(UrbanPop!$I:$I,UrbanPop!$S:$S,AF$5,UrbanPop!$A:$A,$C10)/1000</f>
        <v>14.581</v>
      </c>
      <c r="AG10" s="5"/>
      <c r="AH10" s="7">
        <f>SUMIFS(UrbanPorc!$I:$I,UrbanPorc!$P:$P,AH$5,UrbanPorc!$A:$A,$C10)*100</f>
        <v>29.74751889705658</v>
      </c>
      <c r="AI10" s="7">
        <f>SUMIFS(UrbanPorc!$I:$I,UrbanPorc!$P:$P,AI$5,UrbanPorc!$A:$A,$C10)*100</f>
        <v>13.639657199382782</v>
      </c>
      <c r="AJ10" s="7">
        <f>SUMIFS(UrbanPorc!$I:$I,UrbanPorc!$P:$P,AJ$5,UrbanPorc!$A:$A,$C10)*100</f>
        <v>48.16632866859436</v>
      </c>
      <c r="AK10" s="7">
        <f>SUMIFS(UrbanPorc!$I:$I,UrbanPorc!$P:$P,AK$5,UrbanPorc!$A:$A,$C10)*100</f>
        <v>71.149289608001709</v>
      </c>
      <c r="AL10" s="7">
        <f>SUMIFS(UrbanPorc!$I:$I,UrbanPorc!$P:$P,AL$5,UrbanPorc!$A:$A,$C10)*100</f>
        <v>58.5135817527771</v>
      </c>
      <c r="AN10" s="6">
        <f>SUMIFS(SexoPop!$J:$J,SexoPop!$T:$T,AN$5,SexoPop!$A:$A,$C10,SexoPop!$B:$B,2)/1000</f>
        <v>3.5920000000000001</v>
      </c>
      <c r="AO10" s="6">
        <f>SUMIFS(SexoPop!$J:$J,SexoPop!$T:$T,AO$5,SexoPop!$A:$A,$C10,SexoPop!$B:$B,2)/1000</f>
        <v>5.0140000000000002</v>
      </c>
      <c r="AP10" s="6">
        <f>SUMIFS(SexoPop!$J:$J,SexoPop!$T:$T,AP$5,SexoPop!$A:$A,$C10,SexoPop!$B:$B,2)/1000</f>
        <v>19.309999999999999</v>
      </c>
      <c r="AQ10" s="6">
        <f>SUMIFS(SexoPop!$J:$J,SexoPop!$T:$T,AQ$5,SexoPop!$A:$A,$C10,SexoPop!$B:$B,2)/1000</f>
        <v>28.681000000000001</v>
      </c>
      <c r="AR10" s="6">
        <f>SUMIFS(SexoPop!$J:$J,SexoPop!$T:$T,AR$5,SexoPop!$A:$A,$C10,SexoPop!$B:$B,2)/1000</f>
        <v>15.539</v>
      </c>
      <c r="AS10" s="5"/>
      <c r="AT10" s="7">
        <f>SUMIFS(SexoPorc!$J:$J,SexoPorc!$Q:$Q,AT$5,SexoPorc!$A:$A,$C10,SexoPorc!$B:$B,2)*100</f>
        <v>12.940879166126251</v>
      </c>
      <c r="AU10" s="7">
        <f>SUMIFS(SexoPorc!$J:$J,SexoPorc!$Q:$Q,AU$5,SexoPorc!$A:$A,$C10,SexoPorc!$B:$B,2)*100</f>
        <v>11.951754242181778</v>
      </c>
      <c r="AV10" s="7">
        <f>SUMIFS(SexoPorc!$J:$J,SexoPorc!$Q:$Q,AV$5,SexoPorc!$A:$A,$C10,SexoPorc!$B:$B,2)*100</f>
        <v>34.942635893821716</v>
      </c>
      <c r="AW10" s="7">
        <f>SUMIFS(SexoPorc!$J:$J,SexoPorc!$Q:$Q,AW$5,SexoPorc!$A:$A,$C10,SexoPorc!$B:$B,2)*100</f>
        <v>64.644891023635864</v>
      </c>
      <c r="AX10" s="7">
        <f>SUMIFS(SexoPorc!$J:$J,SexoPorc!$Q:$Q,AX$5,SexoPorc!$A:$A,$C10,SexoPorc!$B:$B,2)*100</f>
        <v>53.070354461669922</v>
      </c>
      <c r="AZ10" s="6">
        <f>SUMIFS(SexoPop!$J:$J,SexoPop!$T:$T,AZ$5,SexoPop!$A:$A,$C10,SexoPop!$B:$B,1)/1000</f>
        <v>6.7249999999999996</v>
      </c>
      <c r="BA10" s="6">
        <f>SUMIFS(SexoPop!$J:$J,SexoPop!$T:$T,BA$5,SexoPop!$A:$A,$C10,SexoPop!$B:$B,1)/1000</f>
        <v>6.556</v>
      </c>
      <c r="BB10" s="6">
        <f>SUMIFS(SexoPop!$J:$J,SexoPop!$T:$T,BB$5,SexoPop!$A:$A,$C10,SexoPop!$B:$B,1)/1000</f>
        <v>23.302</v>
      </c>
      <c r="BC10" s="6">
        <f>SUMIFS(SexoPop!$J:$J,SexoPop!$T:$T,BC$5,SexoPop!$A:$A,$C10,SexoPop!$B:$B,1)/1000</f>
        <v>33.415999999999997</v>
      </c>
      <c r="BD10" s="6">
        <f>SUMIFS(SexoPop!$J:$J,SexoPop!$T:$T,BD$5,SexoPop!$A:$A,$C10,SexoPop!$B:$B,1)/1000</f>
        <v>15.089</v>
      </c>
      <c r="BE10" s="5"/>
      <c r="BF10" s="7">
        <f>SUMIFS(SexoPorc!$J:$J,SexoPorc!$Q:$Q,BF$5,SexoPorc!$A:$A,$C10,SexoPorc!$B:$B,1)*100</f>
        <v>23.694595694541931</v>
      </c>
      <c r="BG10" s="7">
        <f>SUMIFS(SexoPorc!$J:$J,SexoPorc!$Q:$Q,BG$5,SexoPorc!$A:$A,$C10,SexoPorc!$B:$B,1)*100</f>
        <v>15.826955437660217</v>
      </c>
      <c r="BH10" s="7">
        <f>SUMIFS(SexoPorc!$J:$J,SexoPorc!$Q:$Q,BH$5,SexoPorc!$A:$A,$C10,SexoPorc!$B:$B,1)*100</f>
        <v>40.655314922332764</v>
      </c>
      <c r="BI10" s="7">
        <f>SUMIFS(SexoPorc!$J:$J,SexoPorc!$Q:$Q,BI$5,SexoPorc!$A:$A,$C10,SexoPorc!$B:$B,1)*100</f>
        <v>70.658886432647705</v>
      </c>
      <c r="BJ10" s="7">
        <f>SUMIFS(SexoPorc!$J:$J,SexoPorc!$Q:$Q,BJ$5,SexoPorc!$A:$A,$C10,SexoPorc!$B:$B,1)*100</f>
        <v>58.043545484542847</v>
      </c>
    </row>
    <row r="11" spans="3:62" x14ac:dyDescent="0.25">
      <c r="C11" s="5" t="s">
        <v>5</v>
      </c>
      <c r="D11" s="6">
        <f>SUMIFS(EntPop!$I:$I,EntPop!$S:$S,D$5,EntPop!$A:$A,$C11)/1000</f>
        <v>32.634999999999998</v>
      </c>
      <c r="E11" s="6">
        <f>SUMIFS(EntPop!$I:$I,EntPop!$S:$S,E$5,EntPop!$A:$A,$C11)/1000</f>
        <v>31.442</v>
      </c>
      <c r="F11" s="6">
        <f>SUMIFS(EntPop!$I:$I,EntPop!$S:$S,F$5,EntPop!$A:$A,$C11)/1000</f>
        <v>71.759</v>
      </c>
      <c r="G11" s="6">
        <f>SUMIFS(EntPop!$I:$I,EntPop!$S:$S,G$5,EntPop!$A:$A,$C11)/1000</f>
        <v>46.932000000000002</v>
      </c>
      <c r="H11" s="6">
        <f>SUMIFS(EntPop!$I:$I,EntPop!$S:$S,H$5,EntPop!$A:$A,$C11)/1000</f>
        <v>22.515000000000001</v>
      </c>
      <c r="I11" s="5"/>
      <c r="J11" s="7">
        <f>SUMIFS(EntPorc!$I:$I,EntPorc!$P:$P,V$5,EntPorc!$A:$A,$C11)*100</f>
        <v>57.348960638046265</v>
      </c>
      <c r="K11" s="7">
        <f>SUMIFS(EntPorc!$I:$I,EntPorc!$P:$P,W$5,EntPorc!$A:$A,$C11)*100</f>
        <v>67.370903491973877</v>
      </c>
      <c r="L11" s="7">
        <f>SUMIFS(EntPorc!$I:$I,EntPorc!$P:$P,X$5,EntPorc!$A:$A,$C11)*100</f>
        <v>88.611048460006714</v>
      </c>
      <c r="M11" s="7">
        <f>SUMIFS(EntPorc!$I:$I,EntPorc!$P:$P,Y$5,EntPorc!$A:$A,$C11)*100</f>
        <v>79.827189445495605</v>
      </c>
      <c r="N11" s="7">
        <f>SUMIFS(EntPorc!$I:$I,EntPorc!$P:$P,Z$5,EntPorc!$A:$A,$C11)*100</f>
        <v>88.045519590377808</v>
      </c>
      <c r="O11" s="5"/>
      <c r="P11" s="6">
        <f>SUMIFS(RuralPop!$I:$I,RuralPop!$S:$S,P$5,RuralPop!$A:$A,$C11)/1000</f>
        <v>2.931</v>
      </c>
      <c r="Q11" s="6">
        <f>SUMIFS(RuralPop!$I:$I,RuralPop!$S:$S,Q$5,RuralPop!$A:$A,$C11)/1000</f>
        <v>7.3090000000000002</v>
      </c>
      <c r="R11" s="6">
        <f>SUMIFS(RuralPop!$I:$I,RuralPop!$S:$S,R$5,RuralPop!$A:$A,$C11)/1000</f>
        <v>11.747</v>
      </c>
      <c r="S11" s="6">
        <f>SUMIFS(RuralPop!$I:$I,RuralPop!$S:$S,S$5,RuralPop!$A:$A,$C11)/1000</f>
        <v>11.308</v>
      </c>
      <c r="T11" s="6">
        <f>SUMIFS(RuralPop!$I:$I,RuralPop!$S:$S,T$5,RuralPop!$A:$A,$C11)/1000</f>
        <v>3.472</v>
      </c>
      <c r="U11" s="5"/>
      <c r="V11" s="7">
        <f>SUMIFS(RuralPorc!$I:$I,RuralPorc!$P:$P,V$5,RuralPorc!$A:$A,$C11)*100</f>
        <v>41.841542720794678</v>
      </c>
      <c r="W11" s="7">
        <f>SUMIFS(RuralPorc!$I:$I,RuralPorc!$P:$P,W$5,RuralPorc!$A:$A,$C11)*100</f>
        <v>52.240723371505737</v>
      </c>
      <c r="X11" s="7">
        <f>SUMIFS(RuralPorc!$I:$I,RuralPorc!$P:$P,X$5,RuralPorc!$A:$A,$C11)*100</f>
        <v>83.614492416381836</v>
      </c>
      <c r="Y11" s="7">
        <f>SUMIFS(RuralPorc!$I:$I,RuralPorc!$P:$P,Y$5,RuralPorc!$A:$A,$C11)*100</f>
        <v>72.547638416290283</v>
      </c>
      <c r="Z11" s="7">
        <f>SUMIFS(RuralPorc!$I:$I,RuralPorc!$P:$P,Z$5,RuralPorc!$A:$A,$C11)*100</f>
        <v>85.328090190887451</v>
      </c>
      <c r="AA11" s="9"/>
      <c r="AB11" s="6">
        <f>SUMIFS(UrbanPop!$I:$I,UrbanPop!$S:$S,AB$5,UrbanPop!$A:$A,$C11)/1000</f>
        <v>29.704000000000001</v>
      </c>
      <c r="AC11" s="6">
        <f>SUMIFS(UrbanPop!$I:$I,UrbanPop!$S:$S,AC$5,UrbanPop!$A:$A,$C11)/1000</f>
        <v>24.132999999999999</v>
      </c>
      <c r="AD11" s="6">
        <f>SUMIFS(UrbanPop!$I:$I,UrbanPop!$S:$S,AD$5,UrbanPop!$A:$A,$C11)/1000</f>
        <v>60.012</v>
      </c>
      <c r="AE11" s="6">
        <f>SUMIFS(UrbanPop!$I:$I,UrbanPop!$S:$S,AE$5,UrbanPop!$A:$A,$C11)/1000</f>
        <v>35.624000000000002</v>
      </c>
      <c r="AF11" s="6">
        <f>SUMIFS(UrbanPop!$I:$I,UrbanPop!$S:$S,AF$5,UrbanPop!$A:$A,$C11)/1000</f>
        <v>19.042999999999999</v>
      </c>
      <c r="AG11" s="5"/>
      <c r="AH11" s="7">
        <f>SUMIFS(UrbanPorc!$I:$I,UrbanPorc!$P:$P,AH$5,UrbanPorc!$A:$A,$C11)*100</f>
        <v>59.525859355926514</v>
      </c>
      <c r="AI11" s="7">
        <f>SUMIFS(UrbanPorc!$I:$I,UrbanPorc!$P:$P,AI$5,UrbanPorc!$A:$A,$C11)*100</f>
        <v>73.848646879196167</v>
      </c>
      <c r="AJ11" s="7">
        <f>SUMIFS(UrbanPorc!$I:$I,UrbanPorc!$P:$P,AJ$5,UrbanPorc!$A:$A,$C11)*100</f>
        <v>89.659810066223145</v>
      </c>
      <c r="AK11" s="7">
        <f>SUMIFS(UrbanPorc!$I:$I,UrbanPorc!$P:$P,AK$5,UrbanPorc!$A:$A,$C11)*100</f>
        <v>82.453417778015137</v>
      </c>
      <c r="AL11" s="7">
        <f>SUMIFS(UrbanPorc!$I:$I,UrbanPorc!$P:$P,AL$5,UrbanPorc!$A:$A,$C11)*100</f>
        <v>88.55973482131958</v>
      </c>
      <c r="AN11" s="6">
        <f>SUMIFS(SexoPop!$J:$J,SexoPop!$T:$T,AN$5,SexoPop!$A:$A,$C11,SexoPop!$B:$B,2)/1000</f>
        <v>13.98</v>
      </c>
      <c r="AO11" s="6">
        <f>SUMIFS(SexoPop!$J:$J,SexoPop!$T:$T,AO$5,SexoPop!$A:$A,$C11,SexoPop!$B:$B,2)/1000</f>
        <v>17.666</v>
      </c>
      <c r="AP11" s="6">
        <f>SUMIFS(SexoPop!$J:$J,SexoPop!$T:$T,AP$5,SexoPop!$A:$A,$C11,SexoPop!$B:$B,2)/1000</f>
        <v>34.463999999999999</v>
      </c>
      <c r="AQ11" s="6">
        <f>SUMIFS(SexoPop!$J:$J,SexoPop!$T:$T,AQ$5,SexoPop!$A:$A,$C11,SexoPop!$B:$B,2)/1000</f>
        <v>22.881</v>
      </c>
      <c r="AR11" s="6">
        <f>SUMIFS(SexoPop!$J:$J,SexoPop!$T:$T,AR$5,SexoPop!$A:$A,$C11,SexoPop!$B:$B,2)/1000</f>
        <v>9.1809999999999992</v>
      </c>
      <c r="AS11" s="5"/>
      <c r="AT11" s="7">
        <f>SUMIFS(SexoPorc!$J:$J,SexoPorc!$Q:$Q,AT$5,SexoPorc!$A:$A,$C11,SexoPorc!$B:$B,2)*100</f>
        <v>52.181702852249146</v>
      </c>
      <c r="AU11" s="7">
        <f>SUMIFS(SexoPorc!$J:$J,SexoPorc!$Q:$Q,AU$5,SexoPorc!$A:$A,$C11,SexoPorc!$B:$B,2)*100</f>
        <v>69.881331920623779</v>
      </c>
      <c r="AV11" s="7">
        <f>SUMIFS(SexoPorc!$J:$J,SexoPorc!$Q:$Q,AV$5,SexoPorc!$A:$A,$C11,SexoPorc!$B:$B,2)*100</f>
        <v>85.51861047744751</v>
      </c>
      <c r="AW11" s="7">
        <f>SUMIFS(SexoPorc!$J:$J,SexoPorc!$Q:$Q,AW$5,SexoPorc!$A:$A,$C11,SexoPorc!$B:$B,2)*100</f>
        <v>76.583993434906006</v>
      </c>
      <c r="AX11" s="7">
        <f>SUMIFS(SexoPorc!$J:$J,SexoPorc!$Q:$Q,AX$5,SexoPorc!$A:$A,$C11,SexoPorc!$B:$B,2)*100</f>
        <v>86.834388971328735</v>
      </c>
      <c r="AZ11" s="6">
        <f>SUMIFS(SexoPop!$J:$J,SexoPop!$T:$T,AZ$5,SexoPop!$A:$A,$C11,SexoPop!$B:$B,1)/1000</f>
        <v>18.655000000000001</v>
      </c>
      <c r="BA11" s="6">
        <f>SUMIFS(SexoPop!$J:$J,SexoPop!$T:$T,BA$5,SexoPop!$A:$A,$C11,SexoPop!$B:$B,1)/1000</f>
        <v>13.776</v>
      </c>
      <c r="BB11" s="6">
        <f>SUMIFS(SexoPop!$J:$J,SexoPop!$T:$T,BB$5,SexoPop!$A:$A,$C11,SexoPop!$B:$B,1)/1000</f>
        <v>37.295000000000002</v>
      </c>
      <c r="BC11" s="6">
        <f>SUMIFS(SexoPop!$J:$J,SexoPop!$T:$T,BC$5,SexoPop!$A:$A,$C11,SexoPop!$B:$B,1)/1000</f>
        <v>24.050999999999998</v>
      </c>
      <c r="BD11" s="6">
        <f>SUMIFS(SexoPop!$J:$J,SexoPop!$T:$T,BD$5,SexoPop!$A:$A,$C11,SexoPop!$B:$B,1)/1000</f>
        <v>13.334</v>
      </c>
      <c r="BE11" s="5"/>
      <c r="BF11" s="7">
        <f>SUMIFS(SexoPorc!$J:$J,SexoPorc!$Q:$Q,BF$5,SexoPorc!$A:$A,$C11,SexoPorc!$B:$B,1)*100</f>
        <v>61.945873498916626</v>
      </c>
      <c r="BG11" s="7">
        <f>SUMIFS(SexoPorc!$J:$J,SexoPorc!$Q:$Q,BG$5,SexoPorc!$A:$A,$C11,SexoPorc!$B:$B,1)*100</f>
        <v>64.403927326202393</v>
      </c>
      <c r="BH11" s="7">
        <f>SUMIFS(SexoPorc!$J:$J,SexoPorc!$Q:$Q,BH$5,SexoPorc!$A:$A,$C11,SexoPorc!$B:$B,1)*100</f>
        <v>91.674453020095825</v>
      </c>
      <c r="BI11" s="7">
        <f>SUMIFS(SexoPorc!$J:$J,SexoPorc!$Q:$Q,BI$5,SexoPorc!$A:$A,$C11,SexoPorc!$B:$B,1)*100</f>
        <v>83.178281784057617</v>
      </c>
      <c r="BJ11" s="7">
        <f>SUMIFS(SexoPorc!$J:$J,SexoPorc!$Q:$Q,BJ$5,SexoPorc!$A:$A,$C11,SexoPorc!$B:$B,1)*100</f>
        <v>88.899260759353638</v>
      </c>
    </row>
    <row r="12" spans="3:62" x14ac:dyDescent="0.25">
      <c r="C12" s="5" t="s">
        <v>6</v>
      </c>
      <c r="D12" s="6">
        <f>SUMIFS(EntPop!$I:$I,EntPop!$S:$S,D$5,EntPop!$A:$A,$C12)/1000</f>
        <v>6.1479999999999997</v>
      </c>
      <c r="E12" s="6">
        <f>SUMIFS(EntPop!$I:$I,EntPop!$S:$S,E$5,EntPop!$A:$A,$C12)/1000</f>
        <v>2.927</v>
      </c>
      <c r="F12" s="6">
        <f>SUMIFS(EntPop!$I:$I,EntPop!$S:$S,F$5,EntPop!$A:$A,$C12)/1000</f>
        <v>8.1769999999999996</v>
      </c>
      <c r="G12" s="6">
        <f>SUMIFS(EntPop!$I:$I,EntPop!$S:$S,G$5,EntPop!$A:$A,$C12)/1000</f>
        <v>7.2779999999999996</v>
      </c>
      <c r="H12" s="6">
        <f>SUMIFS(EntPop!$I:$I,EntPop!$S:$S,H$5,EntPop!$A:$A,$C12)/1000</f>
        <v>5.758</v>
      </c>
      <c r="I12" s="5"/>
      <c r="J12" s="7">
        <f>SUMIFS(EntPorc!$I:$I,EntPorc!$P:$P,V$5,EntPorc!$A:$A,$C12)*100</f>
        <v>40.850499272346497</v>
      </c>
      <c r="K12" s="7">
        <f>SUMIFS(EntPorc!$I:$I,EntPorc!$P:$P,W$5,EntPorc!$A:$A,$C12)*100</f>
        <v>21.128997206687927</v>
      </c>
      <c r="L12" s="7">
        <f>SUMIFS(EntPorc!$I:$I,EntPorc!$P:$P,X$5,EntPorc!$A:$A,$C12)*100</f>
        <v>59.895986318588257</v>
      </c>
      <c r="M12" s="7">
        <f>SUMIFS(EntPorc!$I:$I,EntPorc!$P:$P,Y$5,EntPorc!$A:$A,$C12)*100</f>
        <v>77.914571762084961</v>
      </c>
      <c r="N12" s="7">
        <f>SUMIFS(EntPorc!$I:$I,EntPorc!$P:$P,Z$5,EntPorc!$A:$A,$C12)*100</f>
        <v>83.25621485710144</v>
      </c>
      <c r="O12" s="5"/>
      <c r="P12" s="6">
        <f>SUMIFS(RuralPop!$I:$I,RuralPop!$S:$S,P$5,RuralPop!$A:$A,$C12)/1000</f>
        <v>0.47</v>
      </c>
      <c r="Q12" s="6">
        <f>SUMIFS(RuralPop!$I:$I,RuralPop!$S:$S,Q$5,RuralPop!$A:$A,$C12)/1000</f>
        <v>0.54800000000000004</v>
      </c>
      <c r="R12" s="6">
        <f>SUMIFS(RuralPop!$I:$I,RuralPop!$S:$S,R$5,RuralPop!$A:$A,$C12)/1000</f>
        <v>1.0009999999999999</v>
      </c>
      <c r="S12" s="6">
        <f>SUMIFS(RuralPop!$I:$I,RuralPop!$S:$S,S$5,RuralPop!$A:$A,$C12)/1000</f>
        <v>1.157</v>
      </c>
      <c r="T12" s="6">
        <f>SUMIFS(RuralPop!$I:$I,RuralPop!$S:$S,T$5,RuralPop!$A:$A,$C12)/1000</f>
        <v>1.1319999999999999</v>
      </c>
      <c r="U12" s="5"/>
      <c r="V12" s="7">
        <f>SUMIFS(RuralPorc!$I:$I,RuralPorc!$P:$P,V$5,RuralPorc!$A:$A,$C12)*100</f>
        <v>20.604997873306274</v>
      </c>
      <c r="W12" s="7">
        <f>SUMIFS(RuralPorc!$I:$I,RuralPorc!$P:$P,W$5,RuralPorc!$A:$A,$C12)*100</f>
        <v>14.956331253051758</v>
      </c>
      <c r="X12" s="7">
        <f>SUMIFS(RuralPorc!$I:$I,RuralPorc!$P:$P,X$5,RuralPorc!$A:$A,$C12)*100</f>
        <v>51.228249073028564</v>
      </c>
      <c r="Y12" s="7">
        <f>SUMIFS(RuralPorc!$I:$I,RuralPorc!$P:$P,Y$5,RuralPorc!$A:$A,$C12)*100</f>
        <v>83.058148622512817</v>
      </c>
      <c r="Z12" s="7">
        <f>SUMIFS(RuralPorc!$I:$I,RuralPorc!$P:$P,Z$5,RuralPorc!$A:$A,$C12)*100</f>
        <v>64.391356706619263</v>
      </c>
      <c r="AA12" s="9"/>
      <c r="AB12" s="6">
        <f>SUMIFS(UrbanPop!$I:$I,UrbanPop!$S:$S,AB$5,UrbanPop!$A:$A,$C12)/1000</f>
        <v>5.6779999999999999</v>
      </c>
      <c r="AC12" s="6">
        <f>SUMIFS(UrbanPop!$I:$I,UrbanPop!$S:$S,AC$5,UrbanPop!$A:$A,$C12)/1000</f>
        <v>2.379</v>
      </c>
      <c r="AD12" s="6">
        <f>SUMIFS(UrbanPop!$I:$I,UrbanPop!$S:$S,AD$5,UrbanPop!$A:$A,$C12)/1000</f>
        <v>7.1760000000000002</v>
      </c>
      <c r="AE12" s="6">
        <f>SUMIFS(UrbanPop!$I:$I,UrbanPop!$S:$S,AE$5,UrbanPop!$A:$A,$C12)/1000</f>
        <v>6.1210000000000004</v>
      </c>
      <c r="AF12" s="6">
        <f>SUMIFS(UrbanPop!$I:$I,UrbanPop!$S:$S,AF$5,UrbanPop!$A:$A,$C12)/1000</f>
        <v>4.6260000000000003</v>
      </c>
      <c r="AG12" s="5"/>
      <c r="AH12" s="7">
        <f>SUMIFS(UrbanPorc!$I:$I,UrbanPorc!$P:$P,AH$5,UrbanPorc!$A:$A,$C12)*100</f>
        <v>44.467067718505859</v>
      </c>
      <c r="AI12" s="7">
        <f>SUMIFS(UrbanPorc!$I:$I,UrbanPorc!$P:$P,AI$5,UrbanPorc!$A:$A,$C12)*100</f>
        <v>23.348709940910339</v>
      </c>
      <c r="AJ12" s="7">
        <f>SUMIFS(UrbanPorc!$I:$I,UrbanPorc!$P:$P,AJ$5,UrbanPorc!$A:$A,$C12)*100</f>
        <v>61.34381890296936</v>
      </c>
      <c r="AK12" s="7">
        <f>SUMIFS(UrbanPorc!$I:$I,UrbanPorc!$P:$P,AK$5,UrbanPorc!$A:$A,$C12)*100</f>
        <v>77.013087272644043</v>
      </c>
      <c r="AL12" s="7">
        <f>SUMIFS(UrbanPorc!$I:$I,UrbanPorc!$P:$P,AL$5,UrbanPorc!$A:$A,$C12)*100</f>
        <v>89.685922861099243</v>
      </c>
      <c r="AN12" s="6">
        <f>SUMIFS(SexoPop!$J:$J,SexoPop!$T:$T,AN$5,SexoPop!$A:$A,$C12,SexoPop!$B:$B,2)/1000</f>
        <v>3.0550000000000002</v>
      </c>
      <c r="AO12" s="6">
        <f>SUMIFS(SexoPop!$J:$J,SexoPop!$T:$T,AO$5,SexoPop!$A:$A,$C12,SexoPop!$B:$B,2)/1000</f>
        <v>0.70699999999999996</v>
      </c>
      <c r="AP12" s="6">
        <f>SUMIFS(SexoPop!$J:$J,SexoPop!$T:$T,AP$5,SexoPop!$A:$A,$C12,SexoPop!$B:$B,2)/1000</f>
        <v>3.871</v>
      </c>
      <c r="AQ12" s="6">
        <f>SUMIFS(SexoPop!$J:$J,SexoPop!$T:$T,AQ$5,SexoPop!$A:$A,$C12,SexoPop!$B:$B,2)/1000</f>
        <v>3.8460000000000001</v>
      </c>
      <c r="AR12" s="6">
        <f>SUMIFS(SexoPop!$J:$J,SexoPop!$T:$T,AR$5,SexoPop!$A:$A,$C12,SexoPop!$B:$B,2)/1000</f>
        <v>2.4470000000000001</v>
      </c>
      <c r="AS12" s="5"/>
      <c r="AT12" s="7">
        <f>SUMIFS(SexoPorc!$J:$J,SexoPorc!$Q:$Q,AT$5,SexoPorc!$A:$A,$C12,SexoPorc!$B:$B,2)*100</f>
        <v>35.996228456497192</v>
      </c>
      <c r="AU12" s="7">
        <f>SUMIFS(SexoPorc!$J:$J,SexoPorc!$Q:$Q,AU$5,SexoPorc!$A:$A,$C12,SexoPorc!$B:$B,2)*100</f>
        <v>11.165508627891541</v>
      </c>
      <c r="AV12" s="7">
        <f>SUMIFS(SexoPorc!$J:$J,SexoPorc!$Q:$Q,AV$5,SexoPorc!$A:$A,$C12,SexoPorc!$B:$B,2)*100</f>
        <v>54.177749156951904</v>
      </c>
      <c r="AW12" s="7">
        <f>SUMIFS(SexoPorc!$J:$J,SexoPorc!$Q:$Q,AW$5,SexoPorc!$A:$A,$C12,SexoPorc!$B:$B,2)*100</f>
        <v>73.678159713745117</v>
      </c>
      <c r="AX12" s="7">
        <f>SUMIFS(SexoPorc!$J:$J,SexoPorc!$Q:$Q,AX$5,SexoPorc!$A:$A,$C12,SexoPorc!$B:$B,2)*100</f>
        <v>84.906315803527832</v>
      </c>
      <c r="AZ12" s="6">
        <f>SUMIFS(SexoPop!$J:$J,SexoPop!$T:$T,AZ$5,SexoPop!$A:$A,$C12,SexoPop!$B:$B,1)/1000</f>
        <v>3.093</v>
      </c>
      <c r="BA12" s="6">
        <f>SUMIFS(SexoPop!$J:$J,SexoPop!$T:$T,BA$5,SexoPop!$A:$A,$C12,SexoPop!$B:$B,1)/1000</f>
        <v>2.2200000000000002</v>
      </c>
      <c r="BB12" s="6">
        <f>SUMIFS(SexoPop!$J:$J,SexoPop!$T:$T,BB$5,SexoPop!$A:$A,$C12,SexoPop!$B:$B,1)/1000</f>
        <v>4.306</v>
      </c>
      <c r="BC12" s="6">
        <f>SUMIFS(SexoPop!$J:$J,SexoPop!$T:$T,BC$5,SexoPop!$A:$A,$C12,SexoPop!$B:$B,1)/1000</f>
        <v>3.4319999999999999</v>
      </c>
      <c r="BD12" s="6">
        <f>SUMIFS(SexoPop!$J:$J,SexoPop!$T:$T,BD$5,SexoPop!$A:$A,$C12,SexoPop!$B:$B,1)/1000</f>
        <v>3.3109999999999999</v>
      </c>
      <c r="BE12" s="5"/>
      <c r="BF12" s="7">
        <f>SUMIFS(SexoPorc!$J:$J,SexoPorc!$Q:$Q,BF$5,SexoPorc!$A:$A,$C12,SexoPorc!$B:$B,1)*100</f>
        <v>47.127836942672729</v>
      </c>
      <c r="BG12" s="7">
        <f>SUMIFS(SexoPorc!$J:$J,SexoPorc!$Q:$Q,BG$5,SexoPorc!$A:$A,$C12,SexoPorc!$B:$B,1)*100</f>
        <v>29.51735258102417</v>
      </c>
      <c r="BH12" s="7">
        <f>SUMIFS(SexoPorc!$J:$J,SexoPorc!$Q:$Q,BH$5,SexoPorc!$A:$A,$C12,SexoPorc!$B:$B,1)*100</f>
        <v>66.174888610839844</v>
      </c>
      <c r="BI12" s="7">
        <f>SUMIFS(SexoPorc!$J:$J,SexoPorc!$Q:$Q,BI$5,SexoPorc!$A:$A,$C12,SexoPorc!$B:$B,1)*100</f>
        <v>83.280760049819946</v>
      </c>
      <c r="BJ12" s="7">
        <f>SUMIFS(SexoPorc!$J:$J,SexoPorc!$Q:$Q,BJ$5,SexoPorc!$A:$A,$C12,SexoPorc!$B:$B,1)*100</f>
        <v>82.07734227180481</v>
      </c>
    </row>
    <row r="13" spans="3:62" x14ac:dyDescent="0.25">
      <c r="C13" s="5" t="s">
        <v>7</v>
      </c>
      <c r="D13" s="6">
        <f>SUMIFS(EntPop!$I:$I,EntPop!$S:$S,D$5,EntPop!$A:$A,$C13)/1000</f>
        <v>330.29899999999998</v>
      </c>
      <c r="E13" s="6">
        <f>SUMIFS(EntPop!$I:$I,EntPop!$S:$S,E$5,EntPop!$A:$A,$C13)/1000</f>
        <v>434.916</v>
      </c>
      <c r="F13" s="6">
        <f>SUMIFS(EntPop!$I:$I,EntPop!$S:$S,F$5,EntPop!$A:$A,$C13)/1000</f>
        <v>820.57899999999995</v>
      </c>
      <c r="G13" s="6">
        <f>SUMIFS(EntPop!$I:$I,EntPop!$S:$S,G$5,EntPop!$A:$A,$C13)/1000</f>
        <v>1356.249</v>
      </c>
      <c r="H13" s="6">
        <f>SUMIFS(EntPop!$I:$I,EntPop!$S:$S,H$5,EntPop!$A:$A,$C13)/1000</f>
        <v>1387.4870000000001</v>
      </c>
      <c r="I13" s="5"/>
      <c r="J13" s="7">
        <f>SUMIFS(EntPorc!$I:$I,EntPorc!$P:$P,V$5,EntPorc!$A:$A,$C13)*100</f>
        <v>21.511796116828918</v>
      </c>
      <c r="K13" s="7">
        <f>SUMIFS(EntPorc!$I:$I,EntPorc!$P:$P,W$5,EntPorc!$A:$A,$C13)*100</f>
        <v>26.637530326843262</v>
      </c>
      <c r="L13" s="7">
        <f>SUMIFS(EntPorc!$I:$I,EntPorc!$P:$P,X$5,EntPorc!$A:$A,$C13)*100</f>
        <v>50.555098056793213</v>
      </c>
      <c r="M13" s="7">
        <f>SUMIFS(EntPorc!$I:$I,EntPorc!$P:$P,Y$5,EntPorc!$A:$A,$C13)*100</f>
        <v>84.369552135467529</v>
      </c>
      <c r="N13" s="7">
        <f>SUMIFS(EntPorc!$I:$I,EntPorc!$P:$P,Z$5,EntPorc!$A:$A,$C13)*100</f>
        <v>87.278425693511963</v>
      </c>
      <c r="O13" s="5"/>
      <c r="P13" s="6">
        <f>SUMIFS(RuralPop!$I:$I,RuralPop!$S:$S,P$5,RuralPop!$A:$A,$C13)/1000</f>
        <v>219.733</v>
      </c>
      <c r="Q13" s="6">
        <f>SUMIFS(RuralPop!$I:$I,RuralPop!$S:$S,Q$5,RuralPop!$A:$A,$C13)/1000</f>
        <v>278.80900000000003</v>
      </c>
      <c r="R13" s="6">
        <f>SUMIFS(RuralPop!$I:$I,RuralPop!$S:$S,R$5,RuralPop!$A:$A,$C13)/1000</f>
        <v>481.47899999999998</v>
      </c>
      <c r="S13" s="6">
        <f>SUMIFS(RuralPop!$I:$I,RuralPop!$S:$S,S$5,RuralPop!$A:$A,$C13)/1000</f>
        <v>962.83900000000006</v>
      </c>
      <c r="T13" s="6">
        <f>SUMIFS(RuralPop!$I:$I,RuralPop!$S:$S,T$5,RuralPop!$A:$A,$C13)/1000</f>
        <v>1009.872</v>
      </c>
      <c r="U13" s="5"/>
      <c r="V13" s="7">
        <f>SUMIFS(RuralPorc!$I:$I,RuralPorc!$P:$P,V$5,RuralPorc!$A:$A,$C13)*100</f>
        <v>19.665160775184631</v>
      </c>
      <c r="W13" s="7">
        <f>SUMIFS(RuralPorc!$I:$I,RuralPorc!$P:$P,W$5,RuralPorc!$A:$A,$C13)*100</f>
        <v>24.819312989711761</v>
      </c>
      <c r="X13" s="7">
        <f>SUMIFS(RuralPorc!$I:$I,RuralPorc!$P:$P,X$5,RuralPorc!$A:$A,$C13)*100</f>
        <v>45.311832427978516</v>
      </c>
      <c r="Y13" s="7">
        <f>SUMIFS(RuralPorc!$I:$I,RuralPorc!$P:$P,Y$5,RuralPorc!$A:$A,$C13)*100</f>
        <v>83.157992362976074</v>
      </c>
      <c r="Z13" s="7">
        <f>SUMIFS(RuralPorc!$I:$I,RuralPorc!$P:$P,Z$5,RuralPorc!$A:$A,$C13)*100</f>
        <v>86.621910333633423</v>
      </c>
      <c r="AA13" s="9"/>
      <c r="AB13" s="6">
        <f>SUMIFS(UrbanPop!$I:$I,UrbanPop!$S:$S,AB$5,UrbanPop!$A:$A,$C13)/1000</f>
        <v>110.566</v>
      </c>
      <c r="AC13" s="6">
        <f>SUMIFS(UrbanPop!$I:$I,UrbanPop!$S:$S,AC$5,UrbanPop!$A:$A,$C13)/1000</f>
        <v>156.107</v>
      </c>
      <c r="AD13" s="6">
        <f>SUMIFS(UrbanPop!$I:$I,UrbanPop!$S:$S,AD$5,UrbanPop!$A:$A,$C13)/1000</f>
        <v>339.1</v>
      </c>
      <c r="AE13" s="6">
        <f>SUMIFS(UrbanPop!$I:$I,UrbanPop!$S:$S,AE$5,UrbanPop!$A:$A,$C13)/1000</f>
        <v>393.41</v>
      </c>
      <c r="AF13" s="6">
        <f>SUMIFS(UrbanPop!$I:$I,UrbanPop!$S:$S,AF$5,UrbanPop!$A:$A,$C13)/1000</f>
        <v>377.61500000000001</v>
      </c>
      <c r="AG13" s="5"/>
      <c r="AH13" s="7">
        <f>SUMIFS(UrbanPorc!$I:$I,UrbanPorc!$P:$P,AH$5,UrbanPorc!$A:$A,$C13)*100</f>
        <v>26.447400450706482</v>
      </c>
      <c r="AI13" s="7">
        <f>SUMIFS(UrbanPorc!$I:$I,UrbanPorc!$P:$P,AI$5,UrbanPorc!$A:$A,$C13)*100</f>
        <v>30.647435784339905</v>
      </c>
      <c r="AJ13" s="7">
        <f>SUMIFS(UrbanPorc!$I:$I,UrbanPorc!$P:$P,AJ$5,UrbanPorc!$A:$A,$C13)*100</f>
        <v>60.494375228881836</v>
      </c>
      <c r="AK13" s="7">
        <f>SUMIFS(UrbanPorc!$I:$I,UrbanPorc!$P:$P,AK$5,UrbanPorc!$A:$A,$C13)*100</f>
        <v>87.489187717437744</v>
      </c>
      <c r="AL13" s="7">
        <f>SUMIFS(UrbanPorc!$I:$I,UrbanPorc!$P:$P,AL$5,UrbanPorc!$A:$A,$C13)*100</f>
        <v>89.084094762802124</v>
      </c>
      <c r="AN13" s="6">
        <f>SUMIFS(SexoPop!$J:$J,SexoPop!$T:$T,AN$5,SexoPop!$A:$A,$C13,SexoPop!$B:$B,2)/1000</f>
        <v>148.523</v>
      </c>
      <c r="AO13" s="6">
        <f>SUMIFS(SexoPop!$J:$J,SexoPop!$T:$T,AO$5,SexoPop!$A:$A,$C13,SexoPop!$B:$B,2)/1000</f>
        <v>194.995</v>
      </c>
      <c r="AP13" s="6">
        <f>SUMIFS(SexoPop!$J:$J,SexoPop!$T:$T,AP$5,SexoPop!$A:$A,$C13,SexoPop!$B:$B,2)/1000</f>
        <v>389.78800000000001</v>
      </c>
      <c r="AQ13" s="6">
        <f>SUMIFS(SexoPop!$J:$J,SexoPop!$T:$T,AQ$5,SexoPop!$A:$A,$C13,SexoPop!$B:$B,2)/1000</f>
        <v>712.85400000000004</v>
      </c>
      <c r="AR13" s="6">
        <f>SUMIFS(SexoPop!$J:$J,SexoPop!$T:$T,AR$5,SexoPop!$A:$A,$C13,SexoPop!$B:$B,2)/1000</f>
        <v>736.95299999999997</v>
      </c>
      <c r="AS13" s="5"/>
      <c r="AT13" s="7">
        <f>SUMIFS(SexoPorc!$J:$J,SexoPorc!$Q:$Q,AT$5,SexoPorc!$A:$A,$C13,SexoPorc!$B:$B,2)*100</f>
        <v>18.490120768547058</v>
      </c>
      <c r="AU13" s="7">
        <f>SUMIFS(SexoPorc!$J:$J,SexoPorc!$Q:$Q,AU$5,SexoPorc!$A:$A,$C13,SexoPorc!$B:$B,2)*100</f>
        <v>23.651726543903351</v>
      </c>
      <c r="AV13" s="7">
        <f>SUMIFS(SexoPorc!$J:$J,SexoPorc!$Q:$Q,AV$5,SexoPorc!$A:$A,$C13,SexoPorc!$B:$B,2)*100</f>
        <v>45.851099491119385</v>
      </c>
      <c r="AW13" s="7">
        <f>SUMIFS(SexoPorc!$J:$J,SexoPorc!$Q:$Q,AW$5,SexoPorc!$A:$A,$C13,SexoPorc!$B:$B,2)*100</f>
        <v>83.364301919937134</v>
      </c>
      <c r="AX13" s="7">
        <f>SUMIFS(SexoPorc!$J:$J,SexoPorc!$Q:$Q,AX$5,SexoPorc!$A:$A,$C13,SexoPorc!$B:$B,2)*100</f>
        <v>86.77937388420105</v>
      </c>
      <c r="AZ13" s="6">
        <f>SUMIFS(SexoPop!$J:$J,SexoPop!$T:$T,AZ$5,SexoPop!$A:$A,$C13,SexoPop!$B:$B,1)/1000</f>
        <v>181.77600000000001</v>
      </c>
      <c r="BA13" s="6">
        <f>SUMIFS(SexoPop!$J:$J,SexoPop!$T:$T,BA$5,SexoPop!$A:$A,$C13,SexoPop!$B:$B,1)/1000</f>
        <v>239.92099999999999</v>
      </c>
      <c r="BB13" s="6">
        <f>SUMIFS(SexoPop!$J:$J,SexoPop!$T:$T,BB$5,SexoPop!$A:$A,$C13,SexoPop!$B:$B,1)/1000</f>
        <v>430.791</v>
      </c>
      <c r="BC13" s="6">
        <f>SUMIFS(SexoPop!$J:$J,SexoPop!$T:$T,BC$5,SexoPop!$A:$A,$C13,SexoPop!$B:$B,1)/1000</f>
        <v>643.39499999999998</v>
      </c>
      <c r="BD13" s="6">
        <f>SUMIFS(SexoPop!$J:$J,SexoPop!$T:$T,BD$5,SexoPop!$A:$A,$C13,SexoPop!$B:$B,1)/1000</f>
        <v>650.53399999999999</v>
      </c>
      <c r="BE13" s="5"/>
      <c r="BF13" s="7">
        <f>SUMIFS(SexoPorc!$J:$J,SexoPorc!$Q:$Q,BF$5,SexoPorc!$A:$A,$C13,SexoPorc!$B:$B,1)*100</f>
        <v>24.826817214488983</v>
      </c>
      <c r="BG13" s="7">
        <f>SUMIFS(SexoPorc!$J:$J,SexoPorc!$Q:$Q,BG$5,SexoPorc!$A:$A,$C13,SexoPorc!$B:$B,1)*100</f>
        <v>29.683053493499756</v>
      </c>
      <c r="BH13" s="7">
        <f>SUMIFS(SexoPorc!$J:$J,SexoPorc!$Q:$Q,BH$5,SexoPorc!$A:$A,$C13,SexoPorc!$B:$B,1)*100</f>
        <v>55.728238821029663</v>
      </c>
      <c r="BI13" s="7">
        <f>SUMIFS(SexoPorc!$J:$J,SexoPorc!$Q:$Q,BI$5,SexoPorc!$A:$A,$C13,SexoPorc!$B:$B,1)*100</f>
        <v>85.512018203735352</v>
      </c>
      <c r="BJ13" s="7">
        <f>SUMIFS(SexoPorc!$J:$J,SexoPorc!$Q:$Q,BJ$5,SexoPorc!$A:$A,$C13,SexoPorc!$B:$B,1)*100</f>
        <v>87.850761413574219</v>
      </c>
    </row>
    <row r="14" spans="3:62" x14ac:dyDescent="0.25">
      <c r="C14" s="5" t="s">
        <v>8</v>
      </c>
      <c r="D14" s="6">
        <f>SUMIFS(EntPop!$I:$I,EntPop!$S:$S,D$5,EntPop!$A:$A,$C14)/1000</f>
        <v>49.158999999999999</v>
      </c>
      <c r="E14" s="6">
        <f>SUMIFS(EntPop!$I:$I,EntPop!$S:$S,E$5,EntPop!$A:$A,$C14)/1000</f>
        <v>21.841000000000001</v>
      </c>
      <c r="F14" s="6">
        <f>SUMIFS(EntPop!$I:$I,EntPop!$S:$S,F$5,EntPop!$A:$A,$C14)/1000</f>
        <v>64.603999999999999</v>
      </c>
      <c r="G14" s="6">
        <f>SUMIFS(EntPop!$I:$I,EntPop!$S:$S,G$5,EntPop!$A:$A,$C14)/1000</f>
        <v>55.981000000000002</v>
      </c>
      <c r="H14" s="6">
        <f>SUMIFS(EntPop!$I:$I,EntPop!$S:$S,H$5,EntPop!$A:$A,$C14)/1000</f>
        <v>50.863999999999997</v>
      </c>
      <c r="I14" s="5"/>
      <c r="J14" s="7">
        <f>SUMIFS(EntPorc!$I:$I,EntPorc!$P:$P,V$5,EntPorc!$A:$A,$C14)*100</f>
        <v>41.329532861709595</v>
      </c>
      <c r="K14" s="7">
        <f>SUMIFS(EntPorc!$I:$I,EntPorc!$P:$P,W$5,EntPorc!$A:$A,$C14)*100</f>
        <v>23.410937190055847</v>
      </c>
      <c r="L14" s="7">
        <f>SUMIFS(EntPorc!$I:$I,EntPorc!$P:$P,X$5,EntPorc!$A:$A,$C14)*100</f>
        <v>58.481037616729736</v>
      </c>
      <c r="M14" s="7">
        <f>SUMIFS(EntPorc!$I:$I,EntPorc!$P:$P,Y$5,EntPorc!$A:$A,$C14)*100</f>
        <v>70.141959190368652</v>
      </c>
      <c r="N14" s="7">
        <f>SUMIFS(EntPorc!$I:$I,EntPorc!$P:$P,Z$5,EntPorc!$A:$A,$C14)*100</f>
        <v>58.514809608459473</v>
      </c>
      <c r="O14" s="5"/>
      <c r="P14" s="6">
        <f>SUMIFS(RuralPop!$I:$I,RuralPop!$S:$S,P$5,RuralPop!$A:$A,$C14)/1000</f>
        <v>11.331</v>
      </c>
      <c r="Q14" s="6">
        <f>SUMIFS(RuralPop!$I:$I,RuralPop!$S:$S,Q$5,RuralPop!$A:$A,$C14)/1000</f>
        <v>5.79</v>
      </c>
      <c r="R14" s="6">
        <f>SUMIFS(RuralPop!$I:$I,RuralPop!$S:$S,R$5,RuralPop!$A:$A,$C14)/1000</f>
        <v>13.276999999999999</v>
      </c>
      <c r="S14" s="6">
        <f>SUMIFS(RuralPop!$I:$I,RuralPop!$S:$S,S$5,RuralPop!$A:$A,$C14)/1000</f>
        <v>24.648</v>
      </c>
      <c r="T14" s="6">
        <f>SUMIFS(RuralPop!$I:$I,RuralPop!$S:$S,T$5,RuralPop!$A:$A,$C14)/1000</f>
        <v>24.08</v>
      </c>
      <c r="U14" s="5"/>
      <c r="V14" s="7">
        <f>SUMIFS(RuralPorc!$I:$I,RuralPorc!$P:$P,V$5,RuralPorc!$A:$A,$C14)*100</f>
        <v>21.767361462116241</v>
      </c>
      <c r="W14" s="7">
        <f>SUMIFS(RuralPorc!$I:$I,RuralPorc!$P:$P,W$5,RuralPorc!$A:$A,$C14)*100</f>
        <v>11.526746302843094</v>
      </c>
      <c r="X14" s="7">
        <f>SUMIFS(RuralPorc!$I:$I,RuralPorc!$P:$P,X$5,RuralPorc!$A:$A,$C14)*100</f>
        <v>25.420257449150085</v>
      </c>
      <c r="Y14" s="7">
        <f>SUMIFS(RuralPorc!$I:$I,RuralPorc!$P:$P,Y$5,RuralPorc!$A:$A,$C14)*100</f>
        <v>58.381295204162598</v>
      </c>
      <c r="Z14" s="7">
        <f>SUMIFS(RuralPorc!$I:$I,RuralPorc!$P:$P,Z$5,RuralPorc!$A:$A,$C14)*100</f>
        <v>44.1478431224823</v>
      </c>
      <c r="AA14" s="9"/>
      <c r="AB14" s="6">
        <f>SUMIFS(UrbanPop!$I:$I,UrbanPop!$S:$S,AB$5,UrbanPop!$A:$A,$C14)/1000</f>
        <v>37.828000000000003</v>
      </c>
      <c r="AC14" s="6">
        <f>SUMIFS(UrbanPop!$I:$I,UrbanPop!$S:$S,AC$5,UrbanPop!$A:$A,$C14)/1000</f>
        <v>16.050999999999998</v>
      </c>
      <c r="AD14" s="6">
        <f>SUMIFS(UrbanPop!$I:$I,UrbanPop!$S:$S,AD$5,UrbanPop!$A:$A,$C14)/1000</f>
        <v>51.326999999999998</v>
      </c>
      <c r="AE14" s="6">
        <f>SUMIFS(UrbanPop!$I:$I,UrbanPop!$S:$S,AE$5,UrbanPop!$A:$A,$C14)/1000</f>
        <v>31.332999999999998</v>
      </c>
      <c r="AF14" s="6">
        <f>SUMIFS(UrbanPop!$I:$I,UrbanPop!$S:$S,AF$5,UrbanPop!$A:$A,$C14)/1000</f>
        <v>26.783999999999999</v>
      </c>
      <c r="AG14" s="5"/>
      <c r="AH14" s="7">
        <f>SUMIFS(UrbanPorc!$I:$I,UrbanPorc!$P:$P,AH$5,UrbanPorc!$A:$A,$C14)*100</f>
        <v>56.553393602371216</v>
      </c>
      <c r="AI14" s="7">
        <f>SUMIFS(UrbanPorc!$I:$I,UrbanPorc!$P:$P,AI$5,UrbanPorc!$A:$A,$C14)*100</f>
        <v>37.273296713829041</v>
      </c>
      <c r="AJ14" s="7">
        <f>SUMIFS(UrbanPorc!$I:$I,UrbanPorc!$P:$P,AJ$5,UrbanPorc!$A:$A,$C14)*100</f>
        <v>88.130152225494385</v>
      </c>
      <c r="AK14" s="7">
        <f>SUMIFS(UrbanPorc!$I:$I,UrbanPorc!$P:$P,AK$5,UrbanPorc!$A:$A,$C14)*100</f>
        <v>83.350181579589844</v>
      </c>
      <c r="AL14" s="7">
        <f>SUMIFS(UrbanPorc!$I:$I,UrbanPorc!$P:$P,AL$5,UrbanPorc!$A:$A,$C14)*100</f>
        <v>82.715171575546265</v>
      </c>
      <c r="AN14" s="6">
        <f>SUMIFS(SexoPop!$J:$J,SexoPop!$T:$T,AN$5,SexoPop!$A:$A,$C14,SexoPop!$B:$B,2)/1000</f>
        <v>20.007999999999999</v>
      </c>
      <c r="AO14" s="6">
        <f>SUMIFS(SexoPop!$J:$J,SexoPop!$T:$T,AO$5,SexoPop!$A:$A,$C14,SexoPop!$B:$B,2)/1000</f>
        <v>8.2949999999999999</v>
      </c>
      <c r="AP14" s="6">
        <f>SUMIFS(SexoPop!$J:$J,SexoPop!$T:$T,AP$5,SexoPop!$A:$A,$C14,SexoPop!$B:$B,2)/1000</f>
        <v>29.669</v>
      </c>
      <c r="AQ14" s="6">
        <f>SUMIFS(SexoPop!$J:$J,SexoPop!$T:$T,AQ$5,SexoPop!$A:$A,$C14,SexoPop!$B:$B,2)/1000</f>
        <v>24.434000000000001</v>
      </c>
      <c r="AR14" s="6">
        <f>SUMIFS(SexoPop!$J:$J,SexoPop!$T:$T,AR$5,SexoPop!$A:$A,$C14,SexoPop!$B:$B,2)/1000</f>
        <v>23.760999999999999</v>
      </c>
      <c r="AS14" s="5"/>
      <c r="AT14" s="7">
        <f>SUMIFS(SexoPorc!$J:$J,SexoPorc!$Q:$Q,AT$5,SexoPorc!$A:$A,$C14,SexoPorc!$B:$B,2)*100</f>
        <v>34.240925312042236</v>
      </c>
      <c r="AU14" s="7">
        <f>SUMIFS(SexoPorc!$J:$J,SexoPorc!$Q:$Q,AU$5,SexoPorc!$A:$A,$C14,SexoPorc!$B:$B,2)*100</f>
        <v>17.360819876194</v>
      </c>
      <c r="AV14" s="7">
        <f>SUMIFS(SexoPorc!$J:$J,SexoPorc!$Q:$Q,AV$5,SexoPorc!$A:$A,$C14,SexoPorc!$B:$B,2)*100</f>
        <v>54.505538940429688</v>
      </c>
      <c r="AW14" s="7">
        <f>SUMIFS(SexoPorc!$J:$J,SexoPorc!$Q:$Q,AW$5,SexoPorc!$A:$A,$C14,SexoPorc!$B:$B,2)*100</f>
        <v>64.105993509292603</v>
      </c>
      <c r="AX14" s="7">
        <f>SUMIFS(SexoPorc!$J:$J,SexoPorc!$Q:$Q,AX$5,SexoPorc!$A:$A,$C14,SexoPorc!$B:$B,2)*100</f>
        <v>56.580543518066406</v>
      </c>
      <c r="AZ14" s="6">
        <f>SUMIFS(SexoPop!$J:$J,SexoPop!$T:$T,AZ$5,SexoPop!$A:$A,$C14,SexoPop!$B:$B,1)/1000</f>
        <v>29.151</v>
      </c>
      <c r="BA14" s="6">
        <f>SUMIFS(SexoPop!$J:$J,SexoPop!$T:$T,BA$5,SexoPop!$A:$A,$C14,SexoPop!$B:$B,1)/1000</f>
        <v>13.545999999999999</v>
      </c>
      <c r="BB14" s="6">
        <f>SUMIFS(SexoPop!$J:$J,SexoPop!$T:$T,BB$5,SexoPop!$A:$A,$C14,SexoPop!$B:$B,1)/1000</f>
        <v>34.935000000000002</v>
      </c>
      <c r="BC14" s="6">
        <f>SUMIFS(SexoPop!$J:$J,SexoPop!$T:$T,BC$5,SexoPop!$A:$A,$C14,SexoPop!$B:$B,1)/1000</f>
        <v>31.547000000000001</v>
      </c>
      <c r="BD14" s="6">
        <f>SUMIFS(SexoPop!$J:$J,SexoPop!$T:$T,BD$5,SexoPop!$A:$A,$C14,SexoPop!$B:$B,1)/1000</f>
        <v>27.103000000000002</v>
      </c>
      <c r="BE14" s="5"/>
      <c r="BF14" s="7">
        <f>SUMIFS(SexoPorc!$J:$J,SexoPorc!$Q:$Q,BF$5,SexoPorc!$A:$A,$C14,SexoPorc!$B:$B,1)*100</f>
        <v>48.174712061882019</v>
      </c>
      <c r="BG14" s="7">
        <f>SUMIFS(SexoPorc!$J:$J,SexoPorc!$Q:$Q,BG$5,SexoPorc!$A:$A,$C14,SexoPorc!$B:$B,1)*100</f>
        <v>29.762271046638489</v>
      </c>
      <c r="BH14" s="7">
        <f>SUMIFS(SexoPorc!$J:$J,SexoPorc!$Q:$Q,BH$5,SexoPorc!$A:$A,$C14,SexoPorc!$B:$B,1)*100</f>
        <v>62.342739105224609</v>
      </c>
      <c r="BI14" s="7">
        <f>SUMIFS(SexoPorc!$J:$J,SexoPorc!$Q:$Q,BI$5,SexoPorc!$A:$A,$C14,SexoPorc!$B:$B,1)*100</f>
        <v>75.659537315368652</v>
      </c>
      <c r="BJ14" s="7">
        <f>SUMIFS(SexoPorc!$J:$J,SexoPorc!$Q:$Q,BJ$5,SexoPorc!$A:$A,$C14,SexoPorc!$B:$B,1)*100</f>
        <v>60.322725772857666</v>
      </c>
    </row>
    <row r="15" spans="3:62" x14ac:dyDescent="0.25">
      <c r="C15" s="5" t="s">
        <v>9</v>
      </c>
      <c r="D15" s="6">
        <f>SUMIFS(EntPop!$I:$I,EntPop!$S:$S,D$5,EntPop!$A:$A,$C15)/1000</f>
        <v>75.227999999999994</v>
      </c>
      <c r="E15" s="6">
        <f>SUMIFS(EntPop!$I:$I,EntPop!$S:$S,E$5,EntPop!$A:$A,$C15)/1000</f>
        <v>75.528999999999996</v>
      </c>
      <c r="F15" s="6">
        <f>SUMIFS(EntPop!$I:$I,EntPop!$S:$S,F$5,EntPop!$A:$A,$C15)/1000</f>
        <v>296.29199999999997</v>
      </c>
      <c r="G15" s="6">
        <f>SUMIFS(EntPop!$I:$I,EntPop!$S:$S,G$5,EntPop!$A:$A,$C15)/1000</f>
        <v>123.002</v>
      </c>
      <c r="H15" s="6">
        <f>SUMIFS(EntPop!$I:$I,EntPop!$S:$S,H$5,EntPop!$A:$A,$C15)/1000</f>
        <v>136.38300000000001</v>
      </c>
      <c r="I15" s="5"/>
      <c r="J15" s="7">
        <f>SUMIFS(EntPorc!$I:$I,EntPorc!$P:$P,V$5,EntPorc!$A:$A,$C15)*100</f>
        <v>48.463529348373413</v>
      </c>
      <c r="K15" s="7">
        <f>SUMIFS(EntPorc!$I:$I,EntPorc!$P:$P,W$5,EntPorc!$A:$A,$C15)*100</f>
        <v>49.667257070541382</v>
      </c>
      <c r="L15" s="7">
        <f>SUMIFS(EntPorc!$I:$I,EntPorc!$P:$P,X$5,EntPorc!$A:$A,$C15)*100</f>
        <v>73.99752140045166</v>
      </c>
      <c r="M15" s="7">
        <f>SUMIFS(EntPorc!$I:$I,EntPorc!$P:$P,Y$5,EntPorc!$A:$A,$C15)*100</f>
        <v>77.188867330551147</v>
      </c>
      <c r="N15" s="7">
        <f>SUMIFS(EntPorc!$I:$I,EntPorc!$P:$P,Z$5,EntPorc!$A:$A,$C15)*100</f>
        <v>80.439645051956177</v>
      </c>
      <c r="O15" s="5"/>
      <c r="P15" s="6">
        <f>SUMIFS(RuralPop!$I:$I,RuralPop!$S:$S,P$5,RuralPop!$A:$A,$C15)/1000</f>
        <v>2.1</v>
      </c>
      <c r="Q15" s="6">
        <f>SUMIFS(RuralPop!$I:$I,RuralPop!$S:$S,Q$5,RuralPop!$A:$A,$C15)/1000</f>
        <v>0.751</v>
      </c>
      <c r="R15" s="6">
        <f>SUMIFS(RuralPop!$I:$I,RuralPop!$S:$S,R$5,RuralPop!$A:$A,$C15)/1000</f>
        <v>2.6869999999999998</v>
      </c>
      <c r="S15" s="6">
        <f>SUMIFS(RuralPop!$I:$I,RuralPop!$S:$S,S$5,RuralPop!$A:$A,$C15)/1000</f>
        <v>2.0379999999999998</v>
      </c>
      <c r="T15" s="6">
        <f>SUMIFS(RuralPop!$I:$I,RuralPop!$S:$S,T$5,RuralPop!$A:$A,$C15)/1000</f>
        <v>0.23699999999999999</v>
      </c>
      <c r="U15" s="5"/>
      <c r="V15" s="7">
        <f>SUMIFS(RuralPorc!$I:$I,RuralPorc!$P:$P,V$5,RuralPorc!$A:$A,$C15)*100</f>
        <v>27.027025818824768</v>
      </c>
      <c r="W15" s="7">
        <f>SUMIFS(RuralPorc!$I:$I,RuralPorc!$P:$P,W$5,RuralPorc!$A:$A,$C15)*100</f>
        <v>43.385326862335205</v>
      </c>
      <c r="X15" s="7">
        <f>SUMIFS(RuralPorc!$I:$I,RuralPorc!$P:$P,X$5,RuralPorc!$A:$A,$C15)*100</f>
        <v>59.631603956222534</v>
      </c>
      <c r="Y15" s="7">
        <f>SUMIFS(RuralPorc!$I:$I,RuralPorc!$P:$P,Y$5,RuralPorc!$A:$A,$C15)*100</f>
        <v>79.984301328659058</v>
      </c>
      <c r="Z15" s="7">
        <f>SUMIFS(RuralPorc!$I:$I,RuralPorc!$P:$P,Z$5,RuralPorc!$A:$A,$C15)*100</f>
        <v>27.849587798118591</v>
      </c>
      <c r="AA15" s="9"/>
      <c r="AB15" s="6">
        <f>SUMIFS(UrbanPop!$I:$I,UrbanPop!$S:$S,AB$5,UrbanPop!$A:$A,$C15)/1000</f>
        <v>73.128</v>
      </c>
      <c r="AC15" s="6">
        <f>SUMIFS(UrbanPop!$I:$I,UrbanPop!$S:$S,AC$5,UrbanPop!$A:$A,$C15)/1000</f>
        <v>74.778000000000006</v>
      </c>
      <c r="AD15" s="6">
        <f>SUMIFS(UrbanPop!$I:$I,UrbanPop!$S:$S,AD$5,UrbanPop!$A:$A,$C15)/1000</f>
        <v>293.60500000000002</v>
      </c>
      <c r="AE15" s="6">
        <f>SUMIFS(UrbanPop!$I:$I,UrbanPop!$S:$S,AE$5,UrbanPop!$A:$A,$C15)/1000</f>
        <v>120.964</v>
      </c>
      <c r="AF15" s="6">
        <f>SUMIFS(UrbanPop!$I:$I,UrbanPop!$S:$S,AF$5,UrbanPop!$A:$A,$C15)/1000</f>
        <v>136.14599999999999</v>
      </c>
      <c r="AG15" s="5"/>
      <c r="AH15" s="7">
        <f>SUMIFS(UrbanPorc!$I:$I,UrbanPorc!$P:$P,AH$5,UrbanPorc!$A:$A,$C15)*100</f>
        <v>49.59309995174408</v>
      </c>
      <c r="AI15" s="7">
        <f>SUMIFS(UrbanPorc!$I:$I,UrbanPorc!$P:$P,AI$5,UrbanPorc!$A:$A,$C15)*100</f>
        <v>49.739587306976318</v>
      </c>
      <c r="AJ15" s="7">
        <f>SUMIFS(UrbanPorc!$I:$I,UrbanPorc!$P:$P,AJ$5,UrbanPorc!$A:$A,$C15)*100</f>
        <v>74.161028861999512</v>
      </c>
      <c r="AK15" s="7">
        <f>SUMIFS(UrbanPorc!$I:$I,UrbanPorc!$P:$P,AK$5,UrbanPorc!$A:$A,$C15)*100</f>
        <v>77.143442630767822</v>
      </c>
      <c r="AL15" s="7">
        <f>SUMIFS(UrbanPorc!$I:$I,UrbanPorc!$P:$P,AL$5,UrbanPorc!$A:$A,$C15)*100</f>
        <v>80.704939365386963</v>
      </c>
      <c r="AN15" s="6">
        <f>SUMIFS(SexoPop!$J:$J,SexoPop!$T:$T,AN$5,SexoPop!$A:$A,$C15,SexoPop!$B:$B,2)/1000</f>
        <v>38.515000000000001</v>
      </c>
      <c r="AO15" s="6">
        <f>SUMIFS(SexoPop!$J:$J,SexoPop!$T:$T,AO$5,SexoPop!$A:$A,$C15,SexoPop!$B:$B,2)/1000</f>
        <v>41.088000000000001</v>
      </c>
      <c r="AP15" s="6">
        <f>SUMIFS(SexoPop!$J:$J,SexoPop!$T:$T,AP$5,SexoPop!$A:$A,$C15,SexoPop!$B:$B,2)/1000</f>
        <v>149.429</v>
      </c>
      <c r="AQ15" s="6">
        <f>SUMIFS(SexoPop!$J:$J,SexoPop!$T:$T,AQ$5,SexoPop!$A:$A,$C15,SexoPop!$B:$B,2)/1000</f>
        <v>57.895000000000003</v>
      </c>
      <c r="AR15" s="6">
        <f>SUMIFS(SexoPop!$J:$J,SexoPop!$T:$T,AR$5,SexoPop!$A:$A,$C15,SexoPop!$B:$B,2)/1000</f>
        <v>63.652999999999999</v>
      </c>
      <c r="AS15" s="5"/>
      <c r="AT15" s="7">
        <f>SUMIFS(SexoPorc!$J:$J,SexoPorc!$Q:$Q,AT$5,SexoPorc!$A:$A,$C15,SexoPorc!$B:$B,2)*100</f>
        <v>46.926018595695496</v>
      </c>
      <c r="AU15" s="7">
        <f>SUMIFS(SexoPorc!$J:$J,SexoPorc!$Q:$Q,AU$5,SexoPorc!$A:$A,$C15,SexoPorc!$B:$B,2)*100</f>
        <v>49.222511053085327</v>
      </c>
      <c r="AV15" s="7">
        <f>SUMIFS(SexoPorc!$J:$J,SexoPorc!$Q:$Q,AV$5,SexoPorc!$A:$A,$C15,SexoPorc!$B:$B,2)*100</f>
        <v>72.363412380218506</v>
      </c>
      <c r="AW15" s="7">
        <f>SUMIFS(SexoPorc!$J:$J,SexoPorc!$Q:$Q,AW$5,SexoPorc!$A:$A,$C15,SexoPorc!$B:$B,2)*100</f>
        <v>72.143304347991943</v>
      </c>
      <c r="AX15" s="7">
        <f>SUMIFS(SexoPorc!$J:$J,SexoPorc!$Q:$Q,AX$5,SexoPorc!$A:$A,$C15,SexoPorc!$B:$B,2)*100</f>
        <v>80.050557851791382</v>
      </c>
      <c r="AZ15" s="6">
        <f>SUMIFS(SexoPop!$J:$J,SexoPop!$T:$T,AZ$5,SexoPop!$A:$A,$C15,SexoPop!$B:$B,1)/1000</f>
        <v>36.713000000000001</v>
      </c>
      <c r="BA15" s="6">
        <f>SUMIFS(SexoPop!$J:$J,SexoPop!$T:$T,BA$5,SexoPop!$A:$A,$C15,SexoPop!$B:$B,1)/1000</f>
        <v>34.441000000000003</v>
      </c>
      <c r="BB15" s="6">
        <f>SUMIFS(SexoPop!$J:$J,SexoPop!$T:$T,BB$5,SexoPop!$A:$A,$C15,SexoPop!$B:$B,1)/1000</f>
        <v>146.863</v>
      </c>
      <c r="BC15" s="6">
        <f>SUMIFS(SexoPop!$J:$J,SexoPop!$T:$T,BC$5,SexoPop!$A:$A,$C15,SexoPop!$B:$B,1)/1000</f>
        <v>65.106999999999999</v>
      </c>
      <c r="BD15" s="6">
        <f>SUMIFS(SexoPop!$J:$J,SexoPop!$T:$T,BD$5,SexoPop!$A:$A,$C15,SexoPop!$B:$B,1)/1000</f>
        <v>72.73</v>
      </c>
      <c r="BE15" s="5"/>
      <c r="BF15" s="7">
        <f>SUMIFS(SexoPorc!$J:$J,SexoPorc!$Q:$Q,BF$5,SexoPorc!$A:$A,$C15,SexoPorc!$B:$B,1)*100</f>
        <v>50.188654661178589</v>
      </c>
      <c r="BG15" s="7">
        <f>SUMIFS(SexoPorc!$J:$J,SexoPorc!$Q:$Q,BG$5,SexoPorc!$A:$A,$C15,SexoPorc!$B:$B,1)*100</f>
        <v>50.208467245101929</v>
      </c>
      <c r="BH15" s="7">
        <f>SUMIFS(SexoPorc!$J:$J,SexoPorc!$Q:$Q,BH$5,SexoPorc!$A:$A,$C15,SexoPorc!$B:$B,1)*100</f>
        <v>75.737714767456055</v>
      </c>
      <c r="BI15" s="7">
        <f>SUMIFS(SexoPorc!$J:$J,SexoPorc!$Q:$Q,BI$5,SexoPorc!$A:$A,$C15,SexoPorc!$B:$B,1)*100</f>
        <v>82.307654619216919</v>
      </c>
      <c r="BJ15" s="7">
        <f>SUMIFS(SexoPorc!$J:$J,SexoPorc!$Q:$Q,BJ$5,SexoPorc!$A:$A,$C15,SexoPorc!$B:$B,1)*100</f>
        <v>80.783283710479736</v>
      </c>
    </row>
    <row r="16" spans="3:62" x14ac:dyDescent="0.25">
      <c r="C16" s="5" t="s">
        <v>10</v>
      </c>
      <c r="D16" s="6">
        <f>SUMIFS(EntPop!$I:$I,EntPop!$S:$S,D$5,EntPop!$A:$A,$C16)/1000</f>
        <v>25.234999999999999</v>
      </c>
      <c r="E16" s="6">
        <f>SUMIFS(EntPop!$I:$I,EntPop!$S:$S,E$5,EntPop!$A:$A,$C16)/1000</f>
        <v>17.006</v>
      </c>
      <c r="F16" s="6">
        <f>SUMIFS(EntPop!$I:$I,EntPop!$S:$S,F$5,EntPop!$A:$A,$C16)/1000</f>
        <v>43.323999999999998</v>
      </c>
      <c r="G16" s="6">
        <f>SUMIFS(EntPop!$I:$I,EntPop!$S:$S,G$5,EntPop!$A:$A,$C16)/1000</f>
        <v>89.73</v>
      </c>
      <c r="H16" s="6">
        <f>SUMIFS(EntPop!$I:$I,EntPop!$S:$S,H$5,EntPop!$A:$A,$C16)/1000</f>
        <v>67.751000000000005</v>
      </c>
      <c r="I16" s="5"/>
      <c r="J16" s="7">
        <f>SUMIFS(EntPorc!$I:$I,EntPorc!$P:$P,V$5,EntPorc!$A:$A,$C16)*100</f>
        <v>53.112900257110596</v>
      </c>
      <c r="K16" s="7">
        <f>SUMIFS(EntPorc!$I:$I,EntPorc!$P:$P,W$5,EntPorc!$A:$A,$C16)*100</f>
        <v>44.171428680419922</v>
      </c>
      <c r="L16" s="7">
        <f>SUMIFS(EntPorc!$I:$I,EntPorc!$P:$P,X$5,EntPorc!$A:$A,$C16)*100</f>
        <v>54.425084590911865</v>
      </c>
      <c r="M16" s="7">
        <f>SUMIFS(EntPorc!$I:$I,EntPorc!$P:$P,Y$5,EntPorc!$A:$A,$C16)*100</f>
        <v>76.201879978179932</v>
      </c>
      <c r="N16" s="7">
        <f>SUMIFS(EntPorc!$I:$I,EntPorc!$P:$P,Z$5,EntPorc!$A:$A,$C16)*100</f>
        <v>82.30099081993103</v>
      </c>
      <c r="O16" s="5"/>
      <c r="P16" s="6">
        <f>SUMIFS(RuralPop!$I:$I,RuralPop!$S:$S,P$5,RuralPop!$A:$A,$C16)/1000</f>
        <v>10.736000000000001</v>
      </c>
      <c r="Q16" s="6">
        <f>SUMIFS(RuralPop!$I:$I,RuralPop!$S:$S,Q$5,RuralPop!$A:$A,$C16)/1000</f>
        <v>4.3070000000000004</v>
      </c>
      <c r="R16" s="6">
        <f>SUMIFS(RuralPop!$I:$I,RuralPop!$S:$S,R$5,RuralPop!$A:$A,$C16)/1000</f>
        <v>22.303000000000001</v>
      </c>
      <c r="S16" s="6">
        <f>SUMIFS(RuralPop!$I:$I,RuralPop!$S:$S,S$5,RuralPop!$A:$A,$C16)/1000</f>
        <v>62.585999999999999</v>
      </c>
      <c r="T16" s="6">
        <f>SUMIFS(RuralPop!$I:$I,RuralPop!$S:$S,T$5,RuralPop!$A:$A,$C16)/1000</f>
        <v>40.718000000000004</v>
      </c>
      <c r="U16" s="5"/>
      <c r="V16" s="7">
        <f>SUMIFS(RuralPorc!$I:$I,RuralPorc!$P:$P,V$5,RuralPorc!$A:$A,$C16)*100</f>
        <v>45.128205418586731</v>
      </c>
      <c r="W16" s="7">
        <f>SUMIFS(RuralPorc!$I:$I,RuralPorc!$P:$P,W$5,RuralPorc!$A:$A,$C16)*100</f>
        <v>33.143517374992371</v>
      </c>
      <c r="X16" s="7">
        <f>SUMIFS(RuralPorc!$I:$I,RuralPorc!$P:$P,X$5,RuralPorc!$A:$A,$C16)*100</f>
        <v>46.80391252040863</v>
      </c>
      <c r="Y16" s="7">
        <f>SUMIFS(RuralPorc!$I:$I,RuralPorc!$P:$P,Y$5,RuralPorc!$A:$A,$C16)*100</f>
        <v>73.372489213943481</v>
      </c>
      <c r="Z16" s="7">
        <f>SUMIFS(RuralPorc!$I:$I,RuralPorc!$P:$P,Z$5,RuralPorc!$A:$A,$C16)*100</f>
        <v>78.846675157546997</v>
      </c>
      <c r="AA16" s="9"/>
      <c r="AB16" s="6">
        <f>SUMIFS(UrbanPop!$I:$I,UrbanPop!$S:$S,AB$5,UrbanPop!$A:$A,$C16)/1000</f>
        <v>14.499000000000001</v>
      </c>
      <c r="AC16" s="6">
        <f>SUMIFS(UrbanPop!$I:$I,UrbanPop!$S:$S,AC$5,UrbanPop!$A:$A,$C16)/1000</f>
        <v>12.699</v>
      </c>
      <c r="AD16" s="6">
        <f>SUMIFS(UrbanPop!$I:$I,UrbanPop!$S:$S,AD$5,UrbanPop!$A:$A,$C16)/1000</f>
        <v>21.021000000000001</v>
      </c>
      <c r="AE16" s="6">
        <f>SUMIFS(UrbanPop!$I:$I,UrbanPop!$S:$S,AE$5,UrbanPop!$A:$A,$C16)/1000</f>
        <v>27.143999999999998</v>
      </c>
      <c r="AF16" s="6">
        <f>SUMIFS(UrbanPop!$I:$I,UrbanPop!$S:$S,AF$5,UrbanPop!$A:$A,$C16)/1000</f>
        <v>27.033000000000001</v>
      </c>
      <c r="AG16" s="5"/>
      <c r="AH16" s="7">
        <f>SUMIFS(UrbanPorc!$I:$I,UrbanPorc!$P:$P,AH$5,UrbanPorc!$A:$A,$C16)*100</f>
        <v>61.120480298995972</v>
      </c>
      <c r="AI16" s="7">
        <f>SUMIFS(UrbanPorc!$I:$I,UrbanPorc!$P:$P,AI$5,UrbanPorc!$A:$A,$C16)*100</f>
        <v>49.790236353874207</v>
      </c>
      <c r="AJ16" s="7">
        <f>SUMIFS(UrbanPorc!$I:$I,UrbanPorc!$P:$P,AJ$5,UrbanPorc!$A:$A,$C16)*100</f>
        <v>65.79136848449707</v>
      </c>
      <c r="AK16" s="7">
        <f>SUMIFS(UrbanPorc!$I:$I,UrbanPorc!$P:$P,AK$5,UrbanPorc!$A:$A,$C16)*100</f>
        <v>83.638381958007813</v>
      </c>
      <c r="AL16" s="7">
        <f>SUMIFS(UrbanPorc!$I:$I,UrbanPorc!$P:$P,AL$5,UrbanPorc!$A:$A,$C16)*100</f>
        <v>88.115650415420532</v>
      </c>
      <c r="AN16" s="6">
        <f>SUMIFS(SexoPop!$J:$J,SexoPop!$T:$T,AN$5,SexoPop!$A:$A,$C16,SexoPop!$B:$B,2)/1000</f>
        <v>10.000999999999999</v>
      </c>
      <c r="AO16" s="6">
        <f>SUMIFS(SexoPop!$J:$J,SexoPop!$T:$T,AO$5,SexoPop!$A:$A,$C16,SexoPop!$B:$B,2)/1000</f>
        <v>7.1849999999999996</v>
      </c>
      <c r="AP16" s="6">
        <f>SUMIFS(SexoPop!$J:$J,SexoPop!$T:$T,AP$5,SexoPop!$A:$A,$C16,SexoPop!$B:$B,2)/1000</f>
        <v>20.861000000000001</v>
      </c>
      <c r="AQ16" s="6">
        <f>SUMIFS(SexoPop!$J:$J,SexoPop!$T:$T,AQ$5,SexoPop!$A:$A,$C16,SexoPop!$B:$B,2)/1000</f>
        <v>43.149000000000001</v>
      </c>
      <c r="AR16" s="6">
        <f>SUMIFS(SexoPop!$J:$J,SexoPop!$T:$T,AR$5,SexoPop!$A:$A,$C16,SexoPop!$B:$B,2)/1000</f>
        <v>35.198999999999998</v>
      </c>
      <c r="AS16" s="5"/>
      <c r="AT16" s="7">
        <f>SUMIFS(SexoPorc!$J:$J,SexoPorc!$Q:$Q,AT$5,SexoPorc!$A:$A,$C16,SexoPorc!$B:$B,2)*100</f>
        <v>45.764884352684021</v>
      </c>
      <c r="AU16" s="7">
        <f>SUMIFS(SexoPorc!$J:$J,SexoPorc!$Q:$Q,AU$5,SexoPorc!$A:$A,$C16,SexoPorc!$B:$B,2)*100</f>
        <v>37.220266461372375</v>
      </c>
      <c r="AV16" s="7">
        <f>SUMIFS(SexoPorc!$J:$J,SexoPorc!$Q:$Q,AV$5,SexoPorc!$A:$A,$C16,SexoPorc!$B:$B,2)*100</f>
        <v>52.69659161567688</v>
      </c>
      <c r="AW16" s="7">
        <f>SUMIFS(SexoPorc!$J:$J,SexoPorc!$Q:$Q,AW$5,SexoPorc!$A:$A,$C16,SexoPorc!$B:$B,2)*100</f>
        <v>73.426359891891479</v>
      </c>
      <c r="AX16" s="7">
        <f>SUMIFS(SexoPorc!$J:$J,SexoPorc!$Q:$Q,AX$5,SexoPorc!$A:$A,$C16,SexoPorc!$B:$B,2)*100</f>
        <v>81.257212162017822</v>
      </c>
      <c r="AZ16" s="6">
        <f>SUMIFS(SexoPop!$J:$J,SexoPop!$T:$T,AZ$5,SexoPop!$A:$A,$C16,SexoPop!$B:$B,1)/1000</f>
        <v>15.234</v>
      </c>
      <c r="BA16" s="6">
        <f>SUMIFS(SexoPop!$J:$J,SexoPop!$T:$T,BA$5,SexoPop!$A:$A,$C16,SexoPop!$B:$B,1)/1000</f>
        <v>9.8209999999999997</v>
      </c>
      <c r="BB16" s="6">
        <f>SUMIFS(SexoPop!$J:$J,SexoPop!$T:$T,BB$5,SexoPop!$A:$A,$C16,SexoPop!$B:$B,1)/1000</f>
        <v>22.463000000000001</v>
      </c>
      <c r="BC16" s="6">
        <f>SUMIFS(SexoPop!$J:$J,SexoPop!$T:$T,BC$5,SexoPop!$A:$A,$C16,SexoPop!$B:$B,1)/1000</f>
        <v>46.581000000000003</v>
      </c>
      <c r="BD16" s="6">
        <f>SUMIFS(SexoPop!$J:$J,SexoPop!$T:$T,BD$5,SexoPop!$A:$A,$C16,SexoPop!$B:$B,1)/1000</f>
        <v>32.552</v>
      </c>
      <c r="BE16" s="5"/>
      <c r="BF16" s="7">
        <f>SUMIFS(SexoPorc!$J:$J,SexoPorc!$Q:$Q,BF$5,SexoPorc!$A:$A,$C16,SexoPorc!$B:$B,1)*100</f>
        <v>59.370982646942139</v>
      </c>
      <c r="BG16" s="7">
        <f>SUMIFS(SexoPorc!$J:$J,SexoPorc!$Q:$Q,BG$5,SexoPorc!$A:$A,$C16,SexoPorc!$B:$B,1)*100</f>
        <v>51.161700487136841</v>
      </c>
      <c r="BH16" s="7">
        <f>SUMIFS(SexoPorc!$J:$J,SexoPorc!$Q:$Q,BH$5,SexoPorc!$A:$A,$C16,SexoPorc!$B:$B,1)*100</f>
        <v>56.135046482086182</v>
      </c>
      <c r="BI16" s="7">
        <f>SUMIFS(SexoPorc!$J:$J,SexoPorc!$Q:$Q,BI$5,SexoPorc!$A:$A,$C16,SexoPorc!$B:$B,1)*100</f>
        <v>78.966909646987915</v>
      </c>
      <c r="BJ16" s="7">
        <f>SUMIFS(SexoPorc!$J:$J,SexoPorc!$Q:$Q,BJ$5,SexoPorc!$A:$A,$C16,SexoPorc!$B:$B,1)*100</f>
        <v>83.46024751663208</v>
      </c>
    </row>
    <row r="17" spans="3:62" x14ac:dyDescent="0.25">
      <c r="C17" s="5" t="s">
        <v>11</v>
      </c>
      <c r="D17" s="6">
        <f>SUMIFS(EntPop!$I:$I,EntPop!$S:$S,D$5,EntPop!$A:$A,$C17)/1000</f>
        <v>72.981999999999999</v>
      </c>
      <c r="E17" s="6">
        <f>SUMIFS(EntPop!$I:$I,EntPop!$S:$S,E$5,EntPop!$A:$A,$C17)/1000</f>
        <v>56.188000000000002</v>
      </c>
      <c r="F17" s="6">
        <f>SUMIFS(EntPop!$I:$I,EntPop!$S:$S,F$5,EntPop!$A:$A,$C17)/1000</f>
        <v>175.51400000000001</v>
      </c>
      <c r="G17" s="6">
        <f>SUMIFS(EntPop!$I:$I,EntPop!$S:$S,G$5,EntPop!$A:$A,$C17)/1000</f>
        <v>168.613</v>
      </c>
      <c r="H17" s="6">
        <f>SUMIFS(EntPop!$I:$I,EntPop!$S:$S,H$5,EntPop!$A:$A,$C17)/1000</f>
        <v>95.207999999999998</v>
      </c>
      <c r="I17" s="5"/>
      <c r="J17" s="7">
        <f>SUMIFS(EntPorc!$I:$I,EntPorc!$P:$P,V$5,EntPorc!$A:$A,$C17)*100</f>
        <v>33.443158864974976</v>
      </c>
      <c r="K17" s="7">
        <f>SUMIFS(EntPorc!$I:$I,EntPorc!$P:$P,W$5,EntPorc!$A:$A,$C17)*100</f>
        <v>25.920084118843079</v>
      </c>
      <c r="L17" s="7">
        <f>SUMIFS(EntPorc!$I:$I,EntPorc!$P:$P,X$5,EntPorc!$A:$A,$C17)*100</f>
        <v>62.426954507827759</v>
      </c>
      <c r="M17" s="7">
        <f>SUMIFS(EntPorc!$I:$I,EntPorc!$P:$P,Y$5,EntPorc!$A:$A,$C17)*100</f>
        <v>82.896840572357178</v>
      </c>
      <c r="N17" s="7">
        <f>SUMIFS(EntPorc!$I:$I,EntPorc!$P:$P,Z$5,EntPorc!$A:$A,$C17)*100</f>
        <v>87.265926599502563</v>
      </c>
      <c r="O17" s="5"/>
      <c r="P17" s="6">
        <f>SUMIFS(RuralPop!$I:$I,RuralPop!$S:$S,P$5,RuralPop!$A:$A,$C17)/1000</f>
        <v>19.669</v>
      </c>
      <c r="Q17" s="6">
        <f>SUMIFS(RuralPop!$I:$I,RuralPop!$S:$S,Q$5,RuralPop!$A:$A,$C17)/1000</f>
        <v>14.795999999999999</v>
      </c>
      <c r="R17" s="6">
        <f>SUMIFS(RuralPop!$I:$I,RuralPop!$S:$S,R$5,RuralPop!$A:$A,$C17)/1000</f>
        <v>49.26</v>
      </c>
      <c r="S17" s="6">
        <f>SUMIFS(RuralPop!$I:$I,RuralPop!$S:$S,S$5,RuralPop!$A:$A,$C17)/1000</f>
        <v>66.525000000000006</v>
      </c>
      <c r="T17" s="6">
        <f>SUMIFS(RuralPop!$I:$I,RuralPop!$S:$S,T$5,RuralPop!$A:$A,$C17)/1000</f>
        <v>36.444000000000003</v>
      </c>
      <c r="U17" s="5"/>
      <c r="V17" s="7">
        <f>SUMIFS(RuralPorc!$I:$I,RuralPorc!$P:$P,V$5,RuralPorc!$A:$A,$C17)*100</f>
        <v>19.547025859355927</v>
      </c>
      <c r="W17" s="7">
        <f>SUMIFS(RuralPorc!$I:$I,RuralPorc!$P:$P,W$5,RuralPorc!$A:$A,$C17)*100</f>
        <v>16.207689046859741</v>
      </c>
      <c r="X17" s="7">
        <f>SUMIFS(RuralPorc!$I:$I,RuralPorc!$P:$P,X$5,RuralPorc!$A:$A,$C17)*100</f>
        <v>45.708030462265015</v>
      </c>
      <c r="Y17" s="7">
        <f>SUMIFS(RuralPorc!$I:$I,RuralPorc!$P:$P,Y$5,RuralPorc!$A:$A,$C17)*100</f>
        <v>82.531076669692993</v>
      </c>
      <c r="Z17" s="7">
        <f>SUMIFS(RuralPorc!$I:$I,RuralPorc!$P:$P,Z$5,RuralPorc!$A:$A,$C17)*100</f>
        <v>84.176003932952881</v>
      </c>
      <c r="AA17" s="9"/>
      <c r="AB17" s="6">
        <f>SUMIFS(UrbanPop!$I:$I,UrbanPop!$S:$S,AB$5,UrbanPop!$A:$A,$C17)/1000</f>
        <v>53.313000000000002</v>
      </c>
      <c r="AC17" s="6">
        <f>SUMIFS(UrbanPop!$I:$I,UrbanPop!$S:$S,AC$5,UrbanPop!$A:$A,$C17)/1000</f>
        <v>41.392000000000003</v>
      </c>
      <c r="AD17" s="6">
        <f>SUMIFS(UrbanPop!$I:$I,UrbanPop!$S:$S,AD$5,UrbanPop!$A:$A,$C17)/1000</f>
        <v>126.254</v>
      </c>
      <c r="AE17" s="6">
        <f>SUMIFS(UrbanPop!$I:$I,UrbanPop!$S:$S,AE$5,UrbanPop!$A:$A,$C17)/1000</f>
        <v>102.08799999999999</v>
      </c>
      <c r="AF17" s="6">
        <f>SUMIFS(UrbanPop!$I:$I,UrbanPop!$S:$S,AF$5,UrbanPop!$A:$A,$C17)/1000</f>
        <v>58.764000000000003</v>
      </c>
      <c r="AG17" s="5"/>
      <c r="AH17" s="7">
        <f>SUMIFS(UrbanPorc!$I:$I,UrbanPorc!$P:$P,AH$5,UrbanPorc!$A:$A,$C17)*100</f>
        <v>45.333027839660645</v>
      </c>
      <c r="AI17" s="7">
        <f>SUMIFS(UrbanPorc!$I:$I,UrbanPorc!$P:$P,AI$5,UrbanPorc!$A:$A,$C17)*100</f>
        <v>32.985877990722656</v>
      </c>
      <c r="AJ17" s="7">
        <f>SUMIFS(UrbanPorc!$I:$I,UrbanPorc!$P:$P,AJ$5,UrbanPorc!$A:$A,$C17)*100</f>
        <v>72.819238901138306</v>
      </c>
      <c r="AK17" s="7">
        <f>SUMIFS(UrbanPorc!$I:$I,UrbanPorc!$P:$P,AK$5,UrbanPorc!$A:$A,$C17)*100</f>
        <v>83.136934041976929</v>
      </c>
      <c r="AL17" s="7">
        <f>SUMIFS(UrbanPorc!$I:$I,UrbanPorc!$P:$P,AL$5,UrbanPorc!$A:$A,$C17)*100</f>
        <v>89.298850297927856</v>
      </c>
      <c r="AN17" s="6">
        <f>SUMIFS(SexoPop!$J:$J,SexoPop!$T:$T,AN$5,SexoPop!$A:$A,$C17,SexoPop!$B:$B,2)/1000</f>
        <v>36.273000000000003</v>
      </c>
      <c r="AO17" s="6">
        <f>SUMIFS(SexoPop!$J:$J,SexoPop!$T:$T,AO$5,SexoPop!$A:$A,$C17,SexoPop!$B:$B,2)/1000</f>
        <v>27.288</v>
      </c>
      <c r="AP17" s="6">
        <f>SUMIFS(SexoPop!$J:$J,SexoPop!$T:$T,AP$5,SexoPop!$A:$A,$C17,SexoPop!$B:$B,2)/1000</f>
        <v>84.686000000000007</v>
      </c>
      <c r="AQ17" s="6">
        <f>SUMIFS(SexoPop!$J:$J,SexoPop!$T:$T,AQ$5,SexoPop!$A:$A,$C17,SexoPop!$B:$B,2)/1000</f>
        <v>86.376999999999995</v>
      </c>
      <c r="AR17" s="6">
        <f>SUMIFS(SexoPop!$J:$J,SexoPop!$T:$T,AR$5,SexoPop!$A:$A,$C17,SexoPop!$B:$B,2)/1000</f>
        <v>53.591000000000001</v>
      </c>
      <c r="AS17" s="5"/>
      <c r="AT17" s="7">
        <f>SUMIFS(SexoPorc!$J:$J,SexoPorc!$Q:$Q,AT$5,SexoPorc!$A:$A,$C17,SexoPorc!$B:$B,2)*100</f>
        <v>31.023246049880981</v>
      </c>
      <c r="AU17" s="7">
        <f>SUMIFS(SexoPorc!$J:$J,SexoPorc!$Q:$Q,AU$5,SexoPorc!$A:$A,$C17,SexoPorc!$B:$B,2)*100</f>
        <v>23.540778458118439</v>
      </c>
      <c r="AV17" s="7">
        <f>SUMIFS(SexoPorc!$J:$J,SexoPorc!$Q:$Q,AV$5,SexoPorc!$A:$A,$C17,SexoPorc!$B:$B,2)*100</f>
        <v>61.27697229385376</v>
      </c>
      <c r="AW17" s="7">
        <f>SUMIFS(SexoPorc!$J:$J,SexoPorc!$Q:$Q,AW$5,SexoPorc!$A:$A,$C17,SexoPorc!$B:$B,2)*100</f>
        <v>84.933972358703613</v>
      </c>
      <c r="AX17" s="7">
        <f>SUMIFS(SexoPorc!$J:$J,SexoPorc!$Q:$Q,AX$5,SexoPorc!$A:$A,$C17,SexoPorc!$B:$B,2)*100</f>
        <v>84.322237968444824</v>
      </c>
      <c r="AZ17" s="6">
        <f>SUMIFS(SexoPop!$J:$J,SexoPop!$T:$T,AZ$5,SexoPop!$A:$A,$C17,SexoPop!$B:$B,1)/1000</f>
        <v>36.709000000000003</v>
      </c>
      <c r="BA17" s="6">
        <f>SUMIFS(SexoPop!$J:$J,SexoPop!$T:$T,BA$5,SexoPop!$A:$A,$C17,SexoPop!$B:$B,1)/1000</f>
        <v>28.9</v>
      </c>
      <c r="BB17" s="6">
        <f>SUMIFS(SexoPop!$J:$J,SexoPop!$T:$T,BB$5,SexoPop!$A:$A,$C17,SexoPop!$B:$B,1)/1000</f>
        <v>90.828000000000003</v>
      </c>
      <c r="BC17" s="6">
        <f>SUMIFS(SexoPop!$J:$J,SexoPop!$T:$T,BC$5,SexoPop!$A:$A,$C17,SexoPop!$B:$B,1)/1000</f>
        <v>82.236000000000004</v>
      </c>
      <c r="BD17" s="6">
        <f>SUMIFS(SexoPop!$J:$J,SexoPop!$T:$T,BD$5,SexoPop!$A:$A,$C17,SexoPop!$B:$B,1)/1000</f>
        <v>41.616999999999997</v>
      </c>
      <c r="BE17" s="5"/>
      <c r="BF17" s="7">
        <f>SUMIFS(SexoPorc!$J:$J,SexoPorc!$Q:$Q,BF$5,SexoPorc!$A:$A,$C17,SexoPorc!$B:$B,1)*100</f>
        <v>36.236119270324707</v>
      </c>
      <c r="BG17" s="7">
        <f>SUMIFS(SexoPorc!$J:$J,SexoPorc!$Q:$Q,BG$5,SexoPorc!$A:$A,$C17,SexoPorc!$B:$B,1)*100</f>
        <v>28.654715418815613</v>
      </c>
      <c r="BH17" s="7">
        <f>SUMIFS(SexoPorc!$J:$J,SexoPorc!$Q:$Q,BH$5,SexoPorc!$A:$A,$C17,SexoPorc!$B:$B,1)*100</f>
        <v>63.538742065429688</v>
      </c>
      <c r="BI17" s="7">
        <f>SUMIFS(SexoPorc!$J:$J,SexoPorc!$Q:$Q,BI$5,SexoPorc!$A:$A,$C17,SexoPorc!$B:$B,1)*100</f>
        <v>80.859768390655518</v>
      </c>
      <c r="BJ17" s="7">
        <f>SUMIFS(SexoPorc!$J:$J,SexoPorc!$Q:$Q,BJ$5,SexoPorc!$A:$A,$C17,SexoPorc!$B:$B,1)*100</f>
        <v>91.373556852340698</v>
      </c>
    </row>
    <row r="18" spans="3:62" x14ac:dyDescent="0.25">
      <c r="C18" s="5" t="s">
        <v>12</v>
      </c>
      <c r="D18" s="6">
        <f>SUMIFS(EntPop!$I:$I,EntPop!$S:$S,D$5,EntPop!$A:$A,$C18)/1000</f>
        <v>130.292</v>
      </c>
      <c r="E18" s="6">
        <f>SUMIFS(EntPop!$I:$I,EntPop!$S:$S,E$5,EntPop!$A:$A,$C18)/1000</f>
        <v>151.01300000000001</v>
      </c>
      <c r="F18" s="6">
        <f>SUMIFS(EntPop!$I:$I,EntPop!$S:$S,F$5,EntPop!$A:$A,$C18)/1000</f>
        <v>428.26600000000002</v>
      </c>
      <c r="G18" s="6">
        <f>SUMIFS(EntPop!$I:$I,EntPop!$S:$S,G$5,EntPop!$A:$A,$C18)/1000</f>
        <v>601.52300000000002</v>
      </c>
      <c r="H18" s="6">
        <f>SUMIFS(EntPop!$I:$I,EntPop!$S:$S,H$5,EntPop!$A:$A,$C18)/1000</f>
        <v>407.12599999999998</v>
      </c>
      <c r="I18" s="5"/>
      <c r="J18" s="7">
        <f>SUMIFS(EntPorc!$I:$I,EntPorc!$P:$P,V$5,EntPorc!$A:$A,$C18)*100</f>
        <v>16.174611449241638</v>
      </c>
      <c r="K18" s="7">
        <f>SUMIFS(EntPorc!$I:$I,EntPorc!$P:$P,W$5,EntPorc!$A:$A,$C18)*100</f>
        <v>16.007466614246368</v>
      </c>
      <c r="L18" s="7">
        <f>SUMIFS(EntPorc!$I:$I,EntPorc!$P:$P,X$5,EntPorc!$A:$A,$C18)*100</f>
        <v>47.185137867927551</v>
      </c>
      <c r="M18" s="7">
        <f>SUMIFS(EntPorc!$I:$I,EntPorc!$P:$P,Y$5,EntPorc!$A:$A,$C18)*100</f>
        <v>75.145286321640015</v>
      </c>
      <c r="N18" s="7">
        <f>SUMIFS(EntPorc!$I:$I,EntPorc!$P:$P,Z$5,EntPorc!$A:$A,$C18)*100</f>
        <v>52.942401170730591</v>
      </c>
      <c r="O18" s="5"/>
      <c r="P18" s="6">
        <f>SUMIFS(RuralPop!$I:$I,RuralPop!$S:$S,P$5,RuralPop!$A:$A,$C18)/1000</f>
        <v>66.688999999999993</v>
      </c>
      <c r="Q18" s="6">
        <f>SUMIFS(RuralPop!$I:$I,RuralPop!$S:$S,Q$5,RuralPop!$A:$A,$C18)/1000</f>
        <v>76.858000000000004</v>
      </c>
      <c r="R18" s="6">
        <f>SUMIFS(RuralPop!$I:$I,RuralPop!$S:$S,R$5,RuralPop!$A:$A,$C18)/1000</f>
        <v>243.499</v>
      </c>
      <c r="S18" s="6">
        <f>SUMIFS(RuralPop!$I:$I,RuralPop!$S:$S,S$5,RuralPop!$A:$A,$C18)/1000</f>
        <v>368.31599999999997</v>
      </c>
      <c r="T18" s="6">
        <f>SUMIFS(RuralPop!$I:$I,RuralPop!$S:$S,T$5,RuralPop!$A:$A,$C18)/1000</f>
        <v>262.54199999999997</v>
      </c>
      <c r="U18" s="5"/>
      <c r="V18" s="7">
        <f>SUMIFS(RuralPorc!$I:$I,RuralPorc!$P:$P,V$5,RuralPorc!$A:$A,$C18)*100</f>
        <v>12.976129353046417</v>
      </c>
      <c r="W18" s="7">
        <f>SUMIFS(RuralPorc!$I:$I,RuralPorc!$P:$P,W$5,RuralPorc!$A:$A,$C18)*100</f>
        <v>12.743358314037323</v>
      </c>
      <c r="X18" s="7">
        <f>SUMIFS(RuralPorc!$I:$I,RuralPorc!$P:$P,X$5,RuralPorc!$A:$A,$C18)*100</f>
        <v>44.869637489318848</v>
      </c>
      <c r="Y18" s="7">
        <f>SUMIFS(RuralPorc!$I:$I,RuralPorc!$P:$P,Y$5,RuralPorc!$A:$A,$C18)*100</f>
        <v>74.550348520278931</v>
      </c>
      <c r="Z18" s="7">
        <f>SUMIFS(RuralPorc!$I:$I,RuralPorc!$P:$P,Z$5,RuralPorc!$A:$A,$C18)*100</f>
        <v>51.25771164894104</v>
      </c>
      <c r="AA18" s="9"/>
      <c r="AB18" s="6">
        <f>SUMIFS(UrbanPop!$I:$I,UrbanPop!$S:$S,AB$5,UrbanPop!$A:$A,$C18)/1000</f>
        <v>63.603000000000002</v>
      </c>
      <c r="AC18" s="6">
        <f>SUMIFS(UrbanPop!$I:$I,UrbanPop!$S:$S,AC$5,UrbanPop!$A:$A,$C18)/1000</f>
        <v>74.155000000000001</v>
      </c>
      <c r="AD18" s="6">
        <f>SUMIFS(UrbanPop!$I:$I,UrbanPop!$S:$S,AD$5,UrbanPop!$A:$A,$C18)/1000</f>
        <v>184.767</v>
      </c>
      <c r="AE18" s="6">
        <f>SUMIFS(UrbanPop!$I:$I,UrbanPop!$S:$S,AE$5,UrbanPop!$A:$A,$C18)/1000</f>
        <v>233.20699999999999</v>
      </c>
      <c r="AF18" s="6">
        <f>SUMIFS(UrbanPop!$I:$I,UrbanPop!$S:$S,AF$5,UrbanPop!$A:$A,$C18)/1000</f>
        <v>144.584</v>
      </c>
      <c r="AG18" s="5"/>
      <c r="AH18" s="7">
        <f>SUMIFS(UrbanPorc!$I:$I,UrbanPorc!$P:$P,AH$5,UrbanPorc!$A:$A,$C18)*100</f>
        <v>21.811878681182861</v>
      </c>
      <c r="AI18" s="7">
        <f>SUMIFS(UrbanPorc!$I:$I,UrbanPorc!$P:$P,AI$5,UrbanPorc!$A:$A,$C18)*100</f>
        <v>21.793052554130554</v>
      </c>
      <c r="AJ18" s="7">
        <f>SUMIFS(UrbanPorc!$I:$I,UrbanPorc!$P:$P,AJ$5,UrbanPorc!$A:$A,$C18)*100</f>
        <v>50.628310441970825</v>
      </c>
      <c r="AK18" s="7">
        <f>SUMIFS(UrbanPorc!$I:$I,UrbanPorc!$P:$P,AK$5,UrbanPorc!$A:$A,$C18)*100</f>
        <v>76.104491949081421</v>
      </c>
      <c r="AL18" s="7">
        <f>SUMIFS(UrbanPorc!$I:$I,UrbanPorc!$P:$P,AL$5,UrbanPorc!$A:$A,$C18)*100</f>
        <v>56.302618980407715</v>
      </c>
      <c r="AN18" s="6">
        <f>SUMIFS(SexoPop!$J:$J,SexoPop!$T:$T,AN$5,SexoPop!$A:$A,$C18,SexoPop!$B:$B,2)/1000</f>
        <v>52.664000000000001</v>
      </c>
      <c r="AO18" s="6">
        <f>SUMIFS(SexoPop!$J:$J,SexoPop!$T:$T,AO$5,SexoPop!$A:$A,$C18,SexoPop!$B:$B,2)/1000</f>
        <v>62.712000000000003</v>
      </c>
      <c r="AP18" s="6">
        <f>SUMIFS(SexoPop!$J:$J,SexoPop!$T:$T,AP$5,SexoPop!$A:$A,$C18,SexoPop!$B:$B,2)/1000</f>
        <v>205.52699999999999</v>
      </c>
      <c r="AQ18" s="6">
        <f>SUMIFS(SexoPop!$J:$J,SexoPop!$T:$T,AQ$5,SexoPop!$A:$A,$C18,SexoPop!$B:$B,2)/1000</f>
        <v>306.14999999999998</v>
      </c>
      <c r="AR18" s="6">
        <f>SUMIFS(SexoPop!$J:$J,SexoPop!$T:$T,AR$5,SexoPop!$A:$A,$C18,SexoPop!$B:$B,2)/1000</f>
        <v>204.56800000000001</v>
      </c>
      <c r="AS18" s="5"/>
      <c r="AT18" s="7">
        <f>SUMIFS(SexoPorc!$J:$J,SexoPorc!$Q:$Q,AT$5,SexoPorc!$A:$A,$C18,SexoPorc!$B:$B,2)*100</f>
        <v>12.516339123249054</v>
      </c>
      <c r="AU18" s="7">
        <f>SUMIFS(SexoPorc!$J:$J,SexoPorc!$Q:$Q,AU$5,SexoPorc!$A:$A,$C18,SexoPorc!$B:$B,2)*100</f>
        <v>12.58382648229599</v>
      </c>
      <c r="AV18" s="7">
        <f>SUMIFS(SexoPorc!$J:$J,SexoPorc!$Q:$Q,AV$5,SexoPorc!$A:$A,$C18,SexoPorc!$B:$B,2)*100</f>
        <v>42.816966772079468</v>
      </c>
      <c r="AW18" s="7">
        <f>SUMIFS(SexoPorc!$J:$J,SexoPorc!$Q:$Q,AW$5,SexoPorc!$A:$A,$C18,SexoPorc!$B:$B,2)*100</f>
        <v>73.237419128417969</v>
      </c>
      <c r="AX18" s="7">
        <f>SUMIFS(SexoPorc!$J:$J,SexoPorc!$Q:$Q,AX$5,SexoPorc!$A:$A,$C18,SexoPorc!$B:$B,2)*100</f>
        <v>50.83116888999939</v>
      </c>
      <c r="AZ18" s="6">
        <f>SUMIFS(SexoPop!$J:$J,SexoPop!$T:$T,AZ$5,SexoPop!$A:$A,$C18,SexoPop!$B:$B,1)/1000</f>
        <v>77.628</v>
      </c>
      <c r="BA18" s="6">
        <f>SUMIFS(SexoPop!$J:$J,SexoPop!$T:$T,BA$5,SexoPop!$A:$A,$C18,SexoPop!$B:$B,1)/1000</f>
        <v>88.301000000000002</v>
      </c>
      <c r="BB18" s="6">
        <f>SUMIFS(SexoPop!$J:$J,SexoPop!$T:$T,BB$5,SexoPop!$A:$A,$C18,SexoPop!$B:$B,1)/1000</f>
        <v>222.739</v>
      </c>
      <c r="BC18" s="6">
        <f>SUMIFS(SexoPop!$J:$J,SexoPop!$T:$T,BC$5,SexoPop!$A:$A,$C18,SexoPop!$B:$B,1)/1000</f>
        <v>295.37299999999999</v>
      </c>
      <c r="BD18" s="6">
        <f>SUMIFS(SexoPop!$J:$J,SexoPop!$T:$T,BD$5,SexoPop!$A:$A,$C18,SexoPop!$B:$B,1)/1000</f>
        <v>202.55799999999999</v>
      </c>
      <c r="BE18" s="5"/>
      <c r="BF18" s="7">
        <f>SUMIFS(SexoPorc!$J:$J,SexoPorc!$Q:$Q,BF$5,SexoPorc!$A:$A,$C18,SexoPorc!$B:$B,1)*100</f>
        <v>20.175065100193024</v>
      </c>
      <c r="BG18" s="7">
        <f>SUMIFS(SexoPorc!$J:$J,SexoPorc!$Q:$Q,BG$5,SexoPorc!$A:$A,$C18,SexoPorc!$B:$B,1)*100</f>
        <v>19.841271638870239</v>
      </c>
      <c r="BH18" s="7">
        <f>SUMIFS(SexoPorc!$J:$J,SexoPorc!$Q:$Q,BH$5,SexoPorc!$A:$A,$C18,SexoPorc!$B:$B,1)*100</f>
        <v>52.088558673858643</v>
      </c>
      <c r="BI18" s="7">
        <f>SUMIFS(SexoPorc!$J:$J,SexoPorc!$Q:$Q,BI$5,SexoPorc!$A:$A,$C18,SexoPorc!$B:$B,1)*100</f>
        <v>77.230584621429443</v>
      </c>
      <c r="BJ18" s="7">
        <f>SUMIFS(SexoPorc!$J:$J,SexoPorc!$Q:$Q,BJ$5,SexoPorc!$A:$A,$C18,SexoPorc!$B:$B,1)*100</f>
        <v>55.260372161865234</v>
      </c>
    </row>
    <row r="19" spans="3:62" x14ac:dyDescent="0.25">
      <c r="C19" s="5" t="s">
        <v>13</v>
      </c>
      <c r="D19" s="6">
        <f>SUMIFS(EntPop!$I:$I,EntPop!$S:$S,D$5,EntPop!$A:$A,$C19)/1000</f>
        <v>49.201999999999998</v>
      </c>
      <c r="E19" s="6">
        <f>SUMIFS(EntPop!$I:$I,EntPop!$S:$S,E$5,EntPop!$A:$A,$C19)/1000</f>
        <v>36.423000000000002</v>
      </c>
      <c r="F19" s="6">
        <f>SUMIFS(EntPop!$I:$I,EntPop!$S:$S,F$5,EntPop!$A:$A,$C19)/1000</f>
        <v>106.053</v>
      </c>
      <c r="G19" s="6">
        <f>SUMIFS(EntPop!$I:$I,EntPop!$S:$S,G$5,EntPop!$A:$A,$C19)/1000</f>
        <v>161.54400000000001</v>
      </c>
      <c r="H19" s="6">
        <f>SUMIFS(EntPop!$I:$I,EntPop!$S:$S,H$5,EntPop!$A:$A,$C19)/1000</f>
        <v>139.38300000000001</v>
      </c>
      <c r="I19" s="5"/>
      <c r="J19" s="7">
        <f>SUMIFS(EntPorc!$I:$I,EntPorc!$P:$P,V$5,EntPorc!$A:$A,$C19)*100</f>
        <v>17.582441866397858</v>
      </c>
      <c r="K19" s="7">
        <f>SUMIFS(EntPorc!$I:$I,EntPorc!$P:$P,W$5,EntPorc!$A:$A,$C19)*100</f>
        <v>17.031314969062805</v>
      </c>
      <c r="L19" s="7">
        <f>SUMIFS(EntPorc!$I:$I,EntPorc!$P:$P,X$5,EntPorc!$A:$A,$C19)*100</f>
        <v>42.085525393486023</v>
      </c>
      <c r="M19" s="7">
        <f>SUMIFS(EntPorc!$I:$I,EntPorc!$P:$P,Y$5,EntPorc!$A:$A,$C19)*100</f>
        <v>75.481504201889038</v>
      </c>
      <c r="N19" s="7">
        <f>SUMIFS(EntPorc!$I:$I,EntPorc!$P:$P,Z$5,EntPorc!$A:$A,$C19)*100</f>
        <v>76.338273286819458</v>
      </c>
      <c r="O19" s="5"/>
      <c r="P19" s="6">
        <f>SUMIFS(RuralPop!$I:$I,RuralPop!$S:$S,P$5,RuralPop!$A:$A,$C19)/1000</f>
        <v>25.791</v>
      </c>
      <c r="Q19" s="6">
        <f>SUMIFS(RuralPop!$I:$I,RuralPop!$S:$S,Q$5,RuralPop!$A:$A,$C19)/1000</f>
        <v>18.468</v>
      </c>
      <c r="R19" s="6">
        <f>SUMIFS(RuralPop!$I:$I,RuralPop!$S:$S,R$5,RuralPop!$A:$A,$C19)/1000</f>
        <v>62.573999999999998</v>
      </c>
      <c r="S19" s="6">
        <f>SUMIFS(RuralPop!$I:$I,RuralPop!$S:$S,S$5,RuralPop!$A:$A,$C19)/1000</f>
        <v>111.371</v>
      </c>
      <c r="T19" s="6">
        <f>SUMIFS(RuralPop!$I:$I,RuralPop!$S:$S,T$5,RuralPop!$A:$A,$C19)/1000</f>
        <v>87.215999999999994</v>
      </c>
      <c r="U19" s="5"/>
      <c r="V19" s="7">
        <f>SUMIFS(RuralPorc!$I:$I,RuralPorc!$P:$P,V$5,RuralPorc!$A:$A,$C19)*100</f>
        <v>11.700259894132614</v>
      </c>
      <c r="W19" s="7">
        <f>SUMIFS(RuralPorc!$I:$I,RuralPorc!$P:$P,W$5,RuralPorc!$A:$A,$C19)*100</f>
        <v>10.414481163024902</v>
      </c>
      <c r="X19" s="7">
        <f>SUMIFS(RuralPorc!$I:$I,RuralPorc!$P:$P,X$5,RuralPorc!$A:$A,$C19)*100</f>
        <v>32.549768686294556</v>
      </c>
      <c r="Y19" s="7">
        <f>SUMIFS(RuralPorc!$I:$I,RuralPorc!$P:$P,Y$5,RuralPorc!$A:$A,$C19)*100</f>
        <v>75.587242841720581</v>
      </c>
      <c r="Z19" s="7">
        <f>SUMIFS(RuralPorc!$I:$I,RuralPorc!$P:$P,Z$5,RuralPorc!$A:$A,$C19)*100</f>
        <v>71.36918306350708</v>
      </c>
      <c r="AA19" s="9"/>
      <c r="AB19" s="6">
        <f>SUMIFS(UrbanPop!$I:$I,UrbanPop!$S:$S,AB$5,UrbanPop!$A:$A,$C19)/1000</f>
        <v>23.411000000000001</v>
      </c>
      <c r="AC19" s="6">
        <f>SUMIFS(UrbanPop!$I:$I,UrbanPop!$S:$S,AC$5,UrbanPop!$A:$A,$C19)/1000</f>
        <v>17.954999999999998</v>
      </c>
      <c r="AD19" s="6">
        <f>SUMIFS(UrbanPop!$I:$I,UrbanPop!$S:$S,AD$5,UrbanPop!$A:$A,$C19)/1000</f>
        <v>43.478999999999999</v>
      </c>
      <c r="AE19" s="6">
        <f>SUMIFS(UrbanPop!$I:$I,UrbanPop!$S:$S,AE$5,UrbanPop!$A:$A,$C19)/1000</f>
        <v>50.173000000000002</v>
      </c>
      <c r="AF19" s="6">
        <f>SUMIFS(UrbanPop!$I:$I,UrbanPop!$S:$S,AF$5,UrbanPop!$A:$A,$C19)/1000</f>
        <v>52.167000000000002</v>
      </c>
      <c r="AG19" s="5"/>
      <c r="AH19" s="7">
        <f>SUMIFS(UrbanPorc!$I:$I,UrbanPorc!$P:$P,AH$5,UrbanPorc!$A:$A,$C19)*100</f>
        <v>39.409139752388</v>
      </c>
      <c r="AI19" s="7">
        <f>SUMIFS(UrbanPorc!$I:$I,UrbanPorc!$P:$P,AI$5,UrbanPorc!$A:$A,$C19)*100</f>
        <v>49.152728915214539</v>
      </c>
      <c r="AJ19" s="7">
        <f>SUMIFS(UrbanPorc!$I:$I,UrbanPorc!$P:$P,AJ$5,UrbanPorc!$A:$A,$C19)*100</f>
        <v>72.764545679092407</v>
      </c>
      <c r="AK19" s="7">
        <f>SUMIFS(UrbanPorc!$I:$I,UrbanPorc!$P:$P,AK$5,UrbanPorc!$A:$A,$C19)*100</f>
        <v>75.247836112976074</v>
      </c>
      <c r="AL19" s="7">
        <f>SUMIFS(UrbanPorc!$I:$I,UrbanPorc!$P:$P,AL$5,UrbanPorc!$A:$A,$C19)*100</f>
        <v>86.394953727722168</v>
      </c>
      <c r="AN19" s="6">
        <f>SUMIFS(SexoPop!$J:$J,SexoPop!$T:$T,AN$5,SexoPop!$A:$A,$C19,SexoPop!$B:$B,2)/1000</f>
        <v>21.038</v>
      </c>
      <c r="AO19" s="6">
        <f>SUMIFS(SexoPop!$J:$J,SexoPop!$T:$T,AO$5,SexoPop!$A:$A,$C19,SexoPop!$B:$B,2)/1000</f>
        <v>15.845000000000001</v>
      </c>
      <c r="AP19" s="6">
        <f>SUMIFS(SexoPop!$J:$J,SexoPop!$T:$T,AP$5,SexoPop!$A:$A,$C19,SexoPop!$B:$B,2)/1000</f>
        <v>53.036000000000001</v>
      </c>
      <c r="AQ19" s="6">
        <f>SUMIFS(SexoPop!$J:$J,SexoPop!$T:$T,AQ$5,SexoPop!$A:$A,$C19,SexoPop!$B:$B,2)/1000</f>
        <v>88.608999999999995</v>
      </c>
      <c r="AR19" s="6">
        <f>SUMIFS(SexoPop!$J:$J,SexoPop!$T:$T,AR$5,SexoPop!$A:$A,$C19,SexoPop!$B:$B,2)/1000</f>
        <v>72.873999999999995</v>
      </c>
      <c r="AS19" s="5"/>
      <c r="AT19" s="7">
        <f>SUMIFS(SexoPorc!$J:$J,SexoPorc!$Q:$Q,AT$5,SexoPorc!$A:$A,$C19,SexoPorc!$B:$B,2)*100</f>
        <v>14.71857875585556</v>
      </c>
      <c r="AU19" s="7">
        <f>SUMIFS(SexoPorc!$J:$J,SexoPorc!$Q:$Q,AU$5,SexoPorc!$A:$A,$C19,SexoPorc!$B:$B,2)*100</f>
        <v>14.293704926967621</v>
      </c>
      <c r="AV19" s="7">
        <f>SUMIFS(SexoPorc!$J:$J,SexoPorc!$Q:$Q,AV$5,SexoPorc!$A:$A,$C19,SexoPorc!$B:$B,2)*100</f>
        <v>39.756226539611816</v>
      </c>
      <c r="AW19" s="7">
        <f>SUMIFS(SexoPorc!$J:$J,SexoPorc!$Q:$Q,AW$5,SexoPorc!$A:$A,$C19,SexoPorc!$B:$B,2)*100</f>
        <v>74.219352006912231</v>
      </c>
      <c r="AX19" s="7">
        <f>SUMIFS(SexoPorc!$J:$J,SexoPorc!$Q:$Q,AX$5,SexoPorc!$A:$A,$C19,SexoPorc!$B:$B,2)*100</f>
        <v>78.185951709747314</v>
      </c>
      <c r="AZ19" s="6">
        <f>SUMIFS(SexoPop!$J:$J,SexoPop!$T:$T,AZ$5,SexoPop!$A:$A,$C19,SexoPop!$B:$B,1)/1000</f>
        <v>28.164000000000001</v>
      </c>
      <c r="BA19" s="6">
        <f>SUMIFS(SexoPop!$J:$J,SexoPop!$T:$T,BA$5,SexoPop!$A:$A,$C19,SexoPop!$B:$B,1)/1000</f>
        <v>20.577999999999999</v>
      </c>
      <c r="BB19" s="6">
        <f>SUMIFS(SexoPop!$J:$J,SexoPop!$T:$T,BB$5,SexoPop!$A:$A,$C19,SexoPop!$B:$B,1)/1000</f>
        <v>53.017000000000003</v>
      </c>
      <c r="BC19" s="6">
        <f>SUMIFS(SexoPop!$J:$J,SexoPop!$T:$T,BC$5,SexoPop!$A:$A,$C19,SexoPop!$B:$B,1)/1000</f>
        <v>72.935000000000002</v>
      </c>
      <c r="BD19" s="6">
        <f>SUMIFS(SexoPop!$J:$J,SexoPop!$T:$T,BD$5,SexoPop!$A:$A,$C19,SexoPop!$B:$B,1)/1000</f>
        <v>66.509</v>
      </c>
      <c r="BE19" s="5"/>
      <c r="BF19" s="7">
        <f>SUMIFS(SexoPorc!$J:$J,SexoPorc!$Q:$Q,BF$5,SexoPorc!$A:$A,$C19,SexoPorc!$B:$B,1)*100</f>
        <v>20.572531223297119</v>
      </c>
      <c r="BG19" s="7">
        <f>SUMIFS(SexoPorc!$J:$J,SexoPorc!$Q:$Q,BG$5,SexoPorc!$A:$A,$C19,SexoPorc!$B:$B,1)*100</f>
        <v>19.977477192878723</v>
      </c>
      <c r="BH19" s="7">
        <f>SUMIFS(SexoPorc!$J:$J,SexoPorc!$Q:$Q,BH$5,SexoPorc!$A:$A,$C19,SexoPorc!$B:$B,1)*100</f>
        <v>44.705754518508911</v>
      </c>
      <c r="BI19" s="7">
        <f>SUMIFS(SexoPorc!$J:$J,SexoPorc!$Q:$Q,BI$5,SexoPorc!$A:$A,$C19,SexoPorc!$B:$B,1)*100</f>
        <v>77.073866128921509</v>
      </c>
      <c r="BJ19" s="7">
        <f>SUMIFS(SexoPorc!$J:$J,SexoPorc!$Q:$Q,BJ$5,SexoPorc!$A:$A,$C19,SexoPorc!$B:$B,1)*100</f>
        <v>74.411499500274658</v>
      </c>
    </row>
    <row r="20" spans="3:62" x14ac:dyDescent="0.25">
      <c r="C20" s="5" t="s">
        <v>14</v>
      </c>
      <c r="D20" s="6">
        <f>SUMIFS(EntPop!$I:$I,EntPop!$S:$S,D$5,EntPop!$A:$A,$C20)/1000</f>
        <v>54.838000000000001</v>
      </c>
      <c r="E20" s="6">
        <f>SUMIFS(EntPop!$I:$I,EntPop!$S:$S,E$5,EntPop!$A:$A,$C20)/1000</f>
        <v>98.44</v>
      </c>
      <c r="F20" s="6">
        <f>SUMIFS(EntPop!$I:$I,EntPop!$S:$S,F$5,EntPop!$A:$A,$C20)/1000</f>
        <v>198.79599999999999</v>
      </c>
      <c r="G20" s="6">
        <f>SUMIFS(EntPop!$I:$I,EntPop!$S:$S,G$5,EntPop!$A:$A,$C20)/1000</f>
        <v>164.89</v>
      </c>
      <c r="H20" s="6">
        <f>SUMIFS(EntPop!$I:$I,EntPop!$S:$S,H$5,EntPop!$A:$A,$C20)/1000</f>
        <v>93.125</v>
      </c>
      <c r="I20" s="5"/>
      <c r="J20" s="7">
        <f>SUMIFS(EntPorc!$I:$I,EntPorc!$P:$P,V$5,EntPorc!$A:$A,$C20)*100</f>
        <v>46.74065113067627</v>
      </c>
      <c r="K20" s="7">
        <f>SUMIFS(EntPorc!$I:$I,EntPorc!$P:$P,W$5,EntPorc!$A:$A,$C20)*100</f>
        <v>52.060967683792114</v>
      </c>
      <c r="L20" s="7">
        <f>SUMIFS(EntPorc!$I:$I,EntPorc!$P:$P,X$5,EntPorc!$A:$A,$C20)*100</f>
        <v>78.940242528915405</v>
      </c>
      <c r="M20" s="7">
        <f>SUMIFS(EntPorc!$I:$I,EntPorc!$P:$P,Y$5,EntPorc!$A:$A,$C20)*100</f>
        <v>91.329538822174072</v>
      </c>
      <c r="N20" s="7">
        <f>SUMIFS(EntPorc!$I:$I,EntPorc!$P:$P,Z$5,EntPorc!$A:$A,$C20)*100</f>
        <v>81.57196044921875</v>
      </c>
      <c r="O20" s="5"/>
      <c r="P20" s="6">
        <f>SUMIFS(RuralPop!$I:$I,RuralPop!$S:$S,P$5,RuralPop!$A:$A,$C20)/1000</f>
        <v>10.65</v>
      </c>
      <c r="Q20" s="6">
        <f>SUMIFS(RuralPop!$I:$I,RuralPop!$S:$S,Q$5,RuralPop!$A:$A,$C20)/1000</f>
        <v>9.2420000000000009</v>
      </c>
      <c r="R20" s="6">
        <f>SUMIFS(RuralPop!$I:$I,RuralPop!$S:$S,R$5,RuralPop!$A:$A,$C20)/1000</f>
        <v>11.721</v>
      </c>
      <c r="S20" s="6">
        <f>SUMIFS(RuralPop!$I:$I,RuralPop!$S:$S,S$5,RuralPop!$A:$A,$C20)/1000</f>
        <v>34.750999999999998</v>
      </c>
      <c r="T20" s="6">
        <f>SUMIFS(RuralPop!$I:$I,RuralPop!$S:$S,T$5,RuralPop!$A:$A,$C20)/1000</f>
        <v>15.712999999999999</v>
      </c>
      <c r="U20" s="5"/>
      <c r="V20" s="7">
        <f>SUMIFS(RuralPorc!$I:$I,RuralPorc!$P:$P,V$5,RuralPorc!$A:$A,$C20)*100</f>
        <v>43.166342377662659</v>
      </c>
      <c r="W20" s="7">
        <f>SUMIFS(RuralPorc!$I:$I,RuralPorc!$P:$P,W$5,RuralPorc!$A:$A,$C20)*100</f>
        <v>17.814186215400696</v>
      </c>
      <c r="X20" s="7">
        <f>SUMIFS(RuralPorc!$I:$I,RuralPorc!$P:$P,X$5,RuralPorc!$A:$A,$C20)*100</f>
        <v>73.31581711769104</v>
      </c>
      <c r="Y20" s="7">
        <f>SUMIFS(RuralPorc!$I:$I,RuralPorc!$P:$P,Y$5,RuralPorc!$A:$A,$C20)*100</f>
        <v>91.705811023712158</v>
      </c>
      <c r="Z20" s="7">
        <f>SUMIFS(RuralPorc!$I:$I,RuralPorc!$P:$P,Z$5,RuralPorc!$A:$A,$C20)*100</f>
        <v>86.673283576965332</v>
      </c>
      <c r="AA20" s="9"/>
      <c r="AB20" s="6">
        <f>SUMIFS(UrbanPop!$I:$I,UrbanPop!$S:$S,AB$5,UrbanPop!$A:$A,$C20)/1000</f>
        <v>44.188000000000002</v>
      </c>
      <c r="AC20" s="6">
        <f>SUMIFS(UrbanPop!$I:$I,UrbanPop!$S:$S,AC$5,UrbanPop!$A:$A,$C20)/1000</f>
        <v>89.197999999999993</v>
      </c>
      <c r="AD20" s="6">
        <f>SUMIFS(UrbanPop!$I:$I,UrbanPop!$S:$S,AD$5,UrbanPop!$A:$A,$C20)/1000</f>
        <v>187.07499999999999</v>
      </c>
      <c r="AE20" s="6">
        <f>SUMIFS(UrbanPop!$I:$I,UrbanPop!$S:$S,AE$5,UrbanPop!$A:$A,$C20)/1000</f>
        <v>130.13900000000001</v>
      </c>
      <c r="AF20" s="6">
        <f>SUMIFS(UrbanPop!$I:$I,UrbanPop!$S:$S,AF$5,UrbanPop!$A:$A,$C20)/1000</f>
        <v>77.412000000000006</v>
      </c>
      <c r="AG20" s="5"/>
      <c r="AH20" s="7">
        <f>SUMIFS(UrbanPorc!$I:$I,UrbanPorc!$P:$P,AH$5,UrbanPorc!$A:$A,$C20)*100</f>
        <v>47.692441940307617</v>
      </c>
      <c r="AI20" s="7">
        <f>SUMIFS(UrbanPorc!$I:$I,UrbanPorc!$P:$P,AI$5,UrbanPorc!$A:$A,$C20)*100</f>
        <v>65.010279417037964</v>
      </c>
      <c r="AJ20" s="7">
        <f>SUMIFS(UrbanPorc!$I:$I,UrbanPorc!$P:$P,AJ$5,UrbanPorc!$A:$A,$C20)*100</f>
        <v>79.321497678756714</v>
      </c>
      <c r="AK20" s="7">
        <f>SUMIFS(UrbanPorc!$I:$I,UrbanPorc!$P:$P,AK$5,UrbanPorc!$A:$A,$C20)*100</f>
        <v>91.229581832885742</v>
      </c>
      <c r="AL20" s="7">
        <f>SUMIFS(UrbanPorc!$I:$I,UrbanPorc!$P:$P,AL$5,UrbanPorc!$A:$A,$C20)*100</f>
        <v>80.608952045440674</v>
      </c>
      <c r="AN20" s="6">
        <f>SUMIFS(SexoPop!$J:$J,SexoPop!$T:$T,AN$5,SexoPop!$A:$A,$C20,SexoPop!$B:$B,2)/1000</f>
        <v>25.137</v>
      </c>
      <c r="AO20" s="6">
        <f>SUMIFS(SexoPop!$J:$J,SexoPop!$T:$T,AO$5,SexoPop!$A:$A,$C20,SexoPop!$B:$B,2)/1000</f>
        <v>44.851999999999997</v>
      </c>
      <c r="AP20" s="6">
        <f>SUMIFS(SexoPop!$J:$J,SexoPop!$T:$T,AP$5,SexoPop!$A:$A,$C20,SexoPop!$B:$B,2)/1000</f>
        <v>104.318</v>
      </c>
      <c r="AQ20" s="6">
        <f>SUMIFS(SexoPop!$J:$J,SexoPop!$T:$T,AQ$5,SexoPop!$A:$A,$C20,SexoPop!$B:$B,2)/1000</f>
        <v>86.034000000000006</v>
      </c>
      <c r="AR20" s="6">
        <f>SUMIFS(SexoPop!$J:$J,SexoPop!$T:$T,AR$5,SexoPop!$A:$A,$C20,SexoPop!$B:$B,2)/1000</f>
        <v>53.277999999999999</v>
      </c>
      <c r="AS20" s="5"/>
      <c r="AT20" s="7">
        <f>SUMIFS(SexoPorc!$J:$J,SexoPorc!$Q:$Q,AT$5,SexoPorc!$A:$A,$C20,SexoPorc!$B:$B,2)*100</f>
        <v>41.123253107070923</v>
      </c>
      <c r="AU20" s="7">
        <f>SUMIFS(SexoPorc!$J:$J,SexoPorc!$Q:$Q,AU$5,SexoPorc!$A:$A,$C20,SexoPorc!$B:$B,2)*100</f>
        <v>47.49409556388855</v>
      </c>
      <c r="AV20" s="7">
        <f>SUMIFS(SexoPorc!$J:$J,SexoPorc!$Q:$Q,AV$5,SexoPorc!$A:$A,$C20,SexoPorc!$B:$B,2)*100</f>
        <v>77.415955066680908</v>
      </c>
      <c r="AW20" s="7">
        <f>SUMIFS(SexoPorc!$J:$J,SexoPorc!$Q:$Q,AW$5,SexoPorc!$A:$A,$C20,SexoPorc!$B:$B,2)*100</f>
        <v>90.968108177185059</v>
      </c>
      <c r="AX20" s="7">
        <f>SUMIFS(SexoPorc!$J:$J,SexoPorc!$Q:$Q,AX$5,SexoPorc!$A:$A,$C20,SexoPorc!$B:$B,2)*100</f>
        <v>79.807662963867188</v>
      </c>
      <c r="AZ20" s="6">
        <f>SUMIFS(SexoPop!$J:$J,SexoPop!$T:$T,AZ$5,SexoPop!$A:$A,$C20,SexoPop!$B:$B,1)/1000</f>
        <v>29.701000000000001</v>
      </c>
      <c r="BA20" s="6">
        <f>SUMIFS(SexoPop!$J:$J,SexoPop!$T:$T,BA$5,SexoPop!$A:$A,$C20,SexoPop!$B:$B,1)/1000</f>
        <v>53.588000000000001</v>
      </c>
      <c r="BB20" s="6">
        <f>SUMIFS(SexoPop!$J:$J,SexoPop!$T:$T,BB$5,SexoPop!$A:$A,$C20,SexoPop!$B:$B,1)/1000</f>
        <v>94.477999999999994</v>
      </c>
      <c r="BC20" s="6">
        <f>SUMIFS(SexoPop!$J:$J,SexoPop!$T:$T,BC$5,SexoPop!$A:$A,$C20,SexoPop!$B:$B,1)/1000</f>
        <v>78.855999999999995</v>
      </c>
      <c r="BD20" s="6">
        <f>SUMIFS(SexoPop!$J:$J,SexoPop!$T:$T,BD$5,SexoPop!$A:$A,$C20,SexoPop!$B:$B,1)/1000</f>
        <v>39.847000000000001</v>
      </c>
      <c r="BE20" s="5"/>
      <c r="BF20" s="7">
        <f>SUMIFS(SexoPorc!$J:$J,SexoPorc!$Q:$Q,BF$5,SexoPorc!$A:$A,$C20,SexoPorc!$B:$B,1)*100</f>
        <v>52.850633859634399</v>
      </c>
      <c r="BG20" s="7">
        <f>SUMIFS(SexoPorc!$J:$J,SexoPorc!$Q:$Q,BG$5,SexoPorc!$A:$A,$C20,SexoPorc!$B:$B,1)*100</f>
        <v>56.617605686187744</v>
      </c>
      <c r="BH20" s="7">
        <f>SUMIFS(SexoPorc!$J:$J,SexoPorc!$Q:$Q,BH$5,SexoPorc!$A:$A,$C20,SexoPorc!$B:$B,1)*100</f>
        <v>80.694562196731567</v>
      </c>
      <c r="BI20" s="7">
        <f>SUMIFS(SexoPorc!$J:$J,SexoPorc!$Q:$Q,BI$5,SexoPorc!$A:$A,$C20,SexoPorc!$B:$B,1)*100</f>
        <v>91.727155447006226</v>
      </c>
      <c r="BJ20" s="7">
        <f>SUMIFS(SexoPorc!$J:$J,SexoPorc!$Q:$Q,BJ$5,SexoPorc!$A:$A,$C20,SexoPorc!$B:$B,1)*100</f>
        <v>84.056532382965088</v>
      </c>
    </row>
    <row r="21" spans="3:62" x14ac:dyDescent="0.25">
      <c r="C21" s="5" t="s">
        <v>15</v>
      </c>
      <c r="D21" s="6">
        <f>SUMIFS(EntPop!$I:$I,EntPop!$S:$S,D$5,EntPop!$A:$A,$C21)/1000</f>
        <v>303.56099999999998</v>
      </c>
      <c r="E21" s="6">
        <f>SUMIFS(EntPop!$I:$I,EntPop!$S:$S,E$5,EntPop!$A:$A,$C21)/1000</f>
        <v>206.67099999999999</v>
      </c>
      <c r="F21" s="6">
        <f>SUMIFS(EntPop!$I:$I,EntPop!$S:$S,F$5,EntPop!$A:$A,$C21)/1000</f>
        <v>1057.2950000000001</v>
      </c>
      <c r="G21" s="6">
        <f>SUMIFS(EntPop!$I:$I,EntPop!$S:$S,G$5,EntPop!$A:$A,$C21)/1000</f>
        <v>899.12</v>
      </c>
      <c r="H21" s="6">
        <f>SUMIFS(EntPop!$I:$I,EntPop!$S:$S,H$5,EntPop!$A:$A,$C21)/1000</f>
        <v>571.78599999999994</v>
      </c>
      <c r="I21" s="5"/>
      <c r="J21" s="7">
        <f>SUMIFS(EntPorc!$I:$I,EntPorc!$P:$P,V$5,EntPorc!$A:$A,$C21)*100</f>
        <v>32.413378357887268</v>
      </c>
      <c r="K21" s="7">
        <f>SUMIFS(EntPorc!$I:$I,EntPorc!$P:$P,W$5,EntPorc!$A:$A,$C21)*100</f>
        <v>26.375699043273926</v>
      </c>
      <c r="L21" s="7">
        <f>SUMIFS(EntPorc!$I:$I,EntPorc!$P:$P,X$5,EntPorc!$A:$A,$C21)*100</f>
        <v>75.418126583099365</v>
      </c>
      <c r="M21" s="7">
        <f>SUMIFS(EntPorc!$I:$I,EntPorc!$P:$P,Y$5,EntPorc!$A:$A,$C21)*100</f>
        <v>87.086731195449829</v>
      </c>
      <c r="N21" s="7">
        <f>SUMIFS(EntPorc!$I:$I,EntPorc!$P:$P,Z$5,EntPorc!$A:$A,$C21)*100</f>
        <v>87.011688947677612</v>
      </c>
      <c r="O21" s="5"/>
      <c r="P21" s="6">
        <f>SUMIFS(RuralPop!$I:$I,RuralPop!$S:$S,P$5,RuralPop!$A:$A,$C21)/1000</f>
        <v>39.347000000000001</v>
      </c>
      <c r="Q21" s="6">
        <f>SUMIFS(RuralPop!$I:$I,RuralPop!$S:$S,Q$5,RuralPop!$A:$A,$C21)/1000</f>
        <v>45.978000000000002</v>
      </c>
      <c r="R21" s="6">
        <f>SUMIFS(RuralPop!$I:$I,RuralPop!$S:$S,R$5,RuralPop!$A:$A,$C21)/1000</f>
        <v>194.339</v>
      </c>
      <c r="S21" s="6">
        <f>SUMIFS(RuralPop!$I:$I,RuralPop!$S:$S,S$5,RuralPop!$A:$A,$C21)/1000</f>
        <v>216.566</v>
      </c>
      <c r="T21" s="6">
        <f>SUMIFS(RuralPop!$I:$I,RuralPop!$S:$S,T$5,RuralPop!$A:$A,$C21)/1000</f>
        <v>126.651</v>
      </c>
      <c r="U21" s="5"/>
      <c r="V21" s="7">
        <f>SUMIFS(RuralPorc!$I:$I,RuralPorc!$P:$P,V$5,RuralPorc!$A:$A,$C21)*100</f>
        <v>19.623656570911407</v>
      </c>
      <c r="W21" s="7">
        <f>SUMIFS(RuralPorc!$I:$I,RuralPorc!$P:$P,W$5,RuralPorc!$A:$A,$C21)*100</f>
        <v>21.775762736797333</v>
      </c>
      <c r="X21" s="7">
        <f>SUMIFS(RuralPorc!$I:$I,RuralPorc!$P:$P,X$5,RuralPorc!$A:$A,$C21)*100</f>
        <v>58.68680477142334</v>
      </c>
      <c r="Y21" s="7">
        <f>SUMIFS(RuralPorc!$I:$I,RuralPorc!$P:$P,Y$5,RuralPorc!$A:$A,$C21)*100</f>
        <v>85.903096199035645</v>
      </c>
      <c r="Z21" s="7">
        <f>SUMIFS(RuralPorc!$I:$I,RuralPorc!$P:$P,Z$5,RuralPorc!$A:$A,$C21)*100</f>
        <v>78.797364234924316</v>
      </c>
      <c r="AA21" s="9"/>
      <c r="AB21" s="6">
        <f>SUMIFS(UrbanPop!$I:$I,UrbanPop!$S:$S,AB$5,UrbanPop!$A:$A,$C21)/1000</f>
        <v>264.214</v>
      </c>
      <c r="AC21" s="6">
        <f>SUMIFS(UrbanPop!$I:$I,UrbanPop!$S:$S,AC$5,UrbanPop!$A:$A,$C21)/1000</f>
        <v>160.69300000000001</v>
      </c>
      <c r="AD21" s="6">
        <f>SUMIFS(UrbanPop!$I:$I,UrbanPop!$S:$S,AD$5,UrbanPop!$A:$A,$C21)/1000</f>
        <v>862.95600000000002</v>
      </c>
      <c r="AE21" s="6">
        <f>SUMIFS(UrbanPop!$I:$I,UrbanPop!$S:$S,AE$5,UrbanPop!$A:$A,$C21)/1000</f>
        <v>682.55399999999997</v>
      </c>
      <c r="AF21" s="6">
        <f>SUMIFS(UrbanPop!$I:$I,UrbanPop!$S:$S,AF$5,UrbanPop!$A:$A,$C21)/1000</f>
        <v>445.13499999999999</v>
      </c>
      <c r="AG21" s="5"/>
      <c r="AH21" s="7">
        <f>SUMIFS(UrbanPorc!$I:$I,UrbanPorc!$P:$P,AH$5,UrbanPorc!$A:$A,$C21)*100</f>
        <v>35.897567868232727</v>
      </c>
      <c r="AI21" s="7">
        <f>SUMIFS(UrbanPorc!$I:$I,UrbanPorc!$P:$P,AI$5,UrbanPorc!$A:$A,$C21)*100</f>
        <v>28.072422742843628</v>
      </c>
      <c r="AJ21" s="7">
        <f>SUMIFS(UrbanPorc!$I:$I,UrbanPorc!$P:$P,AJ$5,UrbanPorc!$A:$A,$C21)*100</f>
        <v>80.592471361160278</v>
      </c>
      <c r="AK21" s="7">
        <f>SUMIFS(UrbanPorc!$I:$I,UrbanPorc!$P:$P,AK$5,UrbanPorc!$A:$A,$C21)*100</f>
        <v>87.469130754470825</v>
      </c>
      <c r="AL21" s="7">
        <f>SUMIFS(UrbanPorc!$I:$I,UrbanPorc!$P:$P,AL$5,UrbanPorc!$A:$A,$C21)*100</f>
        <v>89.671379327774048</v>
      </c>
      <c r="AN21" s="6">
        <f>SUMIFS(SexoPop!$J:$J,SexoPop!$T:$T,AN$5,SexoPop!$A:$A,$C21,SexoPop!$B:$B,2)/1000</f>
        <v>139.26599999999999</v>
      </c>
      <c r="AO21" s="6">
        <f>SUMIFS(SexoPop!$J:$J,SexoPop!$T:$T,AO$5,SexoPop!$A:$A,$C21,SexoPop!$B:$B,2)/1000</f>
        <v>99.147999999999996</v>
      </c>
      <c r="AP21" s="6">
        <f>SUMIFS(SexoPop!$J:$J,SexoPop!$T:$T,AP$5,SexoPop!$A:$A,$C21,SexoPop!$B:$B,2)/1000</f>
        <v>520.53099999999995</v>
      </c>
      <c r="AQ21" s="6">
        <f>SUMIFS(SexoPop!$J:$J,SexoPop!$T:$T,AQ$5,SexoPop!$A:$A,$C21,SexoPop!$B:$B,2)/1000</f>
        <v>465.17200000000003</v>
      </c>
      <c r="AR21" s="6">
        <f>SUMIFS(SexoPop!$J:$J,SexoPop!$T:$T,AR$5,SexoPop!$A:$A,$C21,SexoPop!$B:$B,2)/1000</f>
        <v>319.654</v>
      </c>
      <c r="AS21" s="5"/>
      <c r="AT21" s="7">
        <f>SUMIFS(SexoPorc!$J:$J,SexoPorc!$Q:$Q,AT$5,SexoPorc!$A:$A,$C21,SexoPorc!$B:$B,2)*100</f>
        <v>29.032862186431885</v>
      </c>
      <c r="AU21" s="7">
        <f>SUMIFS(SexoPorc!$J:$J,SexoPorc!$Q:$Q,AU$5,SexoPorc!$A:$A,$C21,SexoPorc!$B:$B,2)*100</f>
        <v>25.014379620552063</v>
      </c>
      <c r="AV21" s="7">
        <f>SUMIFS(SexoPorc!$J:$J,SexoPorc!$Q:$Q,AV$5,SexoPorc!$A:$A,$C21,SexoPorc!$B:$B,2)*100</f>
        <v>73.301833868026733</v>
      </c>
      <c r="AW21" s="7">
        <f>SUMIFS(SexoPorc!$J:$J,SexoPorc!$Q:$Q,AW$5,SexoPorc!$A:$A,$C21,SexoPorc!$B:$B,2)*100</f>
        <v>84.227871894836426</v>
      </c>
      <c r="AX21" s="7">
        <f>SUMIFS(SexoPorc!$J:$J,SexoPorc!$Q:$Q,AX$5,SexoPorc!$A:$A,$C21,SexoPorc!$B:$B,2)*100</f>
        <v>85.287237167358398</v>
      </c>
      <c r="AZ21" s="6">
        <f>SUMIFS(SexoPop!$J:$J,SexoPop!$T:$T,AZ$5,SexoPop!$A:$A,$C21,SexoPop!$B:$B,1)/1000</f>
        <v>164.29499999999999</v>
      </c>
      <c r="BA21" s="6">
        <f>SUMIFS(SexoPop!$J:$J,SexoPop!$T:$T,BA$5,SexoPop!$A:$A,$C21,SexoPop!$B:$B,1)/1000</f>
        <v>107.523</v>
      </c>
      <c r="BB21" s="6">
        <f>SUMIFS(SexoPop!$J:$J,SexoPop!$T:$T,BB$5,SexoPop!$A:$A,$C21,SexoPop!$B:$B,1)/1000</f>
        <v>536.76400000000001</v>
      </c>
      <c r="BC21" s="6">
        <f>SUMIFS(SexoPop!$J:$J,SexoPop!$T:$T,BC$5,SexoPop!$A:$A,$C21,SexoPop!$B:$B,1)/1000</f>
        <v>433.94799999999998</v>
      </c>
      <c r="BD21" s="6">
        <f>SUMIFS(SexoPop!$J:$J,SexoPop!$T:$T,BD$5,SexoPop!$A:$A,$C21,SexoPop!$B:$B,1)/1000</f>
        <v>252.13200000000001</v>
      </c>
      <c r="BE21" s="5"/>
      <c r="BF21" s="7">
        <f>SUMIFS(SexoPorc!$J:$J,SexoPorc!$Q:$Q,BF$5,SexoPorc!$A:$A,$C21,SexoPorc!$B:$B,1)*100</f>
        <v>35.962885618209839</v>
      </c>
      <c r="BG21" s="7">
        <f>SUMIFS(SexoPorc!$J:$J,SexoPorc!$Q:$Q,BG$5,SexoPorc!$A:$A,$C21,SexoPorc!$B:$B,1)*100</f>
        <v>27.769225835800171</v>
      </c>
      <c r="BH21" s="7">
        <f>SUMIFS(SexoPorc!$J:$J,SexoPorc!$Q:$Q,BH$5,SexoPorc!$A:$A,$C21,SexoPorc!$B:$B,1)*100</f>
        <v>77.590483427047729</v>
      </c>
      <c r="BI21" s="7">
        <f>SUMIFS(SexoPorc!$J:$J,SexoPorc!$Q:$Q,BI$5,SexoPorc!$A:$A,$C21,SexoPorc!$B:$B,1)*100</f>
        <v>90.374952554702759</v>
      </c>
      <c r="BJ21" s="7">
        <f>SUMIFS(SexoPorc!$J:$J,SexoPorc!$Q:$Q,BJ$5,SexoPorc!$A:$A,$C21,SexoPorc!$B:$B,1)*100</f>
        <v>89.300841093063354</v>
      </c>
    </row>
    <row r="22" spans="3:62" x14ac:dyDescent="0.25">
      <c r="C22" s="5" t="s">
        <v>16</v>
      </c>
      <c r="D22" s="6">
        <f>SUMIFS(EntPop!$I:$I,EntPop!$S:$S,D$5,EntPop!$A:$A,$C22)/1000</f>
        <v>112.14700000000001</v>
      </c>
      <c r="E22" s="6">
        <f>SUMIFS(EntPop!$I:$I,EntPop!$S:$S,E$5,EntPop!$A:$A,$C22)/1000</f>
        <v>104.899</v>
      </c>
      <c r="F22" s="6">
        <f>SUMIFS(EntPop!$I:$I,EntPop!$S:$S,F$5,EntPop!$A:$A,$C22)/1000</f>
        <v>224.501</v>
      </c>
      <c r="G22" s="6">
        <f>SUMIFS(EntPop!$I:$I,EntPop!$S:$S,G$5,EntPop!$A:$A,$C22)/1000</f>
        <v>315.63200000000001</v>
      </c>
      <c r="H22" s="6">
        <f>SUMIFS(EntPop!$I:$I,EntPop!$S:$S,H$5,EntPop!$A:$A,$C22)/1000</f>
        <v>230.40600000000001</v>
      </c>
      <c r="I22" s="5"/>
      <c r="J22" s="7">
        <f>SUMIFS(EntPorc!$I:$I,EntPorc!$P:$P,V$5,EntPorc!$A:$A,$C22)*100</f>
        <v>30.095589160919189</v>
      </c>
      <c r="K22" s="7">
        <f>SUMIFS(EntPorc!$I:$I,EntPorc!$P:$P,W$5,EntPorc!$A:$A,$C22)*100</f>
        <v>42.352119088172913</v>
      </c>
      <c r="L22" s="7">
        <f>SUMIFS(EntPorc!$I:$I,EntPorc!$P:$P,X$5,EntPorc!$A:$A,$C22)*100</f>
        <v>61.718660593032837</v>
      </c>
      <c r="M22" s="7">
        <f>SUMIFS(EntPorc!$I:$I,EntPorc!$P:$P,Y$5,EntPorc!$A:$A,$C22)*100</f>
        <v>84.846627712249756</v>
      </c>
      <c r="N22" s="7">
        <f>SUMIFS(EntPorc!$I:$I,EntPorc!$P:$P,Z$5,EntPorc!$A:$A,$C22)*100</f>
        <v>85.645467042922974</v>
      </c>
      <c r="O22" s="5"/>
      <c r="P22" s="6">
        <f>SUMIFS(RuralPop!$I:$I,RuralPop!$S:$S,P$5,RuralPop!$A:$A,$C22)/1000</f>
        <v>43.857999999999997</v>
      </c>
      <c r="Q22" s="6">
        <f>SUMIFS(RuralPop!$I:$I,RuralPop!$S:$S,Q$5,RuralPop!$A:$A,$C22)/1000</f>
        <v>53.536000000000001</v>
      </c>
      <c r="R22" s="6">
        <f>SUMIFS(RuralPop!$I:$I,RuralPop!$S:$S,R$5,RuralPop!$A:$A,$C22)/1000</f>
        <v>82.602999999999994</v>
      </c>
      <c r="S22" s="6">
        <f>SUMIFS(RuralPop!$I:$I,RuralPop!$S:$S,S$5,RuralPop!$A:$A,$C22)/1000</f>
        <v>126.985</v>
      </c>
      <c r="T22" s="6">
        <f>SUMIFS(RuralPop!$I:$I,RuralPop!$S:$S,T$5,RuralPop!$A:$A,$C22)/1000</f>
        <v>89.938999999999993</v>
      </c>
      <c r="U22" s="5"/>
      <c r="V22" s="7">
        <f>SUMIFS(RuralPorc!$I:$I,RuralPorc!$P:$P,V$5,RuralPorc!$A:$A,$C22)*100</f>
        <v>22.140665352344513</v>
      </c>
      <c r="W22" s="7">
        <f>SUMIFS(RuralPorc!$I:$I,RuralPorc!$P:$P,W$5,RuralPorc!$A:$A,$C22)*100</f>
        <v>39.569243788719177</v>
      </c>
      <c r="X22" s="7">
        <f>SUMIFS(RuralPorc!$I:$I,RuralPorc!$P:$P,X$5,RuralPorc!$A:$A,$C22)*100</f>
        <v>57.626914978027344</v>
      </c>
      <c r="Y22" s="7">
        <f>SUMIFS(RuralPorc!$I:$I,RuralPorc!$P:$P,Y$5,RuralPorc!$A:$A,$C22)*100</f>
        <v>90.920484066009521</v>
      </c>
      <c r="Z22" s="7">
        <f>SUMIFS(RuralPorc!$I:$I,RuralPorc!$P:$P,Z$5,RuralPorc!$A:$A,$C22)*100</f>
        <v>92.171388864517212</v>
      </c>
      <c r="AA22" s="9"/>
      <c r="AB22" s="6">
        <f>SUMIFS(UrbanPop!$I:$I,UrbanPop!$S:$S,AB$5,UrbanPop!$A:$A,$C22)/1000</f>
        <v>68.289000000000001</v>
      </c>
      <c r="AC22" s="6">
        <f>SUMIFS(UrbanPop!$I:$I,UrbanPop!$S:$S,AC$5,UrbanPop!$A:$A,$C22)/1000</f>
        <v>51.363</v>
      </c>
      <c r="AD22" s="6">
        <f>SUMIFS(UrbanPop!$I:$I,UrbanPop!$S:$S,AD$5,UrbanPop!$A:$A,$C22)/1000</f>
        <v>141.898</v>
      </c>
      <c r="AE22" s="6">
        <f>SUMIFS(UrbanPop!$I:$I,UrbanPop!$S:$S,AE$5,UrbanPop!$A:$A,$C22)/1000</f>
        <v>188.64699999999999</v>
      </c>
      <c r="AF22" s="6">
        <f>SUMIFS(UrbanPop!$I:$I,UrbanPop!$S:$S,AF$5,UrbanPop!$A:$A,$C22)/1000</f>
        <v>140.46700000000001</v>
      </c>
      <c r="AG22" s="5"/>
      <c r="AH22" s="7">
        <f>SUMIFS(UrbanPorc!$I:$I,UrbanPorc!$P:$P,AH$5,UrbanPorc!$A:$A,$C22)*100</f>
        <v>39.123335480690002</v>
      </c>
      <c r="AI22" s="7">
        <f>SUMIFS(UrbanPorc!$I:$I,UrbanPorc!$P:$P,AI$5,UrbanPorc!$A:$A,$C22)*100</f>
        <v>45.702311396598816</v>
      </c>
      <c r="AJ22" s="7">
        <f>SUMIFS(UrbanPorc!$I:$I,UrbanPorc!$P:$P,AJ$5,UrbanPorc!$A:$A,$C22)*100</f>
        <v>64.379698038101196</v>
      </c>
      <c r="AK22" s="7">
        <f>SUMIFS(UrbanPorc!$I:$I,UrbanPorc!$P:$P,AK$5,UrbanPorc!$A:$A,$C22)*100</f>
        <v>81.195420026779175</v>
      </c>
      <c r="AL22" s="7">
        <f>SUMIFS(UrbanPorc!$I:$I,UrbanPorc!$P:$P,AL$5,UrbanPorc!$A:$A,$C22)*100</f>
        <v>81.931233406066895</v>
      </c>
      <c r="AN22" s="6">
        <f>SUMIFS(SexoPop!$J:$J,SexoPop!$T:$T,AN$5,SexoPop!$A:$A,$C22,SexoPop!$B:$B,2)/1000</f>
        <v>48.106000000000002</v>
      </c>
      <c r="AO22" s="6">
        <f>SUMIFS(SexoPop!$J:$J,SexoPop!$T:$T,AO$5,SexoPop!$A:$A,$C22,SexoPop!$B:$B,2)/1000</f>
        <v>54.307000000000002</v>
      </c>
      <c r="AP22" s="6">
        <f>SUMIFS(SexoPop!$J:$J,SexoPop!$T:$T,AP$5,SexoPop!$A:$A,$C22,SexoPop!$B:$B,2)/1000</f>
        <v>106.358</v>
      </c>
      <c r="AQ22" s="6">
        <f>SUMIFS(SexoPop!$J:$J,SexoPop!$T:$T,AQ$5,SexoPop!$A:$A,$C22,SexoPop!$B:$B,2)/1000</f>
        <v>169.279</v>
      </c>
      <c r="AR22" s="6">
        <f>SUMIFS(SexoPop!$J:$J,SexoPop!$T:$T,AR$5,SexoPop!$A:$A,$C22,SexoPop!$B:$B,2)/1000</f>
        <v>120.048</v>
      </c>
      <c r="AS22" s="5"/>
      <c r="AT22" s="7">
        <f>SUMIFS(SexoPorc!$J:$J,SexoPorc!$Q:$Q,AT$5,SexoPorc!$A:$A,$C22,SexoPorc!$B:$B,2)*100</f>
        <v>25.740411877632141</v>
      </c>
      <c r="AU22" s="7">
        <f>SUMIFS(SexoPorc!$J:$J,SexoPorc!$Q:$Q,AU$5,SexoPorc!$A:$A,$C22,SexoPorc!$B:$B,2)*100</f>
        <v>42.493408918380737</v>
      </c>
      <c r="AV22" s="7">
        <f>SUMIFS(SexoPorc!$J:$J,SexoPorc!$Q:$Q,AV$5,SexoPorc!$A:$A,$C22,SexoPorc!$B:$B,2)*100</f>
        <v>57.78127908706665</v>
      </c>
      <c r="AW22" s="7">
        <f>SUMIFS(SexoPorc!$J:$J,SexoPorc!$Q:$Q,AW$5,SexoPorc!$A:$A,$C22,SexoPorc!$B:$B,2)*100</f>
        <v>81.303220987319946</v>
      </c>
      <c r="AX22" s="7">
        <f>SUMIFS(SexoPorc!$J:$J,SexoPorc!$Q:$Q,AX$5,SexoPorc!$A:$A,$C22,SexoPorc!$B:$B,2)*100</f>
        <v>84.744948148727417</v>
      </c>
      <c r="AZ22" s="6">
        <f>SUMIFS(SexoPop!$J:$J,SexoPop!$T:$T,AZ$5,SexoPop!$A:$A,$C22,SexoPop!$B:$B,1)/1000</f>
        <v>64.040999999999997</v>
      </c>
      <c r="BA22" s="6">
        <f>SUMIFS(SexoPop!$J:$J,SexoPop!$T:$T,BA$5,SexoPop!$A:$A,$C22,SexoPop!$B:$B,1)/1000</f>
        <v>50.591999999999999</v>
      </c>
      <c r="BB22" s="6">
        <f>SUMIFS(SexoPop!$J:$J,SexoPop!$T:$T,BB$5,SexoPop!$A:$A,$C22,SexoPop!$B:$B,1)/1000</f>
        <v>118.143</v>
      </c>
      <c r="BC22" s="6">
        <f>SUMIFS(SexoPop!$J:$J,SexoPop!$T:$T,BC$5,SexoPop!$A:$A,$C22,SexoPop!$B:$B,1)/1000</f>
        <v>146.35300000000001</v>
      </c>
      <c r="BD22" s="6">
        <f>SUMIFS(SexoPop!$J:$J,SexoPop!$T:$T,BD$5,SexoPop!$A:$A,$C22,SexoPop!$B:$B,1)/1000</f>
        <v>110.358</v>
      </c>
      <c r="BE22" s="5"/>
      <c r="BF22" s="7">
        <f>SUMIFS(SexoPorc!$J:$J,SexoPorc!$Q:$Q,BF$5,SexoPorc!$A:$A,$C22,SexoPorc!$B:$B,1)*100</f>
        <v>34.477540850639343</v>
      </c>
      <c r="BG22" s="7">
        <f>SUMIFS(SexoPorc!$J:$J,SexoPorc!$Q:$Q,BG$5,SexoPorc!$A:$A,$C22,SexoPorc!$B:$B,1)*100</f>
        <v>42.2014981508255</v>
      </c>
      <c r="BH22" s="7">
        <f>SUMIFS(SexoPorc!$J:$J,SexoPorc!$Q:$Q,BH$5,SexoPorc!$A:$A,$C22,SexoPorc!$B:$B,1)*100</f>
        <v>65.752255916595459</v>
      </c>
      <c r="BI22" s="7">
        <f>SUMIFS(SexoPorc!$J:$J,SexoPorc!$Q:$Q,BI$5,SexoPorc!$A:$A,$C22,SexoPorc!$B:$B,1)*100</f>
        <v>89.350777864456177</v>
      </c>
      <c r="BJ22" s="7">
        <f>SUMIFS(SexoPorc!$J:$J,SexoPorc!$Q:$Q,BJ$5,SexoPorc!$A:$A,$C22,SexoPorc!$B:$B,1)*100</f>
        <v>86.647039651870728</v>
      </c>
    </row>
    <row r="23" spans="3:62" x14ac:dyDescent="0.25">
      <c r="C23" s="5" t="s">
        <v>17</v>
      </c>
      <c r="D23" s="6">
        <f>SUMIFS(EntPop!$I:$I,EntPop!$S:$S,D$5,EntPop!$A:$A,$C23)/1000</f>
        <v>21.204999999999998</v>
      </c>
      <c r="E23" s="6">
        <f>SUMIFS(EntPop!$I:$I,EntPop!$S:$S,E$5,EntPop!$A:$A,$C23)/1000</f>
        <v>43.454999999999998</v>
      </c>
      <c r="F23" s="6">
        <f>SUMIFS(EntPop!$I:$I,EntPop!$S:$S,F$5,EntPop!$A:$A,$C23)/1000</f>
        <v>105.327</v>
      </c>
      <c r="G23" s="6">
        <f>SUMIFS(EntPop!$I:$I,EntPop!$S:$S,G$5,EntPop!$A:$A,$C23)/1000</f>
        <v>97.619</v>
      </c>
      <c r="H23" s="6">
        <f>SUMIFS(EntPop!$I:$I,EntPop!$S:$S,H$5,EntPop!$A:$A,$C23)/1000</f>
        <v>80.298000000000002</v>
      </c>
      <c r="I23" s="5"/>
      <c r="J23" s="7">
        <f>SUMIFS(EntPorc!$I:$I,EntPorc!$P:$P,V$5,EntPorc!$A:$A,$C23)*100</f>
        <v>21.709084510803223</v>
      </c>
      <c r="K23" s="7">
        <f>SUMIFS(EntPorc!$I:$I,EntPorc!$P:$P,W$5,EntPorc!$A:$A,$C23)*100</f>
        <v>35.885047912597656</v>
      </c>
      <c r="L23" s="7">
        <f>SUMIFS(EntPorc!$I:$I,EntPorc!$P:$P,X$5,EntPorc!$A:$A,$C23)*100</f>
        <v>63.140386343002319</v>
      </c>
      <c r="M23" s="7">
        <f>SUMIFS(EntPorc!$I:$I,EntPorc!$P:$P,Y$5,EntPorc!$A:$A,$C23)*100</f>
        <v>83.094143867492676</v>
      </c>
      <c r="N23" s="7">
        <f>SUMIFS(EntPorc!$I:$I,EntPorc!$P:$P,Z$5,EntPorc!$A:$A,$C23)*100</f>
        <v>83.29581618309021</v>
      </c>
      <c r="O23" s="5"/>
      <c r="P23" s="6">
        <f>SUMIFS(RuralPop!$I:$I,RuralPop!$S:$S,P$5,RuralPop!$A:$A,$C23)/1000</f>
        <v>2.411</v>
      </c>
      <c r="Q23" s="6">
        <f>SUMIFS(RuralPop!$I:$I,RuralPop!$S:$S,Q$5,RuralPop!$A:$A,$C23)/1000</f>
        <v>8.5909999999999993</v>
      </c>
      <c r="R23" s="6">
        <f>SUMIFS(RuralPop!$I:$I,RuralPop!$S:$S,R$5,RuralPop!$A:$A,$C23)/1000</f>
        <v>11.536</v>
      </c>
      <c r="S23" s="6">
        <f>SUMIFS(RuralPop!$I:$I,RuralPop!$S:$S,S$5,RuralPop!$A:$A,$C23)/1000</f>
        <v>26.358000000000001</v>
      </c>
      <c r="T23" s="6">
        <f>SUMIFS(RuralPop!$I:$I,RuralPop!$S:$S,T$5,RuralPop!$A:$A,$C23)/1000</f>
        <v>18.241</v>
      </c>
      <c r="U23" s="5"/>
      <c r="V23" s="7">
        <f>SUMIFS(RuralPorc!$I:$I,RuralPorc!$P:$P,V$5,RuralPorc!$A:$A,$C23)*100</f>
        <v>18.666769564151764</v>
      </c>
      <c r="W23" s="7">
        <f>SUMIFS(RuralPorc!$I:$I,RuralPorc!$P:$P,W$5,RuralPorc!$A:$A,$C23)*100</f>
        <v>30.396631360054016</v>
      </c>
      <c r="X23" s="7">
        <f>SUMIFS(RuralPorc!$I:$I,RuralPorc!$P:$P,X$5,RuralPorc!$A:$A,$C23)*100</f>
        <v>44.290870428085327</v>
      </c>
      <c r="Y23" s="7">
        <f>SUMIFS(RuralPorc!$I:$I,RuralPorc!$P:$P,Y$5,RuralPorc!$A:$A,$C23)*100</f>
        <v>74.539744853973389</v>
      </c>
      <c r="Z23" s="7">
        <f>SUMIFS(RuralPorc!$I:$I,RuralPorc!$P:$P,Z$5,RuralPorc!$A:$A,$C23)*100</f>
        <v>80.512887239456177</v>
      </c>
      <c r="AA23" s="9"/>
      <c r="AB23" s="6">
        <f>SUMIFS(UrbanPop!$I:$I,UrbanPop!$S:$S,AB$5,UrbanPop!$A:$A,$C23)/1000</f>
        <v>18.794</v>
      </c>
      <c r="AC23" s="6">
        <f>SUMIFS(UrbanPop!$I:$I,UrbanPop!$S:$S,AC$5,UrbanPop!$A:$A,$C23)/1000</f>
        <v>34.863999999999997</v>
      </c>
      <c r="AD23" s="6">
        <f>SUMIFS(UrbanPop!$I:$I,UrbanPop!$S:$S,AD$5,UrbanPop!$A:$A,$C23)/1000</f>
        <v>93.790999999999997</v>
      </c>
      <c r="AE23" s="6">
        <f>SUMIFS(UrbanPop!$I:$I,UrbanPop!$S:$S,AE$5,UrbanPop!$A:$A,$C23)/1000</f>
        <v>71.260999999999996</v>
      </c>
      <c r="AF23" s="6">
        <f>SUMIFS(UrbanPop!$I:$I,UrbanPop!$S:$S,AF$5,UrbanPop!$A:$A,$C23)/1000</f>
        <v>62.057000000000002</v>
      </c>
      <c r="AG23" s="5"/>
      <c r="AH23" s="7">
        <f>SUMIFS(UrbanPorc!$I:$I,UrbanPorc!$P:$P,AH$5,UrbanPorc!$A:$A,$C23)*100</f>
        <v>22.172671556472778</v>
      </c>
      <c r="AI23" s="7">
        <f>SUMIFS(UrbanPorc!$I:$I,UrbanPorc!$P:$P,AI$5,UrbanPorc!$A:$A,$C23)*100</f>
        <v>37.556016445159912</v>
      </c>
      <c r="AJ23" s="7">
        <f>SUMIFS(UrbanPorc!$I:$I,UrbanPorc!$P:$P,AJ$5,UrbanPorc!$A:$A,$C23)*100</f>
        <v>66.628068685531616</v>
      </c>
      <c r="AK23" s="7">
        <f>SUMIFS(UrbanPorc!$I:$I,UrbanPorc!$P:$P,AK$5,UrbanPorc!$A:$A,$C23)*100</f>
        <v>86.777722835540771</v>
      </c>
      <c r="AL23" s="7">
        <f>SUMIFS(UrbanPorc!$I:$I,UrbanPorc!$P:$P,AL$5,UrbanPorc!$A:$A,$C23)*100</f>
        <v>84.150791168212891</v>
      </c>
      <c r="AN23" s="6">
        <f>SUMIFS(SexoPop!$J:$J,SexoPop!$T:$T,AN$5,SexoPop!$A:$A,$C23,SexoPop!$B:$B,2)/1000</f>
        <v>10.73</v>
      </c>
      <c r="AO23" s="6">
        <f>SUMIFS(SexoPop!$J:$J,SexoPop!$T:$T,AO$5,SexoPop!$A:$A,$C23,SexoPop!$B:$B,2)/1000</f>
        <v>21.231000000000002</v>
      </c>
      <c r="AP23" s="6">
        <f>SUMIFS(SexoPop!$J:$J,SexoPop!$T:$T,AP$5,SexoPop!$A:$A,$C23,SexoPop!$B:$B,2)/1000</f>
        <v>50.2</v>
      </c>
      <c r="AQ23" s="6">
        <f>SUMIFS(SexoPop!$J:$J,SexoPop!$T:$T,AQ$5,SexoPop!$A:$A,$C23,SexoPop!$B:$B,2)/1000</f>
        <v>50.554000000000002</v>
      </c>
      <c r="AR23" s="6">
        <f>SUMIFS(SexoPop!$J:$J,SexoPop!$T:$T,AR$5,SexoPop!$A:$A,$C23,SexoPop!$B:$B,2)/1000</f>
        <v>44.558</v>
      </c>
      <c r="AS23" s="5"/>
      <c r="AT23" s="7">
        <f>SUMIFS(SexoPorc!$J:$J,SexoPorc!$Q:$Q,AT$5,SexoPorc!$A:$A,$C23,SexoPorc!$B:$B,2)*100</f>
        <v>20.176379382610321</v>
      </c>
      <c r="AU23" s="7">
        <f>SUMIFS(SexoPorc!$J:$J,SexoPorc!$Q:$Q,AU$5,SexoPorc!$A:$A,$C23,SexoPorc!$B:$B,2)*100</f>
        <v>31.694683432579041</v>
      </c>
      <c r="AV23" s="7">
        <f>SUMIFS(SexoPorc!$J:$J,SexoPorc!$Q:$Q,AV$5,SexoPorc!$A:$A,$C23,SexoPorc!$B:$B,2)*100</f>
        <v>60.143530368804932</v>
      </c>
      <c r="AW23" s="7">
        <f>SUMIFS(SexoPorc!$J:$J,SexoPorc!$Q:$Q,AW$5,SexoPorc!$A:$A,$C23,SexoPorc!$B:$B,2)*100</f>
        <v>81.858223676681519</v>
      </c>
      <c r="AX23" s="7">
        <f>SUMIFS(SexoPorc!$J:$J,SexoPorc!$Q:$Q,AX$5,SexoPorc!$A:$A,$C23,SexoPorc!$B:$B,2)*100</f>
        <v>83.342063426971436</v>
      </c>
      <c r="AZ23" s="6">
        <f>SUMIFS(SexoPop!$J:$J,SexoPop!$T:$T,AZ$5,SexoPop!$A:$A,$C23,SexoPop!$B:$B,1)/1000</f>
        <v>10.475</v>
      </c>
      <c r="BA23" s="6">
        <f>SUMIFS(SexoPop!$J:$J,SexoPop!$T:$T,BA$5,SexoPop!$A:$A,$C23,SexoPop!$B:$B,1)/1000</f>
        <v>22.224</v>
      </c>
      <c r="BB23" s="6">
        <f>SUMIFS(SexoPop!$J:$J,SexoPop!$T:$T,BB$5,SexoPop!$A:$A,$C23,SexoPop!$B:$B,1)/1000</f>
        <v>55.127000000000002</v>
      </c>
      <c r="BC23" s="6">
        <f>SUMIFS(SexoPop!$J:$J,SexoPop!$T:$T,BC$5,SexoPop!$A:$A,$C23,SexoPop!$B:$B,1)/1000</f>
        <v>47.064999999999998</v>
      </c>
      <c r="BD23" s="6">
        <f>SUMIFS(SexoPop!$J:$J,SexoPop!$T:$T,BD$5,SexoPop!$A:$A,$C23,SexoPop!$B:$B,1)/1000</f>
        <v>35.74</v>
      </c>
      <c r="BE23" s="5"/>
      <c r="BF23" s="7">
        <f>SUMIFS(SexoPorc!$J:$J,SexoPorc!$Q:$Q,BF$5,SexoPorc!$A:$A,$C23,SexoPorc!$B:$B,1)*100</f>
        <v>23.540912568569183</v>
      </c>
      <c r="BG23" s="7">
        <f>SUMIFS(SexoPorc!$J:$J,SexoPorc!$Q:$Q,BG$5,SexoPorc!$A:$A,$C23,SexoPorc!$B:$B,1)*100</f>
        <v>41.072648763656616</v>
      </c>
      <c r="BH23" s="7">
        <f>SUMIFS(SexoPorc!$J:$J,SexoPorc!$Q:$Q,BH$5,SexoPorc!$A:$A,$C23,SexoPorc!$B:$B,1)*100</f>
        <v>66.141551733016968</v>
      </c>
      <c r="BI23" s="7">
        <f>SUMIFS(SexoPorc!$J:$J,SexoPorc!$Q:$Q,BI$5,SexoPorc!$A:$A,$C23,SexoPorc!$B:$B,1)*100</f>
        <v>84.463948011398315</v>
      </c>
      <c r="BJ23" s="7">
        <f>SUMIFS(SexoPorc!$J:$J,SexoPorc!$Q:$Q,BJ$5,SexoPorc!$A:$A,$C23,SexoPorc!$B:$B,1)*100</f>
        <v>83.238232135772705</v>
      </c>
    </row>
    <row r="24" spans="3:62" x14ac:dyDescent="0.25">
      <c r="C24" s="5" t="s">
        <v>18</v>
      </c>
      <c r="D24" s="6">
        <f>SUMIFS(EntPop!$I:$I,EntPop!$S:$S,D$5,EntPop!$A:$A,$C24)/1000</f>
        <v>26.593</v>
      </c>
      <c r="E24" s="6">
        <f>SUMIFS(EntPop!$I:$I,EntPop!$S:$S,E$5,EntPop!$A:$A,$C24)/1000</f>
        <v>12.412000000000001</v>
      </c>
      <c r="F24" s="6">
        <f>SUMIFS(EntPop!$I:$I,EntPop!$S:$S,F$5,EntPop!$A:$A,$C24)/1000</f>
        <v>23.564</v>
      </c>
      <c r="G24" s="6">
        <f>SUMIFS(EntPop!$I:$I,EntPop!$S:$S,G$5,EntPop!$A:$A,$C24)/1000</f>
        <v>37.000999999999998</v>
      </c>
      <c r="H24" s="6">
        <f>SUMIFS(EntPop!$I:$I,EntPop!$S:$S,H$5,EntPop!$A:$A,$C24)/1000</f>
        <v>21.478000000000002</v>
      </c>
      <c r="I24" s="5"/>
      <c r="J24" s="7">
        <f>SUMIFS(EntPorc!$I:$I,EntPorc!$P:$P,V$5,EntPorc!$A:$A,$C24)*100</f>
        <v>29.050371050834656</v>
      </c>
      <c r="K24" s="7">
        <f>SUMIFS(EntPorc!$I:$I,EntPorc!$P:$P,W$5,EntPorc!$A:$A,$C24)*100</f>
        <v>18.214903771877289</v>
      </c>
      <c r="L24" s="7">
        <f>SUMIFS(EntPorc!$I:$I,EntPorc!$P:$P,X$5,EntPorc!$A:$A,$C24)*100</f>
        <v>50.138306617736816</v>
      </c>
      <c r="M24" s="7">
        <f>SUMIFS(EntPorc!$I:$I,EntPorc!$P:$P,Y$5,EntPorc!$A:$A,$C24)*100</f>
        <v>45.605924725532532</v>
      </c>
      <c r="N24" s="7">
        <f>SUMIFS(EntPorc!$I:$I,EntPorc!$P:$P,Z$5,EntPorc!$A:$A,$C24)*100</f>
        <v>46.493202447891235</v>
      </c>
      <c r="O24" s="5"/>
      <c r="P24" s="6">
        <f>SUMIFS(RuralPop!$I:$I,RuralPop!$S:$S,P$5,RuralPop!$A:$A,$C24)/1000</f>
        <v>14.266999999999999</v>
      </c>
      <c r="Q24" s="6">
        <f>SUMIFS(RuralPop!$I:$I,RuralPop!$S:$S,Q$5,RuralPop!$A:$A,$C24)/1000</f>
        <v>6.7169999999999996</v>
      </c>
      <c r="R24" s="6">
        <f>SUMIFS(RuralPop!$I:$I,RuralPop!$S:$S,R$5,RuralPop!$A:$A,$C24)/1000</f>
        <v>10.699</v>
      </c>
      <c r="S24" s="6">
        <f>SUMIFS(RuralPop!$I:$I,RuralPop!$S:$S,S$5,RuralPop!$A:$A,$C24)/1000</f>
        <v>25.3</v>
      </c>
      <c r="T24" s="6">
        <f>SUMIFS(RuralPop!$I:$I,RuralPop!$S:$S,T$5,RuralPop!$A:$A,$C24)/1000</f>
        <v>11.54</v>
      </c>
      <c r="U24" s="5"/>
      <c r="V24" s="7">
        <f>SUMIFS(RuralPorc!$I:$I,RuralPorc!$P:$P,V$5,RuralPorc!$A:$A,$C24)*100</f>
        <v>22.261925041675568</v>
      </c>
      <c r="W24" s="7">
        <f>SUMIFS(RuralPorc!$I:$I,RuralPorc!$P:$P,W$5,RuralPorc!$A:$A,$C24)*100</f>
        <v>12.991508841514587</v>
      </c>
      <c r="X24" s="7">
        <f>SUMIFS(RuralPorc!$I:$I,RuralPorc!$P:$P,X$5,RuralPorc!$A:$A,$C24)*100</f>
        <v>38.156205415725708</v>
      </c>
      <c r="Y24" s="7">
        <f>SUMIFS(RuralPorc!$I:$I,RuralPorc!$P:$P,Y$5,RuralPorc!$A:$A,$C24)*100</f>
        <v>41.903373599052429</v>
      </c>
      <c r="Z24" s="7">
        <f>SUMIFS(RuralPorc!$I:$I,RuralPorc!$P:$P,Z$5,RuralPorc!$A:$A,$C24)*100</f>
        <v>35.68667471408844</v>
      </c>
      <c r="AA24" s="9"/>
      <c r="AB24" s="6">
        <f>SUMIFS(UrbanPop!$I:$I,UrbanPop!$S:$S,AB$5,UrbanPop!$A:$A,$C24)/1000</f>
        <v>12.326000000000001</v>
      </c>
      <c r="AC24" s="6">
        <f>SUMIFS(UrbanPop!$I:$I,UrbanPop!$S:$S,AC$5,UrbanPop!$A:$A,$C24)/1000</f>
        <v>5.6950000000000003</v>
      </c>
      <c r="AD24" s="6">
        <f>SUMIFS(UrbanPop!$I:$I,UrbanPop!$S:$S,AD$5,UrbanPop!$A:$A,$C24)/1000</f>
        <v>12.865</v>
      </c>
      <c r="AE24" s="6">
        <f>SUMIFS(UrbanPop!$I:$I,UrbanPop!$S:$S,AE$5,UrbanPop!$A:$A,$C24)/1000</f>
        <v>11.701000000000001</v>
      </c>
      <c r="AF24" s="6">
        <f>SUMIFS(UrbanPop!$I:$I,UrbanPop!$S:$S,AF$5,UrbanPop!$A:$A,$C24)/1000</f>
        <v>9.9380000000000006</v>
      </c>
      <c r="AG24" s="5"/>
      <c r="AH24" s="7">
        <f>SUMIFS(UrbanPorc!$I:$I,UrbanPorc!$P:$P,AH$5,UrbanPorc!$A:$A,$C24)*100</f>
        <v>44.896918535232544</v>
      </c>
      <c r="AI24" s="7">
        <f>SUMIFS(UrbanPorc!$I:$I,UrbanPorc!$P:$P,AI$5,UrbanPorc!$A:$A,$C24)*100</f>
        <v>34.643226861953735</v>
      </c>
      <c r="AJ24" s="7">
        <f>SUMIFS(UrbanPorc!$I:$I,UrbanPorc!$P:$P,AJ$5,UrbanPorc!$A:$A,$C24)*100</f>
        <v>67.860531806945801</v>
      </c>
      <c r="AK24" s="7">
        <f>SUMIFS(UrbanPorc!$I:$I,UrbanPorc!$P:$P,AK$5,UrbanPorc!$A:$A,$C24)*100</f>
        <v>56.376779079437256</v>
      </c>
      <c r="AL24" s="7">
        <f>SUMIFS(UrbanPorc!$I:$I,UrbanPorc!$P:$P,AL$5,UrbanPorc!$A:$A,$C24)*100</f>
        <v>71.707916259765625</v>
      </c>
      <c r="AN24" s="6">
        <f>SUMIFS(SexoPop!$J:$J,SexoPop!$T:$T,AN$5,SexoPop!$A:$A,$C24,SexoPop!$B:$B,2)/1000</f>
        <v>12.807</v>
      </c>
      <c r="AO24" s="6">
        <f>SUMIFS(SexoPop!$J:$J,SexoPop!$T:$T,AO$5,SexoPop!$A:$A,$C24,SexoPop!$B:$B,2)/1000</f>
        <v>4.694</v>
      </c>
      <c r="AP24" s="6">
        <f>SUMIFS(SexoPop!$J:$J,SexoPop!$T:$T,AP$5,SexoPop!$A:$A,$C24,SexoPop!$B:$B,2)/1000</f>
        <v>11.003</v>
      </c>
      <c r="AQ24" s="6">
        <f>SUMIFS(SexoPop!$J:$J,SexoPop!$T:$T,AQ$5,SexoPop!$A:$A,$C24,SexoPop!$B:$B,2)/1000</f>
        <v>16.506</v>
      </c>
      <c r="AR24" s="6">
        <f>SUMIFS(SexoPop!$J:$J,SexoPop!$T:$T,AR$5,SexoPop!$A:$A,$C24,SexoPop!$B:$B,2)/1000</f>
        <v>10.739000000000001</v>
      </c>
      <c r="AS24" s="5"/>
      <c r="AT24" s="7">
        <f>SUMIFS(SexoPorc!$J:$J,SexoPorc!$Q:$Q,AT$5,SexoPorc!$A:$A,$C24,SexoPorc!$B:$B,2)*100</f>
        <v>28.095999360084534</v>
      </c>
      <c r="AU24" s="7">
        <f>SUMIFS(SexoPorc!$J:$J,SexoPorc!$Q:$Q,AU$5,SexoPorc!$A:$A,$C24,SexoPorc!$B:$B,2)*100</f>
        <v>13.528157770633698</v>
      </c>
      <c r="AV24" s="7">
        <f>SUMIFS(SexoPorc!$J:$J,SexoPorc!$Q:$Q,AV$5,SexoPorc!$A:$A,$C24,SexoPorc!$B:$B,2)*100</f>
        <v>45.623418688774109</v>
      </c>
      <c r="AW24" s="7">
        <f>SUMIFS(SexoPorc!$J:$J,SexoPorc!$Q:$Q,AW$5,SexoPorc!$A:$A,$C24,SexoPorc!$B:$B,2)*100</f>
        <v>43.845295906066895</v>
      </c>
      <c r="AX24" s="7">
        <f>SUMIFS(SexoPorc!$J:$J,SexoPorc!$Q:$Q,AX$5,SexoPorc!$A:$A,$C24,SexoPorc!$B:$B,2)*100</f>
        <v>42.890805006027222</v>
      </c>
      <c r="AZ24" s="6">
        <f>SUMIFS(SexoPop!$J:$J,SexoPop!$T:$T,AZ$5,SexoPop!$A:$A,$C24,SexoPop!$B:$B,1)/1000</f>
        <v>13.786</v>
      </c>
      <c r="BA24" s="6">
        <f>SUMIFS(SexoPop!$J:$J,SexoPop!$T:$T,BA$5,SexoPop!$A:$A,$C24,SexoPop!$B:$B,1)/1000</f>
        <v>7.718</v>
      </c>
      <c r="BB24" s="6">
        <f>SUMIFS(SexoPop!$J:$J,SexoPop!$T:$T,BB$5,SexoPop!$A:$A,$C24,SexoPop!$B:$B,1)/1000</f>
        <v>12.561</v>
      </c>
      <c r="BC24" s="6">
        <f>SUMIFS(SexoPop!$J:$J,SexoPop!$T:$T,BC$5,SexoPop!$A:$A,$C24,SexoPop!$B:$B,1)/1000</f>
        <v>20.495000000000001</v>
      </c>
      <c r="BD24" s="6">
        <f>SUMIFS(SexoPop!$J:$J,SexoPop!$T:$T,BD$5,SexoPop!$A:$A,$C24,SexoPop!$B:$B,1)/1000</f>
        <v>10.739000000000001</v>
      </c>
      <c r="BE24" s="5"/>
      <c r="BF24" s="7">
        <f>SUMIFS(SexoPorc!$J:$J,SexoPorc!$Q:$Q,BF$5,SexoPorc!$A:$A,$C24,SexoPorc!$B:$B,1)*100</f>
        <v>29.996952414512634</v>
      </c>
      <c r="BG24" s="7">
        <f>SUMIFS(SexoPorc!$J:$J,SexoPorc!$Q:$Q,BG$5,SexoPorc!$A:$A,$C24,SexoPorc!$B:$B,1)*100</f>
        <v>23.077383637428284</v>
      </c>
      <c r="BH24" s="7">
        <f>SUMIFS(SexoPorc!$J:$J,SexoPorc!$Q:$Q,BH$5,SexoPorc!$A:$A,$C24,SexoPorc!$B:$B,1)*100</f>
        <v>54.897075891494751</v>
      </c>
      <c r="BI24" s="7">
        <f>SUMIFS(SexoPorc!$J:$J,SexoPorc!$Q:$Q,BI$5,SexoPorc!$A:$A,$C24,SexoPorc!$B:$B,1)*100</f>
        <v>47.130110859870911</v>
      </c>
      <c r="BJ24" s="7">
        <f>SUMIFS(SexoPorc!$J:$J,SexoPorc!$Q:$Q,BJ$5,SexoPorc!$A:$A,$C24,SexoPorc!$B:$B,1)*100</f>
        <v>50.756216049194336</v>
      </c>
    </row>
    <row r="25" spans="3:62" x14ac:dyDescent="0.25">
      <c r="C25" s="5" t="s">
        <v>19</v>
      </c>
      <c r="D25" s="6">
        <f>SUMIFS(EntPop!$I:$I,EntPop!$S:$S,D$5,EntPop!$A:$A,$C25)/1000</f>
        <v>33.526000000000003</v>
      </c>
      <c r="E25" s="6">
        <f>SUMIFS(EntPop!$I:$I,EntPop!$S:$S,E$5,EntPop!$A:$A,$C25)/1000</f>
        <v>23.957000000000001</v>
      </c>
      <c r="F25" s="6">
        <f>SUMIFS(EntPop!$I:$I,EntPop!$S:$S,F$5,EntPop!$A:$A,$C25)/1000</f>
        <v>94.326999999999998</v>
      </c>
      <c r="G25" s="6">
        <f>SUMIFS(EntPop!$I:$I,EntPop!$S:$S,G$5,EntPop!$A:$A,$C25)/1000</f>
        <v>58.780999999999999</v>
      </c>
      <c r="H25" s="6">
        <f>SUMIFS(EntPop!$I:$I,EntPop!$S:$S,H$5,EntPop!$A:$A,$C25)/1000</f>
        <v>19.673999999999999</v>
      </c>
      <c r="I25" s="5"/>
      <c r="J25" s="7">
        <f>SUMIFS(EntPorc!$I:$I,EntPorc!$P:$P,V$5,EntPorc!$A:$A,$C25)*100</f>
        <v>50.123339891433716</v>
      </c>
      <c r="K25" s="7">
        <f>SUMIFS(EntPorc!$I:$I,EntPorc!$P:$P,W$5,EntPorc!$A:$A,$C25)*100</f>
        <v>59.28189754486084</v>
      </c>
      <c r="L25" s="7">
        <f>SUMIFS(EntPorc!$I:$I,EntPorc!$P:$P,X$5,EntPorc!$A:$A,$C25)*100</f>
        <v>76.156145334243774</v>
      </c>
      <c r="M25" s="7">
        <f>SUMIFS(EntPorc!$I:$I,EntPorc!$P:$P,Y$5,EntPorc!$A:$A,$C25)*100</f>
        <v>90.533983707427979</v>
      </c>
      <c r="N25" s="7">
        <f>SUMIFS(EntPorc!$I:$I,EntPorc!$P:$P,Z$5,EntPorc!$A:$A,$C25)*100</f>
        <v>66.524648666381836</v>
      </c>
      <c r="O25" s="5"/>
      <c r="P25" s="6">
        <f>SUMIFS(RuralPop!$I:$I,RuralPop!$S:$S,P$5,RuralPop!$A:$A,$C25)/1000</f>
        <v>1.7050000000000001</v>
      </c>
      <c r="Q25" s="6">
        <f>SUMIFS(RuralPop!$I:$I,RuralPop!$S:$S,Q$5,RuralPop!$A:$A,$C25)/1000</f>
        <v>1.4810000000000001</v>
      </c>
      <c r="R25" s="6">
        <f>SUMIFS(RuralPop!$I:$I,RuralPop!$S:$S,R$5,RuralPop!$A:$A,$C25)/1000</f>
        <v>6.6680000000000001</v>
      </c>
      <c r="S25" s="6">
        <f>SUMIFS(RuralPop!$I:$I,RuralPop!$S:$S,S$5,RuralPop!$A:$A,$C25)/1000</f>
        <v>8.9440000000000008</v>
      </c>
      <c r="T25" s="6">
        <f>SUMIFS(RuralPop!$I:$I,RuralPop!$S:$S,T$5,RuralPop!$A:$A,$C25)/1000</f>
        <v>4.2430000000000003</v>
      </c>
      <c r="U25" s="5"/>
      <c r="V25" s="7">
        <f>SUMIFS(RuralPorc!$I:$I,RuralPorc!$P:$P,V$5,RuralPorc!$A:$A,$C25)*100</f>
        <v>22.621732950210571</v>
      </c>
      <c r="W25" s="7">
        <f>SUMIFS(RuralPorc!$I:$I,RuralPorc!$P:$P,W$5,RuralPorc!$A:$A,$C25)*100</f>
        <v>14.737784862518311</v>
      </c>
      <c r="X25" s="7">
        <f>SUMIFS(RuralPorc!$I:$I,RuralPorc!$P:$P,X$5,RuralPorc!$A:$A,$C25)*100</f>
        <v>49.465876817703247</v>
      </c>
      <c r="Y25" s="7">
        <f>SUMIFS(RuralPorc!$I:$I,RuralPorc!$P:$P,Y$5,RuralPorc!$A:$A,$C25)*100</f>
        <v>70.011740922927856</v>
      </c>
      <c r="Z25" s="7">
        <f>SUMIFS(RuralPorc!$I:$I,RuralPorc!$P:$P,Z$5,RuralPorc!$A:$A,$C25)*100</f>
        <v>38.667640089988708</v>
      </c>
      <c r="AA25" s="9"/>
      <c r="AB25" s="6">
        <f>SUMIFS(UrbanPop!$I:$I,UrbanPop!$S:$S,AB$5,UrbanPop!$A:$A,$C25)/1000</f>
        <v>31.821000000000002</v>
      </c>
      <c r="AC25" s="6">
        <f>SUMIFS(UrbanPop!$I:$I,UrbanPop!$S:$S,AC$5,UrbanPop!$A:$A,$C25)/1000</f>
        <v>22.475999999999999</v>
      </c>
      <c r="AD25" s="6">
        <f>SUMIFS(UrbanPop!$I:$I,UrbanPop!$S:$S,AD$5,UrbanPop!$A:$A,$C25)/1000</f>
        <v>87.659000000000006</v>
      </c>
      <c r="AE25" s="6">
        <f>SUMIFS(UrbanPop!$I:$I,UrbanPop!$S:$S,AE$5,UrbanPop!$A:$A,$C25)/1000</f>
        <v>49.837000000000003</v>
      </c>
      <c r="AF25" s="6">
        <f>SUMIFS(UrbanPop!$I:$I,UrbanPop!$S:$S,AF$5,UrbanPop!$A:$A,$C25)/1000</f>
        <v>15.430999999999999</v>
      </c>
      <c r="AG25" s="5"/>
      <c r="AH25" s="7">
        <f>SUMIFS(UrbanPorc!$I:$I,UrbanPorc!$P:$P,AH$5,UrbanPorc!$A:$A,$C25)*100</f>
        <v>53.615838289260864</v>
      </c>
      <c r="AI25" s="7">
        <f>SUMIFS(UrbanPorc!$I:$I,UrbanPorc!$P:$P,AI$5,UrbanPorc!$A:$A,$C25)*100</f>
        <v>74.024307727813721</v>
      </c>
      <c r="AJ25" s="7">
        <f>SUMIFS(UrbanPorc!$I:$I,UrbanPorc!$P:$P,AJ$5,UrbanPorc!$A:$A,$C25)*100</f>
        <v>79.415655136108398</v>
      </c>
      <c r="AK25" s="7">
        <f>SUMIFS(UrbanPorc!$I:$I,UrbanPorc!$P:$P,AK$5,UrbanPorc!$A:$A,$C25)*100</f>
        <v>95.561051368713379</v>
      </c>
      <c r="AL25" s="7">
        <f>SUMIFS(UrbanPorc!$I:$I,UrbanPorc!$P:$P,AL$5,UrbanPorc!$A:$A,$C25)*100</f>
        <v>82.957905530929565</v>
      </c>
      <c r="AN25" s="6">
        <f>SUMIFS(SexoPop!$J:$J,SexoPop!$T:$T,AN$5,SexoPop!$A:$A,$C25,SexoPop!$B:$B,2)/1000</f>
        <v>14.898</v>
      </c>
      <c r="AO25" s="6">
        <f>SUMIFS(SexoPop!$J:$J,SexoPop!$T:$T,AO$5,SexoPop!$A:$A,$C25,SexoPop!$B:$B,2)/1000</f>
        <v>7.8330000000000002</v>
      </c>
      <c r="AP25" s="6">
        <f>SUMIFS(SexoPop!$J:$J,SexoPop!$T:$T,AP$5,SexoPop!$A:$A,$C25,SexoPop!$B:$B,2)/1000</f>
        <v>51.155000000000001</v>
      </c>
      <c r="AQ25" s="6">
        <f>SUMIFS(SexoPop!$J:$J,SexoPop!$T:$T,AQ$5,SexoPop!$A:$A,$C25,SexoPop!$B:$B,2)/1000</f>
        <v>30.579000000000001</v>
      </c>
      <c r="AR25" s="6">
        <f>SUMIFS(SexoPop!$J:$J,SexoPop!$T:$T,AR$5,SexoPop!$A:$A,$C25,SexoPop!$B:$B,2)/1000</f>
        <v>6.5049999999999999</v>
      </c>
      <c r="AS25" s="5"/>
      <c r="AT25" s="7">
        <f>SUMIFS(SexoPorc!$J:$J,SexoPorc!$Q:$Q,AT$5,SexoPorc!$A:$A,$C25,SexoPorc!$B:$B,2)*100</f>
        <v>43.620073795318604</v>
      </c>
      <c r="AU25" s="7">
        <f>SUMIFS(SexoPorc!$J:$J,SexoPorc!$Q:$Q,AU$5,SexoPorc!$A:$A,$C25,SexoPorc!$B:$B,2)*100</f>
        <v>39.866653084754944</v>
      </c>
      <c r="AV25" s="7">
        <f>SUMIFS(SexoPorc!$J:$J,SexoPorc!$Q:$Q,AV$5,SexoPorc!$A:$A,$C25,SexoPorc!$B:$B,2)*100</f>
        <v>81.096720695495605</v>
      </c>
      <c r="AW25" s="7">
        <f>SUMIFS(SexoPorc!$J:$J,SexoPorc!$Q:$Q,AW$5,SexoPorc!$A:$A,$C25,SexoPorc!$B:$B,2)*100</f>
        <v>88.388830423355103</v>
      </c>
      <c r="AX25" s="7">
        <f>SUMIFS(SexoPorc!$J:$J,SexoPorc!$Q:$Q,AX$5,SexoPorc!$A:$A,$C25,SexoPorc!$B:$B,2)*100</f>
        <v>57.006394863128662</v>
      </c>
      <c r="AZ25" s="6">
        <f>SUMIFS(SexoPop!$J:$J,SexoPop!$T:$T,AZ$5,SexoPop!$A:$A,$C25,SexoPop!$B:$B,1)/1000</f>
        <v>18.628</v>
      </c>
      <c r="BA25" s="6">
        <f>SUMIFS(SexoPop!$J:$J,SexoPop!$T:$T,BA$5,SexoPop!$A:$A,$C25,SexoPop!$B:$B,1)/1000</f>
        <v>16.123999999999999</v>
      </c>
      <c r="BB25" s="6">
        <f>SUMIFS(SexoPop!$J:$J,SexoPop!$T:$T,BB$5,SexoPop!$A:$A,$C25,SexoPop!$B:$B,1)/1000</f>
        <v>43.171999999999997</v>
      </c>
      <c r="BC25" s="6">
        <f>SUMIFS(SexoPop!$J:$J,SexoPop!$T:$T,BC$5,SexoPop!$A:$A,$C25,SexoPop!$B:$B,1)/1000</f>
        <v>28.202000000000002</v>
      </c>
      <c r="BD25" s="6">
        <f>SUMIFS(SexoPop!$J:$J,SexoPop!$T:$T,BD$5,SexoPop!$A:$A,$C25,SexoPop!$B:$B,1)/1000</f>
        <v>13.169</v>
      </c>
      <c r="BE25" s="5"/>
      <c r="BF25" s="7">
        <f>SUMIFS(SexoPorc!$J:$J,SexoPorc!$Q:$Q,BF$5,SexoPorc!$A:$A,$C25,SexoPorc!$B:$B,1)*100</f>
        <v>56.908929347991943</v>
      </c>
      <c r="BG25" s="7">
        <f>SUMIFS(SexoPorc!$J:$J,SexoPorc!$Q:$Q,BG$5,SexoPorc!$A:$A,$C25,SexoPorc!$B:$B,1)*100</f>
        <v>77.653628587722778</v>
      </c>
      <c r="BH25" s="7">
        <f>SUMIFS(SexoPorc!$J:$J,SexoPorc!$Q:$Q,BH$5,SexoPorc!$A:$A,$C25,SexoPorc!$B:$B,1)*100</f>
        <v>71.028774976730347</v>
      </c>
      <c r="BI25" s="7">
        <f>SUMIFS(SexoPorc!$J:$J,SexoPorc!$Q:$Q,BI$5,SexoPorc!$A:$A,$C25,SexoPorc!$B:$B,1)*100</f>
        <v>92.980778217315674</v>
      </c>
      <c r="BJ25" s="7">
        <f>SUMIFS(SexoPorc!$J:$J,SexoPorc!$Q:$Q,BJ$5,SexoPorc!$A:$A,$C25,SexoPorc!$B:$B,1)*100</f>
        <v>72.504544258117676</v>
      </c>
    </row>
    <row r="26" spans="3:62" x14ac:dyDescent="0.25">
      <c r="C26" s="5" t="s">
        <v>20</v>
      </c>
      <c r="D26" s="6">
        <f>SUMIFS(EntPop!$I:$I,EntPop!$S:$S,D$5,EntPop!$A:$A,$C26)/1000</f>
        <v>163.36699999999999</v>
      </c>
      <c r="E26" s="6">
        <f>SUMIFS(EntPop!$I:$I,EntPop!$S:$S,E$5,EntPop!$A:$A,$C26)/1000</f>
        <v>151.11699999999999</v>
      </c>
      <c r="F26" s="6">
        <f>SUMIFS(EntPop!$I:$I,EntPop!$S:$S,F$5,EntPop!$A:$A,$C26)/1000</f>
        <v>429.82100000000003</v>
      </c>
      <c r="G26" s="6">
        <f>SUMIFS(EntPop!$I:$I,EntPop!$S:$S,G$5,EntPop!$A:$A,$C26)/1000</f>
        <v>743.29100000000005</v>
      </c>
      <c r="H26" s="6">
        <f>SUMIFS(EntPop!$I:$I,EntPop!$S:$S,H$5,EntPop!$A:$A,$C26)/1000</f>
        <v>383.93299999999999</v>
      </c>
      <c r="I26" s="5"/>
      <c r="J26" s="7">
        <f>SUMIFS(EntPorc!$I:$I,EntPorc!$P:$P,V$5,EntPorc!$A:$A,$C26)*100</f>
        <v>17.208409309387207</v>
      </c>
      <c r="K26" s="7">
        <f>SUMIFS(EntPorc!$I:$I,EntPorc!$P:$P,W$5,EntPorc!$A:$A,$C26)*100</f>
        <v>17.404618859291077</v>
      </c>
      <c r="L26" s="7">
        <f>SUMIFS(EntPorc!$I:$I,EntPorc!$P:$P,X$5,EntPorc!$A:$A,$C26)*100</f>
        <v>49.952235817909241</v>
      </c>
      <c r="M26" s="7">
        <f>SUMIFS(EntPorc!$I:$I,EntPorc!$P:$P,Y$5,EntPorc!$A:$A,$C26)*100</f>
        <v>86.443859338760376</v>
      </c>
      <c r="N26" s="7">
        <f>SUMIFS(EntPorc!$I:$I,EntPorc!$P:$P,Z$5,EntPorc!$A:$A,$C26)*100</f>
        <v>55.276757478713989</v>
      </c>
      <c r="O26" s="5"/>
      <c r="P26" s="6">
        <f>SUMIFS(RuralPop!$I:$I,RuralPop!$S:$S,P$5,RuralPop!$A:$A,$C26)/1000</f>
        <v>102.592</v>
      </c>
      <c r="Q26" s="6">
        <f>SUMIFS(RuralPop!$I:$I,RuralPop!$S:$S,Q$5,RuralPop!$A:$A,$C26)/1000</f>
        <v>95.549000000000007</v>
      </c>
      <c r="R26" s="6">
        <f>SUMIFS(RuralPop!$I:$I,RuralPop!$S:$S,R$5,RuralPop!$A:$A,$C26)/1000</f>
        <v>226.69</v>
      </c>
      <c r="S26" s="6">
        <f>SUMIFS(RuralPop!$I:$I,RuralPop!$S:$S,S$5,RuralPop!$A:$A,$C26)/1000</f>
        <v>521.452</v>
      </c>
      <c r="T26" s="6">
        <f>SUMIFS(RuralPop!$I:$I,RuralPop!$S:$S,T$5,RuralPop!$A:$A,$C26)/1000</f>
        <v>299.94200000000001</v>
      </c>
      <c r="U26" s="5"/>
      <c r="V26" s="7">
        <f>SUMIFS(RuralPorc!$I:$I,RuralPorc!$P:$P,V$5,RuralPorc!$A:$A,$C26)*100</f>
        <v>14.843817055225372</v>
      </c>
      <c r="W26" s="7">
        <f>SUMIFS(RuralPorc!$I:$I,RuralPorc!$P:$P,W$5,RuralPorc!$A:$A,$C26)*100</f>
        <v>13.89068216085434</v>
      </c>
      <c r="X26" s="7">
        <f>SUMIFS(RuralPorc!$I:$I,RuralPorc!$P:$P,X$5,RuralPorc!$A:$A,$C26)*100</f>
        <v>39.678359031677246</v>
      </c>
      <c r="Y26" s="7">
        <f>SUMIFS(RuralPorc!$I:$I,RuralPorc!$P:$P,Y$5,RuralPorc!$A:$A,$C26)*100</f>
        <v>86.517608165740967</v>
      </c>
      <c r="Z26" s="7">
        <f>SUMIFS(RuralPorc!$I:$I,RuralPorc!$P:$P,Z$5,RuralPorc!$A:$A,$C26)*100</f>
        <v>56.502318382263184</v>
      </c>
      <c r="AA26" s="9"/>
      <c r="AB26" s="6">
        <f>SUMIFS(UrbanPop!$I:$I,UrbanPop!$S:$S,AB$5,UrbanPop!$A:$A,$C26)/1000</f>
        <v>60.774999999999999</v>
      </c>
      <c r="AC26" s="6">
        <f>SUMIFS(UrbanPop!$I:$I,UrbanPop!$S:$S,AC$5,UrbanPop!$A:$A,$C26)/1000</f>
        <v>55.567999999999998</v>
      </c>
      <c r="AD26" s="6">
        <f>SUMIFS(UrbanPop!$I:$I,UrbanPop!$S:$S,AD$5,UrbanPop!$A:$A,$C26)/1000</f>
        <v>203.131</v>
      </c>
      <c r="AE26" s="6">
        <f>SUMIFS(UrbanPop!$I:$I,UrbanPop!$S:$S,AE$5,UrbanPop!$A:$A,$C26)/1000</f>
        <v>221.839</v>
      </c>
      <c r="AF26" s="6">
        <f>SUMIFS(UrbanPop!$I:$I,UrbanPop!$S:$S,AF$5,UrbanPop!$A:$A,$C26)/1000</f>
        <v>83.991</v>
      </c>
      <c r="AG26" s="5"/>
      <c r="AH26" s="7">
        <f>SUMIFS(UrbanPorc!$I:$I,UrbanPorc!$P:$P,AH$5,UrbanPorc!$A:$A,$C26)*100</f>
        <v>23.537863790988922</v>
      </c>
      <c r="AI26" s="7">
        <f>SUMIFS(UrbanPorc!$I:$I,UrbanPorc!$P:$P,AI$5,UrbanPorc!$A:$A,$C26)*100</f>
        <v>30.803686380386353</v>
      </c>
      <c r="AJ26" s="7">
        <f>SUMIFS(UrbanPorc!$I:$I,UrbanPorc!$P:$P,AJ$5,UrbanPorc!$A:$A,$C26)*100</f>
        <v>70.252293348312378</v>
      </c>
      <c r="AK26" s="7">
        <f>SUMIFS(UrbanPorc!$I:$I,UrbanPorc!$P:$P,AK$5,UrbanPorc!$A:$A,$C26)*100</f>
        <v>86.271011829376221</v>
      </c>
      <c r="AL26" s="7">
        <f>SUMIFS(UrbanPorc!$I:$I,UrbanPorc!$P:$P,AL$5,UrbanPorc!$A:$A,$C26)*100</f>
        <v>51.302868127822876</v>
      </c>
      <c r="AN26" s="6">
        <f>SUMIFS(SexoPop!$J:$J,SexoPop!$T:$T,AN$5,SexoPop!$A:$A,$C26,SexoPop!$B:$B,2)/1000</f>
        <v>79.671000000000006</v>
      </c>
      <c r="AO26" s="6">
        <f>SUMIFS(SexoPop!$J:$J,SexoPop!$T:$T,AO$5,SexoPop!$A:$A,$C26,SexoPop!$B:$B,2)/1000</f>
        <v>67.488</v>
      </c>
      <c r="AP26" s="6">
        <f>SUMIFS(SexoPop!$J:$J,SexoPop!$T:$T,AP$5,SexoPop!$A:$A,$C26,SexoPop!$B:$B,2)/1000</f>
        <v>218.77799999999999</v>
      </c>
      <c r="AQ26" s="6">
        <f>SUMIFS(SexoPop!$J:$J,SexoPop!$T:$T,AQ$5,SexoPop!$A:$A,$C26,SexoPop!$B:$B,2)/1000</f>
        <v>389.36900000000003</v>
      </c>
      <c r="AR26" s="6">
        <f>SUMIFS(SexoPop!$J:$J,SexoPop!$T:$T,AR$5,SexoPop!$A:$A,$C26,SexoPop!$B:$B,2)/1000</f>
        <v>196.721</v>
      </c>
      <c r="AS26" s="5"/>
      <c r="AT26" s="7">
        <f>SUMIFS(SexoPorc!$J:$J,SexoPorc!$Q:$Q,AT$5,SexoPorc!$A:$A,$C26,SexoPorc!$B:$B,2)*100</f>
        <v>15.789410471916199</v>
      </c>
      <c r="AU26" s="7">
        <f>SUMIFS(SexoPorc!$J:$J,SexoPorc!$Q:$Q,AU$5,SexoPorc!$A:$A,$C26,SexoPorc!$B:$B,2)*100</f>
        <v>15.262079238891602</v>
      </c>
      <c r="AV26" s="7">
        <f>SUMIFS(SexoPorc!$J:$J,SexoPorc!$Q:$Q,AV$5,SexoPorc!$A:$A,$C26,SexoPorc!$B:$B,2)*100</f>
        <v>47.946193814277649</v>
      </c>
      <c r="AW26" s="7">
        <f>SUMIFS(SexoPorc!$J:$J,SexoPorc!$Q:$Q,AW$5,SexoPorc!$A:$A,$C26,SexoPorc!$B:$B,2)*100</f>
        <v>84.349840879440308</v>
      </c>
      <c r="AX26" s="7">
        <f>SUMIFS(SexoPorc!$J:$J,SexoPorc!$Q:$Q,AX$5,SexoPorc!$A:$A,$C26,SexoPorc!$B:$B,2)*100</f>
        <v>53.77814769744873</v>
      </c>
      <c r="AZ26" s="6">
        <f>SUMIFS(SexoPop!$J:$J,SexoPop!$T:$T,AZ$5,SexoPop!$A:$A,$C26,SexoPop!$B:$B,1)/1000</f>
        <v>83.695999999999998</v>
      </c>
      <c r="BA26" s="6">
        <f>SUMIFS(SexoPop!$J:$J,SexoPop!$T:$T,BA$5,SexoPop!$A:$A,$C26,SexoPop!$B:$B,1)/1000</f>
        <v>83.629000000000005</v>
      </c>
      <c r="BB26" s="6">
        <f>SUMIFS(SexoPop!$J:$J,SexoPop!$T:$T,BB$5,SexoPop!$A:$A,$C26,SexoPop!$B:$B,1)/1000</f>
        <v>211.04300000000001</v>
      </c>
      <c r="BC26" s="6">
        <f>SUMIFS(SexoPop!$J:$J,SexoPop!$T:$T,BC$5,SexoPop!$A:$A,$C26,SexoPop!$B:$B,1)/1000</f>
        <v>353.92200000000003</v>
      </c>
      <c r="BD26" s="6">
        <f>SUMIFS(SexoPop!$J:$J,SexoPop!$T:$T,BD$5,SexoPop!$A:$A,$C26,SexoPop!$B:$B,1)/1000</f>
        <v>187.21199999999999</v>
      </c>
      <c r="BE26" s="5"/>
      <c r="BF26" s="7">
        <f>SUMIFS(SexoPorc!$J:$J,SexoPorc!$Q:$Q,BF$5,SexoPorc!$A:$A,$C26,SexoPorc!$B:$B,1)*100</f>
        <v>18.818281590938568</v>
      </c>
      <c r="BG26" s="7">
        <f>SUMIFS(SexoPorc!$J:$J,SexoPorc!$Q:$Q,BG$5,SexoPorc!$A:$A,$C26,SexoPorc!$B:$B,1)*100</f>
        <v>19.628271460533142</v>
      </c>
      <c r="BH26" s="7">
        <f>SUMIFS(SexoPorc!$J:$J,SexoPorc!$Q:$Q,BH$5,SexoPorc!$A:$A,$C26,SexoPorc!$B:$B,1)*100</f>
        <v>52.217042446136475</v>
      </c>
      <c r="BI26" s="7">
        <f>SUMIFS(SexoPorc!$J:$J,SexoPorc!$Q:$Q,BI$5,SexoPorc!$A:$A,$C26,SexoPorc!$B:$B,1)*100</f>
        <v>88.871085643768311</v>
      </c>
      <c r="BJ26" s="7">
        <f>SUMIFS(SexoPorc!$J:$J,SexoPorc!$Q:$Q,BJ$5,SexoPorc!$A:$A,$C26,SexoPorc!$B:$B,1)*100</f>
        <v>56.944191455841064</v>
      </c>
    </row>
    <row r="27" spans="3:62" x14ac:dyDescent="0.25">
      <c r="C27" s="5" t="s">
        <v>21</v>
      </c>
      <c r="D27" s="6">
        <f>SUMIFS(EntPop!$I:$I,EntPop!$S:$S,D$5,EntPop!$A:$A,$C27)/1000</f>
        <v>168.22399999999999</v>
      </c>
      <c r="E27" s="6">
        <f>SUMIFS(EntPop!$I:$I,EntPop!$S:$S,E$5,EntPop!$A:$A,$C27)/1000</f>
        <v>176.315</v>
      </c>
      <c r="F27" s="6">
        <f>SUMIFS(EntPop!$I:$I,EntPop!$S:$S,F$5,EntPop!$A:$A,$C27)/1000</f>
        <v>506.50299999999999</v>
      </c>
      <c r="G27" s="6">
        <f>SUMIFS(EntPop!$I:$I,EntPop!$S:$S,G$5,EntPop!$A:$A,$C27)/1000</f>
        <v>617.41499999999996</v>
      </c>
      <c r="H27" s="6">
        <f>SUMIFS(EntPop!$I:$I,EntPop!$S:$S,H$5,EntPop!$A:$A,$C27)/1000</f>
        <v>373.041</v>
      </c>
      <c r="I27" s="5"/>
      <c r="J27" s="7">
        <f>SUMIFS(EntPorc!$I:$I,EntPorc!$P:$P,V$5,EntPorc!$A:$A,$C27)*100</f>
        <v>33.439615368843079</v>
      </c>
      <c r="K27" s="7">
        <f>SUMIFS(EntPorc!$I:$I,EntPorc!$P:$P,W$5,EntPorc!$A:$A,$C27)*100</f>
        <v>33.590015769004822</v>
      </c>
      <c r="L27" s="7">
        <f>SUMIFS(EntPorc!$I:$I,EntPorc!$P:$P,X$5,EntPorc!$A:$A,$C27)*100</f>
        <v>59.989315271377563</v>
      </c>
      <c r="M27" s="7">
        <f>SUMIFS(EntPorc!$I:$I,EntPorc!$P:$P,Y$5,EntPorc!$A:$A,$C27)*100</f>
        <v>80.650389194488525</v>
      </c>
      <c r="N27" s="7">
        <f>SUMIFS(EntPorc!$I:$I,EntPorc!$P:$P,Z$5,EntPorc!$A:$A,$C27)*100</f>
        <v>77.520811557769775</v>
      </c>
      <c r="O27" s="5"/>
      <c r="P27" s="6">
        <f>SUMIFS(RuralPop!$I:$I,RuralPop!$S:$S,P$5,RuralPop!$A:$A,$C27)/1000</f>
        <v>40.97</v>
      </c>
      <c r="Q27" s="6">
        <f>SUMIFS(RuralPop!$I:$I,RuralPop!$S:$S,Q$5,RuralPop!$A:$A,$C27)/1000</f>
        <v>61.615000000000002</v>
      </c>
      <c r="R27" s="6">
        <f>SUMIFS(RuralPop!$I:$I,RuralPop!$S:$S,R$5,RuralPop!$A:$A,$C27)/1000</f>
        <v>135.226</v>
      </c>
      <c r="S27" s="6">
        <f>SUMIFS(RuralPop!$I:$I,RuralPop!$S:$S,S$5,RuralPop!$A:$A,$C27)/1000</f>
        <v>291.58300000000003</v>
      </c>
      <c r="T27" s="6">
        <f>SUMIFS(RuralPop!$I:$I,RuralPop!$S:$S,T$5,RuralPop!$A:$A,$C27)/1000</f>
        <v>182.46799999999999</v>
      </c>
      <c r="U27" s="5"/>
      <c r="V27" s="7">
        <f>SUMIFS(RuralPorc!$I:$I,RuralPorc!$P:$P,V$5,RuralPorc!$A:$A,$C27)*100</f>
        <v>22.225235402584076</v>
      </c>
      <c r="W27" s="7">
        <f>SUMIFS(RuralPorc!$I:$I,RuralPorc!$P:$P,W$5,RuralPorc!$A:$A,$C27)*100</f>
        <v>29.651963710784912</v>
      </c>
      <c r="X27" s="7">
        <f>SUMIFS(RuralPorc!$I:$I,RuralPorc!$P:$P,X$5,RuralPorc!$A:$A,$C27)*100</f>
        <v>46.394482254981995</v>
      </c>
      <c r="Y27" s="7">
        <f>SUMIFS(RuralPorc!$I:$I,RuralPorc!$P:$P,Y$5,RuralPorc!$A:$A,$C27)*100</f>
        <v>75.117343664169312</v>
      </c>
      <c r="Z27" s="7">
        <f>SUMIFS(RuralPorc!$I:$I,RuralPorc!$P:$P,Z$5,RuralPorc!$A:$A,$C27)*100</f>
        <v>72.176516056060791</v>
      </c>
      <c r="AA27" s="9"/>
      <c r="AB27" s="6">
        <f>SUMIFS(UrbanPop!$I:$I,UrbanPop!$S:$S,AB$5,UrbanPop!$A:$A,$C27)/1000</f>
        <v>127.254</v>
      </c>
      <c r="AC27" s="6">
        <f>SUMIFS(UrbanPop!$I:$I,UrbanPop!$S:$S,AC$5,UrbanPop!$A:$A,$C27)/1000</f>
        <v>114.7</v>
      </c>
      <c r="AD27" s="6">
        <f>SUMIFS(UrbanPop!$I:$I,UrbanPop!$S:$S,AD$5,UrbanPop!$A:$A,$C27)/1000</f>
        <v>371.27699999999999</v>
      </c>
      <c r="AE27" s="6">
        <f>SUMIFS(UrbanPop!$I:$I,UrbanPop!$S:$S,AE$5,UrbanPop!$A:$A,$C27)/1000</f>
        <v>325.83199999999999</v>
      </c>
      <c r="AF27" s="6">
        <f>SUMIFS(UrbanPop!$I:$I,UrbanPop!$S:$S,AF$5,UrbanPop!$A:$A,$C27)/1000</f>
        <v>190.57300000000001</v>
      </c>
      <c r="AG27" s="5"/>
      <c r="AH27" s="7">
        <f>SUMIFS(UrbanPorc!$I:$I,UrbanPorc!$P:$P,AH$5,UrbanPorc!$A:$A,$C27)*100</f>
        <v>39.925578236579895</v>
      </c>
      <c r="AI27" s="7">
        <f>SUMIFS(UrbanPorc!$I:$I,UrbanPorc!$P:$P,AI$5,UrbanPorc!$A:$A,$C27)*100</f>
        <v>36.170527338981628</v>
      </c>
      <c r="AJ27" s="7">
        <f>SUMIFS(UrbanPorc!$I:$I,UrbanPorc!$P:$P,AJ$5,UrbanPorc!$A:$A,$C27)*100</f>
        <v>67.156672477722168</v>
      </c>
      <c r="AK27" s="7">
        <f>SUMIFS(UrbanPorc!$I:$I,UrbanPorc!$P:$P,AK$5,UrbanPorc!$A:$A,$C27)*100</f>
        <v>86.341702938079834</v>
      </c>
      <c r="AL27" s="7">
        <f>SUMIFS(UrbanPorc!$I:$I,UrbanPorc!$P:$P,AL$5,UrbanPorc!$A:$A,$C27)*100</f>
        <v>83.436071872711182</v>
      </c>
      <c r="AN27" s="6">
        <f>SUMIFS(SexoPop!$J:$J,SexoPop!$T:$T,AN$5,SexoPop!$A:$A,$C27,SexoPop!$B:$B,2)/1000</f>
        <v>89.811999999999998</v>
      </c>
      <c r="AO27" s="6">
        <f>SUMIFS(SexoPop!$J:$J,SexoPop!$T:$T,AO$5,SexoPop!$A:$A,$C27,SexoPop!$B:$B,2)/1000</f>
        <v>78.048000000000002</v>
      </c>
      <c r="AP27" s="6">
        <f>SUMIFS(SexoPop!$J:$J,SexoPop!$T:$T,AP$5,SexoPop!$A:$A,$C27,SexoPop!$B:$B,2)/1000</f>
        <v>250.02</v>
      </c>
      <c r="AQ27" s="6">
        <f>SUMIFS(SexoPop!$J:$J,SexoPop!$T:$T,AQ$5,SexoPop!$A:$A,$C27,SexoPop!$B:$B,2)/1000</f>
        <v>328.267</v>
      </c>
      <c r="AR27" s="6">
        <f>SUMIFS(SexoPop!$J:$J,SexoPop!$T:$T,AR$5,SexoPop!$A:$A,$C27,SexoPop!$B:$B,2)/1000</f>
        <v>187.47800000000001</v>
      </c>
      <c r="AS27" s="5"/>
      <c r="AT27" s="7">
        <f>SUMIFS(SexoPorc!$J:$J,SexoPorc!$Q:$Q,AT$5,SexoPorc!$A:$A,$C27,SexoPorc!$B:$B,2)*100</f>
        <v>33.426254987716675</v>
      </c>
      <c r="AU27" s="7">
        <f>SUMIFS(SexoPorc!$J:$J,SexoPorc!$Q:$Q,AU$5,SexoPorc!$A:$A,$C27,SexoPorc!$B:$B,2)*100</f>
        <v>27.947649359703064</v>
      </c>
      <c r="AV27" s="7">
        <f>SUMIFS(SexoPorc!$J:$J,SexoPorc!$Q:$Q,AV$5,SexoPorc!$A:$A,$C27,SexoPorc!$B:$B,2)*100</f>
        <v>57.543063163757324</v>
      </c>
      <c r="AW27" s="7">
        <f>SUMIFS(SexoPorc!$J:$J,SexoPorc!$Q:$Q,AW$5,SexoPorc!$A:$A,$C27,SexoPorc!$B:$B,2)*100</f>
        <v>79.262447357177734</v>
      </c>
      <c r="AX27" s="7">
        <f>SUMIFS(SexoPorc!$J:$J,SexoPorc!$Q:$Q,AX$5,SexoPorc!$A:$A,$C27,SexoPorc!$B:$B,2)*100</f>
        <v>73.93452525138855</v>
      </c>
      <c r="AZ27" s="6">
        <f>SUMIFS(SexoPop!$J:$J,SexoPop!$T:$T,AZ$5,SexoPop!$A:$A,$C27,SexoPop!$B:$B,1)/1000</f>
        <v>78.412000000000006</v>
      </c>
      <c r="BA27" s="6">
        <f>SUMIFS(SexoPop!$J:$J,SexoPop!$T:$T,BA$5,SexoPop!$A:$A,$C27,SexoPop!$B:$B,1)/1000</f>
        <v>98.266999999999996</v>
      </c>
      <c r="BB27" s="6">
        <f>SUMIFS(SexoPop!$J:$J,SexoPop!$T:$T,BB$5,SexoPop!$A:$A,$C27,SexoPop!$B:$B,1)/1000</f>
        <v>256.483</v>
      </c>
      <c r="BC27" s="6">
        <f>SUMIFS(SexoPop!$J:$J,SexoPop!$T:$T,BC$5,SexoPop!$A:$A,$C27,SexoPop!$B:$B,1)/1000</f>
        <v>289.14800000000002</v>
      </c>
      <c r="BD27" s="6">
        <f>SUMIFS(SexoPop!$J:$J,SexoPop!$T:$T,BD$5,SexoPop!$A:$A,$C27,SexoPop!$B:$B,1)/1000</f>
        <v>185.56299999999999</v>
      </c>
      <c r="BE27" s="5"/>
      <c r="BF27" s="7">
        <f>SUMIFS(SexoPorc!$J:$J,SexoPorc!$Q:$Q,BF$5,SexoPorc!$A:$A,$C27,SexoPorc!$B:$B,1)*100</f>
        <v>33.454930782318115</v>
      </c>
      <c r="BG27" s="7">
        <f>SUMIFS(SexoPorc!$J:$J,SexoPorc!$Q:$Q,BG$5,SexoPorc!$A:$A,$C27,SexoPorc!$B:$B,1)*100</f>
        <v>40.004804730415344</v>
      </c>
      <c r="BH27" s="7">
        <f>SUMIFS(SexoPorc!$J:$J,SexoPorc!$Q:$Q,BH$5,SexoPorc!$A:$A,$C27,SexoPorc!$B:$B,1)*100</f>
        <v>62.582778930664063</v>
      </c>
      <c r="BI27" s="7">
        <f>SUMIFS(SexoPorc!$J:$J,SexoPorc!$Q:$Q,BI$5,SexoPorc!$A:$A,$C27,SexoPorc!$B:$B,1)*100</f>
        <v>82.286214828491211</v>
      </c>
      <c r="BJ27" s="7">
        <f>SUMIFS(SexoPorc!$J:$J,SexoPorc!$Q:$Q,BJ$5,SexoPorc!$A:$A,$C27,SexoPorc!$B:$B,1)*100</f>
        <v>81.515634059906006</v>
      </c>
    </row>
    <row r="28" spans="3:62" x14ac:dyDescent="0.25">
      <c r="C28" s="5" t="s">
        <v>22</v>
      </c>
      <c r="D28" s="6">
        <f>SUMIFS(EntPop!$I:$I,EntPop!$S:$S,D$5,EntPop!$A:$A,$C28)/1000</f>
        <v>18.309000000000001</v>
      </c>
      <c r="E28" s="6">
        <f>SUMIFS(EntPop!$I:$I,EntPop!$S:$S,E$5,EntPop!$A:$A,$C28)/1000</f>
        <v>8.0960000000000001</v>
      </c>
      <c r="F28" s="6">
        <f>SUMIFS(EntPop!$I:$I,EntPop!$S:$S,F$5,EntPop!$A:$A,$C28)/1000</f>
        <v>47.076000000000001</v>
      </c>
      <c r="G28" s="6">
        <f>SUMIFS(EntPop!$I:$I,EntPop!$S:$S,G$5,EntPop!$A:$A,$C28)/1000</f>
        <v>35.088000000000001</v>
      </c>
      <c r="H28" s="6">
        <f>SUMIFS(EntPop!$I:$I,EntPop!$S:$S,H$5,EntPop!$A:$A,$C28)/1000</f>
        <v>19.431999999999999</v>
      </c>
      <c r="I28" s="5"/>
      <c r="J28" s="7">
        <f>SUMIFS(EntPorc!$I:$I,EntPorc!$P:$P,V$5,EntPorc!$A:$A,$C28)*100</f>
        <v>33.866670727729797</v>
      </c>
      <c r="K28" s="7">
        <f>SUMIFS(EntPorc!$I:$I,EntPorc!$P:$P,W$5,EntPorc!$A:$A,$C28)*100</f>
        <v>21.170994639396667</v>
      </c>
      <c r="L28" s="7">
        <f>SUMIFS(EntPorc!$I:$I,EntPorc!$P:$P,X$5,EntPorc!$A:$A,$C28)*100</f>
        <v>67.512798309326172</v>
      </c>
      <c r="M28" s="7">
        <f>SUMIFS(EntPorc!$I:$I,EntPorc!$P:$P,Y$5,EntPorc!$A:$A,$C28)*100</f>
        <v>82.530874013900757</v>
      </c>
      <c r="N28" s="7">
        <f>SUMIFS(EntPorc!$I:$I,EntPorc!$P:$P,Z$5,EntPorc!$A:$A,$C28)*100</f>
        <v>68.763935565948486</v>
      </c>
      <c r="O28" s="5"/>
      <c r="P28" s="6">
        <f>SUMIFS(RuralPop!$I:$I,RuralPop!$S:$S,P$5,RuralPop!$A:$A,$C28)/1000</f>
        <v>8.5570000000000004</v>
      </c>
      <c r="Q28" s="6">
        <f>SUMIFS(RuralPop!$I:$I,RuralPop!$S:$S,Q$5,RuralPop!$A:$A,$C28)/1000</f>
        <v>1.9339999999999999</v>
      </c>
      <c r="R28" s="6">
        <f>SUMIFS(RuralPop!$I:$I,RuralPop!$S:$S,R$5,RuralPop!$A:$A,$C28)/1000</f>
        <v>19.963999999999999</v>
      </c>
      <c r="S28" s="6">
        <f>SUMIFS(RuralPop!$I:$I,RuralPop!$S:$S,S$5,RuralPop!$A:$A,$C28)/1000</f>
        <v>15.266999999999999</v>
      </c>
      <c r="T28" s="6">
        <f>SUMIFS(RuralPop!$I:$I,RuralPop!$S:$S,T$5,RuralPop!$A:$A,$C28)/1000</f>
        <v>8.8000000000000007</v>
      </c>
      <c r="U28" s="5"/>
      <c r="V28" s="7">
        <f>SUMIFS(RuralPorc!$I:$I,RuralPorc!$P:$P,V$5,RuralPorc!$A:$A,$C28)*100</f>
        <v>26.296865940093994</v>
      </c>
      <c r="W28" s="7">
        <f>SUMIFS(RuralPorc!$I:$I,RuralPorc!$P:$P,W$5,RuralPorc!$A:$A,$C28)*100</f>
        <v>8.1686094403266907</v>
      </c>
      <c r="X28" s="7">
        <f>SUMIFS(RuralPorc!$I:$I,RuralPorc!$P:$P,X$5,RuralPorc!$A:$A,$C28)*100</f>
        <v>53.061872720718384</v>
      </c>
      <c r="Y28" s="7">
        <f>SUMIFS(RuralPorc!$I:$I,RuralPorc!$P:$P,Y$5,RuralPorc!$A:$A,$C28)*100</f>
        <v>77.430641651153564</v>
      </c>
      <c r="Z28" s="7">
        <f>SUMIFS(RuralPorc!$I:$I,RuralPorc!$P:$P,Z$5,RuralPorc!$A:$A,$C28)*100</f>
        <v>50.735080242156982</v>
      </c>
      <c r="AA28" s="9"/>
      <c r="AB28" s="6">
        <f>SUMIFS(UrbanPop!$I:$I,UrbanPop!$S:$S,AB$5,UrbanPop!$A:$A,$C28)/1000</f>
        <v>9.7520000000000007</v>
      </c>
      <c r="AC28" s="6">
        <f>SUMIFS(UrbanPop!$I:$I,UrbanPop!$S:$S,AC$5,UrbanPop!$A:$A,$C28)/1000</f>
        <v>6.1619999999999999</v>
      </c>
      <c r="AD28" s="6">
        <f>SUMIFS(UrbanPop!$I:$I,UrbanPop!$S:$S,AD$5,UrbanPop!$A:$A,$C28)/1000</f>
        <v>27.111999999999998</v>
      </c>
      <c r="AE28" s="6">
        <f>SUMIFS(UrbanPop!$I:$I,UrbanPop!$S:$S,AE$5,UrbanPop!$A:$A,$C28)/1000</f>
        <v>19.821000000000002</v>
      </c>
      <c r="AF28" s="6">
        <f>SUMIFS(UrbanPop!$I:$I,UrbanPop!$S:$S,AF$5,UrbanPop!$A:$A,$C28)/1000</f>
        <v>10.632</v>
      </c>
      <c r="AG28" s="5"/>
      <c r="AH28" s="7">
        <f>SUMIFS(UrbanPorc!$I:$I,UrbanPorc!$P:$P,AH$5,UrbanPorc!$A:$A,$C28)*100</f>
        <v>45.31177282333374</v>
      </c>
      <c r="AI28" s="7">
        <f>SUMIFS(UrbanPorc!$I:$I,UrbanPorc!$P:$P,AI$5,UrbanPorc!$A:$A,$C28)*100</f>
        <v>42.306900024414063</v>
      </c>
      <c r="AJ28" s="7">
        <f>SUMIFS(UrbanPorc!$I:$I,UrbanPorc!$P:$P,AJ$5,UrbanPorc!$A:$A,$C28)*100</f>
        <v>84.44790244102478</v>
      </c>
      <c r="AK28" s="7">
        <f>SUMIFS(UrbanPorc!$I:$I,UrbanPorc!$P:$P,AK$5,UrbanPorc!$A:$A,$C28)*100</f>
        <v>86.941838264465332</v>
      </c>
      <c r="AL28" s="7">
        <f>SUMIFS(UrbanPorc!$I:$I,UrbanPorc!$P:$P,AL$5,UrbanPorc!$A:$A,$C28)*100</f>
        <v>97.416162490844727</v>
      </c>
      <c r="AN28" s="6">
        <f>SUMIFS(SexoPop!$J:$J,SexoPop!$T:$T,AN$5,SexoPop!$A:$A,$C28,SexoPop!$B:$B,2)/1000</f>
        <v>9.0399999999999991</v>
      </c>
      <c r="AO28" s="6">
        <f>SUMIFS(SexoPop!$J:$J,SexoPop!$T:$T,AO$5,SexoPop!$A:$A,$C28,SexoPop!$B:$B,2)/1000</f>
        <v>3.4279999999999999</v>
      </c>
      <c r="AP28" s="6">
        <f>SUMIFS(SexoPop!$J:$J,SexoPop!$T:$T,AP$5,SexoPop!$A:$A,$C28,SexoPop!$B:$B,2)/1000</f>
        <v>24.236999999999998</v>
      </c>
      <c r="AQ28" s="6">
        <f>SUMIFS(SexoPop!$J:$J,SexoPop!$T:$T,AQ$5,SexoPop!$A:$A,$C28,SexoPop!$B:$B,2)/1000</f>
        <v>16.491</v>
      </c>
      <c r="AR28" s="6">
        <f>SUMIFS(SexoPop!$J:$J,SexoPop!$T:$T,AR$5,SexoPop!$A:$A,$C28,SexoPop!$B:$B,2)/1000</f>
        <v>10.013999999999999</v>
      </c>
      <c r="AS28" s="5"/>
      <c r="AT28" s="7">
        <f>SUMIFS(SexoPorc!$J:$J,SexoPorc!$Q:$Q,AT$5,SexoPorc!$A:$A,$C28,SexoPorc!$B:$B,2)*100</f>
        <v>33.322274684906006</v>
      </c>
      <c r="AU28" s="7">
        <f>SUMIFS(SexoPorc!$J:$J,SexoPorc!$Q:$Q,AU$5,SexoPorc!$A:$A,$C28,SexoPorc!$B:$B,2)*100</f>
        <v>17.177790403366089</v>
      </c>
      <c r="AV28" s="7">
        <f>SUMIFS(SexoPorc!$J:$J,SexoPorc!$Q:$Q,AV$5,SexoPorc!$A:$A,$C28,SexoPorc!$B:$B,2)*100</f>
        <v>66.255706548690796</v>
      </c>
      <c r="AW28" s="7">
        <f>SUMIFS(SexoPorc!$J:$J,SexoPorc!$Q:$Q,AW$5,SexoPorc!$A:$A,$C28,SexoPorc!$B:$B,2)*100</f>
        <v>80.648475885391235</v>
      </c>
      <c r="AX28" s="7">
        <f>SUMIFS(SexoPorc!$J:$J,SexoPorc!$Q:$Q,AX$5,SexoPorc!$A:$A,$C28,SexoPorc!$B:$B,2)*100</f>
        <v>65.502357482910156</v>
      </c>
      <c r="AZ28" s="6">
        <f>SUMIFS(SexoPop!$J:$J,SexoPop!$T:$T,AZ$5,SexoPop!$A:$A,$C28,SexoPop!$B:$B,1)/1000</f>
        <v>9.2690000000000001</v>
      </c>
      <c r="BA28" s="6">
        <f>SUMIFS(SexoPop!$J:$J,SexoPop!$T:$T,BA$5,SexoPop!$A:$A,$C28,SexoPop!$B:$B,1)/1000</f>
        <v>4.6680000000000001</v>
      </c>
      <c r="BB28" s="6">
        <f>SUMIFS(SexoPop!$J:$J,SexoPop!$T:$T,BB$5,SexoPop!$A:$A,$C28,SexoPop!$B:$B,1)/1000</f>
        <v>22.838999999999999</v>
      </c>
      <c r="BC28" s="6">
        <f>SUMIFS(SexoPop!$J:$J,SexoPop!$T:$T,BC$5,SexoPop!$A:$A,$C28,SexoPop!$B:$B,1)/1000</f>
        <v>18.597000000000001</v>
      </c>
      <c r="BD28" s="6">
        <f>SUMIFS(SexoPop!$J:$J,SexoPop!$T:$T,BD$5,SexoPop!$A:$A,$C28,SexoPop!$B:$B,1)/1000</f>
        <v>9.4179999999999993</v>
      </c>
      <c r="BE28" s="5"/>
      <c r="BF28" s="7">
        <f>SUMIFS(SexoPorc!$J:$J,SexoPorc!$Q:$Q,BF$5,SexoPorc!$A:$A,$C28,SexoPorc!$B:$B,1)*100</f>
        <v>34.415030479431152</v>
      </c>
      <c r="BG28" s="7">
        <f>SUMIFS(SexoPorc!$J:$J,SexoPorc!$Q:$Q,BG$5,SexoPorc!$A:$A,$C28,SexoPorc!$B:$B,1)*100</f>
        <v>25.529122352600098</v>
      </c>
      <c r="BH28" s="7">
        <f>SUMIFS(SexoPorc!$J:$J,SexoPorc!$Q:$Q,BH$5,SexoPorc!$A:$A,$C28,SexoPorc!$B:$B,1)*100</f>
        <v>68.900084495544434</v>
      </c>
      <c r="BI28" s="7">
        <f>SUMIFS(SexoPorc!$J:$J,SexoPorc!$Q:$Q,BI$5,SexoPorc!$A:$A,$C28,SexoPorc!$B:$B,1)*100</f>
        <v>84.275162220001221</v>
      </c>
      <c r="BJ28" s="7">
        <f>SUMIFS(SexoPorc!$J:$J,SexoPorc!$Q:$Q,BJ$5,SexoPorc!$A:$A,$C28,SexoPorc!$B:$B,1)*100</f>
        <v>72.60812520980835</v>
      </c>
    </row>
    <row r="29" spans="3:62" x14ac:dyDescent="0.25">
      <c r="C29" s="5" t="s">
        <v>23</v>
      </c>
      <c r="D29" s="6">
        <f>SUMIFS(EntPop!$I:$I,EntPop!$S:$S,D$5,EntPop!$A:$A,$C29)/1000</f>
        <v>27.835000000000001</v>
      </c>
      <c r="E29" s="6">
        <f>SUMIFS(EntPop!$I:$I,EntPop!$S:$S,E$5,EntPop!$A:$A,$C29)/1000</f>
        <v>13.797000000000001</v>
      </c>
      <c r="F29" s="6">
        <f>SUMIFS(EntPop!$I:$I,EntPop!$S:$S,F$5,EntPop!$A:$A,$C29)/1000</f>
        <v>101.09099999999999</v>
      </c>
      <c r="G29" s="6">
        <f>SUMIFS(EntPop!$I:$I,EntPop!$S:$S,G$5,EntPop!$A:$A,$C29)/1000</f>
        <v>62.377000000000002</v>
      </c>
      <c r="H29" s="6">
        <f>SUMIFS(EntPop!$I:$I,EntPop!$S:$S,H$5,EntPop!$A:$A,$C29)/1000</f>
        <v>34.219000000000001</v>
      </c>
      <c r="I29" s="5"/>
      <c r="J29" s="7">
        <f>SUMIFS(EntPorc!$I:$I,EntPorc!$P:$P,V$5,EntPorc!$A:$A,$C29)*100</f>
        <v>32.570412755012512</v>
      </c>
      <c r="K29" s="7">
        <f>SUMIFS(EntPorc!$I:$I,EntPorc!$P:$P,W$5,EntPorc!$A:$A,$C29)*100</f>
        <v>19.994203746318817</v>
      </c>
      <c r="L29" s="7">
        <f>SUMIFS(EntPorc!$I:$I,EntPorc!$P:$P,X$5,EntPorc!$A:$A,$C29)*100</f>
        <v>50.687676668167114</v>
      </c>
      <c r="M29" s="7">
        <f>SUMIFS(EntPorc!$I:$I,EntPorc!$P:$P,Y$5,EntPorc!$A:$A,$C29)*100</f>
        <v>78.379803895950317</v>
      </c>
      <c r="N29" s="7">
        <f>SUMIFS(EntPorc!$I:$I,EntPorc!$P:$P,Z$5,EntPorc!$A:$A,$C29)*100</f>
        <v>68.395596742630005</v>
      </c>
      <c r="O29" s="5"/>
      <c r="P29" s="6">
        <f>SUMIFS(RuralPop!$I:$I,RuralPop!$S:$S,P$5,RuralPop!$A:$A,$C29)/1000</f>
        <v>5.3010000000000002</v>
      </c>
      <c r="Q29" s="6">
        <f>SUMIFS(RuralPop!$I:$I,RuralPop!$S:$S,Q$5,RuralPop!$A:$A,$C29)/1000</f>
        <v>7.1189999999999998</v>
      </c>
      <c r="R29" s="6">
        <f>SUMIFS(RuralPop!$I:$I,RuralPop!$S:$S,R$5,RuralPop!$A:$A,$C29)/1000</f>
        <v>15.204000000000001</v>
      </c>
      <c r="S29" s="6">
        <f>SUMIFS(RuralPop!$I:$I,RuralPop!$S:$S,S$5,RuralPop!$A:$A,$C29)/1000</f>
        <v>25.454000000000001</v>
      </c>
      <c r="T29" s="6">
        <f>SUMIFS(RuralPop!$I:$I,RuralPop!$S:$S,T$5,RuralPop!$A:$A,$C29)/1000</f>
        <v>16.754000000000001</v>
      </c>
      <c r="U29" s="5"/>
      <c r="V29" s="7">
        <f>SUMIFS(RuralPorc!$I:$I,RuralPorc!$P:$P,V$5,RuralPorc!$A:$A,$C29)*100</f>
        <v>20.456124842166901</v>
      </c>
      <c r="W29" s="7">
        <f>SUMIFS(RuralPorc!$I:$I,RuralPorc!$P:$P,W$5,RuralPorc!$A:$A,$C29)*100</f>
        <v>18.608845770359039</v>
      </c>
      <c r="X29" s="7">
        <f>SUMIFS(RuralPorc!$I:$I,RuralPorc!$P:$P,X$5,RuralPorc!$A:$A,$C29)*100</f>
        <v>24.271643161773682</v>
      </c>
      <c r="Y29" s="7">
        <f>SUMIFS(RuralPorc!$I:$I,RuralPorc!$P:$P,Y$5,RuralPorc!$A:$A,$C29)*100</f>
        <v>74.702119827270508</v>
      </c>
      <c r="Z29" s="7">
        <f>SUMIFS(RuralPorc!$I:$I,RuralPorc!$P:$P,Z$5,RuralPorc!$A:$A,$C29)*100</f>
        <v>64.860051870346069</v>
      </c>
      <c r="AA29" s="9"/>
      <c r="AB29" s="6">
        <f>SUMIFS(UrbanPop!$I:$I,UrbanPop!$S:$S,AB$5,UrbanPop!$A:$A,$C29)/1000</f>
        <v>22.533999999999999</v>
      </c>
      <c r="AC29" s="6">
        <f>SUMIFS(UrbanPop!$I:$I,UrbanPop!$S:$S,AC$5,UrbanPop!$A:$A,$C29)/1000</f>
        <v>6.6779999999999999</v>
      </c>
      <c r="AD29" s="6">
        <f>SUMIFS(UrbanPop!$I:$I,UrbanPop!$S:$S,AD$5,UrbanPop!$A:$A,$C29)/1000</f>
        <v>85.887</v>
      </c>
      <c r="AE29" s="6">
        <f>SUMIFS(UrbanPop!$I:$I,UrbanPop!$S:$S,AE$5,UrbanPop!$A:$A,$C29)/1000</f>
        <v>36.923000000000002</v>
      </c>
      <c r="AF29" s="6">
        <f>SUMIFS(UrbanPop!$I:$I,UrbanPop!$S:$S,AF$5,UrbanPop!$A:$A,$C29)/1000</f>
        <v>17.465</v>
      </c>
      <c r="AG29" s="5"/>
      <c r="AH29" s="7">
        <f>SUMIFS(UrbanPorc!$I:$I,UrbanPorc!$P:$P,AH$5,UrbanPorc!$A:$A,$C29)*100</f>
        <v>37.84237802028656</v>
      </c>
      <c r="AI29" s="7">
        <f>SUMIFS(UrbanPorc!$I:$I,UrbanPorc!$P:$P,AI$5,UrbanPorc!$A:$A,$C29)*100</f>
        <v>21.717779338359833</v>
      </c>
      <c r="AJ29" s="7">
        <f>SUMIFS(UrbanPorc!$I:$I,UrbanPorc!$P:$P,AJ$5,UrbanPorc!$A:$A,$C29)*100</f>
        <v>62.7838134765625</v>
      </c>
      <c r="AK29" s="7">
        <f>SUMIFS(UrbanPorc!$I:$I,UrbanPorc!$P:$P,AK$5,UrbanPorc!$A:$A,$C29)*100</f>
        <v>81.133401393890381</v>
      </c>
      <c r="AL29" s="7">
        <f>SUMIFS(UrbanPorc!$I:$I,UrbanPorc!$P:$P,AL$5,UrbanPorc!$A:$A,$C29)*100</f>
        <v>72.16942310333252</v>
      </c>
      <c r="AN29" s="6">
        <f>SUMIFS(SexoPop!$J:$J,SexoPop!$T:$T,AN$5,SexoPop!$A:$A,$C29,SexoPop!$B:$B,2)/1000</f>
        <v>12.241</v>
      </c>
      <c r="AO29" s="6">
        <f>SUMIFS(SexoPop!$J:$J,SexoPop!$T:$T,AO$5,SexoPop!$A:$A,$C29,SexoPop!$B:$B,2)/1000</f>
        <v>3.9550000000000001</v>
      </c>
      <c r="AP29" s="6">
        <f>SUMIFS(SexoPop!$J:$J,SexoPop!$T:$T,AP$5,SexoPop!$A:$A,$C29,SexoPop!$B:$B,2)/1000</f>
        <v>48.543999999999997</v>
      </c>
      <c r="AQ29" s="6">
        <f>SUMIFS(SexoPop!$J:$J,SexoPop!$T:$T,AQ$5,SexoPop!$A:$A,$C29,SexoPop!$B:$B,2)/1000</f>
        <v>33.743000000000002</v>
      </c>
      <c r="AR29" s="6">
        <f>SUMIFS(SexoPop!$J:$J,SexoPop!$T:$T,AR$5,SexoPop!$A:$A,$C29,SexoPop!$B:$B,2)/1000</f>
        <v>19.103000000000002</v>
      </c>
      <c r="AS29" s="5"/>
      <c r="AT29" s="7">
        <f>SUMIFS(SexoPorc!$J:$J,SexoPorc!$Q:$Q,AT$5,SexoPorc!$A:$A,$C29,SexoPorc!$B:$B,2)*100</f>
        <v>27.546244859695435</v>
      </c>
      <c r="AU29" s="7">
        <f>SUMIFS(SexoPorc!$J:$J,SexoPorc!$Q:$Q,AU$5,SexoPorc!$A:$A,$C29,SexoPorc!$B:$B,2)*100</f>
        <v>12.988078594207764</v>
      </c>
      <c r="AV29" s="7">
        <f>SUMIFS(SexoPorc!$J:$J,SexoPorc!$Q:$Q,AV$5,SexoPorc!$A:$A,$C29,SexoPorc!$B:$B,2)*100</f>
        <v>49.097326397895813</v>
      </c>
      <c r="AW29" s="7">
        <f>SUMIFS(SexoPorc!$J:$J,SexoPorc!$Q:$Q,AW$5,SexoPorc!$A:$A,$C29,SexoPorc!$B:$B,2)*100</f>
        <v>76.824826002120972</v>
      </c>
      <c r="AX29" s="7">
        <f>SUMIFS(SexoPorc!$J:$J,SexoPorc!$Q:$Q,AX$5,SexoPorc!$A:$A,$C29,SexoPorc!$B:$B,2)*100</f>
        <v>71.261239051818848</v>
      </c>
      <c r="AZ29" s="6">
        <f>SUMIFS(SexoPop!$J:$J,SexoPop!$T:$T,AZ$5,SexoPop!$A:$A,$C29,SexoPop!$B:$B,1)/1000</f>
        <v>15.593999999999999</v>
      </c>
      <c r="BA29" s="6">
        <f>SUMIFS(SexoPop!$J:$J,SexoPop!$T:$T,BA$5,SexoPop!$A:$A,$C29,SexoPop!$B:$B,1)/1000</f>
        <v>9.8420000000000005</v>
      </c>
      <c r="BB29" s="6">
        <f>SUMIFS(SexoPop!$J:$J,SexoPop!$T:$T,BB$5,SexoPop!$A:$A,$C29,SexoPop!$B:$B,1)/1000</f>
        <v>52.546999999999997</v>
      </c>
      <c r="BC29" s="6">
        <f>SUMIFS(SexoPop!$J:$J,SexoPop!$T:$T,BC$5,SexoPop!$A:$A,$C29,SexoPop!$B:$B,1)/1000</f>
        <v>28.634</v>
      </c>
      <c r="BD29" s="6">
        <f>SUMIFS(SexoPop!$J:$J,SexoPop!$T:$T,BD$5,SexoPop!$A:$A,$C29,SexoPop!$B:$B,1)/1000</f>
        <v>15.116</v>
      </c>
      <c r="BE29" s="5"/>
      <c r="BF29" s="7">
        <f>SUMIFS(SexoPorc!$J:$J,SexoPorc!$Q:$Q,BF$5,SexoPorc!$A:$A,$C29,SexoPorc!$B:$B,1)*100</f>
        <v>38.012823462486267</v>
      </c>
      <c r="BG29" s="7">
        <f>SUMIFS(SexoPorc!$J:$J,SexoPorc!$Q:$Q,BG$5,SexoPorc!$A:$A,$C29,SexoPorc!$B:$B,1)*100</f>
        <v>25.52783191204071</v>
      </c>
      <c r="BH29" s="7">
        <f>SUMIFS(SexoPorc!$J:$J,SexoPorc!$Q:$Q,BH$5,SexoPorc!$A:$A,$C29,SexoPorc!$B:$B,1)*100</f>
        <v>52.251255512237549</v>
      </c>
      <c r="BI29" s="7">
        <f>SUMIFS(SexoPorc!$J:$J,SexoPorc!$Q:$Q,BI$5,SexoPorc!$A:$A,$C29,SexoPorc!$B:$B,1)*100</f>
        <v>80.295002460479736</v>
      </c>
      <c r="BJ29" s="7">
        <f>SUMIFS(SexoPorc!$J:$J,SexoPorc!$Q:$Q,BJ$5,SexoPorc!$A:$A,$C29,SexoPorc!$B:$B,1)*100</f>
        <v>65.08784294128418</v>
      </c>
    </row>
    <row r="30" spans="3:62" x14ac:dyDescent="0.25">
      <c r="C30" s="5" t="s">
        <v>24</v>
      </c>
      <c r="D30" s="6">
        <f>SUMIFS(EntPop!$I:$I,EntPop!$S:$S,D$5,EntPop!$A:$A,$C30)/1000</f>
        <v>24.710999999999999</v>
      </c>
      <c r="E30" s="6">
        <f>SUMIFS(EntPop!$I:$I,EntPop!$S:$S,E$5,EntPop!$A:$A,$C30)/1000</f>
        <v>20.443000000000001</v>
      </c>
      <c r="F30" s="6">
        <f>SUMIFS(EntPop!$I:$I,EntPop!$S:$S,F$5,EntPop!$A:$A,$C30)/1000</f>
        <v>92.073999999999998</v>
      </c>
      <c r="G30" s="6">
        <f>SUMIFS(EntPop!$I:$I,EntPop!$S:$S,G$5,EntPop!$A:$A,$C30)/1000</f>
        <v>168.34800000000001</v>
      </c>
      <c r="H30" s="6">
        <f>SUMIFS(EntPop!$I:$I,EntPop!$S:$S,H$5,EntPop!$A:$A,$C30)/1000</f>
        <v>104.849</v>
      </c>
      <c r="I30" s="5"/>
      <c r="J30" s="7">
        <f>SUMIFS(EntPorc!$I:$I,EntPorc!$P:$P,V$5,EntPorc!$A:$A,$C30)*100</f>
        <v>13.969382643699646</v>
      </c>
      <c r="K30" s="7">
        <f>SUMIFS(EntPorc!$I:$I,EntPorc!$P:$P,W$5,EntPorc!$A:$A,$C30)*100</f>
        <v>10.836756974458694</v>
      </c>
      <c r="L30" s="7">
        <f>SUMIFS(EntPorc!$I:$I,EntPorc!$P:$P,X$5,EntPorc!$A:$A,$C30)*100</f>
        <v>36.740687489509583</v>
      </c>
      <c r="M30" s="7">
        <f>SUMIFS(EntPorc!$I:$I,EntPorc!$P:$P,Y$5,EntPorc!$A:$A,$C30)*100</f>
        <v>79.065203666687012</v>
      </c>
      <c r="N30" s="7">
        <f>SUMIFS(EntPorc!$I:$I,EntPorc!$P:$P,Z$5,EntPorc!$A:$A,$C30)*100</f>
        <v>71.952372789382935</v>
      </c>
      <c r="O30" s="5"/>
      <c r="P30" s="6">
        <f>SUMIFS(RuralPop!$I:$I,RuralPop!$S:$S,P$5,RuralPop!$A:$A,$C30)/1000</f>
        <v>15.625</v>
      </c>
      <c r="Q30" s="6">
        <f>SUMIFS(RuralPop!$I:$I,RuralPop!$S:$S,Q$5,RuralPop!$A:$A,$C30)/1000</f>
        <v>13.734999999999999</v>
      </c>
      <c r="R30" s="6">
        <f>SUMIFS(RuralPop!$I:$I,RuralPop!$S:$S,R$5,RuralPop!$A:$A,$C30)/1000</f>
        <v>59.643999999999998</v>
      </c>
      <c r="S30" s="6">
        <f>SUMIFS(RuralPop!$I:$I,RuralPop!$S:$S,S$5,RuralPop!$A:$A,$C30)/1000</f>
        <v>136.45500000000001</v>
      </c>
      <c r="T30" s="6">
        <f>SUMIFS(RuralPop!$I:$I,RuralPop!$S:$S,T$5,RuralPop!$A:$A,$C30)/1000</f>
        <v>74.983999999999995</v>
      </c>
      <c r="U30" s="5"/>
      <c r="V30" s="7">
        <f>SUMIFS(RuralPorc!$I:$I,RuralPorc!$P:$P,V$5,RuralPorc!$A:$A,$C30)*100</f>
        <v>12.128480523824692</v>
      </c>
      <c r="W30" s="7">
        <f>SUMIFS(RuralPorc!$I:$I,RuralPorc!$P:$P,W$5,RuralPorc!$A:$A,$C30)*100</f>
        <v>8.9700885117053986</v>
      </c>
      <c r="X30" s="7">
        <f>SUMIFS(RuralPorc!$I:$I,RuralPorc!$P:$P,X$5,RuralPorc!$A:$A,$C30)*100</f>
        <v>33.013954758644104</v>
      </c>
      <c r="Y30" s="7">
        <f>SUMIFS(RuralPorc!$I:$I,RuralPorc!$P:$P,Y$5,RuralPorc!$A:$A,$C30)*100</f>
        <v>78.78873348236084</v>
      </c>
      <c r="Z30" s="7">
        <f>SUMIFS(RuralPorc!$I:$I,RuralPorc!$P:$P,Z$5,RuralPorc!$A:$A,$C30)*100</f>
        <v>66.220980882644653</v>
      </c>
      <c r="AA30" s="9"/>
      <c r="AB30" s="6">
        <f>SUMIFS(UrbanPop!$I:$I,UrbanPop!$S:$S,AB$5,UrbanPop!$A:$A,$C30)/1000</f>
        <v>9.0860000000000003</v>
      </c>
      <c r="AC30" s="6">
        <f>SUMIFS(UrbanPop!$I:$I,UrbanPop!$S:$S,AC$5,UrbanPop!$A:$A,$C30)/1000</f>
        <v>6.7080000000000002</v>
      </c>
      <c r="AD30" s="6">
        <f>SUMIFS(UrbanPop!$I:$I,UrbanPop!$S:$S,AD$5,UrbanPop!$A:$A,$C30)/1000</f>
        <v>32.43</v>
      </c>
      <c r="AE30" s="6">
        <f>SUMIFS(UrbanPop!$I:$I,UrbanPop!$S:$S,AE$5,UrbanPop!$A:$A,$C30)/1000</f>
        <v>31.893000000000001</v>
      </c>
      <c r="AF30" s="6">
        <f>SUMIFS(UrbanPop!$I:$I,UrbanPop!$S:$S,AF$5,UrbanPop!$A:$A,$C30)/1000</f>
        <v>29.864999999999998</v>
      </c>
      <c r="AG30" s="5"/>
      <c r="AH30" s="7">
        <f>SUMIFS(UrbanPorc!$I:$I,UrbanPorc!$P:$P,AH$5,UrbanPorc!$A:$A,$C30)*100</f>
        <v>18.903568387031555</v>
      </c>
      <c r="AI30" s="7">
        <f>SUMIFS(UrbanPorc!$I:$I,UrbanPorc!$P:$P,AI$5,UrbanPorc!$A:$A,$C30)*100</f>
        <v>18.882477283477783</v>
      </c>
      <c r="AJ30" s="7">
        <f>SUMIFS(UrbanPorc!$I:$I,UrbanPorc!$P:$P,AJ$5,UrbanPorc!$A:$A,$C30)*100</f>
        <v>46.366989612579346</v>
      </c>
      <c r="AK30" s="7">
        <f>SUMIFS(UrbanPorc!$I:$I,UrbanPorc!$P:$P,AK$5,UrbanPorc!$A:$A,$C30)*100</f>
        <v>80.270308256149292</v>
      </c>
      <c r="AL30" s="7">
        <f>SUMIFS(UrbanPorc!$I:$I,UrbanPorc!$P:$P,AL$5,UrbanPorc!$A:$A,$C30)*100</f>
        <v>91.929078102111816</v>
      </c>
      <c r="AN30" s="6">
        <f>SUMIFS(SexoPop!$J:$J,SexoPop!$T:$T,AN$5,SexoPop!$A:$A,$C30,SexoPop!$B:$B,2)/1000</f>
        <v>8.1289999999999996</v>
      </c>
      <c r="AO30" s="6">
        <f>SUMIFS(SexoPop!$J:$J,SexoPop!$T:$T,AO$5,SexoPop!$A:$A,$C30,SexoPop!$B:$B,2)/1000</f>
        <v>8.5570000000000004</v>
      </c>
      <c r="AP30" s="6">
        <f>SUMIFS(SexoPop!$J:$J,SexoPop!$T:$T,AP$5,SexoPop!$A:$A,$C30,SexoPop!$B:$B,2)/1000</f>
        <v>41.4</v>
      </c>
      <c r="AQ30" s="6">
        <f>SUMIFS(SexoPop!$J:$J,SexoPop!$T:$T,AQ$5,SexoPop!$A:$A,$C30,SexoPop!$B:$B,2)/1000</f>
        <v>87.171000000000006</v>
      </c>
      <c r="AR30" s="6">
        <f>SUMIFS(SexoPop!$J:$J,SexoPop!$T:$T,AR$5,SexoPop!$A:$A,$C30,SexoPop!$B:$B,2)/1000</f>
        <v>53.290999999999997</v>
      </c>
      <c r="AS30" s="5"/>
      <c r="AT30" s="7">
        <f>SUMIFS(SexoPorc!$J:$J,SexoPorc!$Q:$Q,AT$5,SexoPorc!$A:$A,$C30,SexoPorc!$B:$B,2)*100</f>
        <v>9.4242721796035767</v>
      </c>
      <c r="AU30" s="7">
        <f>SUMIFS(SexoPorc!$J:$J,SexoPorc!$Q:$Q,AU$5,SexoPorc!$A:$A,$C30,SexoPorc!$B:$B,2)*100</f>
        <v>9.232744574546814</v>
      </c>
      <c r="AV30" s="7">
        <f>SUMIFS(SexoPorc!$J:$J,SexoPorc!$Q:$Q,AV$5,SexoPorc!$A:$A,$C30,SexoPorc!$B:$B,2)*100</f>
        <v>33.521723747253418</v>
      </c>
      <c r="AW30" s="7">
        <f>SUMIFS(SexoPorc!$J:$J,SexoPorc!$Q:$Q,AW$5,SexoPorc!$A:$A,$C30,SexoPorc!$B:$B,2)*100</f>
        <v>78.459626436233521</v>
      </c>
      <c r="AX30" s="7">
        <f>SUMIFS(SexoPorc!$J:$J,SexoPorc!$Q:$Q,AX$5,SexoPorc!$A:$A,$C30,SexoPorc!$B:$B,2)*100</f>
        <v>70.233404636383057</v>
      </c>
      <c r="AZ30" s="6">
        <f>SUMIFS(SexoPop!$J:$J,SexoPop!$T:$T,AZ$5,SexoPop!$A:$A,$C30,SexoPop!$B:$B,1)/1000</f>
        <v>16.582000000000001</v>
      </c>
      <c r="BA30" s="6">
        <f>SUMIFS(SexoPop!$J:$J,SexoPop!$T:$T,BA$5,SexoPop!$A:$A,$C30,SexoPop!$B:$B,1)/1000</f>
        <v>11.885999999999999</v>
      </c>
      <c r="BB30" s="6">
        <f>SUMIFS(SexoPop!$J:$J,SexoPop!$T:$T,BB$5,SexoPop!$A:$A,$C30,SexoPop!$B:$B,1)/1000</f>
        <v>50.673999999999999</v>
      </c>
      <c r="BC30" s="6">
        <f>SUMIFS(SexoPop!$J:$J,SexoPop!$T:$T,BC$5,SexoPop!$A:$A,$C30,SexoPop!$B:$B,1)/1000</f>
        <v>81.177000000000007</v>
      </c>
      <c r="BD30" s="6">
        <f>SUMIFS(SexoPop!$J:$J,SexoPop!$T:$T,BD$5,SexoPop!$A:$A,$C30,SexoPop!$B:$B,1)/1000</f>
        <v>51.558</v>
      </c>
      <c r="BE30" s="5"/>
      <c r="BF30" s="7">
        <f>SUMIFS(SexoPorc!$J:$J,SexoPorc!$Q:$Q,BF$5,SexoPorc!$A:$A,$C30,SexoPorc!$B:$B,1)*100</f>
        <v>18.29475462436676</v>
      </c>
      <c r="BG30" s="7">
        <f>SUMIFS(SexoPorc!$J:$J,SexoPorc!$Q:$Q,BG$5,SexoPorc!$A:$A,$C30,SexoPorc!$B:$B,1)*100</f>
        <v>12.385894358158112</v>
      </c>
      <c r="BH30" s="7">
        <f>SUMIFS(SexoPorc!$J:$J,SexoPorc!$Q:$Q,BH$5,SexoPorc!$A:$A,$C30,SexoPorc!$B:$B,1)*100</f>
        <v>39.868453145027161</v>
      </c>
      <c r="BI30" s="7">
        <f>SUMIFS(SexoPorc!$J:$J,SexoPorc!$Q:$Q,BI$5,SexoPorc!$A:$A,$C30,SexoPorc!$B:$B,1)*100</f>
        <v>79.72598671913147</v>
      </c>
      <c r="BJ30" s="7">
        <f>SUMIFS(SexoPorc!$J:$J,SexoPorc!$Q:$Q,BJ$5,SexoPorc!$A:$A,$C30,SexoPorc!$B:$B,1)*100</f>
        <v>73.819851875305176</v>
      </c>
    </row>
    <row r="31" spans="3:62" x14ac:dyDescent="0.25">
      <c r="C31" s="5" t="s">
        <v>25</v>
      </c>
      <c r="D31" s="6">
        <f>SUMIFS(EntPop!$I:$I,EntPop!$S:$S,D$5,EntPop!$A:$A,$C31)/1000</f>
        <v>18.12</v>
      </c>
      <c r="E31" s="6">
        <f>SUMIFS(EntPop!$I:$I,EntPop!$S:$S,E$5,EntPop!$A:$A,$C31)/1000</f>
        <v>22.236999999999998</v>
      </c>
      <c r="F31" s="6">
        <f>SUMIFS(EntPop!$I:$I,EntPop!$S:$S,F$5,EntPop!$A:$A,$C31)/1000</f>
        <v>45.734999999999999</v>
      </c>
      <c r="G31" s="6">
        <f>SUMIFS(EntPop!$I:$I,EntPop!$S:$S,G$5,EntPop!$A:$A,$C31)/1000</f>
        <v>39.972999999999999</v>
      </c>
      <c r="H31" s="6">
        <f>SUMIFS(EntPop!$I:$I,EntPop!$S:$S,H$5,EntPop!$A:$A,$C31)/1000</f>
        <v>31.922000000000001</v>
      </c>
      <c r="I31" s="5"/>
      <c r="J31" s="7">
        <f>SUMIFS(EntPorc!$I:$I,EntPorc!$P:$P,V$5,EntPorc!$A:$A,$C31)*100</f>
        <v>24.08517599105835</v>
      </c>
      <c r="K31" s="7">
        <f>SUMIFS(EntPorc!$I:$I,EntPorc!$P:$P,W$5,EntPorc!$A:$A,$C31)*100</f>
        <v>33.881339430809021</v>
      </c>
      <c r="L31" s="7">
        <f>SUMIFS(EntPorc!$I:$I,EntPorc!$P:$P,X$5,EntPorc!$A:$A,$C31)*100</f>
        <v>61.857551336288452</v>
      </c>
      <c r="M31" s="7">
        <f>SUMIFS(EntPorc!$I:$I,EntPorc!$P:$P,Y$5,EntPorc!$A:$A,$C31)*100</f>
        <v>71.598988771438599</v>
      </c>
      <c r="N31" s="7">
        <f>SUMIFS(EntPorc!$I:$I,EntPorc!$P:$P,Z$5,EntPorc!$A:$A,$C31)*100</f>
        <v>69.929242134094238</v>
      </c>
      <c r="O31" s="5"/>
      <c r="P31" s="6">
        <f>SUMIFS(RuralPop!$I:$I,RuralPop!$S:$S,P$5,RuralPop!$A:$A,$C31)/1000</f>
        <v>4.3109999999999999</v>
      </c>
      <c r="Q31" s="6">
        <f>SUMIFS(RuralPop!$I:$I,RuralPop!$S:$S,Q$5,RuralPop!$A:$A,$C31)/1000</f>
        <v>7.2460000000000004</v>
      </c>
      <c r="R31" s="6">
        <f>SUMIFS(RuralPop!$I:$I,RuralPop!$S:$S,R$5,RuralPop!$A:$A,$C31)/1000</f>
        <v>15.106</v>
      </c>
      <c r="S31" s="6">
        <f>SUMIFS(RuralPop!$I:$I,RuralPop!$S:$S,S$5,RuralPop!$A:$A,$C31)/1000</f>
        <v>7.3250000000000002</v>
      </c>
      <c r="T31" s="6">
        <f>SUMIFS(RuralPop!$I:$I,RuralPop!$S:$S,T$5,RuralPop!$A:$A,$C31)/1000</f>
        <v>8.0960000000000001</v>
      </c>
      <c r="U31" s="5"/>
      <c r="V31" s="7">
        <f>SUMIFS(RuralPorc!$I:$I,RuralPorc!$P:$P,V$5,RuralPorc!$A:$A,$C31)*100</f>
        <v>12.12862953543663</v>
      </c>
      <c r="W31" s="7">
        <f>SUMIFS(RuralPorc!$I:$I,RuralPorc!$P:$P,W$5,RuralPorc!$A:$A,$C31)*100</f>
        <v>22.429269552230835</v>
      </c>
      <c r="X31" s="7">
        <f>SUMIFS(RuralPorc!$I:$I,RuralPorc!$P:$P,X$5,RuralPorc!$A:$A,$C31)*100</f>
        <v>55.59808611869812</v>
      </c>
      <c r="Y31" s="7">
        <f>SUMIFS(RuralPorc!$I:$I,RuralPorc!$P:$P,Y$5,RuralPorc!$A:$A,$C31)*100</f>
        <v>41.031816601753235</v>
      </c>
      <c r="Z31" s="7">
        <f>SUMIFS(RuralPorc!$I:$I,RuralPorc!$P:$P,Z$5,RuralPorc!$A:$A,$C31)*100</f>
        <v>41.065177321434021</v>
      </c>
      <c r="AA31" s="9"/>
      <c r="AB31" s="6">
        <f>SUMIFS(UrbanPop!$I:$I,UrbanPop!$S:$S,AB$5,UrbanPop!$A:$A,$C31)/1000</f>
        <v>13.808999999999999</v>
      </c>
      <c r="AC31" s="6">
        <f>SUMIFS(UrbanPop!$I:$I,UrbanPop!$S:$S,AC$5,UrbanPop!$A:$A,$C31)/1000</f>
        <v>14.991</v>
      </c>
      <c r="AD31" s="6">
        <f>SUMIFS(UrbanPop!$I:$I,UrbanPop!$S:$S,AD$5,UrbanPop!$A:$A,$C31)/1000</f>
        <v>30.629000000000001</v>
      </c>
      <c r="AE31" s="6">
        <f>SUMIFS(UrbanPop!$I:$I,UrbanPop!$S:$S,AE$5,UrbanPop!$A:$A,$C31)/1000</f>
        <v>32.648000000000003</v>
      </c>
      <c r="AF31" s="6">
        <f>SUMIFS(UrbanPop!$I:$I,UrbanPop!$S:$S,AF$5,UrbanPop!$A:$A,$C31)/1000</f>
        <v>23.826000000000001</v>
      </c>
      <c r="AG31" s="5"/>
      <c r="AH31" s="7">
        <f>SUMIFS(UrbanPorc!$I:$I,UrbanPorc!$P:$P,AH$5,UrbanPorc!$A:$A,$C31)*100</f>
        <v>34.793016314506531</v>
      </c>
      <c r="AI31" s="7">
        <f>SUMIFS(UrbanPorc!$I:$I,UrbanPorc!$P:$P,AI$5,UrbanPorc!$A:$A,$C31)*100</f>
        <v>44.982895255088806</v>
      </c>
      <c r="AJ31" s="7">
        <f>SUMIFS(UrbanPorc!$I:$I,UrbanPorc!$P:$P,AJ$5,UrbanPorc!$A:$A,$C31)*100</f>
        <v>65.49416184425354</v>
      </c>
      <c r="AK31" s="7">
        <f>SUMIFS(UrbanPorc!$I:$I,UrbanPorc!$P:$P,AK$5,UrbanPorc!$A:$A,$C31)*100</f>
        <v>85.967820882797241</v>
      </c>
      <c r="AL31" s="7">
        <f>SUMIFS(UrbanPorc!$I:$I,UrbanPorc!$P:$P,AL$5,UrbanPorc!$A:$A,$C31)*100</f>
        <v>91.871672868728638</v>
      </c>
      <c r="AN31" s="6">
        <f>SUMIFS(SexoPop!$J:$J,SexoPop!$T:$T,AN$5,SexoPop!$A:$A,$C31,SexoPop!$B:$B,2)/1000</f>
        <v>5.7629999999999999</v>
      </c>
      <c r="AO31" s="6">
        <f>SUMIFS(SexoPop!$J:$J,SexoPop!$T:$T,AO$5,SexoPop!$A:$A,$C31,SexoPop!$B:$B,2)/1000</f>
        <v>7.48</v>
      </c>
      <c r="AP31" s="6">
        <f>SUMIFS(SexoPop!$J:$J,SexoPop!$T:$T,AP$5,SexoPop!$A:$A,$C31,SexoPop!$B:$B,2)/1000</f>
        <v>19.387</v>
      </c>
      <c r="AQ31" s="6">
        <f>SUMIFS(SexoPop!$J:$J,SexoPop!$T:$T,AQ$5,SexoPop!$A:$A,$C31,SexoPop!$B:$B,2)/1000</f>
        <v>19.119</v>
      </c>
      <c r="AR31" s="6">
        <f>SUMIFS(SexoPop!$J:$J,SexoPop!$T:$T,AR$5,SexoPop!$A:$A,$C31,SexoPop!$B:$B,2)/1000</f>
        <v>13.86</v>
      </c>
      <c r="AS31" s="5"/>
      <c r="AT31" s="7">
        <f>SUMIFS(SexoPorc!$J:$J,SexoPorc!$Q:$Q,AT$5,SexoPorc!$A:$A,$C31,SexoPorc!$B:$B,2)*100</f>
        <v>15.538299083709717</v>
      </c>
      <c r="AU31" s="7">
        <f>SUMIFS(SexoPorc!$J:$J,SexoPorc!$Q:$Q,AU$5,SexoPorc!$A:$A,$C31,SexoPorc!$B:$B,2)*100</f>
        <v>24.769032001495361</v>
      </c>
      <c r="AV31" s="7">
        <f>SUMIFS(SexoPorc!$J:$J,SexoPorc!$Q:$Q,AV$5,SexoPorc!$A:$A,$C31,SexoPorc!$B:$B,2)*100</f>
        <v>53.896194696426392</v>
      </c>
      <c r="AW31" s="7">
        <f>SUMIFS(SexoPorc!$J:$J,SexoPorc!$Q:$Q,AW$5,SexoPorc!$A:$A,$C31,SexoPorc!$B:$B,2)*100</f>
        <v>68.679505586624146</v>
      </c>
      <c r="AX31" s="7">
        <f>SUMIFS(SexoPorc!$J:$J,SexoPorc!$Q:$Q,AX$5,SexoPorc!$A:$A,$C31,SexoPorc!$B:$B,2)*100</f>
        <v>67.97783374786377</v>
      </c>
      <c r="AZ31" s="6">
        <f>SUMIFS(SexoPop!$J:$J,SexoPop!$T:$T,AZ$5,SexoPop!$A:$A,$C31,SexoPop!$B:$B,1)/1000</f>
        <v>12.356999999999999</v>
      </c>
      <c r="BA31" s="6">
        <f>SUMIFS(SexoPop!$J:$J,SexoPop!$T:$T,BA$5,SexoPop!$A:$A,$C31,SexoPop!$B:$B,1)/1000</f>
        <v>14.757</v>
      </c>
      <c r="BB31" s="6">
        <f>SUMIFS(SexoPop!$J:$J,SexoPop!$T:$T,BB$5,SexoPop!$A:$A,$C31,SexoPop!$B:$B,1)/1000</f>
        <v>26.347999999999999</v>
      </c>
      <c r="BC31" s="6">
        <f>SUMIFS(SexoPop!$J:$J,SexoPop!$T:$T,BC$5,SexoPop!$A:$A,$C31,SexoPop!$B:$B,1)/1000</f>
        <v>20.853999999999999</v>
      </c>
      <c r="BD31" s="6">
        <f>SUMIFS(SexoPop!$J:$J,SexoPop!$T:$T,BD$5,SexoPop!$A:$A,$C31,SexoPop!$B:$B,1)/1000</f>
        <v>18.062000000000001</v>
      </c>
      <c r="BE31" s="5"/>
      <c r="BF31" s="7">
        <f>SUMIFS(SexoPorc!$J:$J,SexoPorc!$Q:$Q,BF$5,SexoPorc!$A:$A,$C31,SexoPorc!$B:$B,1)*100</f>
        <v>32.395657896995544</v>
      </c>
      <c r="BG31" s="7">
        <f>SUMIFS(SexoPorc!$J:$J,SexoPorc!$Q:$Q,BG$5,SexoPorc!$A:$A,$C31,SexoPorc!$B:$B,1)*100</f>
        <v>41.647616028785706</v>
      </c>
      <c r="BH31" s="7">
        <f>SUMIFS(SexoPorc!$J:$J,SexoPorc!$Q:$Q,BH$5,SexoPorc!$A:$A,$C31,SexoPorc!$B:$B,1)*100</f>
        <v>69.400763511657715</v>
      </c>
      <c r="BI31" s="7">
        <f>SUMIFS(SexoPorc!$J:$J,SexoPorc!$Q:$Q,BI$5,SexoPorc!$A:$A,$C31,SexoPorc!$B:$B,1)*100</f>
        <v>74.50251579284668</v>
      </c>
      <c r="BJ31" s="7">
        <f>SUMIFS(SexoPorc!$J:$J,SexoPorc!$Q:$Q,BJ$5,SexoPorc!$A:$A,$C31,SexoPorc!$B:$B,1)*100</f>
        <v>71.504354476928711</v>
      </c>
    </row>
    <row r="32" spans="3:62" x14ac:dyDescent="0.25">
      <c r="C32" s="5" t="s">
        <v>26</v>
      </c>
      <c r="D32" s="6">
        <f>SUMIFS(EntPop!$I:$I,EntPop!$S:$S,D$5,EntPop!$A:$A,$C32)/1000</f>
        <v>21.545000000000002</v>
      </c>
      <c r="E32" s="6">
        <f>SUMIFS(EntPop!$I:$I,EntPop!$S:$S,E$5,EntPop!$A:$A,$C32)/1000</f>
        <v>22.748999999999999</v>
      </c>
      <c r="F32" s="6">
        <f>SUMIFS(EntPop!$I:$I,EntPop!$S:$S,F$5,EntPop!$A:$A,$C32)/1000</f>
        <v>67.349000000000004</v>
      </c>
      <c r="G32" s="6">
        <f>SUMIFS(EntPop!$I:$I,EntPop!$S:$S,G$5,EntPop!$A:$A,$C32)/1000</f>
        <v>35.148000000000003</v>
      </c>
      <c r="H32" s="6">
        <f>SUMIFS(EntPop!$I:$I,EntPop!$S:$S,H$5,EntPop!$A:$A,$C32)/1000</f>
        <v>34.924999999999997</v>
      </c>
      <c r="I32" s="5"/>
      <c r="J32" s="7">
        <f>SUMIFS(EntPorc!$I:$I,EntPorc!$P:$P,V$5,EntPorc!$A:$A,$C32)*100</f>
        <v>35.940080881118774</v>
      </c>
      <c r="K32" s="7">
        <f>SUMIFS(EntPorc!$I:$I,EntPorc!$P:$P,W$5,EntPorc!$A:$A,$C32)*100</f>
        <v>35.173246264457703</v>
      </c>
      <c r="L32" s="7">
        <f>SUMIFS(EntPorc!$I:$I,EntPorc!$P:$P,X$5,EntPorc!$A:$A,$C32)*100</f>
        <v>64.184695482254028</v>
      </c>
      <c r="M32" s="7">
        <f>SUMIFS(EntPorc!$I:$I,EntPorc!$P:$P,Y$5,EntPorc!$A:$A,$C32)*100</f>
        <v>68.671238422393799</v>
      </c>
      <c r="N32" s="7">
        <f>SUMIFS(EntPorc!$I:$I,EntPorc!$P:$P,Z$5,EntPorc!$A:$A,$C32)*100</f>
        <v>77.305322885513306</v>
      </c>
      <c r="O32" s="5"/>
      <c r="P32" s="6">
        <f>SUMIFS(RuralPop!$I:$I,RuralPop!$S:$S,P$5,RuralPop!$A:$A,$C32)/1000</f>
        <v>3.3879999999999999</v>
      </c>
      <c r="Q32" s="6">
        <f>SUMIFS(RuralPop!$I:$I,RuralPop!$S:$S,Q$5,RuralPop!$A:$A,$C32)/1000</f>
        <v>4.3</v>
      </c>
      <c r="R32" s="6">
        <f>SUMIFS(RuralPop!$I:$I,RuralPop!$S:$S,R$5,RuralPop!$A:$A,$C32)/1000</f>
        <v>9.82</v>
      </c>
      <c r="S32" s="6">
        <f>SUMIFS(RuralPop!$I:$I,RuralPop!$S:$S,S$5,RuralPop!$A:$A,$C32)/1000</f>
        <v>10.715999999999999</v>
      </c>
      <c r="T32" s="6">
        <f>SUMIFS(RuralPop!$I:$I,RuralPop!$S:$S,T$5,RuralPop!$A:$A,$C32)/1000</f>
        <v>5.3879999999999999</v>
      </c>
      <c r="U32" s="5"/>
      <c r="V32" s="7">
        <f>SUMIFS(RuralPorc!$I:$I,RuralPorc!$P:$P,V$5,RuralPorc!$A:$A,$C32)*100</f>
        <v>15.394401550292969</v>
      </c>
      <c r="W32" s="7">
        <f>SUMIFS(RuralPorc!$I:$I,RuralPorc!$P:$P,W$5,RuralPorc!$A:$A,$C32)*100</f>
        <v>16.204401850700378</v>
      </c>
      <c r="X32" s="7">
        <f>SUMIFS(RuralPorc!$I:$I,RuralPorc!$P:$P,X$5,RuralPorc!$A:$A,$C32)*100</f>
        <v>49.021565914154053</v>
      </c>
      <c r="Y32" s="7">
        <f>SUMIFS(RuralPorc!$I:$I,RuralPorc!$P:$P,Y$5,RuralPorc!$A:$A,$C32)*100</f>
        <v>59.378290176391602</v>
      </c>
      <c r="Z32" s="7">
        <f>SUMIFS(RuralPorc!$I:$I,RuralPorc!$P:$P,Z$5,RuralPorc!$A:$A,$C32)*100</f>
        <v>68.471217155456543</v>
      </c>
      <c r="AA32" s="9"/>
      <c r="AB32" s="6">
        <f>SUMIFS(UrbanPop!$I:$I,UrbanPop!$S:$S,AB$5,UrbanPop!$A:$A,$C32)/1000</f>
        <v>18.157</v>
      </c>
      <c r="AC32" s="6">
        <f>SUMIFS(UrbanPop!$I:$I,UrbanPop!$S:$S,AC$5,UrbanPop!$A:$A,$C32)/1000</f>
        <v>18.449000000000002</v>
      </c>
      <c r="AD32" s="6">
        <f>SUMIFS(UrbanPop!$I:$I,UrbanPop!$S:$S,AD$5,UrbanPop!$A:$A,$C32)/1000</f>
        <v>57.529000000000003</v>
      </c>
      <c r="AE32" s="6">
        <f>SUMIFS(UrbanPop!$I:$I,UrbanPop!$S:$S,AE$5,UrbanPop!$A:$A,$C32)/1000</f>
        <v>24.431999999999999</v>
      </c>
      <c r="AF32" s="6">
        <f>SUMIFS(UrbanPop!$I:$I,UrbanPop!$S:$S,AF$5,UrbanPop!$A:$A,$C32)/1000</f>
        <v>29.536999999999999</v>
      </c>
      <c r="AG32" s="5"/>
      <c r="AH32" s="7">
        <f>SUMIFS(UrbanPorc!$I:$I,UrbanPorc!$P:$P,AH$5,UrbanPorc!$A:$A,$C32)*100</f>
        <v>47.858405113220215</v>
      </c>
      <c r="AI32" s="7">
        <f>SUMIFS(UrbanPorc!$I:$I,UrbanPorc!$P:$P,AI$5,UrbanPorc!$A:$A,$C32)*100</f>
        <v>48.370519280433655</v>
      </c>
      <c r="AJ32" s="7">
        <f>SUMIFS(UrbanPorc!$I:$I,UrbanPorc!$P:$P,AJ$5,UrbanPorc!$A:$A,$C32)*100</f>
        <v>67.762494087219238</v>
      </c>
      <c r="AK32" s="7">
        <f>SUMIFS(UrbanPorc!$I:$I,UrbanPorc!$P:$P,AK$5,UrbanPorc!$A:$A,$C32)*100</f>
        <v>73.732495307922363</v>
      </c>
      <c r="AL32" s="7">
        <f>SUMIFS(UrbanPorc!$I:$I,UrbanPorc!$P:$P,AL$5,UrbanPorc!$A:$A,$C32)*100</f>
        <v>79.168564081192017</v>
      </c>
      <c r="AN32" s="6">
        <f>SUMIFS(SexoPop!$J:$J,SexoPop!$T:$T,AN$5,SexoPop!$A:$A,$C32,SexoPop!$B:$B,2)/1000</f>
        <v>6.798</v>
      </c>
      <c r="AO32" s="6">
        <f>SUMIFS(SexoPop!$J:$J,SexoPop!$T:$T,AO$5,SexoPop!$A:$A,$C32,SexoPop!$B:$B,2)/1000</f>
        <v>8.2690000000000001</v>
      </c>
      <c r="AP32" s="6">
        <f>SUMIFS(SexoPop!$J:$J,SexoPop!$T:$T,AP$5,SexoPop!$A:$A,$C32,SexoPop!$B:$B,2)/1000</f>
        <v>32.308999999999997</v>
      </c>
      <c r="AQ32" s="6">
        <f>SUMIFS(SexoPop!$J:$J,SexoPop!$T:$T,AQ$5,SexoPop!$A:$A,$C32,SexoPop!$B:$B,2)/1000</f>
        <v>15.538</v>
      </c>
      <c r="AR32" s="6">
        <f>SUMIFS(SexoPop!$J:$J,SexoPop!$T:$T,AR$5,SexoPop!$A:$A,$C32,SexoPop!$B:$B,2)/1000</f>
        <v>18.114000000000001</v>
      </c>
      <c r="AS32" s="5"/>
      <c r="AT32" s="7">
        <f>SUMIFS(SexoPorc!$J:$J,SexoPorc!$Q:$Q,AT$5,SexoPorc!$A:$A,$C32,SexoPorc!$B:$B,2)*100</f>
        <v>26.10899806022644</v>
      </c>
      <c r="AU32" s="7">
        <f>SUMIFS(SexoPorc!$J:$J,SexoPorc!$Q:$Q,AU$5,SexoPorc!$A:$A,$C32,SexoPorc!$B:$B,2)*100</f>
        <v>25.781810283660889</v>
      </c>
      <c r="AV32" s="7">
        <f>SUMIFS(SexoPorc!$J:$J,SexoPorc!$Q:$Q,AV$5,SexoPorc!$A:$A,$C32,SexoPorc!$B:$B,2)*100</f>
        <v>59.958058595657349</v>
      </c>
      <c r="AW32" s="7">
        <f>SUMIFS(SexoPorc!$J:$J,SexoPorc!$Q:$Q,AW$5,SexoPorc!$A:$A,$C32,SexoPorc!$B:$B,2)*100</f>
        <v>63.845175504684448</v>
      </c>
      <c r="AX32" s="7">
        <f>SUMIFS(SexoPorc!$J:$J,SexoPorc!$Q:$Q,AX$5,SexoPorc!$A:$A,$C32,SexoPorc!$B:$B,2)*100</f>
        <v>80.750715732574463</v>
      </c>
      <c r="AZ32" s="6">
        <f>SUMIFS(SexoPop!$J:$J,SexoPop!$T:$T,AZ$5,SexoPop!$A:$A,$C32,SexoPop!$B:$B,1)/1000</f>
        <v>14.747</v>
      </c>
      <c r="BA32" s="6">
        <f>SUMIFS(SexoPop!$J:$J,SexoPop!$T:$T,BA$5,SexoPop!$A:$A,$C32,SexoPop!$B:$B,1)/1000</f>
        <v>14.48</v>
      </c>
      <c r="BB32" s="6">
        <f>SUMIFS(SexoPop!$J:$J,SexoPop!$T:$T,BB$5,SexoPop!$A:$A,$C32,SexoPop!$B:$B,1)/1000</f>
        <v>35.04</v>
      </c>
      <c r="BC32" s="6">
        <f>SUMIFS(SexoPop!$J:$J,SexoPop!$T:$T,BC$5,SexoPop!$A:$A,$C32,SexoPop!$B:$B,1)/1000</f>
        <v>19.61</v>
      </c>
      <c r="BD32" s="6">
        <f>SUMIFS(SexoPop!$J:$J,SexoPop!$T:$T,BD$5,SexoPop!$A:$A,$C32,SexoPop!$B:$B,1)/1000</f>
        <v>16.811</v>
      </c>
      <c r="BE32" s="5"/>
      <c r="BF32" s="7">
        <f>SUMIFS(SexoPorc!$J:$J,SexoPorc!$Q:$Q,BF$5,SexoPorc!$A:$A,$C32,SexoPorc!$B:$B,1)*100</f>
        <v>43.488645553588867</v>
      </c>
      <c r="BG32" s="7">
        <f>SUMIFS(SexoPorc!$J:$J,SexoPorc!$Q:$Q,BG$5,SexoPorc!$A:$A,$C32,SexoPorc!$B:$B,1)*100</f>
        <v>44.411727786064148</v>
      </c>
      <c r="BH32" s="7">
        <f>SUMIFS(SexoPorc!$J:$J,SexoPorc!$Q:$Q,BH$5,SexoPorc!$A:$A,$C32,SexoPorc!$B:$B,1)*100</f>
        <v>68.646657466888428</v>
      </c>
      <c r="BI32" s="7">
        <f>SUMIFS(SexoPorc!$J:$J,SexoPorc!$Q:$Q,BI$5,SexoPorc!$A:$A,$C32,SexoPorc!$B:$B,1)*100</f>
        <v>73.046261072158813</v>
      </c>
      <c r="BJ32" s="7">
        <f>SUMIFS(SexoPorc!$J:$J,SexoPorc!$Q:$Q,BJ$5,SexoPorc!$A:$A,$C32,SexoPorc!$B:$B,1)*100</f>
        <v>73.907500505447388</v>
      </c>
    </row>
    <row r="33" spans="3:68" x14ac:dyDescent="0.25">
      <c r="C33" s="5" t="s">
        <v>27</v>
      </c>
      <c r="D33" s="6">
        <f>SUMIFS(EntPop!$I:$I,EntPop!$S:$S,D$5,EntPop!$A:$A,$C33)/1000</f>
        <v>50.593000000000004</v>
      </c>
      <c r="E33" s="6">
        <f>SUMIFS(EntPop!$I:$I,EntPop!$S:$S,E$5,EntPop!$A:$A,$C33)/1000</f>
        <v>51.997</v>
      </c>
      <c r="F33" s="6">
        <f>SUMIFS(EntPop!$I:$I,EntPop!$S:$S,F$5,EntPop!$A:$A,$C33)/1000</f>
        <v>157.94800000000001</v>
      </c>
      <c r="G33" s="6">
        <f>SUMIFS(EntPop!$I:$I,EntPop!$S:$S,G$5,EntPop!$A:$A,$C33)/1000</f>
        <v>213.63200000000001</v>
      </c>
      <c r="H33" s="6">
        <f>SUMIFS(EntPop!$I:$I,EntPop!$S:$S,H$5,EntPop!$A:$A,$C33)/1000</f>
        <v>106.083</v>
      </c>
      <c r="I33" s="5"/>
      <c r="J33" s="7">
        <f>SUMIFS(EntPorc!$I:$I,EntPorc!$P:$P,V$5,EntPorc!$A:$A,$C33)*100</f>
        <v>18.867354094982147</v>
      </c>
      <c r="K33" s="7">
        <f>SUMIFS(EntPorc!$I:$I,EntPorc!$P:$P,W$5,EntPorc!$A:$A,$C33)*100</f>
        <v>18.213693797588348</v>
      </c>
      <c r="L33" s="7">
        <f>SUMIFS(EntPorc!$I:$I,EntPorc!$P:$P,X$5,EntPorc!$A:$A,$C33)*100</f>
        <v>47.746703028678894</v>
      </c>
      <c r="M33" s="7">
        <f>SUMIFS(EntPorc!$I:$I,EntPorc!$P:$P,Y$5,EntPorc!$A:$A,$C33)*100</f>
        <v>78.404545783996582</v>
      </c>
      <c r="N33" s="7">
        <f>SUMIFS(EntPorc!$I:$I,EntPorc!$P:$P,Z$5,EntPorc!$A:$A,$C33)*100</f>
        <v>64.618170261383057</v>
      </c>
      <c r="O33" s="5"/>
      <c r="P33" s="6">
        <f>SUMIFS(RuralPop!$I:$I,RuralPop!$S:$S,P$5,RuralPop!$A:$A,$C33)/1000</f>
        <v>18.817</v>
      </c>
      <c r="Q33" s="6">
        <f>SUMIFS(RuralPop!$I:$I,RuralPop!$S:$S,Q$5,RuralPop!$A:$A,$C33)/1000</f>
        <v>29.835000000000001</v>
      </c>
      <c r="R33" s="6">
        <f>SUMIFS(RuralPop!$I:$I,RuralPop!$S:$S,R$5,RuralPop!$A:$A,$C33)/1000</f>
        <v>93.676000000000002</v>
      </c>
      <c r="S33" s="6">
        <f>SUMIFS(RuralPop!$I:$I,RuralPop!$S:$S,S$5,RuralPop!$A:$A,$C33)/1000</f>
        <v>113.94799999999999</v>
      </c>
      <c r="T33" s="6">
        <f>SUMIFS(RuralPop!$I:$I,RuralPop!$S:$S,T$5,RuralPop!$A:$A,$C33)/1000</f>
        <v>63.997</v>
      </c>
      <c r="U33" s="5"/>
      <c r="V33" s="7">
        <f>SUMIFS(RuralPorc!$I:$I,RuralPorc!$P:$P,V$5,RuralPorc!$A:$A,$C33)*100</f>
        <v>12.574930489063263</v>
      </c>
      <c r="W33" s="7">
        <f>SUMIFS(RuralPorc!$I:$I,RuralPorc!$P:$P,W$5,RuralPorc!$A:$A,$C33)*100</f>
        <v>15.991659462451935</v>
      </c>
      <c r="X33" s="7">
        <f>SUMIFS(RuralPorc!$I:$I,RuralPorc!$P:$P,X$5,RuralPorc!$A:$A,$C33)*100</f>
        <v>48.398113250732422</v>
      </c>
      <c r="Y33" s="7">
        <f>SUMIFS(RuralPorc!$I:$I,RuralPorc!$P:$P,Y$5,RuralPorc!$A:$A,$C33)*100</f>
        <v>74.925863742828369</v>
      </c>
      <c r="Z33" s="7">
        <f>SUMIFS(RuralPorc!$I:$I,RuralPorc!$P:$P,Z$5,RuralPorc!$A:$A,$C33)*100</f>
        <v>60.317057371139526</v>
      </c>
      <c r="AA33" s="9"/>
      <c r="AB33" s="6">
        <f>SUMIFS(UrbanPop!$I:$I,UrbanPop!$S:$S,AB$5,UrbanPop!$A:$A,$C33)/1000</f>
        <v>31.776</v>
      </c>
      <c r="AC33" s="6">
        <f>SUMIFS(UrbanPop!$I:$I,UrbanPop!$S:$S,AC$5,UrbanPop!$A:$A,$C33)/1000</f>
        <v>22.161999999999999</v>
      </c>
      <c r="AD33" s="6">
        <f>SUMIFS(UrbanPop!$I:$I,UrbanPop!$S:$S,AD$5,UrbanPop!$A:$A,$C33)/1000</f>
        <v>64.272000000000006</v>
      </c>
      <c r="AE33" s="6">
        <f>SUMIFS(UrbanPop!$I:$I,UrbanPop!$S:$S,AE$5,UrbanPop!$A:$A,$C33)/1000</f>
        <v>99.683999999999997</v>
      </c>
      <c r="AF33" s="6">
        <f>SUMIFS(UrbanPop!$I:$I,UrbanPop!$S:$S,AF$5,UrbanPop!$A:$A,$C33)/1000</f>
        <v>42.085999999999999</v>
      </c>
      <c r="AG33" s="5"/>
      <c r="AH33" s="7">
        <f>SUMIFS(UrbanPorc!$I:$I,UrbanPorc!$P:$P,AH$5,UrbanPorc!$A:$A,$C33)*100</f>
        <v>26.812475919723511</v>
      </c>
      <c r="AI33" s="7">
        <f>SUMIFS(UrbanPorc!$I:$I,UrbanPorc!$P:$P,AI$5,UrbanPorc!$A:$A,$C33)*100</f>
        <v>22.404642403125763</v>
      </c>
      <c r="AJ33" s="7">
        <f>SUMIFS(UrbanPorc!$I:$I,UrbanPorc!$P:$P,AJ$5,UrbanPorc!$A:$A,$C33)*100</f>
        <v>46.828073263168335</v>
      </c>
      <c r="AK33" s="7">
        <f>SUMIFS(UrbanPorc!$I:$I,UrbanPorc!$P:$P,AK$5,UrbanPorc!$A:$A,$C33)*100</f>
        <v>82.798832654953003</v>
      </c>
      <c r="AL33" s="7">
        <f>SUMIFS(UrbanPorc!$I:$I,UrbanPorc!$P:$P,AL$5,UrbanPorc!$A:$A,$C33)*100</f>
        <v>72.477096319198608</v>
      </c>
      <c r="AN33" s="6">
        <f>SUMIFS(SexoPop!$J:$J,SexoPop!$T:$T,AN$5,SexoPop!$A:$A,$C33,SexoPop!$B:$B,2)/1000</f>
        <v>20.577000000000002</v>
      </c>
      <c r="AO33" s="6">
        <f>SUMIFS(SexoPop!$J:$J,SexoPop!$T:$T,AO$5,SexoPop!$A:$A,$C33,SexoPop!$B:$B,2)/1000</f>
        <v>19.361999999999998</v>
      </c>
      <c r="AP33" s="6">
        <f>SUMIFS(SexoPop!$J:$J,SexoPop!$T:$T,AP$5,SexoPop!$A:$A,$C33,SexoPop!$B:$B,2)/1000</f>
        <v>77.132999999999996</v>
      </c>
      <c r="AQ33" s="6">
        <f>SUMIFS(SexoPop!$J:$J,SexoPop!$T:$T,AQ$5,SexoPop!$A:$A,$C33,SexoPop!$B:$B,2)/1000</f>
        <v>106.654</v>
      </c>
      <c r="AR33" s="6">
        <f>SUMIFS(SexoPop!$J:$J,SexoPop!$T:$T,AR$5,SexoPop!$A:$A,$C33,SexoPop!$B:$B,2)/1000</f>
        <v>55.68</v>
      </c>
      <c r="AS33" s="5"/>
      <c r="AT33" s="7">
        <f>SUMIFS(SexoPorc!$J:$J,SexoPorc!$Q:$Q,AT$5,SexoPorc!$A:$A,$C33,SexoPorc!$B:$B,2)*100</f>
        <v>14.405426383018494</v>
      </c>
      <c r="AU33" s="7">
        <f>SUMIFS(SexoPorc!$J:$J,SexoPorc!$Q:$Q,AU$5,SexoPorc!$A:$A,$C33,SexoPorc!$B:$B,2)*100</f>
        <v>12.660446763038635</v>
      </c>
      <c r="AV33" s="7">
        <f>SUMIFS(SexoPorc!$J:$J,SexoPorc!$Q:$Q,AV$5,SexoPorc!$A:$A,$C33,SexoPorc!$B:$B,2)*100</f>
        <v>44.403570890426636</v>
      </c>
      <c r="AW33" s="7">
        <f>SUMIFS(SexoPorc!$J:$J,SexoPorc!$Q:$Q,AW$5,SexoPorc!$A:$A,$C33,SexoPorc!$B:$B,2)*100</f>
        <v>74.952214956283569</v>
      </c>
      <c r="AX33" s="7">
        <f>SUMIFS(SexoPorc!$J:$J,SexoPorc!$Q:$Q,AX$5,SexoPorc!$A:$A,$C33,SexoPorc!$B:$B,2)*100</f>
        <v>65.173876285552979</v>
      </c>
      <c r="AZ33" s="6">
        <f>SUMIFS(SexoPop!$J:$J,SexoPop!$T:$T,AZ$5,SexoPop!$A:$A,$C33,SexoPop!$B:$B,1)/1000</f>
        <v>30.015999999999998</v>
      </c>
      <c r="BA33" s="6">
        <f>SUMIFS(SexoPop!$J:$J,SexoPop!$T:$T,BA$5,SexoPop!$A:$A,$C33,SexoPop!$B:$B,1)/1000</f>
        <v>32.634999999999998</v>
      </c>
      <c r="BB33" s="6">
        <f>SUMIFS(SexoPop!$J:$J,SexoPop!$T:$T,BB$5,SexoPop!$A:$A,$C33,SexoPop!$B:$B,1)/1000</f>
        <v>80.814999999999998</v>
      </c>
      <c r="BC33" s="6">
        <f>SUMIFS(SexoPop!$J:$J,SexoPop!$T:$T,BC$5,SexoPop!$A:$A,$C33,SexoPop!$B:$B,1)/1000</f>
        <v>106.97799999999999</v>
      </c>
      <c r="BD33" s="6">
        <f>SUMIFS(SexoPop!$J:$J,SexoPop!$T:$T,BD$5,SexoPop!$A:$A,$C33,SexoPop!$B:$B,1)/1000</f>
        <v>50.402999999999999</v>
      </c>
      <c r="BE33" s="5"/>
      <c r="BF33" s="7">
        <f>SUMIFS(SexoPorc!$J:$J,SexoPorc!$Q:$Q,BF$5,SexoPorc!$A:$A,$C33,SexoPorc!$B:$B,1)*100</f>
        <v>23.95358681678772</v>
      </c>
      <c r="BG33" s="7">
        <f>SUMIFS(SexoPorc!$J:$J,SexoPorc!$Q:$Q,BG$5,SexoPorc!$A:$A,$C33,SexoPorc!$B:$B,1)*100</f>
        <v>24.620898067951202</v>
      </c>
      <c r="BH33" s="7">
        <f>SUMIFS(SexoPorc!$J:$J,SexoPorc!$Q:$Q,BH$5,SexoPorc!$A:$A,$C33,SexoPorc!$B:$B,1)*100</f>
        <v>51.443392038345337</v>
      </c>
      <c r="BI33" s="7">
        <f>SUMIFS(SexoPorc!$J:$J,SexoPorc!$Q:$Q,BI$5,SexoPorc!$A:$A,$C33,SexoPorc!$B:$B,1)*100</f>
        <v>82.178246974945068</v>
      </c>
      <c r="BJ33" s="7">
        <f>SUMIFS(SexoPorc!$J:$J,SexoPorc!$Q:$Q,BJ$5,SexoPorc!$A:$A,$C33,SexoPorc!$B:$B,1)*100</f>
        <v>64.015191793441772</v>
      </c>
    </row>
    <row r="34" spans="3:68" x14ac:dyDescent="0.25">
      <c r="C34" s="5" t="s">
        <v>28</v>
      </c>
      <c r="D34" s="6">
        <f>SUMIFS(EntPop!$I:$I,EntPop!$S:$S,D$5,EntPop!$A:$A,$C34)/1000</f>
        <v>23.145</v>
      </c>
      <c r="E34" s="6">
        <f>SUMIFS(EntPop!$I:$I,EntPop!$S:$S,E$5,EntPop!$A:$A,$C34)/1000</f>
        <v>29.391999999999999</v>
      </c>
      <c r="F34" s="6">
        <f>SUMIFS(EntPop!$I:$I,EntPop!$S:$S,F$5,EntPop!$A:$A,$C34)/1000</f>
        <v>89.43</v>
      </c>
      <c r="G34" s="6">
        <f>SUMIFS(EntPop!$I:$I,EntPop!$S:$S,G$5,EntPop!$A:$A,$C34)/1000</f>
        <v>63.838000000000001</v>
      </c>
      <c r="H34" s="6">
        <f>SUMIFS(EntPop!$I:$I,EntPop!$S:$S,H$5,EntPop!$A:$A,$C34)/1000</f>
        <v>35.29</v>
      </c>
      <c r="I34" s="5"/>
      <c r="J34" s="7">
        <f>SUMIFS(EntPorc!$I:$I,EntPorc!$P:$P,V$5,EntPorc!$A:$A,$C34)*100</f>
        <v>24.856360256671906</v>
      </c>
      <c r="K34" s="7">
        <f>SUMIFS(EntPorc!$I:$I,EntPorc!$P:$P,W$5,EntPorc!$A:$A,$C34)*100</f>
        <v>28.147596120834351</v>
      </c>
      <c r="L34" s="7">
        <f>SUMIFS(EntPorc!$I:$I,EntPorc!$P:$P,X$5,EntPorc!$A:$A,$C34)*100</f>
        <v>66.002923250198364</v>
      </c>
      <c r="M34" s="7">
        <f>SUMIFS(EntPorc!$I:$I,EntPorc!$P:$P,Y$5,EntPorc!$A:$A,$C34)*100</f>
        <v>62.203299999237061</v>
      </c>
      <c r="N34" s="7">
        <f>SUMIFS(EntPorc!$I:$I,EntPorc!$P:$P,Z$5,EntPorc!$A:$A,$C34)*100</f>
        <v>67.393630743026733</v>
      </c>
      <c r="O34" s="5"/>
      <c r="P34" s="6">
        <f>SUMIFS(RuralPop!$I:$I,RuralPop!$S:$S,P$5,RuralPop!$A:$A,$C34)/1000</f>
        <v>4.3609999999999998</v>
      </c>
      <c r="Q34" s="6">
        <f>SUMIFS(RuralPop!$I:$I,RuralPop!$S:$S,Q$5,RuralPop!$A:$A,$C34)/1000</f>
        <v>5.5449999999999999</v>
      </c>
      <c r="R34" s="6">
        <f>SUMIFS(RuralPop!$I:$I,RuralPop!$S:$S,R$5,RuralPop!$A:$A,$C34)/1000</f>
        <v>12.714</v>
      </c>
      <c r="S34" s="6">
        <f>SUMIFS(RuralPop!$I:$I,RuralPop!$S:$S,S$5,RuralPop!$A:$A,$C34)/1000</f>
        <v>19.986999999999998</v>
      </c>
      <c r="T34" s="6">
        <f>SUMIFS(RuralPop!$I:$I,RuralPop!$S:$S,T$5,RuralPop!$A:$A,$C34)/1000</f>
        <v>4.2750000000000004</v>
      </c>
      <c r="U34" s="5"/>
      <c r="V34" s="7">
        <f>SUMIFS(RuralPorc!$I:$I,RuralPorc!$P:$P,V$5,RuralPorc!$A:$A,$C34)*100</f>
        <v>9.9702790379524231</v>
      </c>
      <c r="W34" s="7">
        <f>SUMIFS(RuralPorc!$I:$I,RuralPorc!$P:$P,W$5,RuralPorc!$A:$A,$C34)*100</f>
        <v>13.236100971698761</v>
      </c>
      <c r="X34" s="7">
        <f>SUMIFS(RuralPorc!$I:$I,RuralPorc!$P:$P,X$5,RuralPorc!$A:$A,$C34)*100</f>
        <v>35.170125961303711</v>
      </c>
      <c r="Y34" s="7">
        <f>SUMIFS(RuralPorc!$I:$I,RuralPorc!$P:$P,Y$5,RuralPorc!$A:$A,$C34)*100</f>
        <v>66.754615306854248</v>
      </c>
      <c r="Z34" s="7">
        <f>SUMIFS(RuralPorc!$I:$I,RuralPorc!$P:$P,Z$5,RuralPorc!$A:$A,$C34)*100</f>
        <v>41.412380337715149</v>
      </c>
      <c r="AA34" s="9"/>
      <c r="AB34" s="6">
        <f>SUMIFS(UrbanPop!$I:$I,UrbanPop!$S:$S,AB$5,UrbanPop!$A:$A,$C34)/1000</f>
        <v>18.783999999999999</v>
      </c>
      <c r="AC34" s="6">
        <f>SUMIFS(UrbanPop!$I:$I,UrbanPop!$S:$S,AC$5,UrbanPop!$A:$A,$C34)/1000</f>
        <v>23.847000000000001</v>
      </c>
      <c r="AD34" s="6">
        <f>SUMIFS(UrbanPop!$I:$I,UrbanPop!$S:$S,AD$5,UrbanPop!$A:$A,$C34)/1000</f>
        <v>76.715999999999994</v>
      </c>
      <c r="AE34" s="6">
        <f>SUMIFS(UrbanPop!$I:$I,UrbanPop!$S:$S,AE$5,UrbanPop!$A:$A,$C34)/1000</f>
        <v>43.850999999999999</v>
      </c>
      <c r="AF34" s="6">
        <f>SUMIFS(UrbanPop!$I:$I,UrbanPop!$S:$S,AF$5,UrbanPop!$A:$A,$C34)/1000</f>
        <v>31.015000000000001</v>
      </c>
      <c r="AG34" s="5"/>
      <c r="AH34" s="7">
        <f>SUMIFS(UrbanPorc!$I:$I,UrbanPorc!$P:$P,AH$5,UrbanPorc!$A:$A,$C34)*100</f>
        <v>38.043543696403503</v>
      </c>
      <c r="AI34" s="7">
        <f>SUMIFS(UrbanPorc!$I:$I,UrbanPorc!$P:$P,AI$5,UrbanPorc!$A:$A,$C34)*100</f>
        <v>38.138115406036377</v>
      </c>
      <c r="AJ34" s="7">
        <f>SUMIFS(UrbanPorc!$I:$I,UrbanPorc!$P:$P,AJ$5,UrbanPorc!$A:$A,$C34)*100</f>
        <v>77.222579717636108</v>
      </c>
      <c r="AK34" s="7">
        <f>SUMIFS(UrbanPorc!$I:$I,UrbanPorc!$P:$P,AK$5,UrbanPorc!$A:$A,$C34)*100</f>
        <v>60.328531265258789</v>
      </c>
      <c r="AL34" s="7">
        <f>SUMIFS(UrbanPorc!$I:$I,UrbanPorc!$P:$P,AL$5,UrbanPorc!$A:$A,$C34)*100</f>
        <v>73.773223161697388</v>
      </c>
      <c r="AN34" s="6">
        <f>SUMIFS(SexoPop!$J:$J,SexoPop!$T:$T,AN$5,SexoPop!$A:$A,$C34,SexoPop!$B:$B,2)/1000</f>
        <v>13.532</v>
      </c>
      <c r="AO34" s="6">
        <f>SUMIFS(SexoPop!$J:$J,SexoPop!$T:$T,AO$5,SexoPop!$A:$A,$C34,SexoPop!$B:$B,2)/1000</f>
        <v>15.214</v>
      </c>
      <c r="AP34" s="6">
        <f>SUMIFS(SexoPop!$J:$J,SexoPop!$T:$T,AP$5,SexoPop!$A:$A,$C34,SexoPop!$B:$B,2)/1000</f>
        <v>46.837000000000003</v>
      </c>
      <c r="AQ34" s="6">
        <f>SUMIFS(SexoPop!$J:$J,SexoPop!$T:$T,AQ$5,SexoPop!$A:$A,$C34,SexoPop!$B:$B,2)/1000</f>
        <v>33.54</v>
      </c>
      <c r="AR34" s="6">
        <f>SUMIFS(SexoPop!$J:$J,SexoPop!$T:$T,AR$5,SexoPop!$A:$A,$C34,SexoPop!$B:$B,2)/1000</f>
        <v>15.664</v>
      </c>
      <c r="AS34" s="5"/>
      <c r="AT34" s="7">
        <f>SUMIFS(SexoPorc!$J:$J,SexoPorc!$Q:$Q,AT$5,SexoPorc!$A:$A,$C34,SexoPorc!$B:$B,2)*100</f>
        <v>29.916873574256897</v>
      </c>
      <c r="AU34" s="7">
        <f>SUMIFS(SexoPorc!$J:$J,SexoPorc!$Q:$Q,AU$5,SexoPorc!$A:$A,$C34,SexoPorc!$B:$B,2)*100</f>
        <v>26.688885688781738</v>
      </c>
      <c r="AV34" s="7">
        <f>SUMIFS(SexoPorc!$J:$J,SexoPorc!$Q:$Q,AV$5,SexoPorc!$A:$A,$C34,SexoPorc!$B:$B,2)*100</f>
        <v>65.298980474472046</v>
      </c>
      <c r="AW34" s="7">
        <f>SUMIFS(SexoPorc!$J:$J,SexoPorc!$Q:$Q,AW$5,SexoPorc!$A:$A,$C34,SexoPorc!$B:$B,2)*100</f>
        <v>59.038901329040527</v>
      </c>
      <c r="AX34" s="7">
        <f>SUMIFS(SexoPorc!$J:$J,SexoPorc!$Q:$Q,AX$5,SexoPorc!$A:$A,$C34,SexoPorc!$B:$B,2)*100</f>
        <v>57.567071914672852</v>
      </c>
      <c r="AZ34" s="6">
        <f>SUMIFS(SexoPop!$J:$J,SexoPop!$T:$T,AZ$5,SexoPop!$A:$A,$C34,SexoPop!$B:$B,1)/1000</f>
        <v>9.6129999999999995</v>
      </c>
      <c r="BA34" s="6">
        <f>SUMIFS(SexoPop!$J:$J,SexoPop!$T:$T,BA$5,SexoPop!$A:$A,$C34,SexoPop!$B:$B,1)/1000</f>
        <v>14.178000000000001</v>
      </c>
      <c r="BB34" s="6">
        <f>SUMIFS(SexoPop!$J:$J,SexoPop!$T:$T,BB$5,SexoPop!$A:$A,$C34,SexoPop!$B:$B,1)/1000</f>
        <v>42.593000000000004</v>
      </c>
      <c r="BC34" s="6">
        <f>SUMIFS(SexoPop!$J:$J,SexoPop!$T:$T,BC$5,SexoPop!$A:$A,$C34,SexoPop!$B:$B,1)/1000</f>
        <v>30.297999999999998</v>
      </c>
      <c r="BD34" s="6">
        <f>SUMIFS(SexoPop!$J:$J,SexoPop!$T:$T,BD$5,SexoPop!$A:$A,$C34,SexoPop!$B:$B,1)/1000</f>
        <v>19.626000000000001</v>
      </c>
      <c r="BE34" s="5"/>
      <c r="BF34" s="7">
        <f>SUMIFS(SexoPorc!$J:$J,SexoPorc!$Q:$Q,BF$5,SexoPorc!$A:$A,$C34,SexoPorc!$B:$B,1)*100</f>
        <v>20.076018571853638</v>
      </c>
      <c r="BG34" s="7">
        <f>SUMIFS(SexoPorc!$J:$J,SexoPorc!$Q:$Q,BG$5,SexoPorc!$A:$A,$C34,SexoPorc!$B:$B,1)*100</f>
        <v>29.901298880577087</v>
      </c>
      <c r="BH34" s="7">
        <f>SUMIFS(SexoPorc!$J:$J,SexoPorc!$Q:$Q,BH$5,SexoPorc!$A:$A,$C34,SexoPorc!$B:$B,1)*100</f>
        <v>66.794735193252563</v>
      </c>
      <c r="BI34" s="7">
        <f>SUMIFS(SexoPorc!$J:$J,SexoPorc!$Q:$Q,BI$5,SexoPorc!$A:$A,$C34,SexoPorc!$B:$B,1)*100</f>
        <v>66.126847267150879</v>
      </c>
      <c r="BJ34" s="7">
        <f>SUMIFS(SexoPorc!$J:$J,SexoPorc!$Q:$Q,BJ$5,SexoPorc!$A:$A,$C34,SexoPorc!$B:$B,1)*100</f>
        <v>78.023374080657959</v>
      </c>
    </row>
    <row r="35" spans="3:68" x14ac:dyDescent="0.25">
      <c r="C35" s="5" t="s">
        <v>29</v>
      </c>
      <c r="D35" s="6">
        <f>SUMIFS(EntPop!$I:$I,EntPop!$S:$S,D$5,EntPop!$A:$A,$C35)/1000</f>
        <v>21.917999999999999</v>
      </c>
      <c r="E35" s="6">
        <f>SUMIFS(EntPop!$I:$I,EntPop!$S:$S,E$5,EntPop!$A:$A,$C35)/1000</f>
        <v>14.153</v>
      </c>
      <c r="F35" s="6">
        <f>SUMIFS(EntPop!$I:$I,EntPop!$S:$S,F$5,EntPop!$A:$A,$C35)/1000</f>
        <v>88.311000000000007</v>
      </c>
      <c r="G35" s="6">
        <f>SUMIFS(EntPop!$I:$I,EntPop!$S:$S,G$5,EntPop!$A:$A,$C35)/1000</f>
        <v>80.09</v>
      </c>
      <c r="H35" s="6">
        <f>SUMIFS(EntPop!$I:$I,EntPop!$S:$S,H$5,EntPop!$A:$A,$C35)/1000</f>
        <v>55.758000000000003</v>
      </c>
      <c r="I35" s="5"/>
      <c r="J35" s="7">
        <f>SUMIFS(EntPorc!$I:$I,EntPorc!$P:$P,V$5,EntPorc!$A:$A,$C35)*100</f>
        <v>29.428824782371521</v>
      </c>
      <c r="K35" s="7">
        <f>SUMIFS(EntPorc!$I:$I,EntPorc!$P:$P,W$5,EntPorc!$A:$A,$C35)*100</f>
        <v>33.167725801467896</v>
      </c>
      <c r="L35" s="7">
        <f>SUMIFS(EntPorc!$I:$I,EntPorc!$P:$P,X$5,EntPorc!$A:$A,$C35)*100</f>
        <v>66.452711820602417</v>
      </c>
      <c r="M35" s="7">
        <f>SUMIFS(EntPorc!$I:$I,EntPorc!$P:$P,Y$5,EntPorc!$A:$A,$C35)*100</f>
        <v>86.524856090545654</v>
      </c>
      <c r="N35" s="7">
        <f>SUMIFS(EntPorc!$I:$I,EntPorc!$P:$P,Z$5,EntPorc!$A:$A,$C35)*100</f>
        <v>87.27460503578186</v>
      </c>
      <c r="O35" s="5"/>
      <c r="P35" s="6">
        <f>SUMIFS(RuralPop!$I:$I,RuralPop!$S:$S,P$5,RuralPop!$A:$A,$C35)/1000</f>
        <v>3.202</v>
      </c>
      <c r="Q35" s="6">
        <f>SUMIFS(RuralPop!$I:$I,RuralPop!$S:$S,Q$5,RuralPop!$A:$A,$C35)/1000</f>
        <v>1.724</v>
      </c>
      <c r="R35" s="6">
        <f>SUMIFS(RuralPop!$I:$I,RuralPop!$S:$S,R$5,RuralPop!$A:$A,$C35)/1000</f>
        <v>12.984999999999999</v>
      </c>
      <c r="S35" s="6">
        <f>SUMIFS(RuralPop!$I:$I,RuralPop!$S:$S,S$5,RuralPop!$A:$A,$C35)/1000</f>
        <v>12.824999999999999</v>
      </c>
      <c r="T35" s="6">
        <f>SUMIFS(RuralPop!$I:$I,RuralPop!$S:$S,T$5,RuralPop!$A:$A,$C35)/1000</f>
        <v>9.7279999999999998</v>
      </c>
      <c r="U35" s="5"/>
      <c r="V35" s="7">
        <f>SUMIFS(RuralPorc!$I:$I,RuralPorc!$P:$P,V$5,RuralPorc!$A:$A,$C35)*100</f>
        <v>22.656194865703583</v>
      </c>
      <c r="W35" s="7">
        <f>SUMIFS(RuralPorc!$I:$I,RuralPorc!$P:$P,W$5,RuralPorc!$A:$A,$C35)*100</f>
        <v>21.150779724121094</v>
      </c>
      <c r="X35" s="7">
        <f>SUMIFS(RuralPorc!$I:$I,RuralPorc!$P:$P,X$5,RuralPorc!$A:$A,$C35)*100</f>
        <v>71.783959865570068</v>
      </c>
      <c r="Y35" s="7">
        <f>SUMIFS(RuralPorc!$I:$I,RuralPorc!$P:$P,Y$5,RuralPorc!$A:$A,$C35)*100</f>
        <v>96.132224798202515</v>
      </c>
      <c r="Z35" s="7">
        <f>SUMIFS(RuralPorc!$I:$I,RuralPorc!$P:$P,Z$5,RuralPorc!$A:$A,$C35)*100</f>
        <v>83.581066131591797</v>
      </c>
      <c r="AA35" s="9"/>
      <c r="AB35" s="6">
        <f>SUMIFS(UrbanPop!$I:$I,UrbanPop!$S:$S,AB$5,UrbanPop!$A:$A,$C35)/1000</f>
        <v>18.716000000000001</v>
      </c>
      <c r="AC35" s="6">
        <f>SUMIFS(UrbanPop!$I:$I,UrbanPop!$S:$S,AC$5,UrbanPop!$A:$A,$C35)/1000</f>
        <v>12.429</v>
      </c>
      <c r="AD35" s="6">
        <f>SUMIFS(UrbanPop!$I:$I,UrbanPop!$S:$S,AD$5,UrbanPop!$A:$A,$C35)/1000</f>
        <v>75.325999999999993</v>
      </c>
      <c r="AE35" s="6">
        <f>SUMIFS(UrbanPop!$I:$I,UrbanPop!$S:$S,AE$5,UrbanPop!$A:$A,$C35)/1000</f>
        <v>67.265000000000001</v>
      </c>
      <c r="AF35" s="6">
        <f>SUMIFS(UrbanPop!$I:$I,UrbanPop!$S:$S,AF$5,UrbanPop!$A:$A,$C35)/1000</f>
        <v>46.03</v>
      </c>
      <c r="AG35" s="5"/>
      <c r="AH35" s="7">
        <f>SUMIFS(UrbanPorc!$I:$I,UrbanPorc!$P:$P,AH$5,UrbanPorc!$A:$A,$C35)*100</f>
        <v>31.014996767044067</v>
      </c>
      <c r="AI35" s="7">
        <f>SUMIFS(UrbanPorc!$I:$I,UrbanPorc!$P:$P,AI$5,UrbanPorc!$A:$A,$C35)*100</f>
        <v>36.005213856697083</v>
      </c>
      <c r="AJ35" s="7">
        <f>SUMIFS(UrbanPorc!$I:$I,UrbanPorc!$P:$P,AJ$5,UrbanPorc!$A:$A,$C35)*100</f>
        <v>65.612697601318359</v>
      </c>
      <c r="AK35" s="7">
        <f>SUMIFS(UrbanPorc!$I:$I,UrbanPorc!$P:$P,AK$5,UrbanPorc!$A:$A,$C35)*100</f>
        <v>84.906971454620361</v>
      </c>
      <c r="AL35" s="7">
        <f>SUMIFS(UrbanPorc!$I:$I,UrbanPorc!$P:$P,AL$5,UrbanPorc!$A:$A,$C35)*100</f>
        <v>88.097381591796875</v>
      </c>
      <c r="AN35" s="6">
        <f>SUMIFS(SexoPop!$J:$J,SexoPop!$T:$T,AN$5,SexoPop!$A:$A,$C35,SexoPop!$B:$B,2)/1000</f>
        <v>10.986000000000001</v>
      </c>
      <c r="AO35" s="6">
        <f>SUMIFS(SexoPop!$J:$J,SexoPop!$T:$T,AO$5,SexoPop!$A:$A,$C35,SexoPop!$B:$B,2)/1000</f>
        <v>5.992</v>
      </c>
      <c r="AP35" s="6">
        <f>SUMIFS(SexoPop!$J:$J,SexoPop!$T:$T,AP$5,SexoPop!$A:$A,$C35,SexoPop!$B:$B,2)/1000</f>
        <v>43.271000000000001</v>
      </c>
      <c r="AQ35" s="6">
        <f>SUMIFS(SexoPop!$J:$J,SexoPop!$T:$T,AQ$5,SexoPop!$A:$A,$C35,SexoPop!$B:$B,2)/1000</f>
        <v>41.305</v>
      </c>
      <c r="AR35" s="6">
        <f>SUMIFS(SexoPop!$J:$J,SexoPop!$T:$T,AR$5,SexoPop!$A:$A,$C35,SexoPop!$B:$B,2)/1000</f>
        <v>29.756</v>
      </c>
      <c r="AS35" s="5"/>
      <c r="AT35" s="7">
        <f>SUMIFS(SexoPorc!$J:$J,SexoPorc!$Q:$Q,AT$5,SexoPorc!$A:$A,$C35,SexoPorc!$B:$B,2)*100</f>
        <v>28.48401665687561</v>
      </c>
      <c r="AU35" s="7">
        <f>SUMIFS(SexoPorc!$J:$J,SexoPorc!$Q:$Q,AU$5,SexoPorc!$A:$A,$C35,SexoPorc!$B:$B,2)*100</f>
        <v>26.702317595481873</v>
      </c>
      <c r="AV35" s="7">
        <f>SUMIFS(SexoPorc!$J:$J,SexoPorc!$Q:$Q,AV$5,SexoPorc!$A:$A,$C35,SexoPorc!$B:$B,2)*100</f>
        <v>64.403825998306274</v>
      </c>
      <c r="AW35" s="7">
        <f>SUMIFS(SexoPorc!$J:$J,SexoPorc!$Q:$Q,AW$5,SexoPorc!$A:$A,$C35,SexoPorc!$B:$B,2)*100</f>
        <v>84.26324725151062</v>
      </c>
      <c r="AX35" s="7">
        <f>SUMIFS(SexoPorc!$J:$J,SexoPorc!$Q:$Q,AX$5,SexoPorc!$A:$A,$C35,SexoPorc!$B:$B,2)*100</f>
        <v>86.530184745788574</v>
      </c>
      <c r="AZ35" s="6">
        <f>SUMIFS(SexoPop!$J:$J,SexoPop!$T:$T,AZ$5,SexoPop!$A:$A,$C35,SexoPop!$B:$B,1)/1000</f>
        <v>10.932</v>
      </c>
      <c r="BA35" s="6">
        <f>SUMIFS(SexoPop!$J:$J,SexoPop!$T:$T,BA$5,SexoPop!$A:$A,$C35,SexoPop!$B:$B,1)/1000</f>
        <v>8.1609999999999996</v>
      </c>
      <c r="BB35" s="6">
        <f>SUMIFS(SexoPop!$J:$J,SexoPop!$T:$T,BB$5,SexoPop!$A:$A,$C35,SexoPop!$B:$B,1)/1000</f>
        <v>45.04</v>
      </c>
      <c r="BC35" s="6">
        <f>SUMIFS(SexoPop!$J:$J,SexoPop!$T:$T,BC$5,SexoPop!$A:$A,$C35,SexoPop!$B:$B,1)/1000</f>
        <v>38.784999999999997</v>
      </c>
      <c r="BD35" s="6">
        <f>SUMIFS(SexoPop!$J:$J,SexoPop!$T:$T,BD$5,SexoPop!$A:$A,$C35,SexoPop!$B:$B,1)/1000</f>
        <v>26.001999999999999</v>
      </c>
      <c r="BE35" s="5"/>
      <c r="BF35" s="7">
        <f>SUMIFS(SexoPorc!$J:$J,SexoPorc!$Q:$Q,BF$5,SexoPorc!$A:$A,$C35,SexoPorc!$B:$B,1)*100</f>
        <v>30.443620681762695</v>
      </c>
      <c r="BG35" s="7">
        <f>SUMIFS(SexoPorc!$J:$J,SexoPorc!$Q:$Q,BG$5,SexoPorc!$A:$A,$C35,SexoPorc!$B:$B,1)*100</f>
        <v>40.339082479476929</v>
      </c>
      <c r="BH35" s="7">
        <f>SUMIFS(SexoPorc!$J:$J,SexoPorc!$Q:$Q,BH$5,SexoPorc!$A:$A,$C35,SexoPorc!$B:$B,1)*100</f>
        <v>68.547773361206055</v>
      </c>
      <c r="BI35" s="7">
        <f>SUMIFS(SexoPorc!$J:$J,SexoPorc!$Q:$Q,BI$5,SexoPorc!$A:$A,$C35,SexoPorc!$B:$B,1)*100</f>
        <v>89.070826768875122</v>
      </c>
      <c r="BJ35" s="7">
        <f>SUMIFS(SexoPorc!$J:$J,SexoPorc!$Q:$Q,BJ$5,SexoPorc!$A:$A,$C35,SexoPorc!$B:$B,1)*100</f>
        <v>88.14237117767334</v>
      </c>
    </row>
    <row r="36" spans="3:68" x14ac:dyDescent="0.25">
      <c r="C36" s="5" t="s">
        <v>30</v>
      </c>
      <c r="D36" s="6">
        <f>SUMIFS(EntPop!$I:$I,EntPop!$S:$S,D$5,EntPop!$A:$A,$C36)/1000</f>
        <v>301.78399999999999</v>
      </c>
      <c r="E36" s="6">
        <f>SUMIFS(EntPop!$I:$I,EntPop!$S:$S,E$5,EntPop!$A:$A,$C36)/1000</f>
        <v>307.476</v>
      </c>
      <c r="F36" s="6">
        <f>SUMIFS(EntPop!$I:$I,EntPop!$S:$S,F$5,EntPop!$A:$A,$C36)/1000</f>
        <v>541.96900000000005</v>
      </c>
      <c r="G36" s="6">
        <f>SUMIFS(EntPop!$I:$I,EntPop!$S:$S,G$5,EntPop!$A:$A,$C36)/1000</f>
        <v>883.66600000000005</v>
      </c>
      <c r="H36" s="6">
        <f>SUMIFS(EntPop!$I:$I,EntPop!$S:$S,H$5,EntPop!$A:$A,$C36)/1000</f>
        <v>534.24800000000005</v>
      </c>
      <c r="I36" s="5"/>
      <c r="J36" s="7">
        <f>SUMIFS(EntPorc!$I:$I,EntPorc!$P:$P,V$5,EntPorc!$A:$A,$C36)*100</f>
        <v>26.06772780418396</v>
      </c>
      <c r="K36" s="7">
        <f>SUMIFS(EntPorc!$I:$I,EntPorc!$P:$P,W$5,EntPorc!$A:$A,$C36)*100</f>
        <v>23.998351395130157</v>
      </c>
      <c r="L36" s="7">
        <f>SUMIFS(EntPorc!$I:$I,EntPorc!$P:$P,X$5,EntPorc!$A:$A,$C36)*100</f>
        <v>47.972387075424194</v>
      </c>
      <c r="M36" s="7">
        <f>SUMIFS(EntPorc!$I:$I,EntPorc!$P:$P,Y$5,EntPorc!$A:$A,$C36)*100</f>
        <v>81.954711675643921</v>
      </c>
      <c r="N36" s="7">
        <f>SUMIFS(EntPorc!$I:$I,EntPorc!$P:$P,Z$5,EntPorc!$A:$A,$C36)*100</f>
        <v>74.830412864685059</v>
      </c>
      <c r="O36" s="5"/>
      <c r="P36" s="6">
        <f>SUMIFS(RuralPop!$I:$I,RuralPop!$S:$S,P$5,RuralPop!$A:$A,$C36)/1000</f>
        <v>157.70699999999999</v>
      </c>
      <c r="Q36" s="6">
        <f>SUMIFS(RuralPop!$I:$I,RuralPop!$S:$S,Q$5,RuralPop!$A:$A,$C36)/1000</f>
        <v>133.11799999999999</v>
      </c>
      <c r="R36" s="6">
        <f>SUMIFS(RuralPop!$I:$I,RuralPop!$S:$S,R$5,RuralPop!$A:$A,$C36)/1000</f>
        <v>285.91699999999997</v>
      </c>
      <c r="S36" s="6">
        <f>SUMIFS(RuralPop!$I:$I,RuralPop!$S:$S,S$5,RuralPop!$A:$A,$C36)/1000</f>
        <v>446.73500000000001</v>
      </c>
      <c r="T36" s="6">
        <f>SUMIFS(RuralPop!$I:$I,RuralPop!$S:$S,T$5,RuralPop!$A:$A,$C36)/1000</f>
        <v>323.47199999999998</v>
      </c>
      <c r="U36" s="5"/>
      <c r="V36" s="7">
        <f>SUMIFS(RuralPorc!$I:$I,RuralPorc!$P:$P,V$5,RuralPorc!$A:$A,$C36)*100</f>
        <v>18.761643767356873</v>
      </c>
      <c r="W36" s="7">
        <f>SUMIFS(RuralPorc!$I:$I,RuralPorc!$P:$P,W$5,RuralPorc!$A:$A,$C36)*100</f>
        <v>16.567392647266388</v>
      </c>
      <c r="X36" s="7">
        <f>SUMIFS(RuralPorc!$I:$I,RuralPorc!$P:$P,X$5,RuralPorc!$A:$A,$C36)*100</f>
        <v>41.540735960006714</v>
      </c>
      <c r="Y36" s="7">
        <f>SUMIFS(RuralPorc!$I:$I,RuralPorc!$P:$P,Y$5,RuralPorc!$A:$A,$C36)*100</f>
        <v>77.233940362930298</v>
      </c>
      <c r="Z36" s="7">
        <f>SUMIFS(RuralPorc!$I:$I,RuralPorc!$P:$P,Z$5,RuralPorc!$A:$A,$C36)*100</f>
        <v>72.381293773651123</v>
      </c>
      <c r="AA36" s="9"/>
      <c r="AB36" s="6">
        <f>SUMIFS(UrbanPop!$I:$I,UrbanPop!$S:$S,AB$5,UrbanPop!$A:$A,$C36)/1000</f>
        <v>144.077</v>
      </c>
      <c r="AC36" s="6">
        <f>SUMIFS(UrbanPop!$I:$I,UrbanPop!$S:$S,AC$5,UrbanPop!$A:$A,$C36)/1000</f>
        <v>174.358</v>
      </c>
      <c r="AD36" s="6">
        <f>SUMIFS(UrbanPop!$I:$I,UrbanPop!$S:$S,AD$5,UrbanPop!$A:$A,$C36)/1000</f>
        <v>256.05200000000002</v>
      </c>
      <c r="AE36" s="6">
        <f>SUMIFS(UrbanPop!$I:$I,UrbanPop!$S:$S,AE$5,UrbanPop!$A:$A,$C36)/1000</f>
        <v>436.93099999999998</v>
      </c>
      <c r="AF36" s="6">
        <f>SUMIFS(UrbanPop!$I:$I,UrbanPop!$S:$S,AF$5,UrbanPop!$A:$A,$C36)/1000</f>
        <v>210.77600000000001</v>
      </c>
      <c r="AG36" s="5"/>
      <c r="AH36" s="7">
        <f>SUMIFS(UrbanPorc!$I:$I,UrbanPorc!$P:$P,AH$5,UrbanPorc!$A:$A,$C36)*100</f>
        <v>45.434391498565674</v>
      </c>
      <c r="AI36" s="7">
        <f>SUMIFS(UrbanPorc!$I:$I,UrbanPorc!$P:$P,AI$5,UrbanPorc!$A:$A,$C36)*100</f>
        <v>36.496114730834961</v>
      </c>
      <c r="AJ36" s="7">
        <f>SUMIFS(UrbanPorc!$I:$I,UrbanPorc!$P:$P,AJ$5,UrbanPorc!$A:$A,$C36)*100</f>
        <v>57.999730110168457</v>
      </c>
      <c r="AK36" s="7">
        <f>SUMIFS(UrbanPorc!$I:$I,UrbanPorc!$P:$P,AK$5,UrbanPorc!$A:$A,$C36)*100</f>
        <v>87.417846918106079</v>
      </c>
      <c r="AL36" s="7">
        <f>SUMIFS(UrbanPorc!$I:$I,UrbanPorc!$P:$P,AL$5,UrbanPorc!$A:$A,$C36)*100</f>
        <v>78.929018974304199</v>
      </c>
      <c r="AN36" s="6">
        <f>SUMIFS(SexoPop!$J:$J,SexoPop!$T:$T,AN$5,SexoPop!$A:$A,$C36,SexoPop!$B:$B,2)/1000</f>
        <v>133.16399999999999</v>
      </c>
      <c r="AO36" s="6">
        <f>SUMIFS(SexoPop!$J:$J,SexoPop!$T:$T,AO$5,SexoPop!$A:$A,$C36,SexoPop!$B:$B,2)/1000</f>
        <v>128.84299999999999</v>
      </c>
      <c r="AP36" s="6">
        <f>SUMIFS(SexoPop!$J:$J,SexoPop!$T:$T,AP$5,SexoPop!$A:$A,$C36,SexoPop!$B:$B,2)/1000</f>
        <v>261.41399999999999</v>
      </c>
      <c r="AQ36" s="6">
        <f>SUMIFS(SexoPop!$J:$J,SexoPop!$T:$T,AQ$5,SexoPop!$A:$A,$C36,SexoPop!$B:$B,2)/1000</f>
        <v>465.08600000000001</v>
      </c>
      <c r="AR36" s="6">
        <f>SUMIFS(SexoPop!$J:$J,SexoPop!$T:$T,AR$5,SexoPop!$A:$A,$C36,SexoPop!$B:$B,2)/1000</f>
        <v>290.64400000000001</v>
      </c>
      <c r="AS36" s="5"/>
      <c r="AT36" s="7">
        <f>SUMIFS(SexoPorc!$J:$J,SexoPorc!$Q:$Q,AT$5,SexoPorc!$A:$A,$C36,SexoPorc!$B:$B,2)*100</f>
        <v>22.063092887401581</v>
      </c>
      <c r="AU36" s="7">
        <f>SUMIFS(SexoPorc!$J:$J,SexoPorc!$Q:$Q,AU$5,SexoPorc!$A:$A,$C36,SexoPorc!$B:$B,2)*100</f>
        <v>19.627386331558228</v>
      </c>
      <c r="AV36" s="7">
        <f>SUMIFS(SexoPorc!$J:$J,SexoPorc!$Q:$Q,AV$5,SexoPorc!$A:$A,$C36,SexoPorc!$B:$B,2)*100</f>
        <v>46.076157689094543</v>
      </c>
      <c r="AW36" s="7">
        <f>SUMIFS(SexoPorc!$J:$J,SexoPorc!$Q:$Q,AW$5,SexoPorc!$A:$A,$C36,SexoPorc!$B:$B,2)*100</f>
        <v>82.133960723876953</v>
      </c>
      <c r="AX36" s="7">
        <f>SUMIFS(SexoPorc!$J:$J,SexoPorc!$Q:$Q,AX$5,SexoPorc!$A:$A,$C36,SexoPorc!$B:$B,2)*100</f>
        <v>74.000221490859985</v>
      </c>
      <c r="AZ36" s="6">
        <f>SUMIFS(SexoPop!$J:$J,SexoPop!$T:$T,AZ$5,SexoPop!$A:$A,$C36,SexoPop!$B:$B,1)/1000</f>
        <v>168.62</v>
      </c>
      <c r="BA36" s="6">
        <f>SUMIFS(SexoPop!$J:$J,SexoPop!$T:$T,BA$5,SexoPop!$A:$A,$C36,SexoPop!$B:$B,1)/1000</f>
        <v>178.63300000000001</v>
      </c>
      <c r="BB36" s="6">
        <f>SUMIFS(SexoPop!$J:$J,SexoPop!$T:$T,BB$5,SexoPop!$A:$A,$C36,SexoPop!$B:$B,1)/1000</f>
        <v>280.55500000000001</v>
      </c>
      <c r="BC36" s="6">
        <f>SUMIFS(SexoPop!$J:$J,SexoPop!$T:$T,BC$5,SexoPop!$A:$A,$C36,SexoPop!$B:$B,1)/1000</f>
        <v>418.58</v>
      </c>
      <c r="BD36" s="6">
        <f>SUMIFS(SexoPop!$J:$J,SexoPop!$T:$T,BD$5,SexoPop!$A:$A,$C36,SexoPop!$B:$B,1)/1000</f>
        <v>243.60400000000001</v>
      </c>
      <c r="BE36" s="5"/>
      <c r="BF36" s="7">
        <f>SUMIFS(SexoPorc!$J:$J,SexoPorc!$Q:$Q,BF$5,SexoPorc!$A:$A,$C36,SexoPorc!$B:$B,1)*100</f>
        <v>30.429571866989136</v>
      </c>
      <c r="BG36" s="7">
        <f>SUMIFS(SexoPorc!$J:$J,SexoPorc!$Q:$Q,BG$5,SexoPorc!$A:$A,$C36,SexoPorc!$B:$B,1)*100</f>
        <v>28.590750694274902</v>
      </c>
      <c r="BH36" s="7">
        <f>SUMIFS(SexoPorc!$J:$J,SexoPorc!$Q:$Q,BH$5,SexoPorc!$A:$A,$C36,SexoPorc!$B:$B,1)*100</f>
        <v>49.885311722755432</v>
      </c>
      <c r="BI36" s="7">
        <f>SUMIFS(SexoPorc!$J:$J,SexoPorc!$Q:$Q,BI$5,SexoPorc!$A:$A,$C36,SexoPorc!$B:$B,1)*100</f>
        <v>81.756460666656494</v>
      </c>
      <c r="BJ36" s="7">
        <f>SUMIFS(SexoPorc!$J:$J,SexoPorc!$Q:$Q,BJ$5,SexoPorc!$A:$A,$C36,SexoPorc!$B:$B,1)*100</f>
        <v>75.845623016357422</v>
      </c>
    </row>
    <row r="37" spans="3:68" x14ac:dyDescent="0.25">
      <c r="C37" s="5" t="s">
        <v>31</v>
      </c>
      <c r="D37" s="6">
        <f>SUMIFS(EntPop!$I:$I,EntPop!$S:$S,D$5,EntPop!$A:$A,$C37)/1000</f>
        <v>37.79</v>
      </c>
      <c r="E37" s="6">
        <f>SUMIFS(EntPop!$I:$I,EntPop!$S:$S,E$5,EntPop!$A:$A,$C37)/1000</f>
        <v>28.013999999999999</v>
      </c>
      <c r="F37" s="6">
        <f>SUMIFS(EntPop!$I:$I,EntPop!$S:$S,F$5,EntPop!$A:$A,$C37)/1000</f>
        <v>137.67699999999999</v>
      </c>
      <c r="G37" s="6">
        <f>SUMIFS(EntPop!$I:$I,EntPop!$S:$S,G$5,EntPop!$A:$A,$C37)/1000</f>
        <v>104.806</v>
      </c>
      <c r="H37" s="6">
        <f>SUMIFS(EntPop!$I:$I,EntPop!$S:$S,H$5,EntPop!$A:$A,$C37)/1000</f>
        <v>56.518000000000001</v>
      </c>
      <c r="I37" s="5"/>
      <c r="J37" s="7">
        <f>SUMIFS(EntPorc!$I:$I,EntPorc!$P:$P,V$5,EntPorc!$A:$A,$C37)*100</f>
        <v>26.709166169166565</v>
      </c>
      <c r="K37" s="7">
        <f>SUMIFS(EntPorc!$I:$I,EntPorc!$P:$P,W$5,EntPorc!$A:$A,$C37)*100</f>
        <v>18.98186057806015</v>
      </c>
      <c r="L37" s="7">
        <f>SUMIFS(EntPorc!$I:$I,EntPorc!$P:$P,X$5,EntPorc!$A:$A,$C37)*100</f>
        <v>52.212679386138916</v>
      </c>
      <c r="M37" s="7">
        <f>SUMIFS(EntPorc!$I:$I,EntPorc!$P:$P,Y$5,EntPorc!$A:$A,$C37)*100</f>
        <v>78.801500797271729</v>
      </c>
      <c r="N37" s="7">
        <f>SUMIFS(EntPorc!$I:$I,EntPorc!$P:$P,Z$5,EntPorc!$A:$A,$C37)*100</f>
        <v>66.259467601776123</v>
      </c>
      <c r="O37" s="5"/>
      <c r="P37" s="6">
        <f>SUMIFS(RuralPop!$I:$I,RuralPop!$S:$S,P$5,RuralPop!$A:$A,$C37)/1000</f>
        <v>2.1</v>
      </c>
      <c r="Q37" s="6">
        <f>SUMIFS(RuralPop!$I:$I,RuralPop!$S:$S,Q$5,RuralPop!$A:$A,$C37)/1000</f>
        <v>4.4889999999999999</v>
      </c>
      <c r="R37" s="6">
        <f>SUMIFS(RuralPop!$I:$I,RuralPop!$S:$S,R$5,RuralPop!$A:$A,$C37)/1000</f>
        <v>27.957999999999998</v>
      </c>
      <c r="S37" s="6">
        <f>SUMIFS(RuralPop!$I:$I,RuralPop!$S:$S,S$5,RuralPop!$A:$A,$C37)/1000</f>
        <v>23.562000000000001</v>
      </c>
      <c r="T37" s="6">
        <f>SUMIFS(RuralPop!$I:$I,RuralPop!$S:$S,T$5,RuralPop!$A:$A,$C37)/1000</f>
        <v>22.202000000000002</v>
      </c>
      <c r="U37" s="5"/>
      <c r="V37" s="7">
        <f>SUMIFS(RuralPorc!$I:$I,RuralPorc!$P:$P,V$5,RuralPorc!$A:$A,$C37)*100</f>
        <v>6.9110773503780365</v>
      </c>
      <c r="W37" s="7">
        <f>SUMIFS(RuralPorc!$I:$I,RuralPorc!$P:$P,W$5,RuralPorc!$A:$A,$C37)*100</f>
        <v>12.935854494571686</v>
      </c>
      <c r="X37" s="7">
        <f>SUMIFS(RuralPorc!$I:$I,RuralPorc!$P:$P,X$5,RuralPorc!$A:$A,$C37)*100</f>
        <v>41.938048601150513</v>
      </c>
      <c r="Y37" s="7">
        <f>SUMIFS(RuralPorc!$I:$I,RuralPorc!$P:$P,Y$5,RuralPorc!$A:$A,$C37)*100</f>
        <v>68.914890289306641</v>
      </c>
      <c r="Z37" s="7">
        <f>SUMIFS(RuralPorc!$I:$I,RuralPorc!$P:$P,Z$5,RuralPorc!$A:$A,$C37)*100</f>
        <v>67.217683792114258</v>
      </c>
      <c r="AA37" s="9"/>
      <c r="AB37" s="6">
        <f>SUMIFS(UrbanPop!$I:$I,UrbanPop!$S:$S,AB$5,UrbanPop!$A:$A,$C37)/1000</f>
        <v>35.69</v>
      </c>
      <c r="AC37" s="6">
        <f>SUMIFS(UrbanPop!$I:$I,UrbanPop!$S:$S,AC$5,UrbanPop!$A:$A,$C37)/1000</f>
        <v>23.524999999999999</v>
      </c>
      <c r="AD37" s="6">
        <f>SUMIFS(UrbanPop!$I:$I,UrbanPop!$S:$S,AD$5,UrbanPop!$A:$A,$C37)/1000</f>
        <v>109.71899999999999</v>
      </c>
      <c r="AE37" s="6">
        <f>SUMIFS(UrbanPop!$I:$I,UrbanPop!$S:$S,AE$5,UrbanPop!$A:$A,$C37)/1000</f>
        <v>81.244</v>
      </c>
      <c r="AF37" s="6">
        <f>SUMIFS(UrbanPop!$I:$I,UrbanPop!$S:$S,AF$5,UrbanPop!$A:$A,$C37)/1000</f>
        <v>34.316000000000003</v>
      </c>
      <c r="AG37" s="5"/>
      <c r="AH37" s="7">
        <f>SUMIFS(UrbanPorc!$I:$I,UrbanPorc!$P:$P,AH$5,UrbanPorc!$A:$A,$C37)*100</f>
        <v>32.123923301696777</v>
      </c>
      <c r="AI37" s="7">
        <f>SUMIFS(UrbanPorc!$I:$I,UrbanPorc!$P:$P,AI$5,UrbanPorc!$A:$A,$C37)*100</f>
        <v>20.840531587600708</v>
      </c>
      <c r="AJ37" s="7">
        <f>SUMIFS(UrbanPorc!$I:$I,UrbanPorc!$P:$P,AJ$5,UrbanPorc!$A:$A,$C37)*100</f>
        <v>55.689269304275513</v>
      </c>
      <c r="AK37" s="7">
        <f>SUMIFS(UrbanPorc!$I:$I,UrbanPorc!$P:$P,AK$5,UrbanPorc!$A:$A,$C37)*100</f>
        <v>82.222449779510498</v>
      </c>
      <c r="AL37" s="7">
        <f>SUMIFS(UrbanPorc!$I:$I,UrbanPorc!$P:$P,AL$5,UrbanPorc!$A:$A,$C37)*100</f>
        <v>65.653938055038452</v>
      </c>
      <c r="AN37" s="6">
        <f>SUMIFS(SexoPop!$J:$J,SexoPop!$T:$T,AN$5,SexoPop!$A:$A,$C37,SexoPop!$B:$B,2)/1000</f>
        <v>15.768000000000001</v>
      </c>
      <c r="AO37" s="6">
        <f>SUMIFS(SexoPop!$J:$J,SexoPop!$T:$T,AO$5,SexoPop!$A:$A,$C37,SexoPop!$B:$B,2)/1000</f>
        <v>12.721</v>
      </c>
      <c r="AP37" s="6">
        <f>SUMIFS(SexoPop!$J:$J,SexoPop!$T:$T,AP$5,SexoPop!$A:$A,$C37,SexoPop!$B:$B,2)/1000</f>
        <v>67.188000000000002</v>
      </c>
      <c r="AQ37" s="6">
        <f>SUMIFS(SexoPop!$J:$J,SexoPop!$T:$T,AQ$5,SexoPop!$A:$A,$C37,SexoPop!$B:$B,2)/1000</f>
        <v>52.207000000000001</v>
      </c>
      <c r="AR37" s="6">
        <f>SUMIFS(SexoPop!$J:$J,SexoPop!$T:$T,AR$5,SexoPop!$A:$A,$C37,SexoPop!$B:$B,2)/1000</f>
        <v>30.478999999999999</v>
      </c>
      <c r="AS37" s="5"/>
      <c r="AT37" s="7">
        <f>SUMIFS(SexoPorc!$J:$J,SexoPorc!$Q:$Q,AT$5,SexoPorc!$A:$A,$C37,SexoPorc!$B:$B,2)*100</f>
        <v>21.360354125499725</v>
      </c>
      <c r="AU37" s="7">
        <f>SUMIFS(SexoPorc!$J:$J,SexoPorc!$Q:$Q,AU$5,SexoPorc!$A:$A,$C37,SexoPorc!$B:$B,2)*100</f>
        <v>16.574592888355255</v>
      </c>
      <c r="AV37" s="7">
        <f>SUMIFS(SexoPorc!$J:$J,SexoPorc!$Q:$Q,AV$5,SexoPorc!$A:$A,$C37,SexoPorc!$B:$B,2)*100</f>
        <v>48.546594381332397</v>
      </c>
      <c r="AW37" s="7">
        <f>SUMIFS(SexoPorc!$J:$J,SexoPorc!$Q:$Q,AW$5,SexoPorc!$A:$A,$C37,SexoPorc!$B:$B,2)*100</f>
        <v>75.685352087020874</v>
      </c>
      <c r="AX37" s="7">
        <f>SUMIFS(SexoPorc!$J:$J,SexoPorc!$Q:$Q,AX$5,SexoPorc!$A:$A,$C37,SexoPorc!$B:$B,2)*100</f>
        <v>66.290402412414551</v>
      </c>
      <c r="AZ37" s="6">
        <f>SUMIFS(SexoPop!$J:$J,SexoPop!$T:$T,AZ$5,SexoPop!$A:$A,$C37,SexoPop!$B:$B,1)/1000</f>
        <v>22.021999999999998</v>
      </c>
      <c r="BA37" s="6">
        <f>SUMIFS(SexoPop!$J:$J,SexoPop!$T:$T,BA$5,SexoPop!$A:$A,$C37,SexoPop!$B:$B,1)/1000</f>
        <v>15.292999999999999</v>
      </c>
      <c r="BB37" s="6">
        <f>SUMIFS(SexoPop!$J:$J,SexoPop!$T:$T,BB$5,SexoPop!$A:$A,$C37,SexoPop!$B:$B,1)/1000</f>
        <v>70.489000000000004</v>
      </c>
      <c r="BC37" s="6">
        <f>SUMIFS(SexoPop!$J:$J,SexoPop!$T:$T,BC$5,SexoPop!$A:$A,$C37,SexoPop!$B:$B,1)/1000</f>
        <v>52.598999999999997</v>
      </c>
      <c r="BD37" s="6">
        <f>SUMIFS(SexoPop!$J:$J,SexoPop!$T:$T,BD$5,SexoPop!$A:$A,$C37,SexoPop!$B:$B,1)/1000</f>
        <v>26.039000000000001</v>
      </c>
      <c r="BE37" s="5"/>
      <c r="BF37" s="7">
        <f>SUMIFS(SexoPorc!$J:$J,SexoPorc!$Q:$Q,BF$5,SexoPorc!$A:$A,$C37,SexoPorc!$B:$B,1)*100</f>
        <v>32.54418671131134</v>
      </c>
      <c r="BG37" s="7">
        <f>SUMIFS(SexoPorc!$J:$J,SexoPorc!$Q:$Q,BG$5,SexoPorc!$A:$A,$C37,SexoPorc!$B:$B,1)*100</f>
        <v>21.590219438076019</v>
      </c>
      <c r="BH37" s="7">
        <f>SUMIFS(SexoPorc!$J:$J,SexoPorc!$Q:$Q,BH$5,SexoPorc!$A:$A,$C37,SexoPorc!$B:$B,1)*100</f>
        <v>56.262469291687012</v>
      </c>
      <c r="BI37" s="7">
        <f>SUMIFS(SexoPorc!$J:$J,SexoPorc!$Q:$Q,BI$5,SexoPorc!$A:$A,$C37,SexoPorc!$B:$B,1)*100</f>
        <v>82.158976793289185</v>
      </c>
      <c r="BJ37" s="7">
        <f>SUMIFS(SexoPorc!$J:$J,SexoPorc!$Q:$Q,BJ$5,SexoPorc!$A:$A,$C37,SexoPorc!$B:$B,1)*100</f>
        <v>66.223293542861938</v>
      </c>
    </row>
    <row r="38" spans="3:68" x14ac:dyDescent="0.25">
      <c r="C38" s="5" t="s">
        <v>32</v>
      </c>
      <c r="D38" s="6">
        <f>SUMIFS(EntPop!$I:$I,EntPop!$S:$S,D$5,EntPop!$A:$A,$C38)/1000</f>
        <v>16.341999999999999</v>
      </c>
      <c r="E38" s="6">
        <f>SUMIFS(EntPop!$I:$I,EntPop!$S:$S,E$5,EntPop!$A:$A,$C38)/1000</f>
        <v>18.667999999999999</v>
      </c>
      <c r="F38" s="6">
        <f>SUMIFS(EntPop!$I:$I,EntPop!$S:$S,F$5,EntPop!$A:$A,$C38)/1000</f>
        <v>34.948999999999998</v>
      </c>
      <c r="G38" s="6">
        <f>SUMIFS(EntPop!$I:$I,EntPop!$S:$S,G$5,EntPop!$A:$A,$C38)/1000</f>
        <v>69.64</v>
      </c>
      <c r="H38" s="6">
        <f>SUMIFS(EntPop!$I:$I,EntPop!$S:$S,H$5,EntPop!$A:$A,$C38)/1000</f>
        <v>46.651000000000003</v>
      </c>
      <c r="I38" s="5"/>
      <c r="J38" s="7">
        <f>SUMIFS(EntPorc!$I:$I,EntPorc!$P:$P,V$5,EntPorc!$A:$A,$C38)*100</f>
        <v>27.173712849617004</v>
      </c>
      <c r="K38" s="7">
        <f>SUMIFS(EntPorc!$I:$I,EntPorc!$P:$P,W$5,EntPorc!$A:$A,$C38)*100</f>
        <v>32.149070501327515</v>
      </c>
      <c r="L38" s="7">
        <f>SUMIFS(EntPorc!$I:$I,EntPorc!$P:$P,X$5,EntPorc!$A:$A,$C38)*100</f>
        <v>54.578816890716553</v>
      </c>
      <c r="M38" s="7">
        <f>SUMIFS(EntPorc!$I:$I,EntPorc!$P:$P,Y$5,EntPorc!$A:$A,$C38)*100</f>
        <v>82.788461446762085</v>
      </c>
      <c r="N38" s="7">
        <f>SUMIFS(EntPorc!$I:$I,EntPorc!$P:$P,Z$5,EntPorc!$A:$A,$C38)*100</f>
        <v>79.671758413314819</v>
      </c>
      <c r="O38" s="5"/>
      <c r="P38" s="6">
        <f>SUMIFS(RuralPop!$I:$I,RuralPop!$S:$S,P$5,RuralPop!$A:$A,$C38)/1000</f>
        <v>8.0839999999999996</v>
      </c>
      <c r="Q38" s="6">
        <f>SUMIFS(RuralPop!$I:$I,RuralPop!$S:$S,Q$5,RuralPop!$A:$A,$C38)/1000</f>
        <v>7.9009999999999998</v>
      </c>
      <c r="R38" s="6">
        <f>SUMIFS(RuralPop!$I:$I,RuralPop!$S:$S,R$5,RuralPop!$A:$A,$C38)/1000</f>
        <v>13.577</v>
      </c>
      <c r="S38" s="6">
        <f>SUMIFS(RuralPop!$I:$I,RuralPop!$S:$S,S$5,RuralPop!$A:$A,$C38)/1000</f>
        <v>37.011000000000003</v>
      </c>
      <c r="T38" s="6">
        <f>SUMIFS(RuralPop!$I:$I,RuralPop!$S:$S,T$5,RuralPop!$A:$A,$C38)/1000</f>
        <v>26.71</v>
      </c>
      <c r="U38" s="5"/>
      <c r="V38" s="7">
        <f>SUMIFS(RuralPorc!$I:$I,RuralPorc!$P:$P,V$5,RuralPorc!$A:$A,$C38)*100</f>
        <v>20.212526619434357</v>
      </c>
      <c r="W38" s="7">
        <f>SUMIFS(RuralPorc!$I:$I,RuralPorc!$P:$P,W$5,RuralPorc!$A:$A,$C38)*100</f>
        <v>23.2937291264534</v>
      </c>
      <c r="X38" s="7">
        <f>SUMIFS(RuralPorc!$I:$I,RuralPorc!$P:$P,X$5,RuralPorc!$A:$A,$C38)*100</f>
        <v>45.650786161422729</v>
      </c>
      <c r="Y38" s="7">
        <f>SUMIFS(RuralPorc!$I:$I,RuralPorc!$P:$P,Y$5,RuralPorc!$A:$A,$C38)*100</f>
        <v>84.532809257507324</v>
      </c>
      <c r="Z38" s="7">
        <f>SUMIFS(RuralPorc!$I:$I,RuralPorc!$P:$P,Z$5,RuralPorc!$A:$A,$C38)*100</f>
        <v>78.29170823097229</v>
      </c>
      <c r="AA38" s="9"/>
      <c r="AB38" s="6">
        <f>SUMIFS(UrbanPop!$I:$I,UrbanPop!$S:$S,AB$5,UrbanPop!$A:$A,$C38)/1000</f>
        <v>8.2579999999999991</v>
      </c>
      <c r="AC38" s="6">
        <f>SUMIFS(UrbanPop!$I:$I,UrbanPop!$S:$S,AC$5,UrbanPop!$A:$A,$C38)/1000</f>
        <v>10.766999999999999</v>
      </c>
      <c r="AD38" s="6">
        <f>SUMIFS(UrbanPop!$I:$I,UrbanPop!$S:$S,AD$5,UrbanPop!$A:$A,$C38)/1000</f>
        <v>21.372</v>
      </c>
      <c r="AE38" s="6">
        <f>SUMIFS(UrbanPop!$I:$I,UrbanPop!$S:$S,AE$5,UrbanPop!$A:$A,$C38)/1000</f>
        <v>32.628999999999998</v>
      </c>
      <c r="AF38" s="6">
        <f>SUMIFS(UrbanPop!$I:$I,UrbanPop!$S:$S,AF$5,UrbanPop!$A:$A,$C38)/1000</f>
        <v>19.940999999999999</v>
      </c>
      <c r="AG38" s="5"/>
      <c r="AH38" s="7">
        <f>SUMIFS(UrbanPorc!$I:$I,UrbanPorc!$P:$P,AH$5,UrbanPorc!$A:$A,$C38)*100</f>
        <v>40.994837880134583</v>
      </c>
      <c r="AI38" s="7">
        <f>SUMIFS(UrbanPorc!$I:$I,UrbanPorc!$P:$P,AI$5,UrbanPorc!$A:$A,$C38)*100</f>
        <v>44.587543606758118</v>
      </c>
      <c r="AJ38" s="7">
        <f>SUMIFS(UrbanPorc!$I:$I,UrbanPorc!$P:$P,AJ$5,UrbanPorc!$A:$A,$C38)*100</f>
        <v>62.321758270263672</v>
      </c>
      <c r="AK38" s="7">
        <f>SUMIFS(UrbanPorc!$I:$I,UrbanPorc!$P:$P,AK$5,UrbanPorc!$A:$A,$C38)*100</f>
        <v>80.895006656646729</v>
      </c>
      <c r="AL38" s="7">
        <f>SUMIFS(UrbanPorc!$I:$I,UrbanPorc!$P:$P,AL$5,UrbanPorc!$A:$A,$C38)*100</f>
        <v>81.598329544067383</v>
      </c>
      <c r="AN38" s="6">
        <f>SUMIFS(SexoPop!$J:$J,SexoPop!$T:$T,AN$5,SexoPop!$A:$A,$C38,SexoPop!$B:$B,2)/1000</f>
        <v>5.9960000000000004</v>
      </c>
      <c r="AO38" s="6">
        <f>SUMIFS(SexoPop!$J:$J,SexoPop!$T:$T,AO$5,SexoPop!$A:$A,$C38,SexoPop!$B:$B,2)/1000</f>
        <v>8.1999999999999993</v>
      </c>
      <c r="AP38" s="6">
        <f>SUMIFS(SexoPop!$J:$J,SexoPop!$T:$T,AP$5,SexoPop!$A:$A,$C38,SexoPop!$B:$B,2)/1000</f>
        <v>15.239000000000001</v>
      </c>
      <c r="AQ38" s="6">
        <f>SUMIFS(SexoPop!$J:$J,SexoPop!$T:$T,AQ$5,SexoPop!$A:$A,$C38,SexoPop!$B:$B,2)/1000</f>
        <v>32.851999999999997</v>
      </c>
      <c r="AR38" s="6">
        <f>SUMIFS(SexoPop!$J:$J,SexoPop!$T:$T,AR$5,SexoPop!$A:$A,$C38,SexoPop!$B:$B,2)/1000</f>
        <v>23.527999999999999</v>
      </c>
      <c r="AS38" s="5"/>
      <c r="AT38" s="7">
        <f>SUMIFS(SexoPorc!$J:$J,SexoPorc!$Q:$Q,AT$5,SexoPorc!$A:$A,$C38,SexoPorc!$B:$B,2)*100</f>
        <v>23.212419450283051</v>
      </c>
      <c r="AU38" s="7">
        <f>SUMIFS(SexoPorc!$J:$J,SexoPorc!$Q:$Q,AU$5,SexoPorc!$A:$A,$C38,SexoPorc!$B:$B,2)*100</f>
        <v>29.190844297409058</v>
      </c>
      <c r="AV38" s="7">
        <f>SUMIFS(SexoPorc!$J:$J,SexoPorc!$Q:$Q,AV$5,SexoPorc!$A:$A,$C38,SexoPorc!$B:$B,2)*100</f>
        <v>51.465719938278198</v>
      </c>
      <c r="AW38" s="7">
        <f>SUMIFS(SexoPorc!$J:$J,SexoPorc!$Q:$Q,AW$5,SexoPorc!$A:$A,$C38,SexoPorc!$B:$B,2)*100</f>
        <v>79.914373159408569</v>
      </c>
      <c r="AX38" s="7">
        <f>SUMIFS(SexoPorc!$J:$J,SexoPorc!$Q:$Q,AX$5,SexoPorc!$A:$A,$C38,SexoPorc!$B:$B,2)*100</f>
        <v>79.451590776443481</v>
      </c>
      <c r="AZ38" s="6">
        <f>SUMIFS(SexoPop!$J:$J,SexoPop!$T:$T,AZ$5,SexoPop!$A:$A,$C38,SexoPop!$B:$B,1)/1000</f>
        <v>10.346</v>
      </c>
      <c r="BA38" s="6">
        <f>SUMIFS(SexoPop!$J:$J,SexoPop!$T:$T,BA$5,SexoPop!$A:$A,$C38,SexoPop!$B:$B,1)/1000</f>
        <v>10.468</v>
      </c>
      <c r="BB38" s="6">
        <f>SUMIFS(SexoPop!$J:$J,SexoPop!$T:$T,BB$5,SexoPop!$A:$A,$C38,SexoPop!$B:$B,1)/1000</f>
        <v>19.71</v>
      </c>
      <c r="BC38" s="6">
        <f>SUMIFS(SexoPop!$J:$J,SexoPop!$T:$T,BC$5,SexoPop!$A:$A,$C38,SexoPop!$B:$B,1)/1000</f>
        <v>36.787999999999997</v>
      </c>
      <c r="BD38" s="6">
        <f>SUMIFS(SexoPop!$J:$J,SexoPop!$T:$T,BD$5,SexoPop!$A:$A,$C38,SexoPop!$B:$B,1)/1000</f>
        <v>23.123000000000001</v>
      </c>
      <c r="BE38" s="5"/>
      <c r="BF38" s="7">
        <f>SUMIFS(SexoPorc!$J:$J,SexoPorc!$Q:$Q,BF$5,SexoPorc!$A:$A,$C38,SexoPorc!$B:$B,1)*100</f>
        <v>30.156230926513672</v>
      </c>
      <c r="BG38" s="7">
        <f>SUMIFS(SexoPorc!$J:$J,SexoPorc!$Q:$Q,BG$5,SexoPorc!$A:$A,$C38,SexoPorc!$B:$B,1)*100</f>
        <v>34.921270608901978</v>
      </c>
      <c r="BH38" s="7">
        <f>SUMIFS(SexoPorc!$J:$J,SexoPorc!$Q:$Q,BH$5,SexoPorc!$A:$A,$C38,SexoPorc!$B:$B,1)*100</f>
        <v>57.256567478179932</v>
      </c>
      <c r="BI38" s="7">
        <f>SUMIFS(SexoPorc!$J:$J,SexoPorc!$Q:$Q,BI$5,SexoPorc!$A:$A,$C38,SexoPorc!$B:$B,1)*100</f>
        <v>85.535585880279541</v>
      </c>
      <c r="BJ38" s="7">
        <f>SUMIFS(SexoPorc!$J:$J,SexoPorc!$Q:$Q,BJ$5,SexoPorc!$A:$A,$C38,SexoPorc!$B:$B,1)*100</f>
        <v>79.897034168243408</v>
      </c>
    </row>
    <row r="40" spans="3:68" x14ac:dyDescent="0.25">
      <c r="D40" s="9"/>
      <c r="E40" s="9"/>
      <c r="F40" s="9"/>
      <c r="G40" s="9"/>
      <c r="H40" s="9"/>
      <c r="P40" s="9"/>
      <c r="Q40" s="9"/>
      <c r="R40" s="9"/>
      <c r="S40" s="9"/>
      <c r="T40" s="9"/>
      <c r="AB40" s="9"/>
      <c r="AC40" s="9"/>
      <c r="AD40" s="9"/>
      <c r="AE40" s="9"/>
      <c r="AF40" s="9"/>
      <c r="AN40" s="9"/>
      <c r="AO40" s="9"/>
      <c r="AP40" s="9"/>
      <c r="AQ40" s="9"/>
      <c r="AR40" s="9"/>
      <c r="AZ40" s="9"/>
      <c r="BA40" s="9"/>
      <c r="BB40" s="9"/>
      <c r="BC40" s="9"/>
      <c r="BD40" s="9"/>
    </row>
    <row r="41" spans="3:68" x14ac:dyDescent="0.25">
      <c r="D41" s="9"/>
      <c r="E41" s="9"/>
      <c r="F41" s="9"/>
      <c r="G41" s="9"/>
      <c r="H41" s="9"/>
      <c r="P41" s="9"/>
      <c r="Q41" s="9"/>
      <c r="R41" s="9"/>
      <c r="S41" s="9"/>
      <c r="T41" s="9"/>
      <c r="V41" s="9"/>
      <c r="W41" s="9"/>
      <c r="X41" s="9"/>
      <c r="Y41" s="9"/>
      <c r="Z41" s="9"/>
      <c r="AB41" s="9"/>
      <c r="AC41" s="9"/>
      <c r="AD41" s="9"/>
      <c r="AE41" s="9"/>
      <c r="AF41" s="9"/>
      <c r="AN41" s="9"/>
      <c r="AO41" s="9"/>
      <c r="AP41" s="9"/>
      <c r="AQ41" s="9"/>
      <c r="AR41" s="9"/>
      <c r="AZ41" s="9"/>
      <c r="BA41" s="9"/>
      <c r="BB41" s="9"/>
      <c r="BC41" s="9"/>
      <c r="BD41" s="9"/>
      <c r="BL41" s="9"/>
      <c r="BM41" s="9"/>
      <c r="BN41" s="9"/>
      <c r="BO41" s="9"/>
      <c r="BP41" s="9"/>
    </row>
    <row r="44" spans="3:68" x14ac:dyDescent="0.25">
      <c r="C44" s="5"/>
      <c r="D44" s="9"/>
      <c r="E44" s="9"/>
      <c r="F44" s="9"/>
      <c r="G44" s="9"/>
      <c r="H44" s="9"/>
      <c r="J44" s="9"/>
      <c r="K44" s="9"/>
      <c r="L44" s="9"/>
      <c r="M44" s="9"/>
      <c r="N44" s="9"/>
      <c r="AY44" s="5"/>
      <c r="AZ44" s="9"/>
      <c r="BA44" s="9"/>
      <c r="BB44" s="9"/>
      <c r="BC44" s="9"/>
      <c r="BD44" s="9"/>
      <c r="BK44" s="5"/>
      <c r="BL44" s="9"/>
      <c r="BM44" s="9"/>
      <c r="BN44" s="9"/>
      <c r="BO44" s="9"/>
      <c r="BP44" s="9"/>
    </row>
    <row r="45" spans="3:68" x14ac:dyDescent="0.25">
      <c r="C45" s="5"/>
      <c r="D45" s="9"/>
      <c r="E45" s="9"/>
      <c r="F45" s="9"/>
      <c r="G45" s="9"/>
      <c r="H45" s="9"/>
      <c r="J45" s="9"/>
      <c r="K45" s="9"/>
      <c r="L45" s="9"/>
      <c r="M45" s="9"/>
      <c r="N45" s="9"/>
      <c r="AA45" s="5"/>
      <c r="AB45" s="9"/>
      <c r="AC45" s="9"/>
      <c r="AD45" s="9"/>
      <c r="AE45" s="9"/>
      <c r="AF45" s="9"/>
      <c r="AG45" s="5"/>
      <c r="AH45" s="9"/>
      <c r="AI45" s="9"/>
      <c r="AJ45" s="9"/>
      <c r="AK45" s="9"/>
      <c r="AL45" s="9"/>
      <c r="AN45" s="5"/>
      <c r="AO45" s="9"/>
      <c r="AP45" s="9"/>
      <c r="AQ45" s="9"/>
      <c r="AR45" s="9"/>
      <c r="AS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H45" s="9"/>
      <c r="BI45" s="9"/>
      <c r="BJ45" s="9"/>
      <c r="BK45" s="9"/>
      <c r="BL45" s="9"/>
      <c r="BM45" s="9"/>
      <c r="BN45" s="9"/>
      <c r="BO45" s="9"/>
      <c r="BP45" s="9"/>
    </row>
    <row r="46" spans="3:68" x14ac:dyDescent="0.25">
      <c r="C46" s="5"/>
      <c r="D46" s="9"/>
      <c r="E46" s="9"/>
      <c r="F46" s="9"/>
      <c r="G46" s="9"/>
      <c r="H46" s="9"/>
      <c r="J46" s="9"/>
      <c r="K46" s="9"/>
      <c r="L46" s="9"/>
      <c r="M46" s="9"/>
      <c r="N46" s="9"/>
      <c r="AA46" s="5"/>
      <c r="AB46" s="9"/>
      <c r="AC46" s="9"/>
      <c r="AD46" s="9"/>
      <c r="AE46" s="9"/>
      <c r="AF46" s="9"/>
      <c r="AG46" s="5"/>
      <c r="AH46" s="9"/>
      <c r="AI46" s="9"/>
      <c r="AJ46" s="9"/>
      <c r="AK46" s="9"/>
      <c r="AL46" s="9"/>
      <c r="AN46" s="5"/>
      <c r="AO46" s="9"/>
      <c r="AP46" s="9"/>
      <c r="AQ46" s="9"/>
      <c r="AR46" s="9"/>
      <c r="AS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H46" s="9"/>
      <c r="BI46" s="9"/>
      <c r="BJ46" s="9"/>
      <c r="BK46" s="9"/>
      <c r="BL46" s="9"/>
      <c r="BM46" s="9"/>
      <c r="BN46" s="9"/>
      <c r="BO46" s="9"/>
      <c r="BP46" s="9"/>
    </row>
    <row r="47" spans="3:68" x14ac:dyDescent="0.25">
      <c r="C47" s="5"/>
      <c r="D47" s="9"/>
      <c r="E47" s="9"/>
      <c r="F47" s="9"/>
      <c r="G47" s="9"/>
      <c r="H47" s="9"/>
      <c r="J47" s="9"/>
      <c r="K47" s="9"/>
      <c r="L47" s="9"/>
      <c r="M47" s="9"/>
      <c r="N47" s="9"/>
      <c r="AA47" s="5"/>
      <c r="AB47" s="9"/>
      <c r="AC47" s="9"/>
      <c r="AD47" s="9"/>
      <c r="AE47" s="9"/>
      <c r="AF47" s="9"/>
      <c r="AG47" s="5"/>
      <c r="AH47" s="9"/>
      <c r="AI47" s="9"/>
      <c r="AJ47" s="9"/>
      <c r="AK47" s="9"/>
      <c r="AL47" s="9"/>
      <c r="AN47" s="5"/>
      <c r="AO47" s="9"/>
      <c r="AP47" s="9"/>
      <c r="AQ47" s="9"/>
      <c r="AR47" s="9"/>
      <c r="AS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H47" s="9"/>
      <c r="BI47" s="9"/>
      <c r="BJ47" s="9"/>
      <c r="BK47" s="9"/>
      <c r="BL47" s="9"/>
      <c r="BM47" s="9"/>
      <c r="BN47" s="9"/>
      <c r="BO47" s="9"/>
      <c r="BP47" s="9"/>
    </row>
    <row r="48" spans="3:68" x14ac:dyDescent="0.25">
      <c r="C48" s="5"/>
      <c r="D48" s="9"/>
      <c r="E48" s="9"/>
      <c r="F48" s="9"/>
      <c r="G48" s="9"/>
      <c r="H48" s="9"/>
      <c r="J48" s="9"/>
      <c r="K48" s="9"/>
      <c r="L48" s="9"/>
      <c r="M48" s="9"/>
      <c r="N48" s="9"/>
      <c r="AA48" s="5"/>
      <c r="AB48" s="9"/>
      <c r="AC48" s="9"/>
      <c r="AD48" s="9"/>
      <c r="AE48" s="9"/>
      <c r="AF48" s="9"/>
      <c r="AG48" s="5"/>
      <c r="AH48" s="9"/>
      <c r="AI48" s="9"/>
      <c r="AJ48" s="9"/>
      <c r="AK48" s="9"/>
      <c r="AL48" s="9"/>
      <c r="AN48" s="5"/>
      <c r="AO48" s="9"/>
      <c r="AP48" s="9"/>
      <c r="AQ48" s="9"/>
      <c r="AR48" s="9"/>
      <c r="AS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H48" s="9"/>
      <c r="BI48" s="9"/>
      <c r="BJ48" s="9"/>
      <c r="BK48" s="9"/>
      <c r="BL48" s="9"/>
      <c r="BM48" s="9"/>
      <c r="BN48" s="9"/>
      <c r="BO48" s="9"/>
      <c r="BP48" s="9"/>
    </row>
    <row r="49" spans="3:68" x14ac:dyDescent="0.25">
      <c r="C49" s="5"/>
      <c r="D49" s="9"/>
      <c r="E49" s="9"/>
      <c r="F49" s="9"/>
      <c r="G49" s="9"/>
      <c r="H49" s="9"/>
      <c r="J49" s="9"/>
      <c r="K49" s="9"/>
      <c r="L49" s="9"/>
      <c r="M49" s="9"/>
      <c r="N49" s="9"/>
      <c r="AA49" s="5"/>
      <c r="AB49" s="9"/>
      <c r="AC49" s="9"/>
      <c r="AD49" s="9"/>
      <c r="AE49" s="9"/>
      <c r="AF49" s="9"/>
      <c r="AG49" s="5"/>
      <c r="AH49" s="9"/>
      <c r="AI49" s="9"/>
      <c r="AJ49" s="9"/>
      <c r="AK49" s="9"/>
      <c r="AL49" s="9"/>
      <c r="AN49" s="5"/>
      <c r="AO49" s="9"/>
      <c r="AP49" s="9"/>
      <c r="AQ49" s="9"/>
      <c r="AR49" s="9"/>
      <c r="AS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H49" s="9"/>
      <c r="BI49" s="9"/>
      <c r="BJ49" s="9"/>
      <c r="BK49" s="9"/>
      <c r="BL49" s="9"/>
      <c r="BM49" s="9"/>
      <c r="BN49" s="9"/>
      <c r="BO49" s="9"/>
      <c r="BP49" s="9"/>
    </row>
    <row r="50" spans="3:68" x14ac:dyDescent="0.25">
      <c r="C50" s="5"/>
      <c r="D50" s="9"/>
      <c r="E50" s="9"/>
      <c r="F50" s="9"/>
      <c r="G50" s="9"/>
      <c r="H50" s="9"/>
      <c r="J50" s="9"/>
      <c r="K50" s="9"/>
      <c r="L50" s="9"/>
      <c r="M50" s="9"/>
      <c r="N50" s="9"/>
      <c r="AA50" s="5"/>
      <c r="AB50" s="9"/>
      <c r="AC50" s="9"/>
      <c r="AD50" s="9"/>
      <c r="AE50" s="9"/>
      <c r="AF50" s="9"/>
      <c r="AG50" s="5"/>
      <c r="AH50" s="9"/>
      <c r="AI50" s="9"/>
      <c r="AJ50" s="9"/>
      <c r="AK50" s="9"/>
      <c r="AL50" s="9"/>
      <c r="AN50" s="5"/>
      <c r="AO50" s="9"/>
      <c r="AP50" s="9"/>
      <c r="AQ50" s="9"/>
      <c r="AR50" s="9"/>
      <c r="AS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H50" s="9"/>
      <c r="BI50" s="9"/>
      <c r="BJ50" s="9"/>
      <c r="BK50" s="9"/>
      <c r="BL50" s="9"/>
      <c r="BM50" s="9"/>
      <c r="BN50" s="9"/>
      <c r="BO50" s="9"/>
      <c r="BP50" s="9"/>
    </row>
    <row r="51" spans="3:68" x14ac:dyDescent="0.25">
      <c r="C51" s="5"/>
      <c r="D51" s="9"/>
      <c r="E51" s="9"/>
      <c r="F51" s="9"/>
      <c r="G51" s="9"/>
      <c r="H51" s="9"/>
      <c r="J51" s="9"/>
      <c r="K51" s="9"/>
      <c r="L51" s="9"/>
      <c r="M51" s="9"/>
      <c r="N51" s="9"/>
      <c r="AA51" s="5"/>
      <c r="AB51" s="9"/>
      <c r="AC51" s="9"/>
      <c r="AD51" s="9"/>
      <c r="AE51" s="9"/>
      <c r="AF51" s="9"/>
      <c r="AG51" s="5"/>
      <c r="AH51" s="9"/>
      <c r="AI51" s="9"/>
      <c r="AJ51" s="9"/>
      <c r="AK51" s="9"/>
      <c r="AL51" s="9"/>
      <c r="AN51" s="5"/>
      <c r="AO51" s="9"/>
      <c r="AP51" s="9"/>
      <c r="AQ51" s="9"/>
      <c r="AR51" s="9"/>
      <c r="AS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H51" s="9"/>
      <c r="BI51" s="9"/>
      <c r="BJ51" s="9"/>
      <c r="BK51" s="9"/>
      <c r="BL51" s="9"/>
      <c r="BM51" s="9"/>
      <c r="BN51" s="9"/>
      <c r="BO51" s="9"/>
      <c r="BP51" s="9"/>
    </row>
    <row r="52" spans="3:68" x14ac:dyDescent="0.25">
      <c r="C52" s="5"/>
      <c r="D52" s="9"/>
      <c r="E52" s="9"/>
      <c r="F52" s="9"/>
      <c r="G52" s="9"/>
      <c r="H52" s="9"/>
      <c r="J52" s="9"/>
      <c r="K52" s="9"/>
      <c r="L52" s="9"/>
      <c r="M52" s="9"/>
      <c r="N52" s="9"/>
      <c r="AA52" s="5"/>
      <c r="AB52" s="9"/>
      <c r="AC52" s="9"/>
      <c r="AD52" s="9"/>
      <c r="AE52" s="9"/>
      <c r="AF52" s="9"/>
      <c r="AG52" s="5"/>
      <c r="AH52" s="9"/>
      <c r="AI52" s="9"/>
      <c r="AJ52" s="9"/>
      <c r="AK52" s="9"/>
      <c r="AL52" s="9"/>
      <c r="AN52" s="5"/>
      <c r="AO52" s="9"/>
      <c r="AP52" s="9"/>
      <c r="AQ52" s="9"/>
      <c r="AR52" s="9"/>
      <c r="AS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H52" s="9"/>
      <c r="BI52" s="9"/>
      <c r="BJ52" s="9"/>
      <c r="BK52" s="9"/>
      <c r="BL52" s="9"/>
      <c r="BM52" s="9"/>
      <c r="BN52" s="9"/>
      <c r="BO52" s="9"/>
      <c r="BP52" s="9"/>
    </row>
    <row r="53" spans="3:68" x14ac:dyDescent="0.25">
      <c r="C53" s="5"/>
      <c r="D53" s="9"/>
      <c r="E53" s="9"/>
      <c r="F53" s="9"/>
      <c r="G53" s="9"/>
      <c r="H53" s="9"/>
      <c r="J53" s="9"/>
      <c r="K53" s="9"/>
      <c r="L53" s="9"/>
      <c r="M53" s="9"/>
      <c r="N53" s="9"/>
      <c r="AA53" s="5"/>
      <c r="AB53" s="9"/>
      <c r="AC53" s="9"/>
      <c r="AD53" s="9"/>
      <c r="AE53" s="9"/>
      <c r="AF53" s="9"/>
      <c r="AG53" s="5"/>
      <c r="AH53" s="9"/>
      <c r="AI53" s="9"/>
      <c r="AJ53" s="9"/>
      <c r="AK53" s="9"/>
      <c r="AL53" s="9"/>
      <c r="AN53" s="5"/>
      <c r="AO53" s="9"/>
      <c r="AP53" s="9"/>
      <c r="AQ53" s="9"/>
      <c r="AR53" s="9"/>
      <c r="AS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H53" s="9"/>
      <c r="BI53" s="9"/>
      <c r="BJ53" s="9"/>
      <c r="BK53" s="9"/>
      <c r="BL53" s="9"/>
      <c r="BM53" s="9"/>
      <c r="BN53" s="9"/>
      <c r="BO53" s="9"/>
      <c r="BP53" s="9"/>
    </row>
    <row r="54" spans="3:68" x14ac:dyDescent="0.25">
      <c r="C54" s="5"/>
      <c r="D54" s="9"/>
      <c r="E54" s="9"/>
      <c r="F54" s="9"/>
      <c r="G54" s="9"/>
      <c r="H54" s="9"/>
      <c r="J54" s="9"/>
      <c r="K54" s="9"/>
      <c r="L54" s="9"/>
      <c r="M54" s="9"/>
      <c r="N54" s="9"/>
      <c r="AA54" s="5"/>
      <c r="AB54" s="9"/>
      <c r="AC54" s="9"/>
      <c r="AD54" s="9"/>
      <c r="AE54" s="9"/>
      <c r="AF54" s="9"/>
      <c r="AG54" s="5"/>
      <c r="AH54" s="9"/>
      <c r="AI54" s="9"/>
      <c r="AJ54" s="9"/>
      <c r="AK54" s="9"/>
      <c r="AL54" s="9"/>
      <c r="AN54" s="5"/>
      <c r="AO54" s="9"/>
      <c r="AP54" s="9"/>
      <c r="AQ54" s="9"/>
      <c r="AR54" s="9"/>
      <c r="AS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H54" s="9"/>
      <c r="BI54" s="9"/>
      <c r="BJ54" s="9"/>
      <c r="BK54" s="9"/>
      <c r="BL54" s="9"/>
      <c r="BM54" s="9"/>
      <c r="BN54" s="9"/>
      <c r="BO54" s="9"/>
      <c r="BP54" s="9"/>
    </row>
    <row r="55" spans="3:68" x14ac:dyDescent="0.25">
      <c r="C55" s="5"/>
      <c r="D55" s="9"/>
      <c r="E55" s="9"/>
      <c r="F55" s="9"/>
      <c r="G55" s="9"/>
      <c r="H55" s="9"/>
      <c r="J55" s="9"/>
      <c r="K55" s="9"/>
      <c r="L55" s="9"/>
      <c r="M55" s="9"/>
      <c r="N55" s="9"/>
      <c r="AA55" s="5"/>
      <c r="AB55" s="9"/>
      <c r="AC55" s="9"/>
      <c r="AD55" s="9"/>
      <c r="AE55" s="9"/>
      <c r="AF55" s="9"/>
      <c r="AG55" s="5"/>
      <c r="AH55" s="9"/>
      <c r="AI55" s="9"/>
      <c r="AJ55" s="9"/>
      <c r="AK55" s="9"/>
      <c r="AL55" s="9"/>
      <c r="AN55" s="5"/>
      <c r="AO55" s="9"/>
      <c r="AP55" s="9"/>
      <c r="AQ55" s="9"/>
      <c r="AR55" s="9"/>
      <c r="AS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H55" s="9"/>
      <c r="BI55" s="9"/>
      <c r="BJ55" s="9"/>
      <c r="BK55" s="9"/>
      <c r="BL55" s="9"/>
      <c r="BM55" s="9"/>
      <c r="BN55" s="9"/>
      <c r="BO55" s="9"/>
      <c r="BP55" s="9"/>
    </row>
    <row r="56" spans="3:68" x14ac:dyDescent="0.25">
      <c r="C56" s="5"/>
      <c r="D56" s="9"/>
      <c r="E56" s="9"/>
      <c r="F56" s="9"/>
      <c r="G56" s="9"/>
      <c r="H56" s="9"/>
      <c r="J56" s="9"/>
      <c r="K56" s="9"/>
      <c r="L56" s="9"/>
      <c r="M56" s="9"/>
      <c r="N56" s="9"/>
      <c r="AA56" s="5"/>
      <c r="AB56" s="9"/>
      <c r="AC56" s="9"/>
      <c r="AD56" s="9"/>
      <c r="AE56" s="9"/>
      <c r="AF56" s="9"/>
      <c r="AG56" s="5"/>
      <c r="AH56" s="9"/>
      <c r="AI56" s="9"/>
      <c r="AJ56" s="9"/>
      <c r="AK56" s="9"/>
      <c r="AL56" s="9"/>
      <c r="AN56" s="5"/>
      <c r="AO56" s="9"/>
      <c r="AP56" s="9"/>
      <c r="AQ56" s="9"/>
      <c r="AR56" s="9"/>
      <c r="AS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H56" s="9"/>
      <c r="BI56" s="9"/>
      <c r="BJ56" s="9"/>
      <c r="BK56" s="9"/>
      <c r="BL56" s="9"/>
      <c r="BM56" s="9"/>
      <c r="BN56" s="9"/>
      <c r="BO56" s="9"/>
      <c r="BP56" s="9"/>
    </row>
    <row r="57" spans="3:68" x14ac:dyDescent="0.25">
      <c r="C57" s="5"/>
      <c r="D57" s="9"/>
      <c r="E57" s="9"/>
      <c r="F57" s="9"/>
      <c r="G57" s="9"/>
      <c r="H57" s="9"/>
      <c r="J57" s="9"/>
      <c r="K57" s="9"/>
      <c r="L57" s="9"/>
      <c r="M57" s="9"/>
      <c r="N57" s="9"/>
      <c r="AA57" s="5"/>
      <c r="AB57" s="9"/>
      <c r="AC57" s="9"/>
      <c r="AD57" s="9"/>
      <c r="AE57" s="9"/>
      <c r="AF57" s="9"/>
      <c r="AG57" s="5"/>
      <c r="AH57" s="9"/>
      <c r="AI57" s="9"/>
      <c r="AJ57" s="9"/>
      <c r="AK57" s="9"/>
      <c r="AL57" s="9"/>
      <c r="AN57" s="5"/>
      <c r="AO57" s="9"/>
      <c r="AP57" s="9"/>
      <c r="AQ57" s="9"/>
      <c r="AR57" s="9"/>
      <c r="AS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H57" s="9"/>
      <c r="BI57" s="9"/>
      <c r="BJ57" s="9"/>
      <c r="BK57" s="9"/>
      <c r="BL57" s="9"/>
      <c r="BM57" s="9"/>
      <c r="BN57" s="9"/>
      <c r="BO57" s="9"/>
      <c r="BP57" s="9"/>
    </row>
    <row r="58" spans="3:68" x14ac:dyDescent="0.25">
      <c r="C58" s="5"/>
      <c r="D58" s="9"/>
      <c r="E58" s="9"/>
      <c r="F58" s="9"/>
      <c r="G58" s="9"/>
      <c r="H58" s="9"/>
      <c r="J58" s="9"/>
      <c r="K58" s="9"/>
      <c r="L58" s="9"/>
      <c r="M58" s="9"/>
      <c r="N58" s="9"/>
      <c r="AA58" s="5"/>
      <c r="AB58" s="9"/>
      <c r="AC58" s="9"/>
      <c r="AD58" s="9"/>
      <c r="AE58" s="9"/>
      <c r="AF58" s="9"/>
      <c r="AG58" s="5"/>
      <c r="AH58" s="9"/>
      <c r="AI58" s="9"/>
      <c r="AJ58" s="9"/>
      <c r="AK58" s="9"/>
      <c r="AL58" s="9"/>
      <c r="AN58" s="5"/>
      <c r="AO58" s="9"/>
      <c r="AP58" s="9"/>
      <c r="AQ58" s="9"/>
      <c r="AR58" s="9"/>
      <c r="AS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H58" s="9"/>
      <c r="BI58" s="9"/>
      <c r="BJ58" s="9"/>
      <c r="BK58" s="9"/>
      <c r="BL58" s="9"/>
      <c r="BM58" s="9"/>
      <c r="BN58" s="9"/>
      <c r="BO58" s="9"/>
      <c r="BP58" s="9"/>
    </row>
    <row r="59" spans="3:68" x14ac:dyDescent="0.25">
      <c r="C59" s="5"/>
      <c r="D59" s="9"/>
      <c r="E59" s="9"/>
      <c r="F59" s="9"/>
      <c r="G59" s="9"/>
      <c r="H59" s="9"/>
      <c r="J59" s="9"/>
      <c r="K59" s="9"/>
      <c r="L59" s="9"/>
      <c r="M59" s="9"/>
      <c r="N59" s="9"/>
      <c r="AA59" s="5"/>
      <c r="AB59" s="9"/>
      <c r="AC59" s="9"/>
      <c r="AD59" s="9"/>
      <c r="AE59" s="9"/>
      <c r="AF59" s="9"/>
      <c r="AG59" s="5"/>
      <c r="AH59" s="9"/>
      <c r="AI59" s="9"/>
      <c r="AJ59" s="9"/>
      <c r="AK59" s="9"/>
      <c r="AL59" s="9"/>
      <c r="AN59" s="5"/>
      <c r="AO59" s="9"/>
      <c r="AP59" s="9"/>
      <c r="AQ59" s="9"/>
      <c r="AR59" s="9"/>
      <c r="AS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H59" s="9"/>
      <c r="BI59" s="9"/>
      <c r="BJ59" s="9"/>
      <c r="BK59" s="9"/>
      <c r="BL59" s="9"/>
      <c r="BM59" s="9"/>
      <c r="BN59" s="9"/>
      <c r="BO59" s="9"/>
      <c r="BP59" s="9"/>
    </row>
    <row r="60" spans="3:68" x14ac:dyDescent="0.25">
      <c r="C60" s="5"/>
      <c r="D60" s="9"/>
      <c r="E60" s="9"/>
      <c r="F60" s="9"/>
      <c r="G60" s="9"/>
      <c r="H60" s="9"/>
      <c r="J60" s="9"/>
      <c r="K60" s="9"/>
      <c r="L60" s="9"/>
      <c r="M60" s="9"/>
      <c r="N60" s="9"/>
      <c r="AA60" s="5"/>
      <c r="AB60" s="9"/>
      <c r="AC60" s="9"/>
      <c r="AD60" s="9"/>
      <c r="AE60" s="9"/>
      <c r="AF60" s="9"/>
      <c r="AG60" s="5"/>
      <c r="AH60" s="9"/>
      <c r="AI60" s="9"/>
      <c r="AJ60" s="9"/>
      <c r="AK60" s="9"/>
      <c r="AL60" s="9"/>
      <c r="AN60" s="5"/>
      <c r="AO60" s="9"/>
      <c r="AP60" s="9"/>
      <c r="AQ60" s="9"/>
      <c r="AR60" s="9"/>
      <c r="AS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H60" s="9"/>
      <c r="BI60" s="9"/>
      <c r="BJ60" s="9"/>
      <c r="BK60" s="9"/>
      <c r="BL60" s="9"/>
      <c r="BM60" s="9"/>
      <c r="BN60" s="9"/>
      <c r="BO60" s="9"/>
      <c r="BP60" s="9"/>
    </row>
    <row r="61" spans="3:68" x14ac:dyDescent="0.25">
      <c r="C61" s="5"/>
      <c r="D61" s="9"/>
      <c r="E61" s="9"/>
      <c r="F61" s="9"/>
      <c r="G61" s="9"/>
      <c r="H61" s="9"/>
      <c r="J61" s="9"/>
      <c r="K61" s="9"/>
      <c r="L61" s="9"/>
      <c r="M61" s="9"/>
      <c r="N61" s="9"/>
      <c r="AA61" s="5"/>
      <c r="AB61" s="9"/>
      <c r="AC61" s="9"/>
      <c r="AD61" s="9"/>
      <c r="AE61" s="9"/>
      <c r="AF61" s="9"/>
      <c r="AG61" s="5"/>
      <c r="AH61" s="9"/>
      <c r="AI61" s="9"/>
      <c r="AJ61" s="9"/>
      <c r="AK61" s="9"/>
      <c r="AL61" s="9"/>
      <c r="AN61" s="5"/>
      <c r="AO61" s="9"/>
      <c r="AP61" s="9"/>
      <c r="AQ61" s="9"/>
      <c r="AR61" s="9"/>
      <c r="AS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H61" s="9"/>
      <c r="BI61" s="9"/>
      <c r="BJ61" s="9"/>
      <c r="BK61" s="9"/>
      <c r="BL61" s="9"/>
      <c r="BM61" s="9"/>
      <c r="BN61" s="9"/>
      <c r="BO61" s="9"/>
      <c r="BP61" s="9"/>
    </row>
    <row r="62" spans="3:68" x14ac:dyDescent="0.25">
      <c r="C62" s="5"/>
      <c r="D62" s="9"/>
      <c r="E62" s="9"/>
      <c r="F62" s="9"/>
      <c r="G62" s="9"/>
      <c r="H62" s="9"/>
      <c r="J62" s="9"/>
      <c r="K62" s="9"/>
      <c r="L62" s="9"/>
      <c r="M62" s="9"/>
      <c r="N62" s="9"/>
      <c r="AA62" s="5"/>
      <c r="AB62" s="9"/>
      <c r="AC62" s="9"/>
      <c r="AD62" s="9"/>
      <c r="AE62" s="9"/>
      <c r="AF62" s="9"/>
      <c r="AG62" s="5"/>
      <c r="AH62" s="9"/>
      <c r="AI62" s="9"/>
      <c r="AJ62" s="9"/>
      <c r="AK62" s="9"/>
      <c r="AL62" s="9"/>
      <c r="AN62" s="5"/>
      <c r="AO62" s="9"/>
      <c r="AP62" s="9"/>
      <c r="AQ62" s="9"/>
      <c r="AR62" s="9"/>
      <c r="AS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H62" s="9"/>
      <c r="BI62" s="9"/>
      <c r="BJ62" s="9"/>
      <c r="BK62" s="9"/>
      <c r="BL62" s="9"/>
      <c r="BM62" s="9"/>
      <c r="BN62" s="9"/>
      <c r="BO62" s="9"/>
      <c r="BP62" s="9"/>
    </row>
    <row r="63" spans="3:68" x14ac:dyDescent="0.25">
      <c r="C63" s="5"/>
      <c r="D63" s="9"/>
      <c r="E63" s="9"/>
      <c r="F63" s="9"/>
      <c r="G63" s="9"/>
      <c r="H63" s="9"/>
      <c r="J63" s="9"/>
      <c r="K63" s="9"/>
      <c r="L63" s="9"/>
      <c r="M63" s="9"/>
      <c r="N63" s="9"/>
      <c r="AA63" s="5"/>
      <c r="AB63" s="9"/>
      <c r="AC63" s="9"/>
      <c r="AD63" s="9"/>
      <c r="AE63" s="9"/>
      <c r="AF63" s="9"/>
      <c r="AG63" s="5"/>
      <c r="AH63" s="9"/>
      <c r="AI63" s="9"/>
      <c r="AJ63" s="9"/>
      <c r="AK63" s="9"/>
      <c r="AL63" s="9"/>
      <c r="AN63" s="5"/>
      <c r="AO63" s="9"/>
      <c r="AP63" s="9"/>
      <c r="AQ63" s="9"/>
      <c r="AR63" s="9"/>
      <c r="AS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H63" s="9"/>
      <c r="BI63" s="9"/>
      <c r="BJ63" s="9"/>
      <c r="BK63" s="9"/>
      <c r="BL63" s="9"/>
      <c r="BM63" s="9"/>
      <c r="BN63" s="9"/>
      <c r="BO63" s="9"/>
      <c r="BP63" s="9"/>
    </row>
    <row r="64" spans="3:68" x14ac:dyDescent="0.25">
      <c r="C64" s="5"/>
      <c r="D64" s="9"/>
      <c r="E64" s="9"/>
      <c r="F64" s="9"/>
      <c r="G64" s="9"/>
      <c r="H64" s="9"/>
      <c r="J64" s="9"/>
      <c r="K64" s="9"/>
      <c r="L64" s="9"/>
      <c r="M64" s="9"/>
      <c r="N64" s="9"/>
      <c r="AA64" s="5"/>
      <c r="AB64" s="9"/>
      <c r="AC64" s="9"/>
      <c r="AD64" s="9"/>
      <c r="AE64" s="9"/>
      <c r="AF64" s="9"/>
      <c r="AG64" s="5"/>
      <c r="AH64" s="9"/>
      <c r="AI64" s="9"/>
      <c r="AJ64" s="9"/>
      <c r="AK64" s="9"/>
      <c r="AL64" s="9"/>
      <c r="AN64" s="5"/>
      <c r="AO64" s="9"/>
      <c r="AP64" s="9"/>
      <c r="AQ64" s="9"/>
      <c r="AR64" s="9"/>
      <c r="AS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H64" s="9"/>
      <c r="BI64" s="9"/>
      <c r="BJ64" s="9"/>
      <c r="BK64" s="9"/>
      <c r="BL64" s="9"/>
      <c r="BM64" s="9"/>
      <c r="BN64" s="9"/>
      <c r="BO64" s="9"/>
      <c r="BP64" s="9"/>
    </row>
    <row r="65" spans="3:68" x14ac:dyDescent="0.25">
      <c r="C65" s="5"/>
      <c r="D65" s="9"/>
      <c r="E65" s="9"/>
      <c r="F65" s="9"/>
      <c r="G65" s="9"/>
      <c r="H65" s="9"/>
      <c r="J65" s="9"/>
      <c r="K65" s="9"/>
      <c r="L65" s="9"/>
      <c r="M65" s="9"/>
      <c r="N65" s="9"/>
      <c r="AA65" s="5"/>
      <c r="AB65" s="9"/>
      <c r="AC65" s="9"/>
      <c r="AD65" s="9"/>
      <c r="AE65" s="9"/>
      <c r="AF65" s="9"/>
      <c r="AG65" s="5"/>
      <c r="AH65" s="9"/>
      <c r="AI65" s="9"/>
      <c r="AJ65" s="9"/>
      <c r="AK65" s="9"/>
      <c r="AL65" s="9"/>
      <c r="AN65" s="5"/>
      <c r="AO65" s="9"/>
      <c r="AP65" s="9"/>
      <c r="AQ65" s="9"/>
      <c r="AR65" s="9"/>
      <c r="AS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H65" s="9"/>
      <c r="BI65" s="9"/>
      <c r="BJ65" s="9"/>
      <c r="BK65" s="9"/>
      <c r="BL65" s="9"/>
      <c r="BM65" s="9"/>
      <c r="BN65" s="9"/>
      <c r="BO65" s="9"/>
      <c r="BP65" s="9"/>
    </row>
    <row r="66" spans="3:68" x14ac:dyDescent="0.25">
      <c r="C66" s="5"/>
      <c r="D66" s="9"/>
      <c r="E66" s="9"/>
      <c r="F66" s="9"/>
      <c r="G66" s="9"/>
      <c r="H66" s="9"/>
      <c r="J66" s="9"/>
      <c r="K66" s="9"/>
      <c r="L66" s="9"/>
      <c r="M66" s="9"/>
      <c r="N66" s="9"/>
      <c r="AA66" s="5"/>
      <c r="AB66" s="9"/>
      <c r="AC66" s="9"/>
      <c r="AD66" s="9"/>
      <c r="AE66" s="9"/>
      <c r="AF66" s="9"/>
      <c r="AG66" s="5"/>
      <c r="AH66" s="9"/>
      <c r="AI66" s="9"/>
      <c r="AJ66" s="9"/>
      <c r="AK66" s="9"/>
      <c r="AL66" s="9"/>
      <c r="AN66" s="5"/>
      <c r="AO66" s="9"/>
      <c r="AP66" s="9"/>
      <c r="AQ66" s="9"/>
      <c r="AR66" s="9"/>
      <c r="AS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H66" s="9"/>
      <c r="BI66" s="9"/>
      <c r="BJ66" s="9"/>
      <c r="BK66" s="9"/>
      <c r="BL66" s="9"/>
      <c r="BM66" s="9"/>
      <c r="BN66" s="9"/>
      <c r="BO66" s="9"/>
      <c r="BP66" s="9"/>
    </row>
    <row r="67" spans="3:68" x14ac:dyDescent="0.25">
      <c r="C67" s="5"/>
      <c r="D67" s="9"/>
      <c r="E67" s="9"/>
      <c r="F67" s="9"/>
      <c r="G67" s="9"/>
      <c r="H67" s="9"/>
      <c r="J67" s="9"/>
      <c r="K67" s="9"/>
      <c r="L67" s="9"/>
      <c r="M67" s="9"/>
      <c r="N67" s="9"/>
      <c r="AA67" s="5"/>
      <c r="AB67" s="9"/>
      <c r="AC67" s="9"/>
      <c r="AD67" s="9"/>
      <c r="AE67" s="9"/>
      <c r="AF67" s="9"/>
      <c r="AG67" s="5"/>
      <c r="AH67" s="9"/>
      <c r="AI67" s="9"/>
      <c r="AJ67" s="9"/>
      <c r="AK67" s="9"/>
      <c r="AL67" s="9"/>
      <c r="AN67" s="5"/>
      <c r="AO67" s="9"/>
      <c r="AP67" s="9"/>
      <c r="AQ67" s="9"/>
      <c r="AR67" s="9"/>
      <c r="AS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H67" s="9"/>
      <c r="BI67" s="9"/>
      <c r="BJ67" s="9"/>
      <c r="BK67" s="9"/>
      <c r="BL67" s="9"/>
      <c r="BM67" s="9"/>
      <c r="BN67" s="9"/>
      <c r="BO67" s="9"/>
      <c r="BP67" s="9"/>
    </row>
    <row r="68" spans="3:68" x14ac:dyDescent="0.25">
      <c r="C68" s="5"/>
      <c r="D68" s="9"/>
      <c r="E68" s="9"/>
      <c r="F68" s="9"/>
      <c r="G68" s="9"/>
      <c r="H68" s="9"/>
      <c r="J68" s="9"/>
      <c r="K68" s="9"/>
      <c r="L68" s="9"/>
      <c r="M68" s="9"/>
      <c r="N68" s="9"/>
      <c r="AA68" s="5"/>
      <c r="AB68" s="9"/>
      <c r="AC68" s="9"/>
      <c r="AD68" s="9"/>
      <c r="AE68" s="9"/>
      <c r="AF68" s="9"/>
      <c r="AG68" s="5"/>
      <c r="AH68" s="9"/>
      <c r="AI68" s="9"/>
      <c r="AJ68" s="9"/>
      <c r="AK68" s="9"/>
      <c r="AL68" s="9"/>
      <c r="AN68" s="5"/>
      <c r="AO68" s="9"/>
      <c r="AP68" s="9"/>
      <c r="AQ68" s="9"/>
      <c r="AR68" s="9"/>
      <c r="AS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H68" s="9"/>
      <c r="BI68" s="9"/>
      <c r="BJ68" s="9"/>
      <c r="BK68" s="9"/>
      <c r="BL68" s="9"/>
      <c r="BM68" s="9"/>
      <c r="BN68" s="9"/>
      <c r="BO68" s="9"/>
      <c r="BP68" s="9"/>
    </row>
    <row r="69" spans="3:68" x14ac:dyDescent="0.25">
      <c r="C69" s="5"/>
      <c r="D69" s="9"/>
      <c r="E69" s="9"/>
      <c r="F69" s="9"/>
      <c r="G69" s="9"/>
      <c r="H69" s="9"/>
      <c r="J69" s="9"/>
      <c r="K69" s="9"/>
      <c r="L69" s="9"/>
      <c r="M69" s="9"/>
      <c r="N69" s="9"/>
      <c r="AA69" s="5"/>
      <c r="AB69" s="9"/>
      <c r="AC69" s="9"/>
      <c r="AD69" s="9"/>
      <c r="AE69" s="9"/>
      <c r="AF69" s="9"/>
      <c r="AG69" s="5"/>
      <c r="AH69" s="9"/>
      <c r="AI69" s="9"/>
      <c r="AJ69" s="9"/>
      <c r="AK69" s="9"/>
      <c r="AL69" s="9"/>
      <c r="AN69" s="5"/>
      <c r="AO69" s="9"/>
      <c r="AP69" s="9"/>
      <c r="AQ69" s="9"/>
      <c r="AR69" s="9"/>
      <c r="AS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H69" s="9"/>
      <c r="BI69" s="9"/>
      <c r="BJ69" s="9"/>
      <c r="BK69" s="9"/>
      <c r="BL69" s="9"/>
      <c r="BM69" s="9"/>
      <c r="BN69" s="9"/>
      <c r="BO69" s="9"/>
      <c r="BP69" s="9"/>
    </row>
    <row r="70" spans="3:68" x14ac:dyDescent="0.25">
      <c r="C70" s="5"/>
      <c r="D70" s="9"/>
      <c r="E70" s="9"/>
      <c r="F70" s="9"/>
      <c r="G70" s="9"/>
      <c r="H70" s="9"/>
      <c r="J70" s="9"/>
      <c r="K70" s="9"/>
      <c r="L70" s="9"/>
      <c r="M70" s="9"/>
      <c r="N70" s="9"/>
      <c r="AA70" s="5"/>
      <c r="AB70" s="9"/>
      <c r="AC70" s="9"/>
      <c r="AD70" s="9"/>
      <c r="AE70" s="9"/>
      <c r="AF70" s="9"/>
      <c r="AG70" s="5"/>
      <c r="AH70" s="9"/>
      <c r="AI70" s="9"/>
      <c r="AJ70" s="9"/>
      <c r="AK70" s="9"/>
      <c r="AL70" s="9"/>
      <c r="AN70" s="5"/>
      <c r="AO70" s="9"/>
      <c r="AP70" s="9"/>
      <c r="AQ70" s="9"/>
      <c r="AR70" s="9"/>
      <c r="AS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H70" s="9"/>
      <c r="BI70" s="9"/>
      <c r="BJ70" s="9"/>
      <c r="BK70" s="9"/>
      <c r="BL70" s="9"/>
      <c r="BM70" s="9"/>
      <c r="BN70" s="9"/>
      <c r="BO70" s="9"/>
      <c r="BP70" s="9"/>
    </row>
    <row r="71" spans="3:68" x14ac:dyDescent="0.25">
      <c r="C71" s="5"/>
      <c r="D71" s="9"/>
      <c r="E71" s="9"/>
      <c r="F71" s="9"/>
      <c r="G71" s="9"/>
      <c r="H71" s="9"/>
      <c r="J71" s="9"/>
      <c r="K71" s="9"/>
      <c r="L71" s="9"/>
      <c r="M71" s="9"/>
      <c r="N71" s="9"/>
      <c r="AA71" s="5"/>
      <c r="AB71" s="9"/>
      <c r="AC71" s="9"/>
      <c r="AD71" s="9"/>
      <c r="AE71" s="9"/>
      <c r="AF71" s="9"/>
      <c r="AG71" s="5"/>
      <c r="AH71" s="9"/>
      <c r="AI71" s="9"/>
      <c r="AJ71" s="9"/>
      <c r="AK71" s="9"/>
      <c r="AL71" s="9"/>
      <c r="AN71" s="5"/>
      <c r="AO71" s="9"/>
      <c r="AP71" s="9"/>
      <c r="AQ71" s="9"/>
      <c r="AR71" s="9"/>
      <c r="AS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H71" s="9"/>
      <c r="BI71" s="9"/>
      <c r="BJ71" s="9"/>
      <c r="BK71" s="9"/>
      <c r="BL71" s="9"/>
      <c r="BM71" s="9"/>
      <c r="BN71" s="9"/>
      <c r="BO71" s="9"/>
      <c r="BP71" s="9"/>
    </row>
    <row r="72" spans="3:68" x14ac:dyDescent="0.25">
      <c r="C72" s="5"/>
      <c r="D72" s="9"/>
      <c r="E72" s="9"/>
      <c r="F72" s="9"/>
      <c r="G72" s="9"/>
      <c r="H72" s="9"/>
      <c r="J72" s="9"/>
      <c r="K72" s="9"/>
      <c r="L72" s="9"/>
      <c r="M72" s="9"/>
      <c r="N72" s="9"/>
      <c r="AA72" s="5"/>
      <c r="AB72" s="9"/>
      <c r="AC72" s="9"/>
      <c r="AD72" s="9"/>
      <c r="AE72" s="9"/>
      <c r="AF72" s="9"/>
      <c r="AG72" s="5"/>
      <c r="AH72" s="9"/>
      <c r="AI72" s="9"/>
      <c r="AJ72" s="9"/>
      <c r="AK72" s="9"/>
      <c r="AL72" s="9"/>
      <c r="AN72" s="5"/>
      <c r="AO72" s="9"/>
      <c r="AP72" s="9"/>
      <c r="AQ72" s="9"/>
      <c r="AR72" s="9"/>
      <c r="AS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H72" s="9"/>
      <c r="BI72" s="9"/>
      <c r="BJ72" s="9"/>
      <c r="BK72" s="9"/>
      <c r="BL72" s="9"/>
      <c r="BM72" s="9"/>
      <c r="BN72" s="9"/>
      <c r="BO72" s="9"/>
      <c r="BP72" s="9"/>
    </row>
    <row r="73" spans="3:68" x14ac:dyDescent="0.25">
      <c r="C73" s="5"/>
      <c r="D73" s="9"/>
      <c r="E73" s="9"/>
      <c r="F73" s="9"/>
      <c r="G73" s="9"/>
      <c r="H73" s="9"/>
      <c r="J73" s="9"/>
      <c r="K73" s="9"/>
      <c r="L73" s="9"/>
      <c r="M73" s="9"/>
      <c r="N73" s="9"/>
      <c r="AA73" s="5"/>
      <c r="AB73" s="9"/>
      <c r="AC73" s="9"/>
      <c r="AD73" s="9"/>
      <c r="AE73" s="9"/>
      <c r="AF73" s="9"/>
      <c r="AG73" s="5"/>
      <c r="AH73" s="9"/>
      <c r="AI73" s="9"/>
      <c r="AJ73" s="9"/>
      <c r="AK73" s="9"/>
      <c r="AL73" s="9"/>
      <c r="AN73" s="5"/>
      <c r="AO73" s="9"/>
      <c r="AP73" s="9"/>
      <c r="AQ73" s="9"/>
      <c r="AR73" s="9"/>
      <c r="AS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H73" s="9"/>
      <c r="BI73" s="9"/>
      <c r="BJ73" s="9"/>
      <c r="BK73" s="9"/>
      <c r="BL73" s="9"/>
      <c r="BM73" s="9"/>
      <c r="BN73" s="9"/>
      <c r="BO73" s="9"/>
      <c r="BP73" s="9"/>
    </row>
    <row r="74" spans="3:68" x14ac:dyDescent="0.25">
      <c r="C74" s="5"/>
      <c r="D74" s="9"/>
      <c r="E74" s="9"/>
      <c r="F74" s="9"/>
      <c r="G74" s="9"/>
      <c r="H74" s="9"/>
      <c r="J74" s="9"/>
      <c r="K74" s="9"/>
      <c r="L74" s="9"/>
      <c r="M74" s="9"/>
      <c r="N74" s="9"/>
      <c r="AA74" s="5"/>
      <c r="AB74" s="9"/>
      <c r="AC74" s="9"/>
      <c r="AD74" s="9"/>
      <c r="AE74" s="9"/>
      <c r="AF74" s="9"/>
      <c r="AG74" s="5"/>
      <c r="AH74" s="9"/>
      <c r="AI74" s="9"/>
      <c r="AJ74" s="9"/>
      <c r="AK74" s="9"/>
      <c r="AL74" s="9"/>
      <c r="AN74" s="5"/>
      <c r="AO74" s="9"/>
      <c r="AP74" s="9"/>
      <c r="AQ74" s="9"/>
      <c r="AR74" s="9"/>
      <c r="AS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H74" s="9"/>
      <c r="BI74" s="9"/>
      <c r="BJ74" s="9"/>
      <c r="BK74" s="9"/>
      <c r="BL74" s="9"/>
      <c r="BM74" s="9"/>
      <c r="BN74" s="9"/>
      <c r="BO74" s="9"/>
      <c r="BP74" s="9"/>
    </row>
    <row r="75" spans="3:68" x14ac:dyDescent="0.25">
      <c r="C75" s="5"/>
      <c r="D75" s="9"/>
      <c r="E75" s="9"/>
      <c r="F75" s="9"/>
      <c r="G75" s="9"/>
      <c r="H75" s="9"/>
      <c r="J75" s="9"/>
      <c r="K75" s="9"/>
      <c r="L75" s="9"/>
      <c r="M75" s="9"/>
      <c r="N75" s="9"/>
      <c r="AA75" s="5"/>
      <c r="AB75" s="9"/>
      <c r="AC75" s="9"/>
      <c r="AD75" s="9"/>
      <c r="AE75" s="9"/>
      <c r="AF75" s="9"/>
      <c r="AG75" s="5"/>
      <c r="AH75" s="9"/>
      <c r="AI75" s="9"/>
      <c r="AJ75" s="9"/>
      <c r="AK75" s="9"/>
      <c r="AL75" s="9"/>
      <c r="AN75" s="5"/>
      <c r="AO75" s="9"/>
      <c r="AP75" s="9"/>
      <c r="AQ75" s="9"/>
      <c r="AR75" s="9"/>
      <c r="AS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H75" s="9"/>
      <c r="BI75" s="9"/>
      <c r="BJ75" s="9"/>
      <c r="BK75" s="9"/>
      <c r="BL75" s="9"/>
      <c r="BM75" s="9"/>
      <c r="BN75" s="9"/>
      <c r="BO75" s="9"/>
      <c r="BP75" s="9"/>
    </row>
    <row r="76" spans="3:68" x14ac:dyDescent="0.25">
      <c r="D76" s="9"/>
      <c r="E76" s="9"/>
      <c r="F76" s="9"/>
      <c r="G76" s="9"/>
      <c r="H76" s="9"/>
      <c r="AA76" s="5"/>
      <c r="AB76" s="9"/>
      <c r="AC76" s="9"/>
      <c r="AD76" s="9"/>
      <c r="AE76" s="9"/>
      <c r="AF76" s="9"/>
      <c r="AG76" s="5"/>
      <c r="AH76" s="9"/>
      <c r="AI76" s="9"/>
      <c r="AJ76" s="9"/>
      <c r="AK76" s="9"/>
      <c r="AL76" s="9"/>
      <c r="AN76" s="5"/>
      <c r="AO76" s="9"/>
      <c r="AP76" s="9"/>
      <c r="AQ76" s="9"/>
      <c r="AR76" s="9"/>
      <c r="AS76" s="9"/>
      <c r="AU76" s="9"/>
      <c r="AV76" s="9"/>
      <c r="AW76" s="9"/>
      <c r="AX76" s="9"/>
      <c r="AY76" s="9"/>
      <c r="BH76" s="9"/>
      <c r="BI76" s="9"/>
      <c r="BJ76" s="9"/>
      <c r="BK76" s="9"/>
    </row>
    <row r="77" spans="3:68" x14ac:dyDescent="0.25">
      <c r="D77" s="9"/>
      <c r="E77" s="9"/>
      <c r="F77" s="9"/>
      <c r="G77" s="9"/>
      <c r="H77" s="9"/>
    </row>
    <row r="78" spans="3:68" x14ac:dyDescent="0.25">
      <c r="D78" s="9"/>
      <c r="E78" s="9"/>
      <c r="F78" s="9"/>
      <c r="G78" s="9"/>
      <c r="H78" s="9"/>
    </row>
  </sheetData>
  <mergeCells count="20">
    <mergeCell ref="D3:N3"/>
    <mergeCell ref="P3:Z3"/>
    <mergeCell ref="AB3:AL3"/>
    <mergeCell ref="AN3:AX3"/>
    <mergeCell ref="AZ3:BJ3"/>
    <mergeCell ref="D2:N2"/>
    <mergeCell ref="P2:Z2"/>
    <mergeCell ref="AB2:AL2"/>
    <mergeCell ref="AN2:AX2"/>
    <mergeCell ref="AZ2:BJ2"/>
    <mergeCell ref="AN4:AR4"/>
    <mergeCell ref="AT4:AX4"/>
    <mergeCell ref="AZ4:BD4"/>
    <mergeCell ref="BF4:BJ4"/>
    <mergeCell ref="D4:H4"/>
    <mergeCell ref="J4:N4"/>
    <mergeCell ref="P4:T4"/>
    <mergeCell ref="V4:Z4"/>
    <mergeCell ref="AB4:AF4"/>
    <mergeCell ref="AH4:AL4"/>
  </mergeCells>
  <conditionalFormatting sqref="D7:D3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E3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:F3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:G3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:H3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:J3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:K3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:L3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:M3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:N3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:P38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:Q38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:R38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:S38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:T38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7:V38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7:W38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:X38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7:Y38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7:Z38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7:AB38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7:AC38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7:AD38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7:AE38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:AF38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7:AH38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:AI38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7:AJ38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7:AK38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7:AL38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7:AN38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7:AO38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7:AP38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7:AQ38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7:AR38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7:AT38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7:AU38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7:AV38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7:AW38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7:AX38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7:AZ38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7:BA38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7:BB38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7:BC38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7:BD38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7:BF38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G7:BG38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7:BH38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7:BI38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7:BJ38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CA204-17E9-48AF-A88E-3494C39D96B5}">
  <dimension ref="C2:BP76"/>
  <sheetViews>
    <sheetView topLeftCell="AF1" zoomScale="90" zoomScaleNormal="90" workbookViewId="0">
      <selection activeCell="AF77" sqref="A41:XFD77"/>
    </sheetView>
  </sheetViews>
  <sheetFormatPr defaultRowHeight="15" x14ac:dyDescent="0.25"/>
  <cols>
    <col min="3" max="3" width="27.140625" customWidth="1"/>
    <col min="4" max="208" width="9.7109375" customWidth="1"/>
  </cols>
  <sheetData>
    <row r="2" spans="3:62" ht="18.75" x14ac:dyDescent="0.3">
      <c r="D2" s="12" t="s">
        <v>35</v>
      </c>
      <c r="E2" s="12"/>
      <c r="F2" s="12"/>
      <c r="G2" s="12"/>
      <c r="H2" s="12"/>
      <c r="I2" s="12"/>
      <c r="J2" s="12"/>
      <c r="K2" s="12"/>
      <c r="L2" s="12"/>
      <c r="M2" s="12"/>
      <c r="N2" s="12"/>
      <c r="P2" s="12" t="s">
        <v>35</v>
      </c>
      <c r="Q2" s="12"/>
      <c r="R2" s="12"/>
      <c r="S2" s="12"/>
      <c r="T2" s="12"/>
      <c r="U2" s="12"/>
      <c r="V2" s="12"/>
      <c r="W2" s="12"/>
      <c r="X2" s="12"/>
      <c r="Y2" s="12"/>
      <c r="Z2" s="12"/>
      <c r="AB2" s="12" t="s">
        <v>35</v>
      </c>
      <c r="AC2" s="12"/>
      <c r="AD2" s="12"/>
      <c r="AE2" s="12"/>
      <c r="AF2" s="12"/>
      <c r="AG2" s="12"/>
      <c r="AH2" s="12"/>
      <c r="AI2" s="12"/>
      <c r="AJ2" s="12"/>
      <c r="AK2" s="12"/>
      <c r="AL2" s="12"/>
      <c r="AN2" s="12" t="s">
        <v>35</v>
      </c>
      <c r="AO2" s="12"/>
      <c r="AP2" s="12"/>
      <c r="AQ2" s="12"/>
      <c r="AR2" s="12"/>
      <c r="AS2" s="12"/>
      <c r="AT2" s="12"/>
      <c r="AU2" s="12"/>
      <c r="AV2" s="12"/>
      <c r="AW2" s="12"/>
      <c r="AX2" s="12"/>
      <c r="AZ2" s="12" t="s">
        <v>35</v>
      </c>
      <c r="BA2" s="12"/>
      <c r="BB2" s="12"/>
      <c r="BC2" s="12"/>
      <c r="BD2" s="12"/>
      <c r="BE2" s="12"/>
      <c r="BF2" s="12"/>
      <c r="BG2" s="12"/>
      <c r="BH2" s="12"/>
      <c r="BI2" s="12"/>
      <c r="BJ2" s="12"/>
    </row>
    <row r="3" spans="3:62" ht="21" customHeight="1" x14ac:dyDescent="0.25">
      <c r="D3" s="13" t="s">
        <v>43</v>
      </c>
      <c r="E3" s="13"/>
      <c r="F3" s="13"/>
      <c r="G3" s="13"/>
      <c r="H3" s="13"/>
      <c r="I3" s="13"/>
      <c r="J3" s="13"/>
      <c r="K3" s="13"/>
      <c r="L3" s="13"/>
      <c r="M3" s="13"/>
      <c r="N3" s="13"/>
      <c r="P3" s="13" t="s">
        <v>41</v>
      </c>
      <c r="Q3" s="13"/>
      <c r="R3" s="13"/>
      <c r="S3" s="13"/>
      <c r="T3" s="13"/>
      <c r="U3" s="13"/>
      <c r="V3" s="13"/>
      <c r="W3" s="13"/>
      <c r="X3" s="13"/>
      <c r="Y3" s="13"/>
      <c r="Z3" s="13"/>
      <c r="AB3" s="13" t="s">
        <v>42</v>
      </c>
      <c r="AC3" s="13"/>
      <c r="AD3" s="13"/>
      <c r="AE3" s="13"/>
      <c r="AF3" s="13"/>
      <c r="AG3" s="13"/>
      <c r="AH3" s="13"/>
      <c r="AI3" s="13"/>
      <c r="AJ3" s="13"/>
      <c r="AK3" s="13"/>
      <c r="AL3" s="13"/>
      <c r="AN3" s="13" t="s">
        <v>44</v>
      </c>
      <c r="AO3" s="13"/>
      <c r="AP3" s="13"/>
      <c r="AQ3" s="13"/>
      <c r="AR3" s="13"/>
      <c r="AS3" s="13"/>
      <c r="AT3" s="13"/>
      <c r="AU3" s="13"/>
      <c r="AV3" s="13"/>
      <c r="AW3" s="13"/>
      <c r="AX3" s="13"/>
      <c r="AZ3" s="13" t="s">
        <v>45</v>
      </c>
      <c r="BA3" s="13"/>
      <c r="BB3" s="13"/>
      <c r="BC3" s="13"/>
      <c r="BD3" s="13"/>
      <c r="BE3" s="13"/>
      <c r="BF3" s="13"/>
      <c r="BG3" s="13"/>
      <c r="BH3" s="13"/>
      <c r="BI3" s="13"/>
      <c r="BJ3" s="13"/>
    </row>
    <row r="4" spans="3:62" x14ac:dyDescent="0.25">
      <c r="D4" s="14" t="s">
        <v>39</v>
      </c>
      <c r="E4" s="14"/>
      <c r="F4" s="14"/>
      <c r="G4" s="14"/>
      <c r="H4" s="14"/>
      <c r="J4" s="14" t="s">
        <v>40</v>
      </c>
      <c r="K4" s="14"/>
      <c r="L4" s="14"/>
      <c r="M4" s="14"/>
      <c r="N4" s="14"/>
      <c r="P4" s="14" t="s">
        <v>39</v>
      </c>
      <c r="Q4" s="14"/>
      <c r="R4" s="14"/>
      <c r="S4" s="14"/>
      <c r="T4" s="14"/>
      <c r="V4" s="15" t="s">
        <v>40</v>
      </c>
      <c r="W4" s="15"/>
      <c r="X4" s="15"/>
      <c r="Y4" s="15"/>
      <c r="Z4" s="15"/>
      <c r="AB4" s="15" t="s">
        <v>39</v>
      </c>
      <c r="AC4" s="15"/>
      <c r="AD4" s="15"/>
      <c r="AE4" s="15"/>
      <c r="AF4" s="15"/>
      <c r="AH4" s="15" t="s">
        <v>40</v>
      </c>
      <c r="AI4" s="15"/>
      <c r="AJ4" s="15"/>
      <c r="AK4" s="15"/>
      <c r="AL4" s="15"/>
      <c r="AN4" s="14" t="s">
        <v>39</v>
      </c>
      <c r="AO4" s="14"/>
      <c r="AP4" s="14"/>
      <c r="AQ4" s="14"/>
      <c r="AR4" s="14"/>
      <c r="AT4" s="15" t="s">
        <v>40</v>
      </c>
      <c r="AU4" s="15"/>
      <c r="AV4" s="15"/>
      <c r="AW4" s="15"/>
      <c r="AX4" s="15"/>
      <c r="AZ4" s="15" t="s">
        <v>39</v>
      </c>
      <c r="BA4" s="15"/>
      <c r="BB4" s="15"/>
      <c r="BC4" s="15"/>
      <c r="BD4" s="15"/>
      <c r="BF4" s="15" t="s">
        <v>40</v>
      </c>
      <c r="BG4" s="15"/>
      <c r="BH4" s="15"/>
      <c r="BI4" s="15"/>
      <c r="BJ4" s="15"/>
    </row>
    <row r="5" spans="3:62" x14ac:dyDescent="0.25">
      <c r="D5" s="2">
        <v>2016</v>
      </c>
      <c r="E5" s="2">
        <v>2018</v>
      </c>
      <c r="F5" s="2">
        <v>2020</v>
      </c>
      <c r="G5" s="2">
        <v>2022</v>
      </c>
      <c r="H5" s="2">
        <v>2024</v>
      </c>
      <c r="J5" s="2">
        <v>2016</v>
      </c>
      <c r="K5" s="2">
        <v>2018</v>
      </c>
      <c r="L5" s="2">
        <v>2020</v>
      </c>
      <c r="M5" s="2">
        <v>2022</v>
      </c>
      <c r="N5" s="2">
        <v>2024</v>
      </c>
      <c r="P5" s="2">
        <v>2016</v>
      </c>
      <c r="Q5" s="2">
        <v>2018</v>
      </c>
      <c r="R5" s="2">
        <v>2020</v>
      </c>
      <c r="S5" s="2">
        <v>2022</v>
      </c>
      <c r="T5" s="2">
        <v>2024</v>
      </c>
      <c r="V5" s="1">
        <v>2016</v>
      </c>
      <c r="W5" s="1">
        <v>2018</v>
      </c>
      <c r="X5" s="1">
        <v>2020</v>
      </c>
      <c r="Y5" s="1">
        <v>2022</v>
      </c>
      <c r="Z5" s="1">
        <v>2024</v>
      </c>
      <c r="AB5" s="1">
        <v>2016</v>
      </c>
      <c r="AC5" s="1">
        <v>2018</v>
      </c>
      <c r="AD5" s="1">
        <v>2020</v>
      </c>
      <c r="AE5" s="1">
        <v>2022</v>
      </c>
      <c r="AF5" s="1">
        <v>2024</v>
      </c>
      <c r="AH5" s="1">
        <v>2016</v>
      </c>
      <c r="AI5" s="1">
        <v>2018</v>
      </c>
      <c r="AJ5" s="1">
        <v>2020</v>
      </c>
      <c r="AK5" s="1">
        <v>2022</v>
      </c>
      <c r="AL5" s="1">
        <v>2024</v>
      </c>
      <c r="AN5" s="2">
        <v>2016</v>
      </c>
      <c r="AO5" s="2">
        <v>2018</v>
      </c>
      <c r="AP5" s="2">
        <v>2020</v>
      </c>
      <c r="AQ5" s="2">
        <v>2022</v>
      </c>
      <c r="AR5" s="2">
        <v>2024</v>
      </c>
      <c r="AT5" s="1">
        <v>2016</v>
      </c>
      <c r="AU5" s="1">
        <v>2018</v>
      </c>
      <c r="AV5" s="1">
        <v>2020</v>
      </c>
      <c r="AW5" s="1">
        <v>2022</v>
      </c>
      <c r="AX5" s="1">
        <v>2024</v>
      </c>
      <c r="AZ5" s="1">
        <v>2016</v>
      </c>
      <c r="BA5" s="1">
        <v>2018</v>
      </c>
      <c r="BB5" s="1">
        <v>2020</v>
      </c>
      <c r="BC5" s="1">
        <v>2022</v>
      </c>
      <c r="BD5" s="1">
        <v>2024</v>
      </c>
      <c r="BF5" s="1">
        <v>2016</v>
      </c>
      <c r="BG5" s="1">
        <v>2018</v>
      </c>
      <c r="BH5" s="1">
        <v>2020</v>
      </c>
      <c r="BI5" s="1">
        <v>2022</v>
      </c>
      <c r="BJ5" s="1">
        <v>2024</v>
      </c>
    </row>
    <row r="6" spans="3:62" x14ac:dyDescent="0.25">
      <c r="C6" s="3" t="s">
        <v>0</v>
      </c>
      <c r="D6" s="6">
        <f>SUMIFS(EntPop!$J:$J,EntPop!$S:$S,D$5)/1000</f>
        <v>8607.7379999999994</v>
      </c>
      <c r="E6" s="6">
        <f>SUMIFS(EntPop!$J:$J,EntPop!$S:$S,E$5)/1000</f>
        <v>8576.0460000000003</v>
      </c>
      <c r="F6" s="6">
        <f>SUMIFS(EntPop!$J:$J,EntPop!$S:$S,F$5)/1000</f>
        <v>10550.924999999999</v>
      </c>
      <c r="G6" s="6">
        <f>SUMIFS(EntPop!$J:$J,EntPop!$S:$S,G$5)/1000</f>
        <v>8846.3359999999993</v>
      </c>
      <c r="H6" s="6">
        <f>SUMIFS(EntPop!$J:$J,EntPop!$S:$S,H$5)/1000</f>
        <v>6837.4859999999999</v>
      </c>
      <c r="I6" s="4"/>
      <c r="J6" s="7"/>
      <c r="K6" s="7"/>
      <c r="L6" s="7"/>
      <c r="M6" s="7"/>
      <c r="N6" s="7"/>
      <c r="O6" s="4"/>
      <c r="P6" s="6">
        <f>SUMIFS(RuralPop!$J:$J,RuralPop!$S:$S,P$5)/1000</f>
        <v>4791.2240000000002</v>
      </c>
      <c r="Q6" s="6">
        <f>SUMIFS(RuralPop!$J:$J,RuralPop!$S:$S,Q$5)/1000</f>
        <v>4871.8850000000002</v>
      </c>
      <c r="R6" s="6">
        <f>SUMIFS(RuralPop!$J:$J,RuralPop!$S:$S,R$5)/1000</f>
        <v>4806.3890000000001</v>
      </c>
      <c r="S6" s="6">
        <f>SUMIFS(RuralPop!$J:$J,RuralPop!$S:$S,S$5)/1000</f>
        <v>4627.9660000000003</v>
      </c>
      <c r="T6" s="6">
        <f>SUMIFS(RuralPop!$J:$J,RuralPop!$S:$S,T$5)/1000</f>
        <v>3883.6149999999998</v>
      </c>
      <c r="U6" s="4"/>
      <c r="V6" s="7"/>
      <c r="W6" s="7"/>
      <c r="X6" s="7"/>
      <c r="Y6" s="7"/>
      <c r="Z6" s="7"/>
      <c r="AB6" s="6">
        <f>SUMIFS(UrbanPop!$J:$J,UrbanPop!$S:$S,AB$5)/1000</f>
        <v>3816.5140000000001</v>
      </c>
      <c r="AC6" s="6">
        <f>SUMIFS(UrbanPop!$J:$J,UrbanPop!$S:$S,AC$5)/1000</f>
        <v>3704.1610000000001</v>
      </c>
      <c r="AD6" s="6">
        <f>SUMIFS(UrbanPop!$J:$J,UrbanPop!$S:$S,AD$5)/1000</f>
        <v>5744.5360000000001</v>
      </c>
      <c r="AE6" s="6">
        <f>SUMIFS(UrbanPop!$J:$J,UrbanPop!$S:$S,AE$5)/1000</f>
        <v>4218.37</v>
      </c>
      <c r="AF6" s="6">
        <f>SUMIFS(UrbanPop!$J:$J,UrbanPop!$S:$S,AF$5)/1000</f>
        <v>2953.8710000000001</v>
      </c>
      <c r="AG6" s="4"/>
      <c r="AH6" s="7"/>
      <c r="AI6" s="7"/>
      <c r="AJ6" s="7"/>
      <c r="AK6" s="7"/>
      <c r="AL6" s="7"/>
      <c r="AN6" s="6">
        <f>SUMIFS(SexoPop!$K:$K,SexoPop!$T:$T,AN$5,SexoPop!$B:$B,2)/1000</f>
        <v>4450.6670000000004</v>
      </c>
      <c r="AO6" s="6">
        <f>SUMIFS(SexoPop!$K:$K,SexoPop!$T:$T,AO$5,SexoPop!$B:$B,2)/1000</f>
        <v>4400.1760000000004</v>
      </c>
      <c r="AP6" s="6">
        <f>SUMIFS(SexoPop!$K:$K,SexoPop!$T:$T,AP$5,SexoPop!$B:$B,2)/1000</f>
        <v>5411.77</v>
      </c>
      <c r="AQ6" s="6">
        <f>SUMIFS(SexoPop!$K:$K,SexoPop!$T:$T,AQ$5,SexoPop!$B:$B,2)/1000</f>
        <v>4664.7690000000002</v>
      </c>
      <c r="AR6" s="6">
        <f>SUMIFS(SexoPop!$K:$K,SexoPop!$T:$T,AR$5,SexoPop!$B:$B,2)/1000</f>
        <v>3634.3209999999999</v>
      </c>
      <c r="AS6" s="4"/>
      <c r="AT6" s="7"/>
      <c r="AU6" s="7"/>
      <c r="AV6" s="7"/>
      <c r="AW6" s="7"/>
      <c r="AX6" s="7"/>
      <c r="AZ6" s="6">
        <f>SUMIFS(SexoPop!$K:$K,SexoPop!$T:$T,AZ$5,SexoPop!$B:$B,1)/1000</f>
        <v>4157.0709999999999</v>
      </c>
      <c r="BA6" s="6">
        <f>SUMIFS(SexoPop!$K:$K,SexoPop!$T:$T,BA$5,SexoPop!$B:$B,1)/1000</f>
        <v>4175.87</v>
      </c>
      <c r="BB6" s="6">
        <f>SUMIFS(SexoPop!$K:$K,SexoPop!$T:$T,BB$5,SexoPop!$B:$B,1)/1000</f>
        <v>5139.1549999999997</v>
      </c>
      <c r="BC6" s="6">
        <f>SUMIFS(SexoPop!$K:$K,SexoPop!$T:$T,BC$5,SexoPop!$B:$B,1)/1000</f>
        <v>4181.567</v>
      </c>
      <c r="BD6" s="6">
        <f>SUMIFS(SexoPop!$K:$K,SexoPop!$T:$T,BD$5,SexoPop!$B:$B,1)/1000</f>
        <v>3203.165</v>
      </c>
      <c r="BE6" s="4"/>
      <c r="BF6" s="7"/>
      <c r="BG6" s="7"/>
      <c r="BH6" s="7"/>
      <c r="BI6" s="7"/>
      <c r="BJ6" s="7"/>
    </row>
    <row r="7" spans="3:62" x14ac:dyDescent="0.25">
      <c r="C7" s="5" t="s">
        <v>1</v>
      </c>
      <c r="D7" s="6">
        <f>SUMIFS(EntPop!$J:$J,EntPop!$S:$S,D$5,EntPop!$A:$A,$C7)/1000</f>
        <v>27.896999999999998</v>
      </c>
      <c r="E7" s="6">
        <f>SUMIFS(EntPop!$J:$J,EntPop!$S:$S,E$5,EntPop!$A:$A,$C7)/1000</f>
        <v>13.455</v>
      </c>
      <c r="F7" s="6">
        <f>SUMIFS(EntPop!$J:$J,EntPop!$S:$S,F$5,EntPop!$A:$A,$C7)/1000</f>
        <v>34.088999999999999</v>
      </c>
      <c r="G7" s="6">
        <f>SUMIFS(EntPop!$J:$J,EntPop!$S:$S,G$5,EntPop!$A:$A,$C7)/1000</f>
        <v>25.725999999999999</v>
      </c>
      <c r="H7" s="6">
        <f>SUMIFS(EntPop!$J:$J,EntPop!$S:$S,H$5,EntPop!$A:$A,$C7)/1000</f>
        <v>8.6140000000000008</v>
      </c>
      <c r="I7" s="5"/>
      <c r="J7" s="7">
        <f>SUMIFS(EntPorc!$J:$J,EntPorc!$P:$P,V$5,EntPorc!$A:$A,$C7)*100</f>
        <v>95.524585247039795</v>
      </c>
      <c r="K7" s="7">
        <f>SUMIFS(EntPorc!$J:$J,EntPorc!$P:$P,W$5,EntPorc!$A:$A,$C7)*100</f>
        <v>99.101424217224121</v>
      </c>
      <c r="L7" s="7">
        <f>SUMIFS(EntPorc!$J:$J,EntPorc!$P:$P,X$5,EntPorc!$A:$A,$C7)*100</f>
        <v>98.284512758255005</v>
      </c>
      <c r="M7" s="7">
        <f>SUMIFS(EntPorc!$J:$J,EntPorc!$P:$P,Y$5,EntPorc!$A:$A,$C7)*100</f>
        <v>98.585933446884155</v>
      </c>
      <c r="N7" s="7">
        <f>SUMIFS(EntPorc!$J:$J,EntPorc!$P:$P,Z$5,EntPorc!$A:$A,$C7)*100</f>
        <v>99.38848614692688</v>
      </c>
      <c r="O7" s="5"/>
      <c r="P7" s="6">
        <f>SUMIFS(RuralPop!$J:$J,RuralPop!$S:$S,P$5,RuralPop!$A:$A,$C7)/1000</f>
        <v>6.4660000000000002</v>
      </c>
      <c r="Q7" s="6">
        <f>SUMIFS(RuralPop!$J:$J,RuralPop!$S:$S,Q$5,RuralPop!$A:$A,$C7)/1000</f>
        <v>3.6640000000000001</v>
      </c>
      <c r="R7" s="6">
        <f>SUMIFS(RuralPop!$J:$J,RuralPop!$S:$S,R$5,RuralPop!$A:$A,$C7)/1000</f>
        <v>5.6390000000000002</v>
      </c>
      <c r="S7" s="6">
        <f>SUMIFS(RuralPop!$J:$J,RuralPop!$S:$S,S$5,RuralPop!$A:$A,$C7)/1000</f>
        <v>10.003</v>
      </c>
      <c r="T7" s="6">
        <f>SUMIFS(RuralPop!$J:$J,RuralPop!$S:$S,T$5,RuralPop!$A:$A,$C7)/1000</f>
        <v>2.7949999999999999</v>
      </c>
      <c r="U7" s="5"/>
      <c r="V7" s="7">
        <f>SUMIFS(RuralPorc!$J:$J,RuralPorc!$P:$P,V$5,RuralPorc!$A:$A,$C7)*100</f>
        <v>97.791892290115356</v>
      </c>
      <c r="W7" s="7">
        <f>SUMIFS(RuralPorc!$J:$J,RuralPorc!$P:$P,W$5,RuralPorc!$A:$A,$C7)*100</f>
        <v>96.777600049972534</v>
      </c>
      <c r="X7" s="7">
        <f>SUMIFS(RuralPorc!$J:$J,RuralPorc!$P:$P,X$5,RuralPorc!$A:$A,$C7)*100</f>
        <v>95.982980728149414</v>
      </c>
      <c r="Y7" s="7">
        <f>SUMIFS(RuralPorc!$J:$J,RuralPorc!$P:$P,Y$5,RuralPorc!$A:$A,$C7)*100</f>
        <v>98.824340105056763</v>
      </c>
      <c r="Z7" s="7">
        <f>SUMIFS(RuralPorc!$J:$J,RuralPorc!$P:$P,Z$5,RuralPorc!$A:$A,$C7)*100</f>
        <v>98.139047622680664</v>
      </c>
      <c r="AA7" s="9"/>
      <c r="AB7" s="6">
        <f>SUMIFS(UrbanPop!$J:$J,UrbanPop!$S:$S,AB$5,UrbanPop!$A:$A,$C7)/1000</f>
        <v>21.431000000000001</v>
      </c>
      <c r="AC7" s="6">
        <f>SUMIFS(UrbanPop!$J:$J,UrbanPop!$S:$S,AC$5,UrbanPop!$A:$A,$C7)/1000</f>
        <v>9.7910000000000004</v>
      </c>
      <c r="AD7" s="6">
        <f>SUMIFS(UrbanPop!$J:$J,UrbanPop!$S:$S,AD$5,UrbanPop!$A:$A,$C7)/1000</f>
        <v>28.45</v>
      </c>
      <c r="AE7" s="6">
        <f>SUMIFS(UrbanPop!$J:$J,UrbanPop!$S:$S,AE$5,UrbanPop!$A:$A,$C7)/1000</f>
        <v>15.723000000000001</v>
      </c>
      <c r="AF7" s="6">
        <f>SUMIFS(UrbanPop!$J:$J,UrbanPop!$S:$S,AF$5,UrbanPop!$A:$A,$C7)/1000</f>
        <v>5.819</v>
      </c>
      <c r="AG7" s="5"/>
      <c r="AH7" s="7">
        <f>SUMIFS(UrbanPorc!$J:$J,UrbanPorc!$P:$P,AH$5,UrbanPorc!$A:$A,$C7)*100</f>
        <v>94.861012697219849</v>
      </c>
      <c r="AI7" s="7">
        <f>SUMIFS(UrbanPorc!$J:$J,UrbanPorc!$P:$P,AI$5,UrbanPorc!$A:$A,$C7)*100</f>
        <v>100</v>
      </c>
      <c r="AJ7" s="7">
        <f>SUMIFS(UrbanPorc!$J:$J,UrbanPorc!$P:$P,AJ$5,UrbanPorc!$A:$A,$C7)*100</f>
        <v>98.753863573074341</v>
      </c>
      <c r="AK7" s="7">
        <f>SUMIFS(UrbanPorc!$J:$J,UrbanPorc!$P:$P,AK$5,UrbanPorc!$A:$A,$C7)*100</f>
        <v>98.43485951423645</v>
      </c>
      <c r="AL7" s="7">
        <f>SUMIFS(UrbanPorc!$J:$J,UrbanPorc!$P:$P,AL$5,UrbanPorc!$A:$A,$C7)*100</f>
        <v>100</v>
      </c>
      <c r="AN7" s="6">
        <f>SUMIFS(SexoPop!$K:$K,SexoPop!$T:$T,AN$5,SexoPop!$A:$A,$C7,SexoPop!$B:$B,2)/1000</f>
        <v>14.045999999999999</v>
      </c>
      <c r="AO7" s="6">
        <f>SUMIFS(SexoPop!$K:$K,SexoPop!$T:$T,AO$5,SexoPop!$A:$A,$C7,SexoPop!$B:$B,2)/1000</f>
        <v>5.7510000000000003</v>
      </c>
      <c r="AP7" s="6">
        <f>SUMIFS(SexoPop!$K:$K,SexoPop!$T:$T,AP$5,SexoPop!$A:$A,$C7,SexoPop!$B:$B,2)/1000</f>
        <v>16.556000000000001</v>
      </c>
      <c r="AQ7" s="6">
        <f>SUMIFS(SexoPop!$K:$K,SexoPop!$T:$T,AQ$5,SexoPop!$A:$A,$C7,SexoPop!$B:$B,2)/1000</f>
        <v>14.513999999999999</v>
      </c>
      <c r="AR7" s="6">
        <f>SUMIFS(SexoPop!$K:$K,SexoPop!$T:$T,AR$5,SexoPop!$A:$A,$C7,SexoPop!$B:$B,2)/1000</f>
        <v>4.4870000000000001</v>
      </c>
      <c r="AS7" s="5"/>
      <c r="AT7" s="7">
        <f>SUMIFS(SexoPorc!$K:$K,SexoPorc!$Q:$Q,AT$5,SexoPorc!$A:$A,$C7,SexoPorc!$B:$B,2)*100</f>
        <v>96.291220188140869</v>
      </c>
      <c r="AU7" s="7">
        <f>SUMIFS(SexoPorc!$K:$K,SexoPorc!$Q:$Q,AU$5,SexoPorc!$A:$A,$C7,SexoPorc!$B:$B,2)*100</f>
        <v>97.922694683074951</v>
      </c>
      <c r="AV7" s="7">
        <f>SUMIFS(SexoPorc!$K:$K,SexoPorc!$Q:$Q,AV$5,SexoPorc!$A:$A,$C7,SexoPorc!$B:$B,2)*100</f>
        <v>98.127073049545288</v>
      </c>
      <c r="AW7" s="7">
        <f>SUMIFS(SexoPorc!$K:$K,SexoPorc!$Q:$Q,AW$5,SexoPorc!$A:$A,$C7,SexoPorc!$B:$B,2)*100</f>
        <v>98.768287897109985</v>
      </c>
      <c r="AX7" s="7">
        <f>SUMIFS(SexoPorc!$K:$K,SexoPorc!$Q:$Q,AX$5,SexoPorc!$A:$A,$C7,SexoPorc!$B:$B,2)*100</f>
        <v>100</v>
      </c>
      <c r="AY7" s="9"/>
      <c r="AZ7" s="6">
        <f>SUMIFS(SexoPop!$K:$K,SexoPop!$T:$T,AZ$5,SexoPop!$A:$A,$C7,SexoPop!$B:$B,1)/1000</f>
        <v>13.851000000000001</v>
      </c>
      <c r="BA7" s="6">
        <f>SUMIFS(SexoPop!$K:$K,SexoPop!$T:$T,BA$5,SexoPop!$A:$A,$C7,SexoPop!$B:$B,1)/1000</f>
        <v>7.7039999999999997</v>
      </c>
      <c r="BB7" s="6">
        <f>SUMIFS(SexoPop!$K:$K,SexoPop!$T:$T,BB$5,SexoPop!$A:$A,$C7,SexoPop!$B:$B,1)/1000</f>
        <v>17.533000000000001</v>
      </c>
      <c r="BC7" s="6">
        <f>SUMIFS(SexoPop!$K:$K,SexoPop!$T:$T,BC$5,SexoPop!$A:$A,$C7,SexoPop!$B:$B,1)/1000</f>
        <v>11.212</v>
      </c>
      <c r="BD7" s="6">
        <f>SUMIFS(SexoPop!$K:$K,SexoPop!$T:$T,BD$5,SexoPop!$A:$A,$C7,SexoPop!$B:$B,1)/1000</f>
        <v>4.1269999999999998</v>
      </c>
      <c r="BE7" s="5"/>
      <c r="BF7" s="7">
        <f>SUMIFS(SexoPorc!$K:$K,SexoPorc!$Q:$Q,BF$5,SexoPorc!$A:$A,$C7,SexoPorc!$B:$B,1)*100</f>
        <v>94.759523868560791</v>
      </c>
      <c r="BG7" s="7">
        <f>SUMIFS(SexoPorc!$K:$K,SexoPorc!$Q:$Q,BG$5,SexoPorc!$A:$A,$C7,SexoPorc!$B:$B,1)*100</f>
        <v>100</v>
      </c>
      <c r="BH7" s="7">
        <f>SUMIFS(SexoPorc!$K:$K,SexoPorc!$Q:$Q,BH$5,SexoPorc!$A:$A,$C7,SexoPorc!$B:$B,1)*100</f>
        <v>98.433637619018555</v>
      </c>
      <c r="BI7" s="7">
        <f>SUMIFS(SexoPorc!$K:$K,SexoPorc!$Q:$Q,BI$5,SexoPorc!$A:$A,$C7,SexoPorc!$B:$B,1)*100</f>
        <v>98.350876569747925</v>
      </c>
      <c r="BJ7" s="7">
        <f>SUMIFS(SexoPorc!$K:$K,SexoPorc!$Q:$Q,BJ$5,SexoPorc!$A:$A,$C7,SexoPorc!$B:$B,1)*100</f>
        <v>98.732060194015503</v>
      </c>
    </row>
    <row r="8" spans="3:62" x14ac:dyDescent="0.25">
      <c r="C8" s="5" t="s">
        <v>2</v>
      </c>
      <c r="D8" s="6">
        <f>SUMIFS(EntPop!$J:$J,EntPop!$S:$S,D$5,EntPop!$A:$A,$C8)/1000</f>
        <v>34.390999999999998</v>
      </c>
      <c r="E8" s="6">
        <f>SUMIFS(EntPop!$J:$J,EntPop!$S:$S,E$5,EntPop!$A:$A,$C8)/1000</f>
        <v>42.74</v>
      </c>
      <c r="F8" s="6">
        <f>SUMIFS(EntPop!$J:$J,EntPop!$S:$S,F$5,EntPop!$A:$A,$C8)/1000</f>
        <v>55.064999999999998</v>
      </c>
      <c r="G8" s="6">
        <f>SUMIFS(EntPop!$J:$J,EntPop!$S:$S,G$5,EntPop!$A:$A,$C8)/1000</f>
        <v>47.65</v>
      </c>
      <c r="H8" s="6">
        <f>SUMIFS(EntPop!$J:$J,EntPop!$S:$S,H$5,EntPop!$A:$A,$C8)/1000</f>
        <v>12.602</v>
      </c>
      <c r="I8" s="5"/>
      <c r="J8" s="7">
        <f>SUMIFS(EntPorc!$J:$J,EntPorc!$P:$P,V$5,EntPorc!$A:$A,$C8)*100</f>
        <v>98.714083433151245</v>
      </c>
      <c r="K8" s="7">
        <f>SUMIFS(EntPorc!$J:$J,EntPorc!$P:$P,W$5,EntPorc!$A:$A,$C8)*100</f>
        <v>84.414684772491455</v>
      </c>
      <c r="L8" s="7">
        <f>SUMIFS(EntPorc!$J:$J,EntPorc!$P:$P,X$5,EntPorc!$A:$A,$C8)*100</f>
        <v>94.926559925079346</v>
      </c>
      <c r="M8" s="7">
        <f>SUMIFS(EntPorc!$J:$J,EntPorc!$P:$P,Y$5,EntPorc!$A:$A,$C8)*100</f>
        <v>95.468026399612427</v>
      </c>
      <c r="N8" s="7">
        <f>SUMIFS(EntPorc!$J:$J,EntPorc!$P:$P,Z$5,EntPorc!$A:$A,$C8)*100</f>
        <v>93.785816431045532</v>
      </c>
      <c r="O8" s="5"/>
      <c r="P8" s="6">
        <f>SUMIFS(RuralPop!$J:$J,RuralPop!$S:$S,P$5,RuralPop!$A:$A,$C8)/1000</f>
        <v>5.9829999999999997</v>
      </c>
      <c r="Q8" s="6">
        <f>SUMIFS(RuralPop!$J:$J,RuralPop!$S:$S,Q$5,RuralPop!$A:$A,$C8)/1000</f>
        <v>5.7030000000000003</v>
      </c>
      <c r="R8" s="6">
        <f>SUMIFS(RuralPop!$J:$J,RuralPop!$S:$S,R$5,RuralPop!$A:$A,$C8)/1000</f>
        <v>5.5620000000000003</v>
      </c>
      <c r="S8" s="6">
        <f>SUMIFS(RuralPop!$J:$J,RuralPop!$S:$S,S$5,RuralPop!$A:$A,$C8)/1000</f>
        <v>5.3970000000000002</v>
      </c>
      <c r="T8" s="6">
        <f>SUMIFS(RuralPop!$J:$J,RuralPop!$S:$S,T$5,RuralPop!$A:$A,$C8)/1000</f>
        <v>0.65600000000000003</v>
      </c>
      <c r="U8" s="5"/>
      <c r="V8" s="7">
        <f>SUMIFS(RuralPorc!$J:$J,RuralPorc!$P:$P,V$5,RuralPorc!$A:$A,$C8)*100</f>
        <v>99.269950389862061</v>
      </c>
      <c r="W8" s="7">
        <f>SUMIFS(RuralPorc!$J:$J,RuralPorc!$P:$P,W$5,RuralPorc!$A:$A,$C8)*100</f>
        <v>93.064624071121216</v>
      </c>
      <c r="X8" s="7">
        <f>SUMIFS(RuralPorc!$J:$J,RuralPorc!$P:$P,X$5,RuralPorc!$A:$A,$C8)*100</f>
        <v>94.431239366531372</v>
      </c>
      <c r="Y8" s="7">
        <f>SUMIFS(RuralPorc!$J:$J,RuralPorc!$P:$P,Y$5,RuralPorc!$A:$A,$C8)*100</f>
        <v>96.564680337905884</v>
      </c>
      <c r="Z8" s="7">
        <f>SUMIFS(RuralPorc!$J:$J,RuralPorc!$P:$P,Z$5,RuralPorc!$A:$A,$C8)*100</f>
        <v>66.129034757614136</v>
      </c>
      <c r="AA8" s="9"/>
      <c r="AB8" s="6">
        <f>SUMIFS(UrbanPop!$J:$J,UrbanPop!$S:$S,AB$5,UrbanPop!$A:$A,$C8)/1000</f>
        <v>28.408000000000001</v>
      </c>
      <c r="AC8" s="6">
        <f>SUMIFS(UrbanPop!$J:$J,UrbanPop!$S:$S,AC$5,UrbanPop!$A:$A,$C8)/1000</f>
        <v>37.036999999999999</v>
      </c>
      <c r="AD8" s="6">
        <f>SUMIFS(UrbanPop!$J:$J,UrbanPop!$S:$S,AD$5,UrbanPop!$A:$A,$C8)/1000</f>
        <v>49.503</v>
      </c>
      <c r="AE8" s="6">
        <f>SUMIFS(UrbanPop!$J:$J,UrbanPop!$S:$S,AE$5,UrbanPop!$A:$A,$C8)/1000</f>
        <v>42.253</v>
      </c>
      <c r="AF8" s="6">
        <f>SUMIFS(UrbanPop!$J:$J,UrbanPop!$S:$S,AF$5,UrbanPop!$A:$A,$C8)/1000</f>
        <v>11.946</v>
      </c>
      <c r="AG8" s="5"/>
      <c r="AH8" s="7">
        <f>SUMIFS(UrbanPorc!$J:$J,UrbanPorc!$P:$P,AH$5,UrbanPorc!$A:$A,$C8)*100</f>
        <v>98.597806692123413</v>
      </c>
      <c r="AI8" s="7">
        <f>SUMIFS(UrbanPorc!$J:$J,UrbanPorc!$P:$P,AI$5,UrbanPorc!$A:$A,$C8)*100</f>
        <v>83.223605155944824</v>
      </c>
      <c r="AJ8" s="7">
        <f>SUMIFS(UrbanPorc!$J:$J,UrbanPorc!$P:$P,AJ$5,UrbanPorc!$A:$A,$C8)*100</f>
        <v>94.982540607452393</v>
      </c>
      <c r="AK8" s="7">
        <f>SUMIFS(UrbanPorc!$J:$J,UrbanPorc!$P:$P,AK$5,UrbanPorc!$A:$A,$C8)*100</f>
        <v>95.329737663269043</v>
      </c>
      <c r="AL8" s="7">
        <f>SUMIFS(UrbanPorc!$J:$J,UrbanPorc!$P:$P,AL$5,UrbanPorc!$A:$A,$C8)*100</f>
        <v>95.990359783172607</v>
      </c>
      <c r="AN8" s="6">
        <f>SUMIFS(SexoPop!$K:$K,SexoPop!$T:$T,AN$5,SexoPop!$A:$A,$C8,SexoPop!$B:$B,2)/1000</f>
        <v>16.239000000000001</v>
      </c>
      <c r="AO8" s="6">
        <f>SUMIFS(SexoPop!$K:$K,SexoPop!$T:$T,AO$5,SexoPop!$A:$A,$C8,SexoPop!$B:$B,2)/1000</f>
        <v>17.582999999999998</v>
      </c>
      <c r="AP8" s="6">
        <f>SUMIFS(SexoPop!$K:$K,SexoPop!$T:$T,AP$5,SexoPop!$A:$A,$C8,SexoPop!$B:$B,2)/1000</f>
        <v>26.291</v>
      </c>
      <c r="AQ8" s="6">
        <f>SUMIFS(SexoPop!$K:$K,SexoPop!$T:$T,AQ$5,SexoPop!$A:$A,$C8,SexoPop!$B:$B,2)/1000</f>
        <v>23.585000000000001</v>
      </c>
      <c r="AR8" s="6">
        <f>SUMIFS(SexoPop!$K:$K,SexoPop!$T:$T,AR$5,SexoPop!$A:$A,$C8,SexoPop!$B:$B,2)/1000</f>
        <v>6.6269999999999998</v>
      </c>
      <c r="AS8" s="5"/>
      <c r="AT8" s="7">
        <f>SUMIFS(SexoPorc!$K:$K,SexoPorc!$Q:$Q,AT$5,SexoPorc!$A:$A,$C8,SexoPorc!$B:$B,2)*100</f>
        <v>100</v>
      </c>
      <c r="AU8" s="7">
        <f>SUMIFS(SexoPorc!$K:$K,SexoPorc!$Q:$Q,AU$5,SexoPorc!$A:$A,$C8,SexoPorc!$B:$B,2)*100</f>
        <v>81.342524290084839</v>
      </c>
      <c r="AV8" s="7">
        <f>SUMIFS(SexoPorc!$K:$K,SexoPorc!$Q:$Q,AV$5,SexoPorc!$A:$A,$C8,SexoPorc!$B:$B,2)*100</f>
        <v>95.56540846824646</v>
      </c>
      <c r="AW8" s="7">
        <f>SUMIFS(SexoPorc!$K:$K,SexoPorc!$Q:$Q,AW$5,SexoPorc!$A:$A,$C8,SexoPorc!$B:$B,2)*100</f>
        <v>93.287712335586548</v>
      </c>
      <c r="AX8" s="7">
        <f>SUMIFS(SexoPorc!$K:$K,SexoPorc!$Q:$Q,AX$5,SexoPorc!$A:$A,$C8,SexoPorc!$B:$B,2)*100</f>
        <v>96.561270952224731</v>
      </c>
      <c r="AY8" s="9"/>
      <c r="AZ8" s="6">
        <f>SUMIFS(SexoPop!$K:$K,SexoPop!$T:$T,AZ$5,SexoPop!$A:$A,$C8,SexoPop!$B:$B,1)/1000</f>
        <v>18.152000000000001</v>
      </c>
      <c r="BA8" s="6">
        <f>SUMIFS(SexoPop!$K:$K,SexoPop!$T:$T,BA$5,SexoPop!$A:$A,$C8,SexoPop!$B:$B,1)/1000</f>
        <v>25.157</v>
      </c>
      <c r="BB8" s="6">
        <f>SUMIFS(SexoPop!$K:$K,SexoPop!$T:$T,BB$5,SexoPop!$A:$A,$C8,SexoPop!$B:$B,1)/1000</f>
        <v>28.774000000000001</v>
      </c>
      <c r="BC8" s="6">
        <f>SUMIFS(SexoPop!$K:$K,SexoPop!$T:$T,BC$5,SexoPop!$A:$A,$C8,SexoPop!$B:$B,1)/1000</f>
        <v>24.065000000000001</v>
      </c>
      <c r="BD8" s="6">
        <f>SUMIFS(SexoPop!$K:$K,SexoPop!$T:$T,BD$5,SexoPop!$A:$A,$C8,SexoPop!$B:$B,1)/1000</f>
        <v>5.9749999999999996</v>
      </c>
      <c r="BE8" s="5"/>
      <c r="BF8" s="7">
        <f>SUMIFS(SexoPorc!$K:$K,SexoPorc!$Q:$Q,BF$5,SexoPorc!$A:$A,$C8,SexoPorc!$B:$B,1)*100</f>
        <v>97.591400146484375</v>
      </c>
      <c r="BG8" s="7">
        <f>SUMIFS(SexoPorc!$K:$K,SexoPorc!$Q:$Q,BG$5,SexoPorc!$A:$A,$C8,SexoPorc!$B:$B,1)*100</f>
        <v>86.703431606292725</v>
      </c>
      <c r="BH8" s="7">
        <f>SUMIFS(SexoPorc!$K:$K,SexoPorc!$Q:$Q,BH$5,SexoPorc!$A:$A,$C8,SexoPorc!$B:$B,1)*100</f>
        <v>94.350266456604004</v>
      </c>
      <c r="BI8" s="7">
        <f>SUMIFS(SexoPorc!$K:$K,SexoPorc!$Q:$Q,BI$5,SexoPorc!$A:$A,$C8,SexoPorc!$B:$B,1)*100</f>
        <v>97.706049680709839</v>
      </c>
      <c r="BJ8" s="7">
        <f>SUMIFS(SexoPorc!$K:$K,SexoPorc!$Q:$Q,BJ$5,SexoPorc!$A:$A,$C8,SexoPorc!$B:$B,1)*100</f>
        <v>90.888345241546631</v>
      </c>
    </row>
    <row r="9" spans="3:62" x14ac:dyDescent="0.25">
      <c r="C9" s="5" t="s">
        <v>3</v>
      </c>
      <c r="D9" s="6">
        <f>SUMIFS(EntPop!$J:$J,EntPop!$S:$S,D$5,EntPop!$A:$A,$C9)/1000</f>
        <v>9.9550000000000001</v>
      </c>
      <c r="E9" s="6">
        <f>SUMIFS(EntPop!$J:$J,EntPop!$S:$S,E$5,EntPop!$A:$A,$C9)/1000</f>
        <v>8.5399999999999991</v>
      </c>
      <c r="F9" s="6">
        <f>SUMIFS(EntPop!$J:$J,EntPop!$S:$S,F$5,EntPop!$A:$A,$C9)/1000</f>
        <v>22.324000000000002</v>
      </c>
      <c r="G9" s="6">
        <f>SUMIFS(EntPop!$J:$J,EntPop!$S:$S,G$5,EntPop!$A:$A,$C9)/1000</f>
        <v>5.4870000000000001</v>
      </c>
      <c r="H9" s="6">
        <f>SUMIFS(EntPop!$J:$J,EntPop!$S:$S,H$5,EntPop!$A:$A,$C9)/1000</f>
        <v>10.497999999999999</v>
      </c>
      <c r="I9" s="5"/>
      <c r="J9" s="7">
        <f>SUMIFS(EntPorc!$J:$J,EntPorc!$P:$P,V$5,EntPorc!$A:$A,$C9)*100</f>
        <v>92.690873146057129</v>
      </c>
      <c r="K9" s="7">
        <f>SUMIFS(EntPorc!$J:$J,EntPorc!$P:$P,W$5,EntPorc!$A:$A,$C9)*100</f>
        <v>96.095418930053711</v>
      </c>
      <c r="L9" s="7">
        <f>SUMIFS(EntPorc!$J:$J,EntPorc!$P:$P,X$5,EntPorc!$A:$A,$C9)*100</f>
        <v>95.238906145095825</v>
      </c>
      <c r="M9" s="7">
        <f>SUMIFS(EntPorc!$J:$J,EntPorc!$P:$P,Y$5,EntPorc!$A:$A,$C9)*100</f>
        <v>85.613977909088135</v>
      </c>
      <c r="N9" s="7">
        <f>SUMIFS(EntPorc!$J:$J,EntPorc!$P:$P,Z$5,EntPorc!$A:$A,$C9)*100</f>
        <v>98.075485229492188</v>
      </c>
      <c r="O9" s="5"/>
      <c r="P9" s="6">
        <f>SUMIFS(RuralPop!$J:$J,RuralPop!$S:$S,P$5,RuralPop!$A:$A,$C9)/1000</f>
        <v>3.3250000000000002</v>
      </c>
      <c r="Q9" s="6">
        <f>SUMIFS(RuralPop!$J:$J,RuralPop!$S:$S,Q$5,RuralPop!$A:$A,$C9)/1000</f>
        <v>3.14</v>
      </c>
      <c r="R9" s="6">
        <f>SUMIFS(RuralPop!$J:$J,RuralPop!$S:$S,R$5,RuralPop!$A:$A,$C9)/1000</f>
        <v>3.5529999999999999</v>
      </c>
      <c r="S9" s="6">
        <f>SUMIFS(RuralPop!$J:$J,RuralPop!$S:$S,S$5,RuralPop!$A:$A,$C9)/1000</f>
        <v>1.8879999999999999</v>
      </c>
      <c r="T9" s="6">
        <f>SUMIFS(RuralPop!$J:$J,RuralPop!$S:$S,T$5,RuralPop!$A:$A,$C9)/1000</f>
        <v>1.6870000000000001</v>
      </c>
      <c r="U9" s="5"/>
      <c r="V9" s="7">
        <f>SUMIFS(RuralPorc!$J:$J,RuralPorc!$P:$P,V$5,RuralPorc!$A:$A,$C9)*100</f>
        <v>92.954987287521362</v>
      </c>
      <c r="W9" s="7">
        <f>SUMIFS(RuralPorc!$J:$J,RuralPorc!$P:$P,W$5,RuralPorc!$A:$A,$C9)*100</f>
        <v>92.762184143066406</v>
      </c>
      <c r="X9" s="7">
        <f>SUMIFS(RuralPorc!$J:$J,RuralPorc!$P:$P,X$5,RuralPorc!$A:$A,$C9)*100</f>
        <v>96.811991930007935</v>
      </c>
      <c r="Y9" s="7">
        <f>SUMIFS(RuralPorc!$J:$J,RuralPorc!$P:$P,Y$5,RuralPorc!$A:$A,$C9)*100</f>
        <v>67.1886146068573</v>
      </c>
      <c r="Z9" s="7">
        <f>SUMIFS(RuralPorc!$J:$J,RuralPorc!$P:$P,Z$5,RuralPorc!$A:$A,$C9)*100</f>
        <v>96.676218509674072</v>
      </c>
      <c r="AA9" s="9"/>
      <c r="AB9" s="6">
        <f>SUMIFS(UrbanPop!$J:$J,UrbanPop!$S:$S,AB$5,UrbanPop!$A:$A,$C9)/1000</f>
        <v>6.63</v>
      </c>
      <c r="AC9" s="6">
        <f>SUMIFS(UrbanPop!$J:$J,UrbanPop!$S:$S,AC$5,UrbanPop!$A:$A,$C9)/1000</f>
        <v>5.4</v>
      </c>
      <c r="AD9" s="6">
        <f>SUMIFS(UrbanPop!$J:$J,UrbanPop!$S:$S,AD$5,UrbanPop!$A:$A,$C9)/1000</f>
        <v>18.771000000000001</v>
      </c>
      <c r="AE9" s="6">
        <f>SUMIFS(UrbanPop!$J:$J,UrbanPop!$S:$S,AE$5,UrbanPop!$A:$A,$C9)/1000</f>
        <v>3.5990000000000002</v>
      </c>
      <c r="AF9" s="6">
        <f>SUMIFS(UrbanPop!$J:$J,UrbanPop!$S:$S,AF$5,UrbanPop!$A:$A,$C9)/1000</f>
        <v>8.8109999999999999</v>
      </c>
      <c r="AG9" s="5"/>
      <c r="AH9" s="7">
        <f>SUMIFS(UrbanPorc!$J:$J,UrbanPorc!$P:$P,AH$5,UrbanPorc!$A:$A,$C9)*100</f>
        <v>92.558985948562622</v>
      </c>
      <c r="AI9" s="7">
        <f>SUMIFS(UrbanPorc!$J:$J,UrbanPorc!$P:$P,AI$5,UrbanPorc!$A:$A,$C9)*100</f>
        <v>98.14612865447998</v>
      </c>
      <c r="AJ9" s="7">
        <f>SUMIFS(UrbanPorc!$J:$J,UrbanPorc!$P:$P,AJ$5,UrbanPorc!$A:$A,$C9)*100</f>
        <v>94.946891069412231</v>
      </c>
      <c r="AK9" s="7">
        <f>SUMIFS(UrbanPorc!$J:$J,UrbanPorc!$P:$P,AK$5,UrbanPorc!$A:$A,$C9)*100</f>
        <v>100</v>
      </c>
      <c r="AL9" s="7">
        <f>SUMIFS(UrbanPorc!$J:$J,UrbanPorc!$P:$P,AL$5,UrbanPorc!$A:$A,$C9)*100</f>
        <v>98.348027467727661</v>
      </c>
      <c r="AN9" s="6">
        <f>SUMIFS(SexoPop!$K:$K,SexoPop!$T:$T,AN$5,SexoPop!$A:$A,$C9,SexoPop!$B:$B,2)/1000</f>
        <v>4.8170000000000002</v>
      </c>
      <c r="AO9" s="6">
        <f>SUMIFS(SexoPop!$K:$K,SexoPop!$T:$T,AO$5,SexoPop!$A:$A,$C9,SexoPop!$B:$B,2)/1000</f>
        <v>3.92</v>
      </c>
      <c r="AP9" s="6">
        <f>SUMIFS(SexoPop!$K:$K,SexoPop!$T:$T,AP$5,SexoPop!$A:$A,$C9,SexoPop!$B:$B,2)/1000</f>
        <v>10.102</v>
      </c>
      <c r="AQ9" s="6">
        <f>SUMIFS(SexoPop!$K:$K,SexoPop!$T:$T,AQ$5,SexoPop!$A:$A,$C9,SexoPop!$B:$B,2)/1000</f>
        <v>3.2759999999999998</v>
      </c>
      <c r="AR9" s="6">
        <f>SUMIFS(SexoPop!$K:$K,SexoPop!$T:$T,AR$5,SexoPop!$A:$A,$C9,SexoPop!$B:$B,2)/1000</f>
        <v>5.9269999999999996</v>
      </c>
      <c r="AS9" s="5"/>
      <c r="AT9" s="7">
        <f>SUMIFS(SexoPorc!$K:$K,SexoPorc!$Q:$Q,AT$5,SexoPorc!$A:$A,$C9,SexoPorc!$B:$B,2)*100</f>
        <v>96.378552913665771</v>
      </c>
      <c r="AU9" s="7">
        <f>SUMIFS(SexoPorc!$K:$K,SexoPorc!$Q:$Q,AU$5,SexoPorc!$A:$A,$C9,SexoPorc!$B:$B,2)*100</f>
        <v>93.466860055923462</v>
      </c>
      <c r="AV9" s="7">
        <f>SUMIFS(SexoPorc!$K:$K,SexoPorc!$Q:$Q,AV$5,SexoPorc!$A:$A,$C9,SexoPorc!$B:$B,2)*100</f>
        <v>95.880788564682007</v>
      </c>
      <c r="AW9" s="7">
        <f>SUMIFS(SexoPorc!$K:$K,SexoPorc!$Q:$Q,AW$5,SexoPorc!$A:$A,$C9,SexoPorc!$B:$B,2)*100</f>
        <v>96.779912710189819</v>
      </c>
      <c r="AX9" s="7">
        <f>SUMIFS(SexoPorc!$K:$K,SexoPorc!$Q:$Q,AX$5,SexoPorc!$A:$A,$C9,SexoPorc!$B:$B,2)*100</f>
        <v>97.563785314559937</v>
      </c>
      <c r="AY9" s="9"/>
      <c r="AZ9" s="6">
        <f>SUMIFS(SexoPop!$K:$K,SexoPop!$T:$T,AZ$5,SexoPop!$A:$A,$C9,SexoPop!$B:$B,1)/1000</f>
        <v>5.1379999999999999</v>
      </c>
      <c r="BA9" s="6">
        <f>SUMIFS(SexoPop!$K:$K,SexoPop!$T:$T,BA$5,SexoPop!$A:$A,$C9,SexoPop!$B:$B,1)/1000</f>
        <v>4.62</v>
      </c>
      <c r="BB9" s="6">
        <f>SUMIFS(SexoPop!$K:$K,SexoPop!$T:$T,BB$5,SexoPop!$A:$A,$C9,SexoPop!$B:$B,1)/1000</f>
        <v>12.222</v>
      </c>
      <c r="BC9" s="6">
        <f>SUMIFS(SexoPop!$K:$K,SexoPop!$T:$T,BC$5,SexoPop!$A:$A,$C9,SexoPop!$B:$B,1)/1000</f>
        <v>2.2109999999999999</v>
      </c>
      <c r="BD9" s="6">
        <f>SUMIFS(SexoPop!$K:$K,SexoPop!$T:$T,BD$5,SexoPop!$A:$A,$C9,SexoPop!$B:$B,1)/1000</f>
        <v>4.5709999999999997</v>
      </c>
      <c r="BE9" s="5"/>
      <c r="BF9" s="7">
        <f>SUMIFS(SexoPorc!$K:$K,SexoPorc!$Q:$Q,BF$5,SexoPorc!$A:$A,$C9,SexoPorc!$B:$B,1)*100</f>
        <v>89.481019973754883</v>
      </c>
      <c r="BG9" s="7">
        <f>SUMIFS(SexoPorc!$K:$K,SexoPorc!$Q:$Q,BG$5,SexoPorc!$A:$A,$C9,SexoPorc!$B:$B,1)*100</f>
        <v>98.444491624832153</v>
      </c>
      <c r="BH9" s="7">
        <f>SUMIFS(SexoPorc!$K:$K,SexoPorc!$Q:$Q,BH$5,SexoPorc!$A:$A,$C9,SexoPorc!$B:$B,1)*100</f>
        <v>94.714814424514771</v>
      </c>
      <c r="BI9" s="7">
        <f>SUMIFS(SexoPorc!$K:$K,SexoPorc!$Q:$Q,BI$5,SexoPorc!$A:$A,$C9,SexoPorc!$B:$B,1)*100</f>
        <v>73.115080595016479</v>
      </c>
      <c r="BJ9" s="7">
        <f>SUMIFS(SexoPorc!$K:$K,SexoPorc!$Q:$Q,BJ$5,SexoPorc!$A:$A,$C9,SexoPorc!$B:$B,1)*100</f>
        <v>98.747026920318604</v>
      </c>
    </row>
    <row r="10" spans="3:62" x14ac:dyDescent="0.25">
      <c r="C10" s="5" t="s">
        <v>4</v>
      </c>
      <c r="D10" s="6">
        <f>SUMIFS(EntPop!$J:$J,EntPop!$S:$S,D$5,EntPop!$A:$A,$C10)/1000</f>
        <v>55.069000000000003</v>
      </c>
      <c r="E10" s="6">
        <f>SUMIFS(EntPop!$J:$J,EntPop!$S:$S,E$5,EntPop!$A:$A,$C10)/1000</f>
        <v>81.891999999999996</v>
      </c>
      <c r="F10" s="6">
        <f>SUMIFS(EntPop!$J:$J,EntPop!$S:$S,F$5,EntPop!$A:$A,$C10)/1000</f>
        <v>109.723</v>
      </c>
      <c r="G10" s="6">
        <f>SUMIFS(EntPop!$J:$J,EntPop!$S:$S,G$5,EntPop!$A:$A,$C10)/1000</f>
        <v>89.418000000000006</v>
      </c>
      <c r="H10" s="6">
        <f>SUMIFS(EntPop!$J:$J,EntPop!$S:$S,H$5,EntPop!$A:$A,$C10)/1000</f>
        <v>52.218000000000004</v>
      </c>
      <c r="I10" s="5"/>
      <c r="J10" s="7">
        <f>SUMIFS(EntPorc!$J:$J,EntPorc!$P:$P,V$5,EntPorc!$A:$A,$C10)*100</f>
        <v>98.094016313552856</v>
      </c>
      <c r="K10" s="7">
        <f>SUMIFS(EntPorc!$J:$J,EntPorc!$P:$P,W$5,EntPorc!$A:$A,$C10)*100</f>
        <v>98.221290111541748</v>
      </c>
      <c r="L10" s="7">
        <f>SUMIFS(EntPorc!$J:$J,EntPorc!$P:$P,X$5,EntPorc!$A:$A,$C10)*100</f>
        <v>97.463983297348022</v>
      </c>
      <c r="M10" s="7">
        <f>SUMIFS(EntPorc!$J:$J,EntPorc!$P:$P,Y$5,EntPorc!$A:$A,$C10)*100</f>
        <v>97.555071115493774</v>
      </c>
      <c r="N10" s="7">
        <f>SUMIFS(EntPorc!$J:$J,EntPorc!$P:$P,Z$5,EntPorc!$A:$A,$C10)*100</f>
        <v>94.467759132385254</v>
      </c>
      <c r="O10" s="5"/>
      <c r="P10" s="6">
        <f>SUMIFS(RuralPop!$J:$J,RuralPop!$S:$S,P$5,RuralPop!$A:$A,$C10)/1000</f>
        <v>26.129000000000001</v>
      </c>
      <c r="Q10" s="6">
        <f>SUMIFS(RuralPop!$J:$J,RuralPop!$S:$S,Q$5,RuralPop!$A:$A,$C10)/1000</f>
        <v>48.725000000000001</v>
      </c>
      <c r="R10" s="6">
        <f>SUMIFS(RuralPop!$J:$J,RuralPop!$S:$S,R$5,RuralPop!$A:$A,$C10)/1000</f>
        <v>55.792000000000002</v>
      </c>
      <c r="S10" s="6">
        <f>SUMIFS(RuralPop!$J:$J,RuralPop!$S:$S,S$5,RuralPop!$A:$A,$C10)/1000</f>
        <v>51.850999999999999</v>
      </c>
      <c r="T10" s="6">
        <f>SUMIFS(RuralPop!$J:$J,RuralPop!$S:$S,T$5,RuralPop!$A:$A,$C10)/1000</f>
        <v>28.716000000000001</v>
      </c>
      <c r="U10" s="5"/>
      <c r="V10" s="7">
        <f>SUMIFS(RuralPorc!$J:$J,RuralPorc!$P:$P,V$5,RuralPorc!$A:$A,$C10)*100</f>
        <v>98.551654815673828</v>
      </c>
      <c r="W10" s="7">
        <f>SUMIFS(RuralPorc!$J:$J,RuralPorc!$P:$P,W$5,RuralPorc!$A:$A,$C10)*100</f>
        <v>99.682897329330444</v>
      </c>
      <c r="X10" s="7">
        <f>SUMIFS(RuralPorc!$J:$J,RuralPorc!$P:$P,X$5,RuralPorc!$A:$A,$C10)*100</f>
        <v>99.006247520446777</v>
      </c>
      <c r="Y10" s="7">
        <f>SUMIFS(RuralPorc!$J:$J,RuralPorc!$P:$P,Y$5,RuralPorc!$A:$A,$C10)*100</f>
        <v>98.137599229812622</v>
      </c>
      <c r="Z10" s="7">
        <f>SUMIFS(RuralPorc!$J:$J,RuralPorc!$P:$P,Z$5,RuralPorc!$A:$A,$C10)*100</f>
        <v>94.594329595565796</v>
      </c>
      <c r="AA10" s="9"/>
      <c r="AB10" s="6">
        <f>SUMIFS(UrbanPop!$J:$J,UrbanPop!$S:$S,AB$5,UrbanPop!$A:$A,$C10)/1000</f>
        <v>28.94</v>
      </c>
      <c r="AC10" s="6">
        <f>SUMIFS(UrbanPop!$J:$J,UrbanPop!$S:$S,AC$5,UrbanPop!$A:$A,$C10)/1000</f>
        <v>33.167000000000002</v>
      </c>
      <c r="AD10" s="6">
        <f>SUMIFS(UrbanPop!$J:$J,UrbanPop!$S:$S,AD$5,UrbanPop!$A:$A,$C10)/1000</f>
        <v>53.930999999999997</v>
      </c>
      <c r="AE10" s="6">
        <f>SUMIFS(UrbanPop!$J:$J,UrbanPop!$S:$S,AE$5,UrbanPop!$A:$A,$C10)/1000</f>
        <v>37.567</v>
      </c>
      <c r="AF10" s="6">
        <f>SUMIFS(UrbanPop!$J:$J,UrbanPop!$S:$S,AF$5,UrbanPop!$A:$A,$C10)/1000</f>
        <v>23.501999999999999</v>
      </c>
      <c r="AG10" s="5"/>
      <c r="AH10" s="7">
        <f>SUMIFS(UrbanPorc!$J:$J,UrbanPorc!$P:$P,AH$5,UrbanPorc!$A:$A,$C10)*100</f>
        <v>97.68446683883667</v>
      </c>
      <c r="AI10" s="7">
        <f>SUMIFS(UrbanPorc!$J:$J,UrbanPorc!$P:$P,AI$5,UrbanPorc!$A:$A,$C10)*100</f>
        <v>96.150165796279907</v>
      </c>
      <c r="AJ10" s="7">
        <f>SUMIFS(UrbanPorc!$J:$J,UrbanPorc!$P:$P,AJ$5,UrbanPorc!$A:$A,$C10)*100</f>
        <v>95.918256044387817</v>
      </c>
      <c r="AK10" s="7">
        <f>SUMIFS(UrbanPorc!$J:$J,UrbanPorc!$P:$P,AK$5,UrbanPorc!$A:$A,$C10)*100</f>
        <v>96.762311458587646</v>
      </c>
      <c r="AL10" s="7">
        <f>SUMIFS(UrbanPorc!$J:$J,UrbanPorc!$P:$P,AL$5,UrbanPorc!$A:$A,$C10)*100</f>
        <v>94.313573837280273</v>
      </c>
      <c r="AN10" s="6">
        <f>SUMIFS(SexoPop!$K:$K,SexoPop!$T:$T,AN$5,SexoPop!$A:$A,$C10,SexoPop!$B:$B,2)/1000</f>
        <v>27.178999999999998</v>
      </c>
      <c r="AO10" s="6">
        <f>SUMIFS(SexoPop!$K:$K,SexoPop!$T:$T,AO$5,SexoPop!$A:$A,$C10,SexoPop!$B:$B,2)/1000</f>
        <v>41.49</v>
      </c>
      <c r="AP10" s="6">
        <f>SUMIFS(SexoPop!$K:$K,SexoPop!$T:$T,AP$5,SexoPop!$A:$A,$C10,SexoPop!$B:$B,2)/1000</f>
        <v>53.944000000000003</v>
      </c>
      <c r="AQ10" s="6">
        <f>SUMIFS(SexoPop!$K:$K,SexoPop!$T:$T,AQ$5,SexoPop!$A:$A,$C10,SexoPop!$B:$B,2)/1000</f>
        <v>43.508000000000003</v>
      </c>
      <c r="AR10" s="6">
        <f>SUMIFS(SexoPop!$K:$K,SexoPop!$T:$T,AR$5,SexoPop!$A:$A,$C10,SexoPop!$B:$B,2)/1000</f>
        <v>27.295000000000002</v>
      </c>
      <c r="AS10" s="5"/>
      <c r="AT10" s="7">
        <f>SUMIFS(SexoPorc!$K:$K,SexoPorc!$Q:$Q,AT$5,SexoPorc!$A:$A,$C10,SexoPorc!$B:$B,2)*100</f>
        <v>97.917640209197998</v>
      </c>
      <c r="AU10" s="7">
        <f>SUMIFS(SexoPorc!$K:$K,SexoPorc!$Q:$Q,AU$5,SexoPorc!$A:$A,$C10,SexoPorc!$B:$B,2)*100</f>
        <v>98.898738622665405</v>
      </c>
      <c r="AV10" s="7">
        <f>SUMIFS(SexoPorc!$K:$K,SexoPorc!$Q:$Q,AV$5,SexoPorc!$A:$A,$C10,SexoPorc!$B:$B,2)*100</f>
        <v>97.614997625350952</v>
      </c>
      <c r="AW10" s="7">
        <f>SUMIFS(SexoPorc!$K:$K,SexoPorc!$Q:$Q,AW$5,SexoPorc!$A:$A,$C10,SexoPorc!$B:$B,2)*100</f>
        <v>98.063874244689941</v>
      </c>
      <c r="AX10" s="7">
        <f>SUMIFS(SexoPorc!$K:$K,SexoPorc!$Q:$Q,AX$5,SexoPorc!$A:$A,$C10,SexoPorc!$B:$B,2)*100</f>
        <v>93.220627307891846</v>
      </c>
      <c r="AY10" s="9"/>
      <c r="AZ10" s="6">
        <f>SUMIFS(SexoPop!$K:$K,SexoPop!$T:$T,AZ$5,SexoPop!$A:$A,$C10,SexoPop!$B:$B,1)/1000</f>
        <v>27.89</v>
      </c>
      <c r="BA10" s="6">
        <f>SUMIFS(SexoPop!$K:$K,SexoPop!$T:$T,BA$5,SexoPop!$A:$A,$C10,SexoPop!$B:$B,1)/1000</f>
        <v>40.402000000000001</v>
      </c>
      <c r="BB10" s="6">
        <f>SUMIFS(SexoPop!$K:$K,SexoPop!$T:$T,BB$5,SexoPop!$A:$A,$C10,SexoPop!$B:$B,1)/1000</f>
        <v>55.779000000000003</v>
      </c>
      <c r="BC10" s="6">
        <f>SUMIFS(SexoPop!$K:$K,SexoPop!$T:$T,BC$5,SexoPop!$A:$A,$C10,SexoPop!$B:$B,1)/1000</f>
        <v>45.91</v>
      </c>
      <c r="BD10" s="6">
        <f>SUMIFS(SexoPop!$K:$K,SexoPop!$T:$T,BD$5,SexoPop!$A:$A,$C10,SexoPop!$B:$B,1)/1000</f>
        <v>24.922999999999998</v>
      </c>
      <c r="BE10" s="5"/>
      <c r="BF10" s="7">
        <f>SUMIFS(SexoPorc!$K:$K,SexoPorc!$Q:$Q,BF$5,SexoPorc!$A:$A,$C10,SexoPorc!$B:$B,1)*100</f>
        <v>98.266506195068359</v>
      </c>
      <c r="BG10" s="7">
        <f>SUMIFS(SexoPorc!$K:$K,SexoPorc!$Q:$Q,BG$5,SexoPorc!$A:$A,$C10,SexoPorc!$B:$B,1)*100</f>
        <v>97.535187005996704</v>
      </c>
      <c r="BH10" s="7">
        <f>SUMIFS(SexoPorc!$K:$K,SexoPorc!$Q:$Q,BH$5,SexoPorc!$A:$A,$C10,SexoPorc!$B:$B,1)*100</f>
        <v>97.318375110626221</v>
      </c>
      <c r="BI10" s="7">
        <f>SUMIFS(SexoPorc!$K:$K,SexoPorc!$Q:$Q,BI$5,SexoPorc!$A:$A,$C10,SexoPorc!$B:$B,1)*100</f>
        <v>97.077727317810059</v>
      </c>
      <c r="BJ10" s="7">
        <f>SUMIFS(SexoPorc!$K:$K,SexoPorc!$Q:$Q,BJ$5,SexoPorc!$A:$A,$C10,SexoPorc!$B:$B,1)*100</f>
        <v>95.872443914413452</v>
      </c>
    </row>
    <row r="11" spans="3:62" x14ac:dyDescent="0.25">
      <c r="C11" s="5" t="s">
        <v>5</v>
      </c>
      <c r="D11" s="6">
        <f>SUMIFS(EntPop!$J:$J,EntPop!$S:$S,D$5,EntPop!$A:$A,$C11)/1000</f>
        <v>53.540999999999997</v>
      </c>
      <c r="E11" s="6">
        <f>SUMIFS(EntPop!$J:$J,EntPop!$S:$S,E$5,EntPop!$A:$A,$C11)/1000</f>
        <v>45.929000000000002</v>
      </c>
      <c r="F11" s="6">
        <f>SUMIFS(EntPop!$J:$J,EntPop!$S:$S,F$5,EntPop!$A:$A,$C11)/1000</f>
        <v>77.918000000000006</v>
      </c>
      <c r="G11" s="6">
        <f>SUMIFS(EntPop!$J:$J,EntPop!$S:$S,G$5,EntPop!$A:$A,$C11)/1000</f>
        <v>54.658999999999999</v>
      </c>
      <c r="H11" s="6">
        <f>SUMIFS(EntPop!$J:$J,EntPop!$S:$S,H$5,EntPop!$A:$A,$C11)/1000</f>
        <v>23.545000000000002</v>
      </c>
      <c r="I11" s="5"/>
      <c r="J11" s="7">
        <f>SUMIFS(EntPorc!$J:$J,EntPorc!$P:$P,V$5,EntPorc!$A:$A,$C11)*100</f>
        <v>94.086742401123047</v>
      </c>
      <c r="K11" s="7">
        <f>SUMIFS(EntPorc!$J:$J,EntPorc!$P:$P,W$5,EntPorc!$A:$A,$C11)*100</f>
        <v>98.412257432937622</v>
      </c>
      <c r="L11" s="7">
        <f>SUMIFS(EntPorc!$J:$J,EntPorc!$P:$P,X$5,EntPorc!$A:$A,$C11)*100</f>
        <v>96.216440200805664</v>
      </c>
      <c r="M11" s="7">
        <f>SUMIFS(EntPorc!$J:$J,EntPorc!$P:$P,Y$5,EntPorc!$A:$A,$C11)*100</f>
        <v>92.970132827758789</v>
      </c>
      <c r="N11" s="7">
        <f>SUMIFS(EntPorc!$J:$J,EntPorc!$P:$P,Z$5,EntPorc!$A:$A,$C11)*100</f>
        <v>92.073363065719604</v>
      </c>
      <c r="O11" s="5"/>
      <c r="P11" s="6">
        <f>SUMIFS(RuralPop!$J:$J,RuralPop!$S:$S,P$5,RuralPop!$A:$A,$C11)/1000</f>
        <v>6.7249999999999996</v>
      </c>
      <c r="Q11" s="6">
        <f>SUMIFS(RuralPop!$J:$J,RuralPop!$S:$S,Q$5,RuralPop!$A:$A,$C11)/1000</f>
        <v>13.25</v>
      </c>
      <c r="R11" s="6">
        <f>SUMIFS(RuralPop!$J:$J,RuralPop!$S:$S,R$5,RuralPop!$A:$A,$C11)/1000</f>
        <v>13.16</v>
      </c>
      <c r="S11" s="6">
        <f>SUMIFS(RuralPop!$J:$J,RuralPop!$S:$S,S$5,RuralPop!$A:$A,$C11)/1000</f>
        <v>13.510999999999999</v>
      </c>
      <c r="T11" s="6">
        <f>SUMIFS(RuralPop!$J:$J,RuralPop!$S:$S,T$5,RuralPop!$A:$A,$C11)/1000</f>
        <v>3.8090000000000002</v>
      </c>
      <c r="U11" s="5"/>
      <c r="V11" s="7">
        <f>SUMIFS(RuralPorc!$J:$J,RuralPorc!$P:$P,V$5,RuralPorc!$A:$A,$C11)*100</f>
        <v>96.002852916717529</v>
      </c>
      <c r="W11" s="7">
        <f>SUMIFS(RuralPorc!$J:$J,RuralPorc!$P:$P,W$5,RuralPorc!$A:$A,$C11)*100</f>
        <v>94.703739881515503</v>
      </c>
      <c r="X11" s="7">
        <f>SUMIFS(RuralPorc!$J:$J,RuralPorc!$P:$P,X$5,RuralPorc!$A:$A,$C11)*100</f>
        <v>93.672150373458862</v>
      </c>
      <c r="Y11" s="7">
        <f>SUMIFS(RuralPorc!$J:$J,RuralPorc!$P:$P,Y$5,RuralPorc!$A:$A,$C11)*100</f>
        <v>86.681210994720459</v>
      </c>
      <c r="Z11" s="7">
        <f>SUMIFS(RuralPorc!$J:$J,RuralPorc!$P:$P,Z$5,RuralPorc!$A:$A,$C11)*100</f>
        <v>93.610221147537231</v>
      </c>
      <c r="AA11" s="9"/>
      <c r="AB11" s="6">
        <f>SUMIFS(UrbanPop!$J:$J,UrbanPop!$S:$S,AB$5,UrbanPop!$A:$A,$C11)/1000</f>
        <v>46.816000000000003</v>
      </c>
      <c r="AC11" s="6">
        <f>SUMIFS(UrbanPop!$J:$J,UrbanPop!$S:$S,AC$5,UrbanPop!$A:$A,$C11)/1000</f>
        <v>32.679000000000002</v>
      </c>
      <c r="AD11" s="6">
        <f>SUMIFS(UrbanPop!$J:$J,UrbanPop!$S:$S,AD$5,UrbanPop!$A:$A,$C11)/1000</f>
        <v>64.757999999999996</v>
      </c>
      <c r="AE11" s="6">
        <f>SUMIFS(UrbanPop!$J:$J,UrbanPop!$S:$S,AE$5,UrbanPop!$A:$A,$C11)/1000</f>
        <v>41.148000000000003</v>
      </c>
      <c r="AF11" s="6">
        <f>SUMIFS(UrbanPop!$J:$J,UrbanPop!$S:$S,AF$5,UrbanPop!$A:$A,$C11)/1000</f>
        <v>19.736000000000001</v>
      </c>
      <c r="AG11" s="5"/>
      <c r="AH11" s="7">
        <f>SUMIFS(UrbanPorc!$J:$J,UrbanPorc!$P:$P,AH$5,UrbanPorc!$A:$A,$C11)*100</f>
        <v>93.817758560180664</v>
      </c>
      <c r="AI11" s="7">
        <f>SUMIFS(UrbanPorc!$J:$J,UrbanPorc!$P:$P,AI$5,UrbanPorc!$A:$A,$C11)*100</f>
        <v>100</v>
      </c>
      <c r="AJ11" s="7">
        <f>SUMIFS(UrbanPorc!$J:$J,UrbanPorc!$P:$P,AJ$5,UrbanPorc!$A:$A,$C11)*100</f>
        <v>96.750479936599731</v>
      </c>
      <c r="AK11" s="7">
        <f>SUMIFS(UrbanPorc!$J:$J,UrbanPorc!$P:$P,AK$5,UrbanPorc!$A:$A,$C11)*100</f>
        <v>95.238977670669556</v>
      </c>
      <c r="AL11" s="7">
        <f>SUMIFS(UrbanPorc!$J:$J,UrbanPorc!$P:$P,AL$5,UrbanPorc!$A:$A,$C11)*100</f>
        <v>91.782540082931519</v>
      </c>
      <c r="AN11" s="6">
        <f>SUMIFS(SexoPop!$K:$K,SexoPop!$T:$T,AN$5,SexoPop!$A:$A,$C11,SexoPop!$B:$B,2)/1000</f>
        <v>24.742999999999999</v>
      </c>
      <c r="AO11" s="6">
        <f>SUMIFS(SexoPop!$K:$K,SexoPop!$T:$T,AO$5,SexoPop!$A:$A,$C11,SexoPop!$B:$B,2)/1000</f>
        <v>24.960999999999999</v>
      </c>
      <c r="AP11" s="6">
        <f>SUMIFS(SexoPop!$K:$K,SexoPop!$T:$T,AP$5,SexoPop!$A:$A,$C11,SexoPop!$B:$B,2)/1000</f>
        <v>38.622</v>
      </c>
      <c r="AQ11" s="6">
        <f>SUMIFS(SexoPop!$K:$K,SexoPop!$T:$T,AQ$5,SexoPop!$A:$A,$C11,SexoPop!$B:$B,2)/1000</f>
        <v>27.579000000000001</v>
      </c>
      <c r="AR11" s="6">
        <f>SUMIFS(SexoPop!$K:$K,SexoPop!$T:$T,AR$5,SexoPop!$A:$A,$C11,SexoPop!$B:$B,2)/1000</f>
        <v>9.8290000000000006</v>
      </c>
      <c r="AS11" s="5"/>
      <c r="AT11" s="7">
        <f>SUMIFS(SexoPorc!$K:$K,SexoPorc!$Q:$Q,AT$5,SexoPorc!$A:$A,$C11,SexoPorc!$B:$B,2)*100</f>
        <v>92.355644702911377</v>
      </c>
      <c r="AU11" s="7">
        <f>SUMIFS(SexoPorc!$K:$K,SexoPorc!$Q:$Q,AU$5,SexoPorc!$A:$A,$C11,SexoPorc!$B:$B,2)*100</f>
        <v>98.738133907318115</v>
      </c>
      <c r="AV11" s="7">
        <f>SUMIFS(SexoPorc!$K:$K,SexoPorc!$Q:$Q,AV$5,SexoPorc!$A:$A,$C11,SexoPorc!$B:$B,2)*100</f>
        <v>95.836228132247925</v>
      </c>
      <c r="AW11" s="7">
        <f>SUMIFS(SexoPorc!$K:$K,SexoPorc!$Q:$Q,AW$5,SexoPorc!$A:$A,$C11,SexoPorc!$B:$B,2)*100</f>
        <v>92.308467626571655</v>
      </c>
      <c r="AX11" s="7">
        <f>SUMIFS(SexoPorc!$K:$K,SexoPorc!$Q:$Q,AX$5,SexoPorc!$A:$A,$C11,SexoPorc!$B:$B,2)*100</f>
        <v>92.963206768035889</v>
      </c>
      <c r="AY11" s="9"/>
      <c r="AZ11" s="6">
        <f>SUMIFS(SexoPop!$K:$K,SexoPop!$T:$T,AZ$5,SexoPop!$A:$A,$C11,SexoPop!$B:$B,1)/1000</f>
        <v>28.797999999999998</v>
      </c>
      <c r="BA11" s="6">
        <f>SUMIFS(SexoPop!$K:$K,SexoPop!$T:$T,BA$5,SexoPop!$A:$A,$C11,SexoPop!$B:$B,1)/1000</f>
        <v>20.968</v>
      </c>
      <c r="BB11" s="6">
        <f>SUMIFS(SexoPop!$K:$K,SexoPop!$T:$T,BB$5,SexoPop!$A:$A,$C11,SexoPop!$B:$B,1)/1000</f>
        <v>39.295999999999999</v>
      </c>
      <c r="BC11" s="6">
        <f>SUMIFS(SexoPop!$K:$K,SexoPop!$T:$T,BC$5,SexoPop!$A:$A,$C11,SexoPop!$B:$B,1)/1000</f>
        <v>27.08</v>
      </c>
      <c r="BD11" s="6">
        <f>SUMIFS(SexoPop!$K:$K,SexoPop!$T:$T,BD$5,SexoPop!$A:$A,$C11,SexoPop!$B:$B,1)/1000</f>
        <v>13.715999999999999</v>
      </c>
      <c r="BE11" s="5"/>
      <c r="BF11" s="7">
        <f>SUMIFS(SexoPorc!$K:$K,SexoPorc!$Q:$Q,BF$5,SexoPorc!$A:$A,$C11,SexoPorc!$B:$B,1)*100</f>
        <v>95.626765489578247</v>
      </c>
      <c r="BG11" s="7">
        <f>SUMIFS(SexoPorc!$K:$K,SexoPorc!$Q:$Q,BG$5,SexoPorc!$A:$A,$C11,SexoPorc!$B:$B,1)*100</f>
        <v>98.027116060256958</v>
      </c>
      <c r="BH11" s="7">
        <f>SUMIFS(SexoPorc!$K:$K,SexoPorc!$Q:$Q,BH$5,SexoPorc!$A:$A,$C11,SexoPorc!$B:$B,1)*100</f>
        <v>96.593087911605835</v>
      </c>
      <c r="BI11" s="7">
        <f>SUMIFS(SexoPorc!$K:$K,SexoPorc!$Q:$Q,BI$5,SexoPorc!$A:$A,$C11,SexoPorc!$B:$B,1)*100</f>
        <v>93.653810024261475</v>
      </c>
      <c r="BJ11" s="7">
        <f>SUMIFS(SexoPorc!$K:$K,SexoPorc!$Q:$Q,BJ$5,SexoPorc!$A:$A,$C11,SexoPorc!$B:$B,1)*100</f>
        <v>91.446095705032349</v>
      </c>
    </row>
    <row r="12" spans="3:62" x14ac:dyDescent="0.25">
      <c r="C12" s="5" t="s">
        <v>6</v>
      </c>
      <c r="D12" s="6">
        <f>SUMIFS(EntPop!$J:$J,EntPop!$S:$S,D$5,EntPop!$A:$A,$C12)/1000</f>
        <v>14.468</v>
      </c>
      <c r="E12" s="6">
        <f>SUMIFS(EntPop!$J:$J,EntPop!$S:$S,E$5,EntPop!$A:$A,$C12)/1000</f>
        <v>12.868</v>
      </c>
      <c r="F12" s="6">
        <f>SUMIFS(EntPop!$J:$J,EntPop!$S:$S,F$5,EntPop!$A:$A,$C12)/1000</f>
        <v>13.076000000000001</v>
      </c>
      <c r="G12" s="6">
        <f>SUMIFS(EntPop!$J:$J,EntPop!$S:$S,G$5,EntPop!$A:$A,$C12)/1000</f>
        <v>8.9320000000000004</v>
      </c>
      <c r="H12" s="6">
        <f>SUMIFS(EntPop!$J:$J,EntPop!$S:$S,H$5,EntPop!$A:$A,$C12)/1000</f>
        <v>6.7539999999999996</v>
      </c>
      <c r="I12" s="5"/>
      <c r="J12" s="7">
        <f>SUMIFS(EntPorc!$J:$J,EntPorc!$P:$P,V$5,EntPorc!$A:$A,$C12)*100</f>
        <v>96.132892370223999</v>
      </c>
      <c r="K12" s="7">
        <f>SUMIFS(EntPorc!$J:$J,EntPorc!$P:$P,W$5,EntPorc!$A:$A,$C12)*100</f>
        <v>92.889624834060669</v>
      </c>
      <c r="L12" s="7">
        <f>SUMIFS(EntPorc!$J:$J,EntPorc!$P:$P,X$5,EntPorc!$A:$A,$C12)*100</f>
        <v>95.780837535858154</v>
      </c>
      <c r="M12" s="7">
        <f>SUMIFS(EntPorc!$J:$J,EntPorc!$P:$P,Y$5,EntPorc!$A:$A,$C12)*100</f>
        <v>95.62145471572876</v>
      </c>
      <c r="N12" s="7">
        <f>SUMIFS(EntPorc!$J:$J,EntPorc!$P:$P,Z$5,EntPorc!$A:$A,$C12)*100</f>
        <v>97.657603025436401</v>
      </c>
      <c r="O12" s="5"/>
      <c r="P12" s="6">
        <f>SUMIFS(RuralPop!$J:$J,RuralPop!$S:$S,P$5,RuralPop!$A:$A,$C12)/1000</f>
        <v>2.2370000000000001</v>
      </c>
      <c r="Q12" s="6">
        <f>SUMIFS(RuralPop!$J:$J,RuralPop!$S:$S,Q$5,RuralPop!$A:$A,$C12)/1000</f>
        <v>3.47</v>
      </c>
      <c r="R12" s="6">
        <f>SUMIFS(RuralPop!$J:$J,RuralPop!$S:$S,R$5,RuralPop!$A:$A,$C12)/1000</f>
        <v>1.881</v>
      </c>
      <c r="S12" s="6">
        <f>SUMIFS(RuralPop!$J:$J,RuralPop!$S:$S,S$5,RuralPop!$A:$A,$C12)/1000</f>
        <v>1.2949999999999999</v>
      </c>
      <c r="T12" s="6">
        <f>SUMIFS(RuralPop!$J:$J,RuralPop!$S:$S,T$5,RuralPop!$A:$A,$C12)/1000</f>
        <v>1.6850000000000001</v>
      </c>
      <c r="U12" s="5"/>
      <c r="V12" s="7">
        <f>SUMIFS(RuralPorc!$J:$J,RuralPorc!$P:$P,V$5,RuralPorc!$A:$A,$C12)*100</f>
        <v>98.071020841598511</v>
      </c>
      <c r="W12" s="7">
        <f>SUMIFS(RuralPorc!$J:$J,RuralPorc!$P:$P,W$5,RuralPorc!$A:$A,$C12)*100</f>
        <v>94.705241918563843</v>
      </c>
      <c r="X12" s="7">
        <f>SUMIFS(RuralPorc!$J:$J,RuralPorc!$P:$P,X$5,RuralPorc!$A:$A,$C12)*100</f>
        <v>96.264076232910156</v>
      </c>
      <c r="Y12" s="7">
        <f>SUMIFS(RuralPorc!$J:$J,RuralPorc!$P:$P,Y$5,RuralPorc!$A:$A,$C12)*100</f>
        <v>92.964822053909302</v>
      </c>
      <c r="Z12" s="7">
        <f>SUMIFS(RuralPorc!$J:$J,RuralPorc!$P:$P,Z$5,RuralPorc!$A:$A,$C12)*100</f>
        <v>95.847553014755249</v>
      </c>
      <c r="AA12" s="9"/>
      <c r="AB12" s="6">
        <f>SUMIFS(UrbanPop!$J:$J,UrbanPop!$S:$S,AB$5,UrbanPop!$A:$A,$C12)/1000</f>
        <v>12.231</v>
      </c>
      <c r="AC12" s="6">
        <f>SUMIFS(UrbanPop!$J:$J,UrbanPop!$S:$S,AC$5,UrbanPop!$A:$A,$C12)/1000</f>
        <v>9.3979999999999997</v>
      </c>
      <c r="AD12" s="6">
        <f>SUMIFS(UrbanPop!$J:$J,UrbanPop!$S:$S,AD$5,UrbanPop!$A:$A,$C12)/1000</f>
        <v>11.195</v>
      </c>
      <c r="AE12" s="6">
        <f>SUMIFS(UrbanPop!$J:$J,UrbanPop!$S:$S,AE$5,UrbanPop!$A:$A,$C12)/1000</f>
        <v>7.6369999999999996</v>
      </c>
      <c r="AF12" s="6">
        <f>SUMIFS(UrbanPop!$J:$J,UrbanPop!$S:$S,AF$5,UrbanPop!$A:$A,$C12)/1000</f>
        <v>5.069</v>
      </c>
      <c r="AG12" s="5"/>
      <c r="AH12" s="7">
        <f>SUMIFS(UrbanPorc!$J:$J,UrbanPorc!$P:$P,AH$5,UrbanPorc!$A:$A,$C12)*100</f>
        <v>95.786672830581665</v>
      </c>
      <c r="AI12" s="7">
        <f>SUMIFS(UrbanPorc!$J:$J,UrbanPorc!$P:$P,AI$5,UrbanPorc!$A:$A,$C12)*100</f>
        <v>92.236727476119995</v>
      </c>
      <c r="AJ12" s="7">
        <f>SUMIFS(UrbanPorc!$J:$J,UrbanPorc!$P:$P,AJ$5,UrbanPorc!$A:$A,$C12)*100</f>
        <v>95.70012092590332</v>
      </c>
      <c r="AK12" s="7">
        <f>SUMIFS(UrbanPorc!$J:$J,UrbanPorc!$P:$P,AK$5,UrbanPorc!$A:$A,$C12)*100</f>
        <v>96.087068319320679</v>
      </c>
      <c r="AL12" s="7">
        <f>SUMIFS(UrbanPorc!$J:$J,UrbanPorc!$P:$P,AL$5,UrbanPorc!$A:$A,$C12)*100</f>
        <v>98.274523019790649</v>
      </c>
      <c r="AN12" s="6">
        <f>SUMIFS(SexoPop!$K:$K,SexoPop!$T:$T,AN$5,SexoPop!$A:$A,$C12,SexoPop!$B:$B,2)/1000</f>
        <v>8.1319999999999997</v>
      </c>
      <c r="AO12" s="6">
        <f>SUMIFS(SexoPop!$K:$K,SexoPop!$T:$T,AO$5,SexoPop!$A:$A,$C12,SexoPop!$B:$B,2)/1000</f>
        <v>6.0419999999999998</v>
      </c>
      <c r="AP12" s="6">
        <f>SUMIFS(SexoPop!$K:$K,SexoPop!$T:$T,AP$5,SexoPop!$A:$A,$C12,SexoPop!$B:$B,2)/1000</f>
        <v>6.7350000000000003</v>
      </c>
      <c r="AQ12" s="6">
        <f>SUMIFS(SexoPop!$K:$K,SexoPop!$T:$T,AQ$5,SexoPop!$A:$A,$C12,SexoPop!$B:$B,2)/1000</f>
        <v>5</v>
      </c>
      <c r="AR12" s="6">
        <f>SUMIFS(SexoPop!$K:$K,SexoPop!$T:$T,AR$5,SexoPop!$A:$A,$C12,SexoPop!$B:$B,2)/1000</f>
        <v>2.7749999999999999</v>
      </c>
      <c r="AS12" s="5"/>
      <c r="AT12" s="7">
        <f>SUMIFS(SexoPorc!$K:$K,SexoPorc!$Q:$Q,AT$5,SexoPorc!$A:$A,$C12,SexoPorc!$B:$B,2)*100</f>
        <v>95.81713080406189</v>
      </c>
      <c r="AU12" s="7">
        <f>SUMIFS(SexoPorc!$K:$K,SexoPorc!$Q:$Q,AU$5,SexoPorc!$A:$A,$C12,SexoPorc!$B:$B,2)*100</f>
        <v>95.42008638381958</v>
      </c>
      <c r="AV12" s="7">
        <f>SUMIFS(SexoPorc!$K:$K,SexoPorc!$Q:$Q,AV$5,SexoPorc!$A:$A,$C12,SexoPorc!$B:$B,2)*100</f>
        <v>94.261723756790161</v>
      </c>
      <c r="AW12" s="7">
        <f>SUMIFS(SexoPorc!$K:$K,SexoPorc!$Q:$Q,AW$5,SexoPorc!$A:$A,$C12,SexoPorc!$B:$B,2)*100</f>
        <v>95.785439014434814</v>
      </c>
      <c r="AX12" s="7">
        <f>SUMIFS(SexoPorc!$K:$K,SexoPorc!$Q:$Q,AX$5,SexoPorc!$A:$A,$C12,SexoPorc!$B:$B,2)*100</f>
        <v>96.287298202514648</v>
      </c>
      <c r="AY12" s="9"/>
      <c r="AZ12" s="6">
        <f>SUMIFS(SexoPop!$K:$K,SexoPop!$T:$T,AZ$5,SexoPop!$A:$A,$C12,SexoPop!$B:$B,1)/1000</f>
        <v>6.3360000000000003</v>
      </c>
      <c r="BA12" s="6">
        <f>SUMIFS(SexoPop!$K:$K,SexoPop!$T:$T,BA$5,SexoPop!$A:$A,$C12,SexoPop!$B:$B,1)/1000</f>
        <v>6.8259999999999996</v>
      </c>
      <c r="BB12" s="6">
        <f>SUMIFS(SexoPop!$K:$K,SexoPop!$T:$T,BB$5,SexoPop!$A:$A,$C12,SexoPop!$B:$B,1)/1000</f>
        <v>6.3410000000000002</v>
      </c>
      <c r="BC12" s="6">
        <f>SUMIFS(SexoPop!$K:$K,SexoPop!$T:$T,BC$5,SexoPop!$A:$A,$C12,SexoPop!$B:$B,1)/1000</f>
        <v>3.9319999999999999</v>
      </c>
      <c r="BD12" s="6">
        <f>SUMIFS(SexoPop!$K:$K,SexoPop!$T:$T,BD$5,SexoPop!$A:$A,$C12,SexoPop!$B:$B,1)/1000</f>
        <v>3.9790000000000001</v>
      </c>
      <c r="BE12" s="5"/>
      <c r="BF12" s="7">
        <f>SUMIFS(SexoPorc!$K:$K,SexoPorc!$Q:$Q,BF$5,SexoPorc!$A:$A,$C12,SexoPorc!$B:$B,1)*100</f>
        <v>96.541213989257813</v>
      </c>
      <c r="BG12" s="7">
        <f>SUMIFS(SexoPorc!$K:$K,SexoPorc!$Q:$Q,BG$5,SexoPorc!$A:$A,$C12,SexoPorc!$B:$B,1)*100</f>
        <v>90.75920581817627</v>
      </c>
      <c r="BH12" s="7">
        <f>SUMIFS(SexoPorc!$K:$K,SexoPorc!$Q:$Q,BH$5,SexoPorc!$A:$A,$C12,SexoPorc!$B:$B,1)*100</f>
        <v>97.448903322219849</v>
      </c>
      <c r="BI12" s="7">
        <f>SUMIFS(SexoPorc!$K:$K,SexoPorc!$Q:$Q,BI$5,SexoPorc!$A:$A,$C12,SexoPorc!$B:$B,1)*100</f>
        <v>95.413732528686523</v>
      </c>
      <c r="BJ12" s="7">
        <f>SUMIFS(SexoPorc!$K:$K,SexoPorc!$Q:$Q,BJ$5,SexoPorc!$A:$A,$C12,SexoPorc!$B:$B,1)*100</f>
        <v>98.63659143447876</v>
      </c>
    </row>
    <row r="13" spans="3:62" x14ac:dyDescent="0.25">
      <c r="C13" s="5" t="s">
        <v>7</v>
      </c>
      <c r="D13" s="6">
        <f>SUMIFS(EntPop!$J:$J,EntPop!$S:$S,D$5,EntPop!$A:$A,$C13)/1000</f>
        <v>1522.751</v>
      </c>
      <c r="E13" s="6">
        <f>SUMIFS(EntPop!$J:$J,EntPop!$S:$S,E$5,EntPop!$A:$A,$C13)/1000</f>
        <v>1617.5229999999999</v>
      </c>
      <c r="F13" s="6">
        <f>SUMIFS(EntPop!$J:$J,EntPop!$S:$S,F$5,EntPop!$A:$A,$C13)/1000</f>
        <v>1596.088</v>
      </c>
      <c r="G13" s="6">
        <f>SUMIFS(EntPop!$J:$J,EntPop!$S:$S,G$5,EntPop!$A:$A,$C13)/1000</f>
        <v>1572.9069999999999</v>
      </c>
      <c r="H13" s="6">
        <f>SUMIFS(EntPop!$J:$J,EntPop!$S:$S,H$5,EntPop!$A:$A,$C13)/1000</f>
        <v>1572.058</v>
      </c>
      <c r="I13" s="5"/>
      <c r="J13" s="7">
        <f>SUMIFS(EntPorc!$J:$J,EntPorc!$P:$P,V$5,EntPorc!$A:$A,$C13)*100</f>
        <v>99.174106121063232</v>
      </c>
      <c r="K13" s="7">
        <f>SUMIFS(EntPorc!$J:$J,EntPorc!$P:$P,W$5,EntPorc!$A:$A,$C13)*100</f>
        <v>99.06928539276123</v>
      </c>
      <c r="L13" s="7">
        <f>SUMIFS(EntPorc!$J:$J,EntPorc!$P:$P,X$5,EntPorc!$A:$A,$C13)*100</f>
        <v>98.333477973937988</v>
      </c>
      <c r="M13" s="7">
        <f>SUMIFS(EntPorc!$J:$J,EntPorc!$P:$P,Y$5,EntPorc!$A:$A,$C13)*100</f>
        <v>97.847414016723633</v>
      </c>
      <c r="N13" s="7">
        <f>SUMIFS(EntPorc!$J:$J,EntPorc!$P:$P,Z$5,EntPorc!$A:$A,$C13)*100</f>
        <v>98.888677358627319</v>
      </c>
      <c r="O13" s="5"/>
      <c r="P13" s="6">
        <f>SUMIFS(RuralPop!$J:$J,RuralPop!$S:$S,P$5,RuralPop!$A:$A,$C13)/1000</f>
        <v>1108.442</v>
      </c>
      <c r="Q13" s="6">
        <f>SUMIFS(RuralPop!$J:$J,RuralPop!$S:$S,Q$5,RuralPop!$A:$A,$C13)/1000</f>
        <v>1120.874</v>
      </c>
      <c r="R13" s="6">
        <f>SUMIFS(RuralPop!$J:$J,RuralPop!$S:$S,R$5,RuralPop!$A:$A,$C13)/1000</f>
        <v>1049.71</v>
      </c>
      <c r="S13" s="6">
        <f>SUMIFS(RuralPop!$J:$J,RuralPop!$S:$S,S$5,RuralPop!$A:$A,$C13)/1000</f>
        <v>1135.2059999999999</v>
      </c>
      <c r="T13" s="6">
        <f>SUMIFS(RuralPop!$J:$J,RuralPop!$S:$S,T$5,RuralPop!$A:$A,$C13)/1000</f>
        <v>1151.473</v>
      </c>
      <c r="U13" s="5"/>
      <c r="V13" s="7">
        <f>SUMIFS(RuralPorc!$J:$J,RuralPorc!$P:$P,V$5,RuralPorc!$A:$A,$C13)*100</f>
        <v>99.20080304145813</v>
      </c>
      <c r="W13" s="7">
        <f>SUMIFS(RuralPorc!$J:$J,RuralPorc!$P:$P,W$5,RuralPorc!$A:$A,$C13)*100</f>
        <v>99.779140949249268</v>
      </c>
      <c r="X13" s="7">
        <f>SUMIFS(RuralPorc!$J:$J,RuralPorc!$P:$P,X$5,RuralPorc!$A:$A,$C13)*100</f>
        <v>98.787868022918701</v>
      </c>
      <c r="Y13" s="7">
        <f>SUMIFS(RuralPorc!$J:$J,RuralPorc!$P:$P,Y$5,RuralPorc!$A:$A,$C13)*100</f>
        <v>98.044896125793457</v>
      </c>
      <c r="Z13" s="7">
        <f>SUMIFS(RuralPorc!$J:$J,RuralPorc!$P:$P,Z$5,RuralPorc!$A:$A,$C13)*100</f>
        <v>98.767751455307007</v>
      </c>
      <c r="AA13" s="9"/>
      <c r="AB13" s="6">
        <f>SUMIFS(UrbanPop!$J:$J,UrbanPop!$S:$S,AB$5,UrbanPop!$A:$A,$C13)/1000</f>
        <v>414.30900000000003</v>
      </c>
      <c r="AC13" s="6">
        <f>SUMIFS(UrbanPop!$J:$J,UrbanPop!$S:$S,AC$5,UrbanPop!$A:$A,$C13)/1000</f>
        <v>496.649</v>
      </c>
      <c r="AD13" s="6">
        <f>SUMIFS(UrbanPop!$J:$J,UrbanPop!$S:$S,AD$5,UrbanPop!$A:$A,$C13)/1000</f>
        <v>546.37800000000004</v>
      </c>
      <c r="AE13" s="6">
        <f>SUMIFS(UrbanPop!$J:$J,UrbanPop!$S:$S,AE$5,UrbanPop!$A:$A,$C13)/1000</f>
        <v>437.70100000000002</v>
      </c>
      <c r="AF13" s="6">
        <f>SUMIFS(UrbanPop!$J:$J,UrbanPop!$S:$S,AF$5,UrbanPop!$A:$A,$C13)/1000</f>
        <v>420.58499999999998</v>
      </c>
      <c r="AG13" s="5"/>
      <c r="AH13" s="7">
        <f>SUMIFS(UrbanPorc!$J:$J,UrbanPorc!$P:$P,AH$5,UrbanPorc!$A:$A,$C13)*100</f>
        <v>99.10275936126709</v>
      </c>
      <c r="AI13" s="7">
        <f>SUMIFS(UrbanPorc!$J:$J,UrbanPorc!$P:$P,AI$5,UrbanPorc!$A:$A,$C13)*100</f>
        <v>97.503751516342163</v>
      </c>
      <c r="AJ13" s="7">
        <f>SUMIFS(UrbanPorc!$J:$J,UrbanPorc!$P:$P,AJ$5,UrbanPorc!$A:$A,$C13)*100</f>
        <v>97.472119331359863</v>
      </c>
      <c r="AK13" s="7">
        <f>SUMIFS(UrbanPorc!$J:$J,UrbanPorc!$P:$P,AK$5,UrbanPorc!$A:$A,$C13)*100</f>
        <v>97.338920831680298</v>
      </c>
      <c r="AL13" s="7">
        <f>SUMIFS(UrbanPorc!$J:$J,UrbanPorc!$P:$P,AL$5,UrbanPorc!$A:$A,$C13)*100</f>
        <v>99.221253395080566</v>
      </c>
      <c r="AN13" s="6">
        <f>SUMIFS(SexoPop!$K:$K,SexoPop!$T:$T,AN$5,SexoPop!$A:$A,$C13,SexoPop!$B:$B,2)/1000</f>
        <v>793.54600000000005</v>
      </c>
      <c r="AO13" s="6">
        <f>SUMIFS(SexoPop!$K:$K,SexoPop!$T:$T,AO$5,SexoPop!$A:$A,$C13,SexoPop!$B:$B,2)/1000</f>
        <v>819.202</v>
      </c>
      <c r="AP13" s="6">
        <f>SUMIFS(SexoPop!$K:$K,SexoPop!$T:$T,AP$5,SexoPop!$A:$A,$C13,SexoPop!$B:$B,2)/1000</f>
        <v>834.22299999999996</v>
      </c>
      <c r="AQ13" s="6">
        <f>SUMIFS(SexoPop!$K:$K,SexoPop!$T:$T,AQ$5,SexoPop!$A:$A,$C13,SexoPop!$B:$B,2)/1000</f>
        <v>833.4</v>
      </c>
      <c r="AR13" s="6">
        <f>SUMIFS(SexoPop!$K:$K,SexoPop!$T:$T,AR$5,SexoPop!$A:$A,$C13,SexoPop!$B:$B,2)/1000</f>
        <v>837.072</v>
      </c>
      <c r="AS13" s="5"/>
      <c r="AT13" s="7">
        <f>SUMIFS(SexoPorc!$K:$K,SexoPorc!$Q:$Q,AT$5,SexoPorc!$A:$A,$C13,SexoPorc!$B:$B,2)*100</f>
        <v>98.791170120239258</v>
      </c>
      <c r="AU13" s="7">
        <f>SUMIFS(SexoPorc!$K:$K,SexoPorc!$Q:$Q,AU$5,SexoPorc!$A:$A,$C13,SexoPorc!$B:$B,2)*100</f>
        <v>99.364298582077026</v>
      </c>
      <c r="AV13" s="7">
        <f>SUMIFS(SexoPorc!$K:$K,SexoPorc!$Q:$Q,AV$5,SexoPorc!$A:$A,$C13,SexoPorc!$B:$B,2)*100</f>
        <v>98.130375146865845</v>
      </c>
      <c r="AW13" s="7">
        <f>SUMIFS(SexoPorc!$K:$K,SexoPorc!$Q:$Q,AW$5,SexoPorc!$A:$A,$C13,SexoPorc!$B:$B,2)*100</f>
        <v>97.461485862731934</v>
      </c>
      <c r="AX13" s="7">
        <f>SUMIFS(SexoPorc!$K:$K,SexoPorc!$Q:$Q,AX$5,SexoPorc!$A:$A,$C13,SexoPorc!$B:$B,2)*100</f>
        <v>98.568814992904663</v>
      </c>
      <c r="AY13" s="9"/>
      <c r="AZ13" s="6">
        <f>SUMIFS(SexoPop!$K:$K,SexoPop!$T:$T,AZ$5,SexoPop!$A:$A,$C13,SexoPop!$B:$B,1)/1000</f>
        <v>729.20500000000004</v>
      </c>
      <c r="BA13" s="6">
        <f>SUMIFS(SexoPop!$K:$K,SexoPop!$T:$T,BA$5,SexoPop!$A:$A,$C13,SexoPop!$B:$B,1)/1000</f>
        <v>798.32100000000003</v>
      </c>
      <c r="BB13" s="6">
        <f>SUMIFS(SexoPop!$K:$K,SexoPop!$T:$T,BB$5,SexoPop!$A:$A,$C13,SexoPop!$B:$B,1)/1000</f>
        <v>761.86500000000001</v>
      </c>
      <c r="BC13" s="6">
        <f>SUMIFS(SexoPop!$K:$K,SexoPop!$T:$T,BC$5,SexoPop!$A:$A,$C13,SexoPop!$B:$B,1)/1000</f>
        <v>739.50699999999995</v>
      </c>
      <c r="BD13" s="6">
        <f>SUMIFS(SexoPop!$K:$K,SexoPop!$T:$T,BD$5,SexoPop!$A:$A,$C13,SexoPop!$B:$B,1)/1000</f>
        <v>734.98599999999999</v>
      </c>
      <c r="BE13" s="5"/>
      <c r="BF13" s="7">
        <f>SUMIFS(SexoPorc!$K:$K,SexoPorc!$Q:$Q,BF$5,SexoPorc!$A:$A,$C13,SexoPorc!$B:$B,1)*100</f>
        <v>99.594223499298096</v>
      </c>
      <c r="BG13" s="7">
        <f>SUMIFS(SexoPorc!$K:$K,SexoPorc!$Q:$Q,BG$5,SexoPorc!$A:$A,$C13,SexoPorc!$B:$B,1)*100</f>
        <v>98.768365383148193</v>
      </c>
      <c r="BH13" s="7">
        <f>SUMIFS(SexoPorc!$K:$K,SexoPorc!$Q:$Q,BH$5,SexoPorc!$A:$A,$C13,SexoPorc!$B:$B,1)*100</f>
        <v>98.556828498840332</v>
      </c>
      <c r="BI13" s="7">
        <f>SUMIFS(SexoPorc!$K:$K,SexoPorc!$Q:$Q,BI$5,SexoPorc!$A:$A,$C13,SexoPorc!$B:$B,1)*100</f>
        <v>98.2860267162323</v>
      </c>
      <c r="BJ13" s="7">
        <f>SUMIFS(SexoPorc!$K:$K,SexoPorc!$Q:$Q,BJ$5,SexoPorc!$A:$A,$C13,SexoPorc!$B:$B,1)*100</f>
        <v>99.255502223968506</v>
      </c>
    </row>
    <row r="14" spans="3:62" x14ac:dyDescent="0.25">
      <c r="C14" s="5" t="s">
        <v>8</v>
      </c>
      <c r="D14" s="6">
        <f>SUMIFS(EntPop!$J:$J,EntPop!$S:$S,D$5,EntPop!$A:$A,$C14)/1000</f>
        <v>117.666</v>
      </c>
      <c r="E14" s="6">
        <f>SUMIFS(EntPop!$J:$J,EntPop!$S:$S,E$5,EntPop!$A:$A,$C14)/1000</f>
        <v>90.284000000000006</v>
      </c>
      <c r="F14" s="6">
        <f>SUMIFS(EntPop!$J:$J,EntPop!$S:$S,F$5,EntPop!$A:$A,$C14)/1000</f>
        <v>109.182</v>
      </c>
      <c r="G14" s="6">
        <f>SUMIFS(EntPop!$J:$J,EntPop!$S:$S,G$5,EntPop!$A:$A,$C14)/1000</f>
        <v>77.123999999999995</v>
      </c>
      <c r="H14" s="6">
        <f>SUMIFS(EntPop!$J:$J,EntPop!$S:$S,H$5,EntPop!$A:$A,$C14)/1000</f>
        <v>85.161000000000001</v>
      </c>
      <c r="I14" s="5"/>
      <c r="J14" s="7">
        <f>SUMIFS(EntPorc!$J:$J,EntPorc!$P:$P,V$5,EntPorc!$A:$A,$C14)*100</f>
        <v>98.925542831420898</v>
      </c>
      <c r="K14" s="7">
        <f>SUMIFS(EntPorc!$J:$J,EntPorc!$P:$P,W$5,EntPorc!$A:$A,$C14)*100</f>
        <v>96.773642301559448</v>
      </c>
      <c r="L14" s="7">
        <f>SUMIFS(EntPorc!$J:$J,EntPorc!$P:$P,X$5,EntPorc!$A:$A,$C14)*100</f>
        <v>98.834073543548584</v>
      </c>
      <c r="M14" s="7">
        <f>SUMIFS(EntPorc!$J:$J,EntPorc!$P:$P,Y$5,EntPorc!$A:$A,$C14)*100</f>
        <v>96.633297204971313</v>
      </c>
      <c r="N14" s="7">
        <f>SUMIFS(EntPorc!$J:$J,EntPorc!$P:$P,Z$5,EntPorc!$A:$A,$C14)*100</f>
        <v>97.970664501190186</v>
      </c>
      <c r="O14" s="5"/>
      <c r="P14" s="6">
        <f>SUMIFS(RuralPop!$J:$J,RuralPop!$S:$S,P$5,RuralPop!$A:$A,$C14)/1000</f>
        <v>51.575000000000003</v>
      </c>
      <c r="Q14" s="6">
        <f>SUMIFS(RuralPop!$J:$J,RuralPop!$S:$S,Q$5,RuralPop!$A:$A,$C14)/1000</f>
        <v>49.923999999999999</v>
      </c>
      <c r="R14" s="6">
        <f>SUMIFS(RuralPop!$J:$J,RuralPop!$S:$S,R$5,RuralPop!$A:$A,$C14)/1000</f>
        <v>51.917000000000002</v>
      </c>
      <c r="S14" s="6">
        <f>SUMIFS(RuralPop!$J:$J,RuralPop!$S:$S,S$5,RuralPop!$A:$A,$C14)/1000</f>
        <v>41.305</v>
      </c>
      <c r="T14" s="6">
        <f>SUMIFS(RuralPop!$J:$J,RuralPop!$S:$S,T$5,RuralPop!$A:$A,$C14)/1000</f>
        <v>53.536000000000001</v>
      </c>
      <c r="U14" s="5"/>
      <c r="V14" s="7">
        <f>SUMIFS(RuralPorc!$J:$J,RuralPorc!$P:$P,V$5,RuralPorc!$A:$A,$C14)*100</f>
        <v>99.077898263931274</v>
      </c>
      <c r="W14" s="7">
        <f>SUMIFS(RuralPorc!$J:$J,RuralPorc!$P:$P,W$5,RuralPorc!$A:$A,$C14)*100</f>
        <v>99.3888258934021</v>
      </c>
      <c r="X14" s="7">
        <f>SUMIFS(RuralPorc!$J:$J,RuralPorc!$P:$P,X$5,RuralPorc!$A:$A,$C14)*100</f>
        <v>99.400728940963745</v>
      </c>
      <c r="Y14" s="7">
        <f>SUMIFS(RuralPorc!$J:$J,RuralPorc!$P:$P,Y$5,RuralPorc!$A:$A,$C14)*100</f>
        <v>97.835099697113037</v>
      </c>
      <c r="Z14" s="7">
        <f>SUMIFS(RuralPorc!$J:$J,RuralPorc!$P:$P,Z$5,RuralPorc!$A:$A,$C14)*100</f>
        <v>98.151952028274536</v>
      </c>
      <c r="AA14" s="9"/>
      <c r="AB14" s="6">
        <f>SUMIFS(UrbanPop!$J:$J,UrbanPop!$S:$S,AB$5,UrbanPop!$A:$A,$C14)/1000</f>
        <v>66.090999999999994</v>
      </c>
      <c r="AC14" s="6">
        <f>SUMIFS(UrbanPop!$J:$J,UrbanPop!$S:$S,AC$5,UrbanPop!$A:$A,$C14)/1000</f>
        <v>40.36</v>
      </c>
      <c r="AD14" s="6">
        <f>SUMIFS(UrbanPop!$J:$J,UrbanPop!$S:$S,AD$5,UrbanPop!$A:$A,$C14)/1000</f>
        <v>57.265000000000001</v>
      </c>
      <c r="AE14" s="6">
        <f>SUMIFS(UrbanPop!$J:$J,UrbanPop!$S:$S,AE$5,UrbanPop!$A:$A,$C14)/1000</f>
        <v>35.819000000000003</v>
      </c>
      <c r="AF14" s="6">
        <f>SUMIFS(UrbanPop!$J:$J,UrbanPop!$S:$S,AF$5,UrbanPop!$A:$A,$C14)/1000</f>
        <v>31.625</v>
      </c>
      <c r="AG14" s="5"/>
      <c r="AH14" s="7">
        <f>SUMIFS(UrbanPorc!$J:$J,UrbanPorc!$P:$P,AH$5,UrbanPorc!$A:$A,$C14)*100</f>
        <v>98.806977272033691</v>
      </c>
      <c r="AI14" s="7">
        <f>SUMIFS(UrbanPorc!$J:$J,UrbanPorc!$P:$P,AI$5,UrbanPorc!$A:$A,$C14)*100</f>
        <v>93.723148107528687</v>
      </c>
      <c r="AJ14" s="7">
        <f>SUMIFS(UrbanPorc!$J:$J,UrbanPorc!$P:$P,AJ$5,UrbanPorc!$A:$A,$C14)*100</f>
        <v>98.325890302658081</v>
      </c>
      <c r="AK14" s="7">
        <f>SUMIFS(UrbanPorc!$J:$J,UrbanPorc!$P:$P,AK$5,UrbanPorc!$A:$A,$C14)*100</f>
        <v>95.283573865890503</v>
      </c>
      <c r="AL14" s="7">
        <f>SUMIFS(UrbanPorc!$J:$J,UrbanPorc!$P:$P,AL$5,UrbanPorc!$A:$A,$C14)*100</f>
        <v>97.665297985076904</v>
      </c>
      <c r="AN14" s="6">
        <f>SUMIFS(SexoPop!$K:$K,SexoPop!$T:$T,AN$5,SexoPop!$A:$A,$C14,SexoPop!$B:$B,2)/1000</f>
        <v>57.793999999999997</v>
      </c>
      <c r="AO14" s="6">
        <f>SUMIFS(SexoPop!$K:$K,SexoPop!$T:$T,AO$5,SexoPop!$A:$A,$C14,SexoPop!$B:$B,2)/1000</f>
        <v>45.682000000000002</v>
      </c>
      <c r="AP14" s="6">
        <f>SUMIFS(SexoPop!$K:$K,SexoPop!$T:$T,AP$5,SexoPop!$A:$A,$C14,SexoPop!$B:$B,2)/1000</f>
        <v>53.250999999999998</v>
      </c>
      <c r="AQ14" s="6">
        <f>SUMIFS(SexoPop!$K:$K,SexoPop!$T:$T,AQ$5,SexoPop!$A:$A,$C14,SexoPop!$B:$B,2)/1000</f>
        <v>35.923999999999999</v>
      </c>
      <c r="AR14" s="6">
        <f>SUMIFS(SexoPop!$K:$K,SexoPop!$T:$T,AR$5,SexoPop!$A:$A,$C14,SexoPop!$B:$B,2)/1000</f>
        <v>41.448999999999998</v>
      </c>
      <c r="AS14" s="5"/>
      <c r="AT14" s="7">
        <f>SUMIFS(SexoPorc!$K:$K,SexoPorc!$Q:$Q,AT$5,SexoPorc!$A:$A,$C14,SexoPorc!$B:$B,2)*100</f>
        <v>98.906439542770386</v>
      </c>
      <c r="AU14" s="7">
        <f>SUMIFS(SexoPorc!$K:$K,SexoPorc!$Q:$Q,AU$5,SexoPorc!$A:$A,$C14,SexoPorc!$B:$B,2)*100</f>
        <v>95.609039068222046</v>
      </c>
      <c r="AV14" s="7">
        <f>SUMIFS(SexoPorc!$K:$K,SexoPorc!$Q:$Q,AV$5,SexoPorc!$A:$A,$C14,SexoPorc!$B:$B,2)*100</f>
        <v>97.828525304794312</v>
      </c>
      <c r="AW14" s="7">
        <f>SUMIFS(SexoPorc!$K:$K,SexoPorc!$Q:$Q,AW$5,SexoPorc!$A:$A,$C14,SexoPorc!$B:$B,2)*100</f>
        <v>94.251608848571777</v>
      </c>
      <c r="AX14" s="7">
        <f>SUMIFS(SexoPorc!$K:$K,SexoPorc!$Q:$Q,AX$5,SexoPorc!$A:$A,$C14,SexoPorc!$B:$B,2)*100</f>
        <v>98.699843883514404</v>
      </c>
      <c r="AY14" s="9"/>
      <c r="AZ14" s="6">
        <f>SUMIFS(SexoPop!$K:$K,SexoPop!$T:$T,AZ$5,SexoPop!$A:$A,$C14,SexoPop!$B:$B,1)/1000</f>
        <v>59.872</v>
      </c>
      <c r="BA14" s="6">
        <f>SUMIFS(SexoPop!$K:$K,SexoPop!$T:$T,BA$5,SexoPop!$A:$A,$C14,SexoPop!$B:$B,1)/1000</f>
        <v>44.601999999999997</v>
      </c>
      <c r="BB14" s="6">
        <f>SUMIFS(SexoPop!$K:$K,SexoPop!$T:$T,BB$5,SexoPop!$A:$A,$C14,SexoPop!$B:$B,1)/1000</f>
        <v>55.930999999999997</v>
      </c>
      <c r="BC14" s="6">
        <f>SUMIFS(SexoPop!$K:$K,SexoPop!$T:$T,BC$5,SexoPop!$A:$A,$C14,SexoPop!$B:$B,1)/1000</f>
        <v>41.2</v>
      </c>
      <c r="BD14" s="6">
        <f>SUMIFS(SexoPop!$K:$K,SexoPop!$T:$T,BD$5,SexoPop!$A:$A,$C14,SexoPop!$B:$B,1)/1000</f>
        <v>43.712000000000003</v>
      </c>
      <c r="BE14" s="5"/>
      <c r="BF14" s="7">
        <f>SUMIFS(SexoPorc!$K:$K,SexoPorc!$Q:$Q,BF$5,SexoPorc!$A:$A,$C14,SexoPorc!$B:$B,1)*100</f>
        <v>98.943996429443359</v>
      </c>
      <c r="BG14" s="7">
        <f>SUMIFS(SexoPorc!$K:$K,SexoPorc!$Q:$Q,BG$5,SexoPorc!$A:$A,$C14,SexoPorc!$B:$B,1)*100</f>
        <v>97.996222972869873</v>
      </c>
      <c r="BH14" s="7">
        <f>SUMIFS(SexoPorc!$K:$K,SexoPorc!$Q:$Q,BH$5,SexoPorc!$A:$A,$C14,SexoPorc!$B:$B,1)*100</f>
        <v>99.81083869934082</v>
      </c>
      <c r="BI14" s="7">
        <f>SUMIFS(SexoPorc!$K:$K,SexoPorc!$Q:$Q,BI$5,SexoPorc!$A:$A,$C14,SexoPorc!$B:$B,1)*100</f>
        <v>98.810440301895142</v>
      </c>
      <c r="BJ14" s="7">
        <f>SUMIFS(SexoPorc!$K:$K,SexoPorc!$Q:$Q,BJ$5,SexoPorc!$A:$A,$C14,SexoPorc!$B:$B,1)*100</f>
        <v>97.289115190505981</v>
      </c>
    </row>
    <row r="15" spans="3:62" x14ac:dyDescent="0.25">
      <c r="C15" s="5" t="s">
        <v>9</v>
      </c>
      <c r="D15" s="6">
        <f>SUMIFS(EntPop!$J:$J,EntPop!$S:$S,D$5,EntPop!$A:$A,$C15)/1000</f>
        <v>145.43</v>
      </c>
      <c r="E15" s="6">
        <f>SUMIFS(EntPop!$J:$J,EntPop!$S:$S,E$5,EntPop!$A:$A,$C15)/1000</f>
        <v>152.07</v>
      </c>
      <c r="F15" s="6">
        <f>SUMIFS(EntPop!$J:$J,EntPop!$S:$S,F$5,EntPop!$A:$A,$C15)/1000</f>
        <v>397.80700000000002</v>
      </c>
      <c r="G15" s="6">
        <f>SUMIFS(EntPop!$J:$J,EntPop!$S:$S,G$5,EntPop!$A:$A,$C15)/1000</f>
        <v>153.36000000000001</v>
      </c>
      <c r="H15" s="6">
        <f>SUMIFS(EntPop!$J:$J,EntPop!$S:$S,H$5,EntPop!$A:$A,$C15)/1000</f>
        <v>169.547</v>
      </c>
      <c r="I15" s="5"/>
      <c r="J15" s="7">
        <f>SUMIFS(EntPorc!$J:$J,EntPorc!$P:$P,V$5,EntPorc!$A:$A,$C15)*100</f>
        <v>93.689203262329102</v>
      </c>
      <c r="K15" s="7">
        <f>SUMIFS(EntPorc!$J:$J,EntPorc!$P:$P,W$5,EntPorc!$A:$A,$C15)*100</f>
        <v>100</v>
      </c>
      <c r="L15" s="7">
        <f>SUMIFS(EntPorc!$J:$J,EntPorc!$P:$P,X$5,EntPorc!$A:$A,$C15)*100</f>
        <v>99.35041069984436</v>
      </c>
      <c r="M15" s="7">
        <f>SUMIFS(EntPorc!$J:$J,EntPorc!$P:$P,Y$5,EntPorc!$A:$A,$C15)*100</f>
        <v>96.239769458770752</v>
      </c>
      <c r="N15" s="7">
        <f>SUMIFS(EntPorc!$J:$J,EntPorc!$P:$P,Z$5,EntPorc!$A:$A,$C15)*100</f>
        <v>100</v>
      </c>
      <c r="O15" s="5"/>
      <c r="P15" s="6">
        <f>SUMIFS(RuralPop!$J:$J,RuralPop!$S:$S,P$5,RuralPop!$A:$A,$C15)/1000</f>
        <v>4.2699999999999996</v>
      </c>
      <c r="Q15" s="6">
        <f>SUMIFS(RuralPop!$J:$J,RuralPop!$S:$S,Q$5,RuralPop!$A:$A,$C15)/1000</f>
        <v>1.7310000000000001</v>
      </c>
      <c r="R15" s="6">
        <f>SUMIFS(RuralPop!$J:$J,RuralPop!$S:$S,R$5,RuralPop!$A:$A,$C15)/1000</f>
        <v>4.4820000000000002</v>
      </c>
      <c r="S15" s="6">
        <f>SUMIFS(RuralPop!$J:$J,RuralPop!$S:$S,S$5,RuralPop!$A:$A,$C15)/1000</f>
        <v>2.488</v>
      </c>
      <c r="T15" s="6">
        <f>SUMIFS(RuralPop!$J:$J,RuralPop!$S:$S,T$5,RuralPop!$A:$A,$C15)/1000</f>
        <v>0.85099999999999998</v>
      </c>
      <c r="U15" s="5"/>
      <c r="V15" s="7">
        <f>SUMIFS(RuralPorc!$J:$J,RuralPorc!$P:$P,V$5,RuralPorc!$A:$A,$C15)*100</f>
        <v>54.954952001571655</v>
      </c>
      <c r="W15" s="7">
        <f>SUMIFS(RuralPorc!$J:$J,RuralPorc!$P:$P,W$5,RuralPorc!$A:$A,$C15)*100</f>
        <v>100</v>
      </c>
      <c r="X15" s="7">
        <f>SUMIFS(RuralPorc!$J:$J,RuralPorc!$P:$P,X$5,RuralPorc!$A:$A,$C15)*100</f>
        <v>99.467378854751587</v>
      </c>
      <c r="Y15" s="7">
        <f>SUMIFS(RuralPorc!$J:$J,RuralPorc!$P:$P,Y$5,RuralPorc!$A:$A,$C15)*100</f>
        <v>97.645211219787598</v>
      </c>
      <c r="Z15" s="7">
        <f>SUMIFS(RuralPorc!$J:$J,RuralPorc!$P:$P,Z$5,RuralPorc!$A:$A,$C15)*100</f>
        <v>100</v>
      </c>
      <c r="AA15" s="9"/>
      <c r="AB15" s="6">
        <f>SUMIFS(UrbanPop!$J:$J,UrbanPop!$S:$S,AB$5,UrbanPop!$A:$A,$C15)/1000</f>
        <v>141.16</v>
      </c>
      <c r="AC15" s="6">
        <f>SUMIFS(UrbanPop!$J:$J,UrbanPop!$S:$S,AC$5,UrbanPop!$A:$A,$C15)/1000</f>
        <v>150.339</v>
      </c>
      <c r="AD15" s="6">
        <f>SUMIFS(UrbanPop!$J:$J,UrbanPop!$S:$S,AD$5,UrbanPop!$A:$A,$C15)/1000</f>
        <v>393.32499999999999</v>
      </c>
      <c r="AE15" s="6">
        <f>SUMIFS(UrbanPop!$J:$J,UrbanPop!$S:$S,AE$5,UrbanPop!$A:$A,$C15)/1000</f>
        <v>150.87200000000001</v>
      </c>
      <c r="AF15" s="6">
        <f>SUMIFS(UrbanPop!$J:$J,UrbanPop!$S:$S,AF$5,UrbanPop!$A:$A,$C15)/1000</f>
        <v>168.696</v>
      </c>
      <c r="AG15" s="5"/>
      <c r="AH15" s="7">
        <f>SUMIFS(UrbanPorc!$J:$J,UrbanPorc!$P:$P,AH$5,UrbanPorc!$A:$A,$C15)*100</f>
        <v>95.73025107383728</v>
      </c>
      <c r="AI15" s="7">
        <f>SUMIFS(UrbanPorc!$J:$J,UrbanPorc!$P:$P,AI$5,UrbanPorc!$A:$A,$C15)*100</f>
        <v>100</v>
      </c>
      <c r="AJ15" s="7">
        <f>SUMIFS(UrbanPorc!$J:$J,UrbanPorc!$P:$P,AJ$5,UrbanPorc!$A:$A,$C15)*100</f>
        <v>99.349081516265869</v>
      </c>
      <c r="AK15" s="7">
        <f>SUMIFS(UrbanPorc!$J:$J,UrbanPorc!$P:$P,AK$5,UrbanPorc!$A:$A,$C15)*100</f>
        <v>96.2169349193573</v>
      </c>
      <c r="AL15" s="7">
        <f>SUMIFS(UrbanPorc!$J:$J,UrbanPorc!$P:$P,AL$5,UrbanPorc!$A:$A,$C15)*100</f>
        <v>100</v>
      </c>
      <c r="AN15" s="6">
        <f>SUMIFS(SexoPop!$K:$K,SexoPop!$T:$T,AN$5,SexoPop!$A:$A,$C15,SexoPop!$B:$B,2)/1000</f>
        <v>77.528000000000006</v>
      </c>
      <c r="AO15" s="6">
        <f>SUMIFS(SexoPop!$K:$K,SexoPop!$T:$T,AO$5,SexoPop!$A:$A,$C15,SexoPop!$B:$B,2)/1000</f>
        <v>83.474000000000004</v>
      </c>
      <c r="AP15" s="6">
        <f>SUMIFS(SexoPop!$K:$K,SexoPop!$T:$T,AP$5,SexoPop!$A:$A,$C15,SexoPop!$B:$B,2)/1000</f>
        <v>204.94</v>
      </c>
      <c r="AQ15" s="6">
        <f>SUMIFS(SexoPop!$K:$K,SexoPop!$T:$T,AQ$5,SexoPop!$A:$A,$C15,SexoPop!$B:$B,2)/1000</f>
        <v>76.366</v>
      </c>
      <c r="AR15" s="6">
        <f>SUMIFS(SexoPop!$K:$K,SexoPop!$T:$T,AR$5,SexoPop!$A:$A,$C15,SexoPop!$B:$B,2)/1000</f>
        <v>79.516000000000005</v>
      </c>
      <c r="AS15" s="5"/>
      <c r="AT15" s="7">
        <f>SUMIFS(SexoPorc!$K:$K,SexoPorc!$Q:$Q,AT$5,SexoPorc!$A:$A,$C15,SexoPorc!$B:$B,2)*100</f>
        <v>94.458794593811035</v>
      </c>
      <c r="AU15" s="7">
        <f>SUMIFS(SexoPorc!$K:$K,SexoPorc!$Q:$Q,AU$5,SexoPorc!$A:$A,$C15,SexoPorc!$B:$B,2)*100</f>
        <v>100</v>
      </c>
      <c r="AV15" s="7">
        <f>SUMIFS(SexoPorc!$K:$K,SexoPorc!$Q:$Q,AV$5,SexoPorc!$A:$A,$C15,SexoPorc!$B:$B,2)*100</f>
        <v>99.24551248550415</v>
      </c>
      <c r="AW15" s="7">
        <f>SUMIFS(SexoPorc!$K:$K,SexoPorc!$Q:$Q,AW$5,SexoPorc!$A:$A,$C15,SexoPorc!$B:$B,2)*100</f>
        <v>95.160126686096191</v>
      </c>
      <c r="AX15" s="7">
        <f>SUMIFS(SexoPorc!$K:$K,SexoPorc!$Q:$Q,AX$5,SexoPorc!$A:$A,$C15,SexoPorc!$B:$B,2)*100</f>
        <v>100</v>
      </c>
      <c r="AY15" s="9"/>
      <c r="AZ15" s="6">
        <f>SUMIFS(SexoPop!$K:$K,SexoPop!$T:$T,AZ$5,SexoPop!$A:$A,$C15,SexoPop!$B:$B,1)/1000</f>
        <v>67.902000000000001</v>
      </c>
      <c r="BA15" s="6">
        <f>SUMIFS(SexoPop!$K:$K,SexoPop!$T:$T,BA$5,SexoPop!$A:$A,$C15,SexoPop!$B:$B,1)/1000</f>
        <v>68.596000000000004</v>
      </c>
      <c r="BB15" s="6">
        <f>SUMIFS(SexoPop!$K:$K,SexoPop!$T:$T,BB$5,SexoPop!$A:$A,$C15,SexoPop!$B:$B,1)/1000</f>
        <v>192.86699999999999</v>
      </c>
      <c r="BC15" s="6">
        <f>SUMIFS(SexoPop!$K:$K,SexoPop!$T:$T,BC$5,SexoPop!$A:$A,$C15,SexoPop!$B:$B,1)/1000</f>
        <v>76.994</v>
      </c>
      <c r="BD15" s="6">
        <f>SUMIFS(SexoPop!$K:$K,SexoPop!$T:$T,BD$5,SexoPop!$A:$A,$C15,SexoPop!$B:$B,1)/1000</f>
        <v>90.031000000000006</v>
      </c>
      <c r="BE15" s="5"/>
      <c r="BF15" s="7">
        <f>SUMIFS(SexoPorc!$K:$K,SexoPorc!$Q:$Q,BF$5,SexoPorc!$A:$A,$C15,SexoPorc!$B:$B,1)*100</f>
        <v>92.825698852539063</v>
      </c>
      <c r="BG15" s="7">
        <f>SUMIFS(SexoPorc!$K:$K,SexoPorc!$Q:$Q,BG$5,SexoPorc!$A:$A,$C15,SexoPorc!$B:$B,1)*100</f>
        <v>100</v>
      </c>
      <c r="BH15" s="7">
        <f>SUMIFS(SexoPorc!$K:$K,SexoPorc!$Q:$Q,BH$5,SexoPorc!$A:$A,$C15,SexoPorc!$B:$B,1)*100</f>
        <v>99.462121725082397</v>
      </c>
      <c r="BI15" s="7">
        <f>SUMIFS(SexoPorc!$K:$K,SexoPorc!$Q:$Q,BI$5,SexoPorc!$A:$A,$C15,SexoPorc!$B:$B,1)*100</f>
        <v>97.33508825302124</v>
      </c>
      <c r="BJ15" s="7">
        <f>SUMIFS(SexoPorc!$K:$K,SexoPorc!$Q:$Q,BJ$5,SexoPorc!$A:$A,$C15,SexoPorc!$B:$B,1)*100</f>
        <v>100</v>
      </c>
    </row>
    <row r="16" spans="3:62" x14ac:dyDescent="0.25">
      <c r="C16" s="5" t="s">
        <v>10</v>
      </c>
      <c r="D16" s="6">
        <f>SUMIFS(EntPop!$J:$J,EntPop!$S:$S,D$5,EntPop!$A:$A,$C16)/1000</f>
        <v>46.301000000000002</v>
      </c>
      <c r="E16" s="6">
        <f>SUMIFS(EntPop!$J:$J,EntPop!$S:$S,E$5,EntPop!$A:$A,$C16)/1000</f>
        <v>37.761000000000003</v>
      </c>
      <c r="F16" s="6">
        <f>SUMIFS(EntPop!$J:$J,EntPop!$S:$S,F$5,EntPop!$A:$A,$C16)/1000</f>
        <v>78.186000000000007</v>
      </c>
      <c r="G16" s="6">
        <f>SUMIFS(EntPop!$J:$J,EntPop!$S:$S,G$5,EntPop!$A:$A,$C16)/1000</f>
        <v>114.717</v>
      </c>
      <c r="H16" s="6">
        <f>SUMIFS(EntPop!$J:$J,EntPop!$S:$S,H$5,EntPop!$A:$A,$C16)/1000</f>
        <v>81.138000000000005</v>
      </c>
      <c r="I16" s="5"/>
      <c r="J16" s="7">
        <f>SUMIFS(EntPorc!$J:$J,EntPorc!$P:$P,V$5,EntPorc!$A:$A,$C16)*100</f>
        <v>97.451168298721313</v>
      </c>
      <c r="K16" s="7">
        <f>SUMIFS(EntPorc!$J:$J,EntPorc!$P:$P,W$5,EntPorc!$A:$A,$C16)*100</f>
        <v>98.080521821975708</v>
      </c>
      <c r="L16" s="7">
        <f>SUMIFS(EntPorc!$J:$J,EntPorc!$P:$P,X$5,EntPorc!$A:$A,$C16)*100</f>
        <v>98.219919204711914</v>
      </c>
      <c r="M16" s="7">
        <f>SUMIFS(EntPorc!$J:$J,EntPorc!$P:$P,Y$5,EntPorc!$A:$A,$C16)*100</f>
        <v>97.421723604202271</v>
      </c>
      <c r="N16" s="7">
        <f>SUMIFS(EntPorc!$J:$J,EntPorc!$P:$P,Z$5,EntPorc!$A:$A,$C16)*100</f>
        <v>98.562943935394287</v>
      </c>
      <c r="O16" s="5"/>
      <c r="P16" s="6">
        <f>SUMIFS(RuralPop!$J:$J,RuralPop!$S:$S,P$5,RuralPop!$A:$A,$C16)/1000</f>
        <v>22.579000000000001</v>
      </c>
      <c r="Q16" s="6">
        <f>SUMIFS(RuralPop!$J:$J,RuralPop!$S:$S,Q$5,RuralPop!$A:$A,$C16)/1000</f>
        <v>12.994999999999999</v>
      </c>
      <c r="R16" s="6">
        <f>SUMIFS(RuralPop!$J:$J,RuralPop!$S:$S,R$5,RuralPop!$A:$A,$C16)/1000</f>
        <v>46.89</v>
      </c>
      <c r="S16" s="6">
        <f>SUMIFS(RuralPop!$J:$J,RuralPop!$S:$S,S$5,RuralPop!$A:$A,$C16)/1000</f>
        <v>83.435000000000002</v>
      </c>
      <c r="T16" s="6">
        <f>SUMIFS(RuralPop!$J:$J,RuralPop!$S:$S,T$5,RuralPop!$A:$A,$C16)/1000</f>
        <v>50.459000000000003</v>
      </c>
      <c r="U16" s="5"/>
      <c r="V16" s="7">
        <f>SUMIFS(RuralPorc!$J:$J,RuralPorc!$P:$P,V$5,RuralPorc!$A:$A,$C16)*100</f>
        <v>94.909626245498657</v>
      </c>
      <c r="W16" s="7">
        <f>SUMIFS(RuralPorc!$J:$J,RuralPorc!$P:$P,W$5,RuralPorc!$A:$A,$C16)*100</f>
        <v>100</v>
      </c>
      <c r="X16" s="7">
        <f>SUMIFS(RuralPorc!$J:$J,RuralPorc!$P:$P,X$5,RuralPorc!$A:$A,$C16)*100</f>
        <v>98.400908708572388</v>
      </c>
      <c r="Y16" s="7">
        <f>SUMIFS(RuralPorc!$J:$J,RuralPorc!$P:$P,Y$5,RuralPorc!$A:$A,$C16)*100</f>
        <v>97.814744710922241</v>
      </c>
      <c r="Z16" s="7">
        <f>SUMIFS(RuralPorc!$J:$J,RuralPorc!$P:$P,Z$5,RuralPorc!$A:$A,$C16)*100</f>
        <v>97.709226608276367</v>
      </c>
      <c r="AA16" s="9"/>
      <c r="AB16" s="6">
        <f>SUMIFS(UrbanPop!$J:$J,UrbanPop!$S:$S,AB$5,UrbanPop!$A:$A,$C16)/1000</f>
        <v>23.722000000000001</v>
      </c>
      <c r="AC16" s="6">
        <f>SUMIFS(UrbanPop!$J:$J,UrbanPop!$S:$S,AC$5,UrbanPop!$A:$A,$C16)/1000</f>
        <v>24.765999999999998</v>
      </c>
      <c r="AD16" s="6">
        <f>SUMIFS(UrbanPop!$J:$J,UrbanPop!$S:$S,AD$5,UrbanPop!$A:$A,$C16)/1000</f>
        <v>31.295999999999999</v>
      </c>
      <c r="AE16" s="6">
        <f>SUMIFS(UrbanPop!$J:$J,UrbanPop!$S:$S,AE$5,UrbanPop!$A:$A,$C16)/1000</f>
        <v>31.282</v>
      </c>
      <c r="AF16" s="6">
        <f>SUMIFS(UrbanPop!$J:$J,UrbanPop!$S:$S,AF$5,UrbanPop!$A:$A,$C16)/1000</f>
        <v>30.678999999999998</v>
      </c>
      <c r="AG16" s="5"/>
      <c r="AH16" s="7">
        <f>SUMIFS(UrbanPorc!$J:$J,UrbanPorc!$P:$P,AH$5,UrbanPorc!$A:$A,$C16)*100</f>
        <v>100</v>
      </c>
      <c r="AI16" s="7">
        <f>SUMIFS(UrbanPorc!$J:$J,UrbanPorc!$P:$P,AI$5,UrbanPorc!$A:$A,$C16)*100</f>
        <v>97.102528810501099</v>
      </c>
      <c r="AJ16" s="7">
        <f>SUMIFS(UrbanPorc!$J:$J,UrbanPorc!$P:$P,AJ$5,UrbanPorc!$A:$A,$C16)*100</f>
        <v>97.949987649917603</v>
      </c>
      <c r="AK16" s="7">
        <f>SUMIFS(UrbanPorc!$J:$J,UrbanPorc!$P:$P,AK$5,UrbanPorc!$A:$A,$C16)*100</f>
        <v>96.388733386993408</v>
      </c>
      <c r="AL16" s="7">
        <f>SUMIFS(UrbanPorc!$J:$J,UrbanPorc!$P:$P,AL$5,UrbanPorc!$A:$A,$C16)*100</f>
        <v>100</v>
      </c>
      <c r="AN16" s="6">
        <f>SUMIFS(SexoPop!$K:$K,SexoPop!$T:$T,AN$5,SexoPop!$A:$A,$C16,SexoPop!$B:$B,2)/1000</f>
        <v>21.114000000000001</v>
      </c>
      <c r="AO16" s="6">
        <f>SUMIFS(SexoPop!$K:$K,SexoPop!$T:$T,AO$5,SexoPop!$A:$A,$C16,SexoPop!$B:$B,2)/1000</f>
        <v>19.079999999999998</v>
      </c>
      <c r="AP16" s="6">
        <f>SUMIFS(SexoPop!$K:$K,SexoPop!$T:$T,AP$5,SexoPop!$A:$A,$C16,SexoPop!$B:$B,2)/1000</f>
        <v>38.404000000000003</v>
      </c>
      <c r="AQ16" s="6">
        <f>SUMIFS(SexoPop!$K:$K,SexoPop!$T:$T,AQ$5,SexoPop!$A:$A,$C16,SexoPop!$B:$B,2)/1000</f>
        <v>57.191000000000003</v>
      </c>
      <c r="AR16" s="6">
        <f>SUMIFS(SexoPop!$K:$K,SexoPop!$T:$T,AR$5,SexoPop!$A:$A,$C16,SexoPop!$B:$B,2)/1000</f>
        <v>42.591999999999999</v>
      </c>
      <c r="AS16" s="5"/>
      <c r="AT16" s="7">
        <f>SUMIFS(SexoPorc!$K:$K,SexoPorc!$Q:$Q,AT$5,SexoPorc!$A:$A,$C16,SexoPorc!$B:$B,2)*100</f>
        <v>96.61831259727478</v>
      </c>
      <c r="AU16" s="7">
        <f>SUMIFS(SexoPorc!$K:$K,SexoPorc!$Q:$Q,AU$5,SexoPorc!$A:$A,$C16,SexoPorc!$B:$B,2)*100</f>
        <v>98.839616775512695</v>
      </c>
      <c r="AV16" s="7">
        <f>SUMIFS(SexoPorc!$K:$K,SexoPorc!$Q:$Q,AV$5,SexoPorc!$A:$A,$C16,SexoPorc!$B:$B,2)*100</f>
        <v>97.011643648147583</v>
      </c>
      <c r="AW16" s="7">
        <f>SUMIFS(SexoPorc!$K:$K,SexoPorc!$Q:$Q,AW$5,SexoPorc!$A:$A,$C16,SexoPorc!$B:$B,2)*100</f>
        <v>97.321534156799316</v>
      </c>
      <c r="AX16" s="7">
        <f>SUMIFS(SexoPorc!$K:$K,SexoPorc!$Q:$Q,AX$5,SexoPorc!$A:$A,$C16,SexoPorc!$B:$B,2)*100</f>
        <v>98.324024677276611</v>
      </c>
      <c r="AY16" s="9"/>
      <c r="AZ16" s="6">
        <f>SUMIFS(SexoPop!$K:$K,SexoPop!$T:$T,AZ$5,SexoPop!$A:$A,$C16,SexoPop!$B:$B,1)/1000</f>
        <v>25.187000000000001</v>
      </c>
      <c r="BA16" s="6">
        <f>SUMIFS(SexoPop!$K:$K,SexoPop!$T:$T,BA$5,SexoPop!$A:$A,$C16,SexoPop!$B:$B,1)/1000</f>
        <v>18.681000000000001</v>
      </c>
      <c r="BB16" s="6">
        <f>SUMIFS(SexoPop!$K:$K,SexoPop!$T:$T,BB$5,SexoPop!$A:$A,$C16,SexoPop!$B:$B,1)/1000</f>
        <v>39.781999999999996</v>
      </c>
      <c r="BC16" s="6">
        <f>SUMIFS(SexoPop!$K:$K,SexoPop!$T:$T,BC$5,SexoPop!$A:$A,$C16,SexoPop!$B:$B,1)/1000</f>
        <v>57.526000000000003</v>
      </c>
      <c r="BD16" s="6">
        <f>SUMIFS(SexoPop!$K:$K,SexoPop!$T:$T,BD$5,SexoPop!$A:$A,$C16,SexoPop!$B:$B,1)/1000</f>
        <v>38.545999999999999</v>
      </c>
      <c r="BE16" s="5"/>
      <c r="BF16" s="7">
        <f>SUMIFS(SexoPorc!$K:$K,SexoPorc!$Q:$Q,BF$5,SexoPorc!$A:$A,$C16,SexoPorc!$B:$B,1)*100</f>
        <v>98.160487413406372</v>
      </c>
      <c r="BG16" s="7">
        <f>SUMIFS(SexoPorc!$K:$K,SexoPorc!$Q:$Q,BG$5,SexoPorc!$A:$A,$C16,SexoPorc!$B:$B,1)*100</f>
        <v>97.317147254943848</v>
      </c>
      <c r="BH16" s="7">
        <f>SUMIFS(SexoPorc!$K:$K,SexoPorc!$Q:$Q,BH$5,SexoPorc!$A:$A,$C16,SexoPorc!$B:$B,1)*100</f>
        <v>99.415236711502075</v>
      </c>
      <c r="BI16" s="7">
        <f>SUMIFS(SexoPorc!$K:$K,SexoPorc!$Q:$Q,BI$5,SexoPorc!$A:$A,$C16,SexoPorc!$B:$B,1)*100</f>
        <v>97.521531581878662</v>
      </c>
      <c r="BJ16" s="7">
        <f>SUMIFS(SexoPorc!$K:$K,SexoPorc!$Q:$Q,BJ$5,SexoPorc!$A:$A,$C16,SexoPorc!$B:$B,1)*100</f>
        <v>98.828297853469849</v>
      </c>
    </row>
    <row r="17" spans="3:62" x14ac:dyDescent="0.25">
      <c r="C17" s="5" t="s">
        <v>11</v>
      </c>
      <c r="D17" s="6">
        <f>SUMIFS(EntPop!$J:$J,EntPop!$S:$S,D$5,EntPop!$A:$A,$C17)/1000</f>
        <v>214.959</v>
      </c>
      <c r="E17" s="6">
        <f>SUMIFS(EntPop!$J:$J,EntPop!$S:$S,E$5,EntPop!$A:$A,$C17)/1000</f>
        <v>208.21600000000001</v>
      </c>
      <c r="F17" s="6">
        <f>SUMIFS(EntPop!$J:$J,EntPop!$S:$S,F$5,EntPop!$A:$A,$C17)/1000</f>
        <v>274.64499999999998</v>
      </c>
      <c r="G17" s="6">
        <f>SUMIFS(EntPop!$J:$J,EntPop!$S:$S,G$5,EntPop!$A:$A,$C17)/1000</f>
        <v>197.113</v>
      </c>
      <c r="H17" s="6">
        <f>SUMIFS(EntPop!$J:$J,EntPop!$S:$S,H$5,EntPop!$A:$A,$C17)/1000</f>
        <v>105.965</v>
      </c>
      <c r="I17" s="5"/>
      <c r="J17" s="7">
        <f>SUMIFS(EntPorc!$J:$J,EntPorc!$P:$P,V$5,EntPorc!$A:$A,$C17)*100</f>
        <v>98.502475023269653</v>
      </c>
      <c r="K17" s="7">
        <f>SUMIFS(EntPorc!$J:$J,EntPorc!$P:$P,W$5,EntPorc!$A:$A,$C17)*100</f>
        <v>96.052110195159912</v>
      </c>
      <c r="L17" s="7">
        <f>SUMIFS(EntPorc!$J:$J,EntPorc!$P:$P,X$5,EntPorc!$A:$A,$C17)*100</f>
        <v>97.685939073562622</v>
      </c>
      <c r="M17" s="7">
        <f>SUMIFS(EntPorc!$J:$J,EntPorc!$P:$P,Y$5,EntPorc!$A:$A,$C17)*100</f>
        <v>96.9085693359375</v>
      </c>
      <c r="N17" s="7">
        <f>SUMIFS(EntPorc!$J:$J,EntPorc!$P:$P,Z$5,EntPorc!$A:$A,$C17)*100</f>
        <v>97.125601768493652</v>
      </c>
      <c r="O17" s="5"/>
      <c r="P17" s="6">
        <f>SUMIFS(RuralPop!$J:$J,RuralPop!$S:$S,P$5,RuralPop!$A:$A,$C17)/1000</f>
        <v>99.924000000000007</v>
      </c>
      <c r="Q17" s="6">
        <f>SUMIFS(RuralPop!$J:$J,RuralPop!$S:$S,Q$5,RuralPop!$A:$A,$C17)/1000</f>
        <v>88.063000000000002</v>
      </c>
      <c r="R17" s="6">
        <f>SUMIFS(RuralPop!$J:$J,RuralPop!$S:$S,R$5,RuralPop!$A:$A,$C17)/1000</f>
        <v>104.68300000000001</v>
      </c>
      <c r="S17" s="6">
        <f>SUMIFS(RuralPop!$J:$J,RuralPop!$S:$S,S$5,RuralPop!$A:$A,$C17)/1000</f>
        <v>79.022000000000006</v>
      </c>
      <c r="T17" s="6">
        <f>SUMIFS(RuralPop!$J:$J,RuralPop!$S:$S,T$5,RuralPop!$A:$A,$C17)/1000</f>
        <v>40.158999999999999</v>
      </c>
      <c r="U17" s="5"/>
      <c r="V17" s="7">
        <f>SUMIFS(RuralPorc!$J:$J,RuralPorc!$P:$P,V$5,RuralPorc!$A:$A,$C17)*100</f>
        <v>99.304342269897461</v>
      </c>
      <c r="W17" s="7">
        <f>SUMIFS(RuralPorc!$J:$J,RuralPorc!$P:$P,W$5,RuralPorc!$A:$A,$C17)*100</f>
        <v>96.465110778808594</v>
      </c>
      <c r="X17" s="7">
        <f>SUMIFS(RuralPorc!$J:$J,RuralPorc!$P:$P,X$5,RuralPorc!$A:$A,$C17)*100</f>
        <v>97.134667634963989</v>
      </c>
      <c r="Y17" s="7">
        <f>SUMIFS(RuralPorc!$J:$J,RuralPorc!$P:$P,Y$5,RuralPorc!$A:$A,$C17)*100</f>
        <v>98.034888505935669</v>
      </c>
      <c r="Z17" s="7">
        <f>SUMIFS(RuralPorc!$J:$J,RuralPorc!$P:$P,Z$5,RuralPorc!$A:$A,$C17)*100</f>
        <v>92.756670713424683</v>
      </c>
      <c r="AA17" s="9"/>
      <c r="AB17" s="6">
        <f>SUMIFS(UrbanPop!$J:$J,UrbanPop!$S:$S,AB$5,UrbanPop!$A:$A,$C17)/1000</f>
        <v>115.035</v>
      </c>
      <c r="AC17" s="6">
        <f>SUMIFS(UrbanPop!$J:$J,UrbanPop!$S:$S,AC$5,UrbanPop!$A:$A,$C17)/1000</f>
        <v>120.15300000000001</v>
      </c>
      <c r="AD17" s="6">
        <f>SUMIFS(UrbanPop!$J:$J,UrbanPop!$S:$S,AD$5,UrbanPop!$A:$A,$C17)/1000</f>
        <v>169.96199999999999</v>
      </c>
      <c r="AE17" s="6">
        <f>SUMIFS(UrbanPop!$J:$J,UrbanPop!$S:$S,AE$5,UrbanPop!$A:$A,$C17)/1000</f>
        <v>118.09099999999999</v>
      </c>
      <c r="AF17" s="6">
        <f>SUMIFS(UrbanPop!$J:$J,UrbanPop!$S:$S,AF$5,UrbanPop!$A:$A,$C17)/1000</f>
        <v>65.805999999999997</v>
      </c>
      <c r="AG17" s="5"/>
      <c r="AH17" s="7">
        <f>SUMIFS(UrbanPorc!$J:$J,UrbanPorc!$P:$P,AH$5,UrbanPorc!$A:$A,$C17)*100</f>
        <v>97.816383838653564</v>
      </c>
      <c r="AI17" s="7">
        <f>SUMIFS(UrbanPorc!$J:$J,UrbanPorc!$P:$P,AI$5,UrbanPorc!$A:$A,$C17)*100</f>
        <v>95.751649141311646</v>
      </c>
      <c r="AJ17" s="7">
        <f>SUMIFS(UrbanPorc!$J:$J,UrbanPorc!$P:$P,AJ$5,UrbanPorc!$A:$A,$C17)*100</f>
        <v>98.028606176376343</v>
      </c>
      <c r="AK17" s="7">
        <f>SUMIFS(UrbanPorc!$J:$J,UrbanPorc!$P:$P,AK$5,UrbanPorc!$A:$A,$C17)*100</f>
        <v>96.169227361679077</v>
      </c>
      <c r="AL17" s="7">
        <f>SUMIFS(UrbanPorc!$J:$J,UrbanPorc!$P:$P,AL$5,UrbanPorc!$A:$A,$C17)*100</f>
        <v>100</v>
      </c>
      <c r="AN17" s="6">
        <f>SUMIFS(SexoPop!$K:$K,SexoPop!$T:$T,AN$5,SexoPop!$A:$A,$C17,SexoPop!$B:$B,2)/1000</f>
        <v>116.28</v>
      </c>
      <c r="AO17" s="6">
        <f>SUMIFS(SexoPop!$K:$K,SexoPop!$T:$T,AO$5,SexoPop!$A:$A,$C17,SexoPop!$B:$B,2)/1000</f>
        <v>109.729</v>
      </c>
      <c r="AP17" s="6">
        <f>SUMIFS(SexoPop!$K:$K,SexoPop!$T:$T,AP$5,SexoPop!$A:$A,$C17,SexoPop!$B:$B,2)/1000</f>
        <v>135.738</v>
      </c>
      <c r="AQ17" s="6">
        <f>SUMIFS(SexoPop!$K:$K,SexoPop!$T:$T,AQ$5,SexoPop!$A:$A,$C17,SexoPop!$B:$B,2)/1000</f>
        <v>98.049000000000007</v>
      </c>
      <c r="AR17" s="6">
        <f>SUMIFS(SexoPop!$K:$K,SexoPop!$T:$T,AR$5,SexoPop!$A:$A,$C17,SexoPop!$B:$B,2)/1000</f>
        <v>62.499000000000002</v>
      </c>
      <c r="AS17" s="5"/>
      <c r="AT17" s="7">
        <f>SUMIFS(SexoPorc!$K:$K,SexoPorc!$Q:$Q,AT$5,SexoPorc!$A:$A,$C17,SexoPorc!$B:$B,2)*100</f>
        <v>99.450916051864624</v>
      </c>
      <c r="AU17" s="7">
        <f>SUMIFS(SexoPorc!$K:$K,SexoPorc!$Q:$Q,AU$5,SexoPorc!$A:$A,$C17,SexoPorc!$B:$B,2)*100</f>
        <v>94.66087818145752</v>
      </c>
      <c r="AV17" s="7">
        <f>SUMIFS(SexoPorc!$K:$K,SexoPorc!$Q:$Q,AV$5,SexoPorc!$A:$A,$C17,SexoPorc!$B:$B,2)*100</f>
        <v>98.217099905014038</v>
      </c>
      <c r="AW17" s="7">
        <f>SUMIFS(SexoPorc!$K:$K,SexoPorc!$Q:$Q,AW$5,SexoPorc!$A:$A,$C17,SexoPorc!$B:$B,2)*100</f>
        <v>96.410977840423584</v>
      </c>
      <c r="AX17" s="7">
        <f>SUMIFS(SexoPorc!$K:$K,SexoPorc!$Q:$Q,AX$5,SexoPorc!$A:$A,$C17,SexoPorc!$B:$B,2)*100</f>
        <v>98.338449001312256</v>
      </c>
      <c r="AY17" s="9"/>
      <c r="AZ17" s="6">
        <f>SUMIFS(SexoPop!$K:$K,SexoPop!$T:$T,AZ$5,SexoPop!$A:$A,$C17,SexoPop!$B:$B,1)/1000</f>
        <v>98.679000000000002</v>
      </c>
      <c r="BA17" s="6">
        <f>SUMIFS(SexoPop!$K:$K,SexoPop!$T:$T,BA$5,SexoPop!$A:$A,$C17,SexoPop!$B:$B,1)/1000</f>
        <v>98.486999999999995</v>
      </c>
      <c r="BB17" s="6">
        <f>SUMIFS(SexoPop!$K:$K,SexoPop!$T:$T,BB$5,SexoPop!$A:$A,$C17,SexoPop!$B:$B,1)/1000</f>
        <v>138.90700000000001</v>
      </c>
      <c r="BC17" s="6">
        <f>SUMIFS(SexoPop!$K:$K,SexoPop!$T:$T,BC$5,SexoPop!$A:$A,$C17,SexoPop!$B:$B,1)/1000</f>
        <v>99.063999999999993</v>
      </c>
      <c r="BD17" s="6">
        <f>SUMIFS(SexoPop!$K:$K,SexoPop!$T:$T,BD$5,SexoPop!$A:$A,$C17,SexoPop!$B:$B,1)/1000</f>
        <v>43.466000000000001</v>
      </c>
      <c r="BE17" s="5"/>
      <c r="BF17" s="7">
        <f>SUMIFS(SexoPorc!$K:$K,SexoPorc!$Q:$Q,BF$5,SexoPorc!$A:$A,$C17,SexoPorc!$B:$B,1)*100</f>
        <v>97.407829761505127</v>
      </c>
      <c r="BG17" s="7">
        <f>SUMIFS(SexoPorc!$K:$K,SexoPorc!$Q:$Q,BG$5,SexoPorc!$A:$A,$C17,SexoPorc!$B:$B,1)*100</f>
        <v>97.651106119155884</v>
      </c>
      <c r="BH17" s="7">
        <f>SUMIFS(SexoPorc!$K:$K,SexoPorc!$Q:$Q,BH$5,SexoPorc!$A:$A,$C17,SexoPorc!$B:$B,1)*100</f>
        <v>97.172415256500244</v>
      </c>
      <c r="BI17" s="7">
        <f>SUMIFS(SexoPorc!$K:$K,SexoPorc!$Q:$Q,BI$5,SexoPorc!$A:$A,$C17,SexoPorc!$B:$B,1)*100</f>
        <v>97.406148910522461</v>
      </c>
      <c r="BJ17" s="7">
        <f>SUMIFS(SexoPorc!$K:$K,SexoPorc!$Q:$Q,BJ$5,SexoPorc!$A:$A,$C17,SexoPorc!$B:$B,1)*100</f>
        <v>95.433187484741211</v>
      </c>
    </row>
    <row r="18" spans="3:62" x14ac:dyDescent="0.25">
      <c r="C18" s="5" t="s">
        <v>12</v>
      </c>
      <c r="D18" s="6">
        <f>SUMIFS(EntPop!$J:$J,EntPop!$S:$S,D$5,EntPop!$A:$A,$C18)/1000</f>
        <v>795.49300000000005</v>
      </c>
      <c r="E18" s="6">
        <f>SUMIFS(EntPop!$J:$J,EntPop!$S:$S,E$5,EntPop!$A:$A,$C18)/1000</f>
        <v>933.05600000000004</v>
      </c>
      <c r="F18" s="6">
        <f>SUMIFS(EntPop!$J:$J,EntPop!$S:$S,F$5,EntPop!$A:$A,$C18)/1000</f>
        <v>886.15800000000002</v>
      </c>
      <c r="G18" s="6">
        <f>SUMIFS(EntPop!$J:$J,EntPop!$S:$S,G$5,EntPop!$A:$A,$C18)/1000</f>
        <v>777.63900000000001</v>
      </c>
      <c r="H18" s="6">
        <f>SUMIFS(EntPop!$J:$J,EntPop!$S:$S,H$5,EntPop!$A:$A,$C18)/1000</f>
        <v>755.27300000000002</v>
      </c>
      <c r="I18" s="5"/>
      <c r="J18" s="7">
        <f>SUMIFS(EntPorc!$J:$J,EntPorc!$P:$P,V$5,EntPorc!$A:$A,$C18)*100</f>
        <v>98.753499984741211</v>
      </c>
      <c r="K18" s="7">
        <f>SUMIFS(EntPorc!$J:$J,EntPorc!$P:$P,W$5,EntPorc!$A:$A,$C18)*100</f>
        <v>98.904484510421753</v>
      </c>
      <c r="L18" s="7">
        <f>SUMIFS(EntPorc!$J:$J,EntPorc!$P:$P,X$5,EntPorc!$A:$A,$C18)*100</f>
        <v>97.634387016296387</v>
      </c>
      <c r="M18" s="7">
        <f>SUMIFS(EntPorc!$J:$J,EntPorc!$P:$P,Y$5,EntPorc!$A:$A,$C18)*100</f>
        <v>97.146588563919067</v>
      </c>
      <c r="N18" s="7">
        <f>SUMIFS(EntPorc!$J:$J,EntPorc!$P:$P,Z$5,EntPorc!$A:$A,$C18)*100</f>
        <v>98.215210437774658</v>
      </c>
      <c r="O18" s="5"/>
      <c r="P18" s="6">
        <f>SUMIFS(RuralPop!$J:$J,RuralPop!$S:$S,P$5,RuralPop!$A:$A,$C18)/1000</f>
        <v>508.16300000000001</v>
      </c>
      <c r="Q18" s="6">
        <f>SUMIFS(RuralPop!$J:$J,RuralPop!$S:$S,Q$5,RuralPop!$A:$A,$C18)/1000</f>
        <v>597.89599999999996</v>
      </c>
      <c r="R18" s="6">
        <f>SUMIFS(RuralPop!$J:$J,RuralPop!$S:$S,R$5,RuralPop!$A:$A,$C18)/1000</f>
        <v>539.06600000000003</v>
      </c>
      <c r="S18" s="6">
        <f>SUMIFS(RuralPop!$J:$J,RuralPop!$S:$S,S$5,RuralPop!$A:$A,$C18)/1000</f>
        <v>484.57299999999998</v>
      </c>
      <c r="T18" s="6">
        <f>SUMIFS(RuralPop!$J:$J,RuralPop!$S:$S,T$5,RuralPop!$A:$A,$C18)/1000</f>
        <v>505.62299999999999</v>
      </c>
      <c r="U18" s="5"/>
      <c r="V18" s="7">
        <f>SUMIFS(RuralPorc!$J:$J,RuralPorc!$P:$P,V$5,RuralPorc!$A:$A,$C18)*100</f>
        <v>98.876708745956421</v>
      </c>
      <c r="W18" s="7">
        <f>SUMIFS(RuralPorc!$J:$J,RuralPorc!$P:$P,W$5,RuralPorc!$A:$A,$C18)*100</f>
        <v>99.133509397506714</v>
      </c>
      <c r="X18" s="7">
        <f>SUMIFS(RuralPorc!$J:$J,RuralPorc!$P:$P,X$5,RuralPorc!$A:$A,$C18)*100</f>
        <v>99.333864450454712</v>
      </c>
      <c r="Y18" s="7">
        <f>SUMIFS(RuralPorc!$J:$J,RuralPorc!$P:$P,Y$5,RuralPorc!$A:$A,$C18)*100</f>
        <v>98.081773519515991</v>
      </c>
      <c r="Z18" s="7">
        <f>SUMIFS(RuralPorc!$J:$J,RuralPorc!$P:$P,Z$5,RuralPorc!$A:$A,$C18)*100</f>
        <v>98.715931177139282</v>
      </c>
      <c r="AA18" s="9"/>
      <c r="AB18" s="6">
        <f>SUMIFS(UrbanPop!$J:$J,UrbanPop!$S:$S,AB$5,UrbanPop!$A:$A,$C18)/1000</f>
        <v>287.33</v>
      </c>
      <c r="AC18" s="6">
        <f>SUMIFS(UrbanPop!$J:$J,UrbanPop!$S:$S,AC$5,UrbanPop!$A:$A,$C18)/1000</f>
        <v>335.16</v>
      </c>
      <c r="AD18" s="6">
        <f>SUMIFS(UrbanPop!$J:$J,UrbanPop!$S:$S,AD$5,UrbanPop!$A:$A,$C18)/1000</f>
        <v>347.09199999999998</v>
      </c>
      <c r="AE18" s="6">
        <f>SUMIFS(UrbanPop!$J:$J,UrbanPop!$S:$S,AE$5,UrbanPop!$A:$A,$C18)/1000</f>
        <v>293.06599999999997</v>
      </c>
      <c r="AF18" s="6">
        <f>SUMIFS(UrbanPop!$J:$J,UrbanPop!$S:$S,AF$5,UrbanPop!$A:$A,$C18)/1000</f>
        <v>249.65</v>
      </c>
      <c r="AG18" s="5"/>
      <c r="AH18" s="7">
        <f>SUMIFS(UrbanPorc!$J:$J,UrbanPorc!$P:$P,AH$5,UrbanPorc!$A:$A,$C18)*100</f>
        <v>98.53634238243103</v>
      </c>
      <c r="AI18" s="7">
        <f>SUMIFS(UrbanPorc!$J:$J,UrbanPorc!$P:$P,AI$5,UrbanPorc!$A:$A,$C18)*100</f>
        <v>98.498541116714478</v>
      </c>
      <c r="AJ18" s="7">
        <f>SUMIFS(UrbanPorc!$J:$J,UrbanPorc!$P:$P,AJ$5,UrbanPorc!$A:$A,$C18)*100</f>
        <v>95.107245445251465</v>
      </c>
      <c r="AK18" s="7">
        <f>SUMIFS(UrbanPorc!$J:$J,UrbanPorc!$P:$P,AK$5,UrbanPorc!$A:$A,$C18)*100</f>
        <v>95.638805627822876</v>
      </c>
      <c r="AL18" s="7">
        <f>SUMIFS(UrbanPorc!$J:$J,UrbanPorc!$P:$P,AL$5,UrbanPorc!$A:$A,$C18)*100</f>
        <v>97.216486930847168</v>
      </c>
      <c r="AN18" s="6">
        <f>SUMIFS(SexoPop!$K:$K,SexoPop!$T:$T,AN$5,SexoPop!$A:$A,$C18,SexoPop!$B:$B,2)/1000</f>
        <v>413.44900000000001</v>
      </c>
      <c r="AO18" s="6">
        <f>SUMIFS(SexoPop!$K:$K,SexoPop!$T:$T,AO$5,SexoPop!$A:$A,$C18,SexoPop!$B:$B,2)/1000</f>
        <v>492.92500000000001</v>
      </c>
      <c r="AP18" s="6">
        <f>SUMIFS(SexoPop!$K:$K,SexoPop!$T:$T,AP$5,SexoPop!$A:$A,$C18,SexoPop!$B:$B,2)/1000</f>
        <v>468.07799999999997</v>
      </c>
      <c r="AQ18" s="6">
        <f>SUMIFS(SexoPop!$K:$K,SexoPop!$T:$T,AQ$5,SexoPop!$A:$A,$C18,SexoPop!$B:$B,2)/1000</f>
        <v>404.69799999999998</v>
      </c>
      <c r="AR18" s="6">
        <f>SUMIFS(SexoPop!$K:$K,SexoPop!$T:$T,AR$5,SexoPop!$A:$A,$C18,SexoPop!$B:$B,2)/1000</f>
        <v>392.90300000000002</v>
      </c>
      <c r="AS18" s="5"/>
      <c r="AT18" s="7">
        <f>SUMIFS(SexoPorc!$K:$K,SexoPorc!$Q:$Q,AT$5,SexoPorc!$A:$A,$C18,SexoPorc!$B:$B,2)*100</f>
        <v>98.261964321136475</v>
      </c>
      <c r="AU18" s="7">
        <f>SUMIFS(SexoPorc!$K:$K,SexoPorc!$Q:$Q,AU$5,SexoPorc!$A:$A,$C18,SexoPorc!$B:$B,2)*100</f>
        <v>98.910611867904663</v>
      </c>
      <c r="AV18" s="7">
        <f>SUMIFS(SexoPorc!$K:$K,SexoPorc!$Q:$Q,AV$5,SexoPorc!$A:$A,$C18,SexoPorc!$B:$B,2)*100</f>
        <v>97.513610124588013</v>
      </c>
      <c r="AW18" s="7">
        <f>SUMIFS(SexoPorc!$K:$K,SexoPorc!$Q:$Q,AW$5,SexoPorc!$A:$A,$C18,SexoPorc!$B:$B,2)*100</f>
        <v>96.812146902084351</v>
      </c>
      <c r="AX18" s="7">
        <f>SUMIFS(SexoPorc!$K:$K,SexoPorc!$Q:$Q,AX$5,SexoPorc!$A:$A,$C18,SexoPorc!$B:$B,2)*100</f>
        <v>97.628748416900635</v>
      </c>
      <c r="AY18" s="9"/>
      <c r="AZ18" s="6">
        <f>SUMIFS(SexoPop!$K:$K,SexoPop!$T:$T,AZ$5,SexoPop!$A:$A,$C18,SexoPop!$B:$B,1)/1000</f>
        <v>382.04399999999998</v>
      </c>
      <c r="BA18" s="6">
        <f>SUMIFS(SexoPop!$K:$K,SexoPop!$T:$T,BA$5,SexoPop!$A:$A,$C18,SexoPop!$B:$B,1)/1000</f>
        <v>440.13099999999997</v>
      </c>
      <c r="BB18" s="6">
        <f>SUMIFS(SexoPop!$K:$K,SexoPop!$T:$T,BB$5,SexoPop!$A:$A,$C18,SexoPop!$B:$B,1)/1000</f>
        <v>418.08</v>
      </c>
      <c r="BC18" s="6">
        <f>SUMIFS(SexoPop!$K:$K,SexoPop!$T:$T,BC$5,SexoPop!$A:$A,$C18,SexoPop!$B:$B,1)/1000</f>
        <v>372.94099999999997</v>
      </c>
      <c r="BD18" s="6">
        <f>SUMIFS(SexoPop!$K:$K,SexoPop!$T:$T,BD$5,SexoPop!$A:$A,$C18,SexoPop!$B:$B,1)/1000</f>
        <v>362.37</v>
      </c>
      <c r="BE18" s="5"/>
      <c r="BF18" s="7">
        <f>SUMIFS(SexoPorc!$K:$K,SexoPorc!$Q:$Q,BF$5,SexoPorc!$A:$A,$C18,SexoPorc!$B:$B,1)*100</f>
        <v>99.291008710861206</v>
      </c>
      <c r="BG18" s="7">
        <f>SUMIFS(SexoPorc!$K:$K,SexoPorc!$Q:$Q,BG$5,SexoPorc!$A:$A,$C18,SexoPorc!$B:$B,1)*100</f>
        <v>98.897618055343628</v>
      </c>
      <c r="BH18" s="7">
        <f>SUMIFS(SexoPorc!$K:$K,SexoPorc!$Q:$Q,BH$5,SexoPorc!$A:$A,$C18,SexoPorc!$B:$B,1)*100</f>
        <v>97.76996374130249</v>
      </c>
      <c r="BI18" s="7">
        <f>SUMIFS(SexoPorc!$K:$K,SexoPorc!$Q:$Q,BI$5,SexoPorc!$A:$A,$C18,SexoPorc!$B:$B,1)*100</f>
        <v>97.512131929397583</v>
      </c>
      <c r="BJ18" s="7">
        <f>SUMIFS(SexoPorc!$K:$K,SexoPorc!$Q:$Q,BJ$5,SexoPorc!$A:$A,$C18,SexoPorc!$B:$B,1)*100</f>
        <v>98.859095573425293</v>
      </c>
    </row>
    <row r="19" spans="3:62" x14ac:dyDescent="0.25">
      <c r="C19" s="5" t="s">
        <v>13</v>
      </c>
      <c r="D19" s="6">
        <f>SUMIFS(EntPop!$J:$J,EntPop!$S:$S,D$5,EntPop!$A:$A,$C19)/1000</f>
        <v>279.83600000000001</v>
      </c>
      <c r="E19" s="6">
        <f>SUMIFS(EntPop!$J:$J,EntPop!$S:$S,E$5,EntPop!$A:$A,$C19)/1000</f>
        <v>213.33799999999999</v>
      </c>
      <c r="F19" s="6">
        <f>SUMIFS(EntPop!$J:$J,EntPop!$S:$S,F$5,EntPop!$A:$A,$C19)/1000</f>
        <v>249.92699999999999</v>
      </c>
      <c r="G19" s="6">
        <f>SUMIFS(EntPop!$J:$J,EntPop!$S:$S,G$5,EntPop!$A:$A,$C19)/1000</f>
        <v>206.482</v>
      </c>
      <c r="H19" s="6">
        <f>SUMIFS(EntPop!$J:$J,EntPop!$S:$S,H$5,EntPop!$A:$A,$C19)/1000</f>
        <v>180.822</v>
      </c>
      <c r="I19" s="5"/>
      <c r="J19" s="7">
        <f>SUMIFS(EntPorc!$J:$J,EntPorc!$P:$P,V$5,EntPorc!$A:$A,$C19)*100</f>
        <v>100</v>
      </c>
      <c r="K19" s="7">
        <f>SUMIFS(EntPorc!$J:$J,EntPorc!$P:$P,W$5,EntPorc!$A:$A,$C19)*100</f>
        <v>99.756383895874023</v>
      </c>
      <c r="L19" s="7">
        <f>SUMIFS(EntPorc!$J:$J,EntPorc!$P:$P,X$5,EntPorc!$A:$A,$C19)*100</f>
        <v>99.179744720458984</v>
      </c>
      <c r="M19" s="7">
        <f>SUMIFS(EntPorc!$J:$J,EntPorc!$P:$P,Y$5,EntPorc!$A:$A,$C19)*100</f>
        <v>96.478801965713501</v>
      </c>
      <c r="N19" s="7">
        <f>SUMIFS(EntPorc!$J:$J,EntPorc!$P:$P,Z$5,EntPorc!$A:$A,$C19)*100</f>
        <v>99.033880233764648</v>
      </c>
      <c r="O19" s="5"/>
      <c r="P19" s="6">
        <f>SUMIFS(RuralPop!$J:$J,RuralPop!$S:$S,P$5,RuralPop!$A:$A,$C19)/1000</f>
        <v>220.43100000000001</v>
      </c>
      <c r="Q19" s="6">
        <f>SUMIFS(RuralPop!$J:$J,RuralPop!$S:$S,Q$5,RuralPop!$A:$A,$C19)/1000</f>
        <v>176.809</v>
      </c>
      <c r="R19" s="6">
        <f>SUMIFS(RuralPop!$J:$J,RuralPop!$S:$S,R$5,RuralPop!$A:$A,$C19)/1000</f>
        <v>190.17400000000001</v>
      </c>
      <c r="S19" s="6">
        <f>SUMIFS(RuralPop!$J:$J,RuralPop!$S:$S,S$5,RuralPop!$A:$A,$C19)/1000</f>
        <v>142.94200000000001</v>
      </c>
      <c r="T19" s="6">
        <f>SUMIFS(RuralPop!$J:$J,RuralPop!$S:$S,T$5,RuralPop!$A:$A,$C19)/1000</f>
        <v>120.44</v>
      </c>
      <c r="U19" s="5"/>
      <c r="V19" s="7">
        <f>SUMIFS(RuralPorc!$J:$J,RuralPorc!$P:$P,V$5,RuralPorc!$A:$A,$C19)*100</f>
        <v>100</v>
      </c>
      <c r="W19" s="7">
        <f>SUMIFS(RuralPorc!$J:$J,RuralPorc!$P:$P,W$5,RuralPorc!$A:$A,$C19)*100</f>
        <v>99.706196784973145</v>
      </c>
      <c r="X19" s="7">
        <f>SUMIFS(RuralPorc!$J:$J,RuralPorc!$P:$P,X$5,RuralPorc!$A:$A,$C19)*100</f>
        <v>98.924785852432251</v>
      </c>
      <c r="Y19" s="7">
        <f>SUMIFS(RuralPorc!$J:$J,RuralPorc!$P:$P,Y$5,RuralPorc!$A:$A,$C19)*100</f>
        <v>97.014409303665161</v>
      </c>
      <c r="Z19" s="7">
        <f>SUMIFS(RuralPorc!$J:$J,RuralPorc!$P:$P,Z$5,RuralPorc!$A:$A,$C19)*100</f>
        <v>98.556512594223022</v>
      </c>
      <c r="AA19" s="9"/>
      <c r="AB19" s="6">
        <f>SUMIFS(UrbanPop!$J:$J,UrbanPop!$S:$S,AB$5,UrbanPop!$A:$A,$C19)/1000</f>
        <v>59.405000000000001</v>
      </c>
      <c r="AC19" s="6">
        <f>SUMIFS(UrbanPop!$J:$J,UrbanPop!$S:$S,AC$5,UrbanPop!$A:$A,$C19)/1000</f>
        <v>36.529000000000003</v>
      </c>
      <c r="AD19" s="6">
        <f>SUMIFS(UrbanPop!$J:$J,UrbanPop!$S:$S,AD$5,UrbanPop!$A:$A,$C19)/1000</f>
        <v>59.753</v>
      </c>
      <c r="AE19" s="6">
        <f>SUMIFS(UrbanPop!$J:$J,UrbanPop!$S:$S,AE$5,UrbanPop!$A:$A,$C19)/1000</f>
        <v>63.54</v>
      </c>
      <c r="AF19" s="6">
        <f>SUMIFS(UrbanPop!$J:$J,UrbanPop!$S:$S,AF$5,UrbanPop!$A:$A,$C19)/1000</f>
        <v>60.381999999999998</v>
      </c>
      <c r="AG19" s="5"/>
      <c r="AH19" s="7">
        <f>SUMIFS(UrbanPorc!$J:$J,UrbanPorc!$P:$P,AH$5,UrbanPorc!$A:$A,$C19)*100</f>
        <v>100</v>
      </c>
      <c r="AI19" s="7">
        <f>SUMIFS(UrbanPorc!$J:$J,UrbanPorc!$P:$P,AI$5,UrbanPorc!$A:$A,$C19)*100</f>
        <v>100</v>
      </c>
      <c r="AJ19" s="7">
        <f>SUMIFS(UrbanPorc!$J:$J,UrbanPorc!$P:$P,AJ$5,UrbanPorc!$A:$A,$C19)*100</f>
        <v>100</v>
      </c>
      <c r="AK19" s="7">
        <f>SUMIFS(UrbanPorc!$J:$J,UrbanPorc!$P:$P,AK$5,UrbanPorc!$A:$A,$C19)*100</f>
        <v>95.295226573944092</v>
      </c>
      <c r="AL19" s="7">
        <f>SUMIFS(UrbanPorc!$J:$J,UrbanPorc!$P:$P,AL$5,UrbanPorc!$A:$A,$C19)*100</f>
        <v>100</v>
      </c>
      <c r="AN19" s="6">
        <f>SUMIFS(SexoPop!$K:$K,SexoPop!$T:$T,AN$5,SexoPop!$A:$A,$C19,SexoPop!$B:$B,2)/1000</f>
        <v>142.935</v>
      </c>
      <c r="AO19" s="6">
        <f>SUMIFS(SexoPop!$K:$K,SexoPop!$T:$T,AO$5,SexoPop!$A:$A,$C19,SexoPop!$B:$B,2)/1000</f>
        <v>110.33199999999999</v>
      </c>
      <c r="AP19" s="6">
        <f>SUMIFS(SexoPop!$K:$K,SexoPop!$T:$T,AP$5,SexoPop!$A:$A,$C19,SexoPop!$B:$B,2)/1000</f>
        <v>131.33600000000001</v>
      </c>
      <c r="AQ19" s="6">
        <f>SUMIFS(SexoPop!$K:$K,SexoPop!$T:$T,AQ$5,SexoPop!$A:$A,$C19,SexoPop!$B:$B,2)/1000</f>
        <v>115.318</v>
      </c>
      <c r="AR19" s="6">
        <f>SUMIFS(SexoPop!$K:$K,SexoPop!$T:$T,AR$5,SexoPop!$A:$A,$C19,SexoPop!$B:$B,2)/1000</f>
        <v>92.915999999999997</v>
      </c>
      <c r="AS19" s="5"/>
      <c r="AT19" s="7">
        <f>SUMIFS(SexoPorc!$K:$K,SexoPorc!$Q:$Q,AT$5,SexoPorc!$A:$A,$C19,SexoPorc!$B:$B,2)*100</f>
        <v>100</v>
      </c>
      <c r="AU19" s="7">
        <f>SUMIFS(SexoPorc!$K:$K,SexoPorc!$Q:$Q,AU$5,SexoPorc!$A:$A,$C19,SexoPorc!$B:$B,2)*100</f>
        <v>99.53000545501709</v>
      </c>
      <c r="AV19" s="7">
        <f>SUMIFS(SexoPorc!$K:$K,SexoPorc!$Q:$Q,AV$5,SexoPorc!$A:$A,$C19,SexoPorc!$B:$B,2)*100</f>
        <v>98.450559377670288</v>
      </c>
      <c r="AW19" s="7">
        <f>SUMIFS(SexoPorc!$K:$K,SexoPorc!$Q:$Q,AW$5,SexoPorc!$A:$A,$C19,SexoPorc!$B:$B,2)*100</f>
        <v>96.590948104858398</v>
      </c>
      <c r="AX19" s="7">
        <f>SUMIFS(SexoPorc!$K:$K,SexoPorc!$Q:$Q,AX$5,SexoPorc!$A:$A,$C19,SexoPorc!$B:$B,2)*100</f>
        <v>99.688863754272461</v>
      </c>
      <c r="AY19" s="9"/>
      <c r="AZ19" s="6">
        <f>SUMIFS(SexoPop!$K:$K,SexoPop!$T:$T,AZ$5,SexoPop!$A:$A,$C19,SexoPop!$B:$B,1)/1000</f>
        <v>136.90100000000001</v>
      </c>
      <c r="BA19" s="6">
        <f>SUMIFS(SexoPop!$K:$K,SexoPop!$T:$T,BA$5,SexoPop!$A:$A,$C19,SexoPop!$B:$B,1)/1000</f>
        <v>103.006</v>
      </c>
      <c r="BB19" s="6">
        <f>SUMIFS(SexoPop!$K:$K,SexoPop!$T:$T,BB$5,SexoPop!$A:$A,$C19,SexoPop!$B:$B,1)/1000</f>
        <v>118.59099999999999</v>
      </c>
      <c r="BC19" s="6">
        <f>SUMIFS(SexoPop!$K:$K,SexoPop!$T:$T,BC$5,SexoPop!$A:$A,$C19,SexoPop!$B:$B,1)/1000</f>
        <v>91.164000000000001</v>
      </c>
      <c r="BD19" s="6">
        <f>SUMIFS(SexoPop!$K:$K,SexoPop!$T:$T,BD$5,SexoPop!$A:$A,$C19,SexoPop!$B:$B,1)/1000</f>
        <v>87.906000000000006</v>
      </c>
      <c r="BE19" s="5"/>
      <c r="BF19" s="7">
        <f>SUMIFS(SexoPorc!$K:$K,SexoPorc!$Q:$Q,BF$5,SexoPorc!$A:$A,$C19,SexoPorc!$B:$B,1)*100</f>
        <v>100</v>
      </c>
      <c r="BG19" s="7">
        <f>SUMIFS(SexoPorc!$K:$K,SexoPorc!$Q:$Q,BG$5,SexoPorc!$A:$A,$C19,SexoPorc!$B:$B,1)*100</f>
        <v>100</v>
      </c>
      <c r="BH19" s="7">
        <f>SUMIFS(SexoPorc!$K:$K,SexoPorc!$Q:$Q,BH$5,SexoPorc!$A:$A,$C19,SexoPorc!$B:$B,1)*100</f>
        <v>100</v>
      </c>
      <c r="BI19" s="7">
        <f>SUMIFS(SexoPorc!$K:$K,SexoPorc!$Q:$Q,BI$5,SexoPorc!$A:$A,$C19,SexoPorc!$B:$B,1)*100</f>
        <v>96.337312459945679</v>
      </c>
      <c r="BJ19" s="7">
        <f>SUMIFS(SexoPorc!$K:$K,SexoPorc!$Q:$Q,BJ$5,SexoPorc!$A:$A,$C19,SexoPorc!$B:$B,1)*100</f>
        <v>98.350858688354492</v>
      </c>
    </row>
    <row r="20" spans="3:62" x14ac:dyDescent="0.25">
      <c r="C20" s="5" t="s">
        <v>14</v>
      </c>
      <c r="D20" s="6">
        <f>SUMIFS(EntPop!$J:$J,EntPop!$S:$S,D$5,EntPop!$A:$A,$C20)/1000</f>
        <v>111.246</v>
      </c>
      <c r="E20" s="6">
        <f>SUMIFS(EntPop!$J:$J,EntPop!$S:$S,E$5,EntPop!$A:$A,$C20)/1000</f>
        <v>183.995</v>
      </c>
      <c r="F20" s="6">
        <f>SUMIFS(EntPop!$J:$J,EntPop!$S:$S,F$5,EntPop!$A:$A,$C20)/1000</f>
        <v>243.52099999999999</v>
      </c>
      <c r="G20" s="6">
        <f>SUMIFS(EntPop!$J:$J,EntPop!$S:$S,G$5,EntPop!$A:$A,$C20)/1000</f>
        <v>170.30799999999999</v>
      </c>
      <c r="H20" s="6">
        <f>SUMIFS(EntPop!$J:$J,EntPop!$S:$S,H$5,EntPop!$A:$A,$C20)/1000</f>
        <v>110.512</v>
      </c>
      <c r="I20" s="5"/>
      <c r="J20" s="7">
        <f>SUMIFS(EntPorc!$J:$J,EntPorc!$P:$P,V$5,EntPorc!$A:$A,$C20)*100</f>
        <v>94.819474220275879</v>
      </c>
      <c r="K20" s="7">
        <f>SUMIFS(EntPorc!$J:$J,EntPorc!$P:$P,W$5,EntPorc!$A:$A,$C20)*100</f>
        <v>97.30757474899292</v>
      </c>
      <c r="L20" s="7">
        <f>SUMIFS(EntPorc!$J:$J,EntPorc!$P:$P,X$5,EntPorc!$A:$A,$C20)*100</f>
        <v>96.700167655944824</v>
      </c>
      <c r="M20" s="7">
        <f>SUMIFS(EntPorc!$J:$J,EntPorc!$P:$P,Y$5,EntPorc!$A:$A,$C20)*100</f>
        <v>94.330465793609619</v>
      </c>
      <c r="N20" s="7">
        <f>SUMIFS(EntPorc!$J:$J,EntPorc!$P:$P,Z$5,EntPorc!$A:$A,$C20)*100</f>
        <v>96.801942586898804</v>
      </c>
      <c r="O20" s="5"/>
      <c r="P20" s="6">
        <f>SUMIFS(RuralPop!$J:$J,RuralPop!$S:$S,P$5,RuralPop!$A:$A,$C20)/1000</f>
        <v>24.672000000000001</v>
      </c>
      <c r="Q20" s="6">
        <f>SUMIFS(RuralPop!$J:$J,RuralPop!$S:$S,Q$5,RuralPop!$A:$A,$C20)/1000</f>
        <v>51.347000000000001</v>
      </c>
      <c r="R20" s="6">
        <f>SUMIFS(RuralPop!$J:$J,RuralPop!$S:$S,R$5,RuralPop!$A:$A,$C20)/1000</f>
        <v>15.987</v>
      </c>
      <c r="S20" s="6">
        <f>SUMIFS(RuralPop!$J:$J,RuralPop!$S:$S,S$5,RuralPop!$A:$A,$C20)/1000</f>
        <v>35.701999999999998</v>
      </c>
      <c r="T20" s="6">
        <f>SUMIFS(RuralPop!$J:$J,RuralPop!$S:$S,T$5,RuralPop!$A:$A,$C20)/1000</f>
        <v>18.129000000000001</v>
      </c>
      <c r="U20" s="5"/>
      <c r="V20" s="7">
        <f>SUMIFS(RuralPorc!$J:$J,RuralPorc!$P:$P,V$5,RuralPorc!$A:$A,$C20)*100</f>
        <v>100</v>
      </c>
      <c r="W20" s="7">
        <f>SUMIFS(RuralPorc!$J:$J,RuralPorc!$P:$P,W$5,RuralPorc!$A:$A,$C20)*100</f>
        <v>98.972630500793457</v>
      </c>
      <c r="X20" s="7">
        <f>SUMIFS(RuralPorc!$J:$J,RuralPorc!$P:$P,X$5,RuralPorc!$A:$A,$C20)*100</f>
        <v>100</v>
      </c>
      <c r="Y20" s="7">
        <f>SUMIFS(RuralPorc!$J:$J,RuralPorc!$P:$P,Y$5,RuralPorc!$A:$A,$C20)*100</f>
        <v>94.21544075012207</v>
      </c>
      <c r="Z20" s="7">
        <f>SUMIFS(RuralPorc!$J:$J,RuralPorc!$P:$P,Z$5,RuralPorc!$A:$A,$C20)*100</f>
        <v>100</v>
      </c>
      <c r="AA20" s="9"/>
      <c r="AB20" s="6">
        <f>SUMIFS(UrbanPop!$J:$J,UrbanPop!$S:$S,AB$5,UrbanPop!$A:$A,$C20)/1000</f>
        <v>86.573999999999998</v>
      </c>
      <c r="AC20" s="6">
        <f>SUMIFS(UrbanPop!$J:$J,UrbanPop!$S:$S,AC$5,UrbanPop!$A:$A,$C20)/1000</f>
        <v>132.648</v>
      </c>
      <c r="AD20" s="6">
        <f>SUMIFS(UrbanPop!$J:$J,UrbanPop!$S:$S,AD$5,UrbanPop!$A:$A,$C20)/1000</f>
        <v>227.53399999999999</v>
      </c>
      <c r="AE20" s="6">
        <f>SUMIFS(UrbanPop!$J:$J,UrbanPop!$S:$S,AE$5,UrbanPop!$A:$A,$C20)/1000</f>
        <v>134.60599999999999</v>
      </c>
      <c r="AF20" s="6">
        <f>SUMIFS(UrbanPop!$J:$J,UrbanPop!$S:$S,AF$5,UrbanPop!$A:$A,$C20)/1000</f>
        <v>92.382999999999996</v>
      </c>
      <c r="AG20" s="5"/>
      <c r="AH20" s="7">
        <f>SUMIFS(UrbanPorc!$J:$J,UrbanPorc!$P:$P,AH$5,UrbanPorc!$A:$A,$C20)*100</f>
        <v>93.439966440200806</v>
      </c>
      <c r="AI20" s="7">
        <f>SUMIFS(UrbanPorc!$J:$J,UrbanPorc!$P:$P,AI$5,UrbanPorc!$A:$A,$C20)*100</f>
        <v>96.677988767623901</v>
      </c>
      <c r="AJ20" s="7">
        <f>SUMIFS(UrbanPorc!$J:$J,UrbanPorc!$P:$P,AJ$5,UrbanPorc!$A:$A,$C20)*100</f>
        <v>96.476483345031738</v>
      </c>
      <c r="AK20" s="7">
        <f>SUMIFS(UrbanPorc!$J:$J,UrbanPorc!$P:$P,AK$5,UrbanPorc!$A:$A,$C20)*100</f>
        <v>94.361025094985962</v>
      </c>
      <c r="AL20" s="7">
        <f>SUMIFS(UrbanPorc!$J:$J,UrbanPorc!$P:$P,AL$5,UrbanPorc!$A:$A,$C20)*100</f>
        <v>96.198219060897827</v>
      </c>
      <c r="AN20" s="6">
        <f>SUMIFS(SexoPop!$K:$K,SexoPop!$T:$T,AN$5,SexoPop!$A:$A,$C20,SexoPop!$B:$B,2)/1000</f>
        <v>57.54</v>
      </c>
      <c r="AO20" s="6">
        <f>SUMIFS(SexoPop!$K:$K,SexoPop!$T:$T,AO$5,SexoPop!$A:$A,$C20,SexoPop!$B:$B,2)/1000</f>
        <v>91.683999999999997</v>
      </c>
      <c r="AP20" s="6">
        <f>SUMIFS(SexoPop!$K:$K,SexoPop!$T:$T,AP$5,SexoPop!$A:$A,$C20,SexoPop!$B:$B,2)/1000</f>
        <v>130.125</v>
      </c>
      <c r="AQ20" s="6">
        <f>SUMIFS(SexoPop!$K:$K,SexoPop!$T:$T,AQ$5,SexoPop!$A:$A,$C20,SexoPop!$B:$B,2)/1000</f>
        <v>91.227999999999994</v>
      </c>
      <c r="AR20" s="6">
        <f>SUMIFS(SexoPop!$K:$K,SexoPop!$T:$T,AR$5,SexoPop!$A:$A,$C20,SexoPop!$B:$B,2)/1000</f>
        <v>63.106999999999999</v>
      </c>
      <c r="AS20" s="5"/>
      <c r="AT20" s="7">
        <f>SUMIFS(SexoPorc!$K:$K,SexoPorc!$Q:$Q,AT$5,SexoPorc!$A:$A,$C20,SexoPorc!$B:$B,2)*100</f>
        <v>94.13343071937561</v>
      </c>
      <c r="AU20" s="7">
        <f>SUMIFS(SexoPorc!$K:$K,SexoPorc!$Q:$Q,AU$5,SexoPorc!$A:$A,$C20,SexoPorc!$B:$B,2)*100</f>
        <v>97.084826231002808</v>
      </c>
      <c r="AV20" s="7">
        <f>SUMIFS(SexoPorc!$K:$K,SexoPorc!$Q:$Q,AV$5,SexoPorc!$A:$A,$C20,SexoPorc!$B:$B,2)*100</f>
        <v>96.567720174789429</v>
      </c>
      <c r="AW20" s="7">
        <f>SUMIFS(SexoPorc!$K:$K,SexoPorc!$Q:$Q,AW$5,SexoPorc!$A:$A,$C20,SexoPorc!$B:$B,2)*100</f>
        <v>96.459990739822388</v>
      </c>
      <c r="AX20" s="7">
        <f>SUMIFS(SexoPorc!$K:$K,SexoPorc!$Q:$Q,AX$5,SexoPorc!$A:$A,$C20,SexoPorc!$B:$B,2)*100</f>
        <v>94.530993700027466</v>
      </c>
      <c r="AY20" s="9"/>
      <c r="AZ20" s="6">
        <f>SUMIFS(SexoPop!$K:$K,SexoPop!$T:$T,AZ$5,SexoPop!$A:$A,$C20,SexoPop!$B:$B,1)/1000</f>
        <v>53.706000000000003</v>
      </c>
      <c r="BA20" s="6">
        <f>SUMIFS(SexoPop!$K:$K,SexoPop!$T:$T,BA$5,SexoPop!$A:$A,$C20,SexoPop!$B:$B,1)/1000</f>
        <v>92.311000000000007</v>
      </c>
      <c r="BB20" s="6">
        <f>SUMIFS(SexoPop!$K:$K,SexoPop!$T:$T,BB$5,SexoPop!$A:$A,$C20,SexoPop!$B:$B,1)/1000</f>
        <v>113.396</v>
      </c>
      <c r="BC20" s="6">
        <f>SUMIFS(SexoPop!$K:$K,SexoPop!$T:$T,BC$5,SexoPop!$A:$A,$C20,SexoPop!$B:$B,1)/1000</f>
        <v>79.08</v>
      </c>
      <c r="BD20" s="6">
        <f>SUMIFS(SexoPop!$K:$K,SexoPop!$T:$T,BD$5,SexoPop!$A:$A,$C20,SexoPop!$B:$B,1)/1000</f>
        <v>47.405000000000001</v>
      </c>
      <c r="BE20" s="5"/>
      <c r="BF20" s="7">
        <f>SUMIFS(SexoPorc!$K:$K,SexoPorc!$Q:$Q,BF$5,SexoPorc!$A:$A,$C20,SexoPorc!$B:$B,1)*100</f>
        <v>95.565676689147949</v>
      </c>
      <c r="BG20" s="7">
        <f>SUMIFS(SexoPorc!$K:$K,SexoPorc!$Q:$Q,BG$5,SexoPorc!$A:$A,$C20,SexoPorc!$B:$B,1)*100</f>
        <v>97.529822587966919</v>
      </c>
      <c r="BH20" s="7">
        <f>SUMIFS(SexoPorc!$K:$K,SexoPorc!$Q:$Q,BH$5,SexoPorc!$A:$A,$C20,SexoPorc!$B:$B,1)*100</f>
        <v>96.852606534957886</v>
      </c>
      <c r="BI20" s="7">
        <f>SUMIFS(SexoPorc!$K:$K,SexoPorc!$Q:$Q,BI$5,SexoPorc!$A:$A,$C20,SexoPorc!$B:$B,1)*100</f>
        <v>91.987717151641846</v>
      </c>
      <c r="BJ20" s="7">
        <f>SUMIFS(SexoPorc!$K:$K,SexoPorc!$Q:$Q,BJ$5,SexoPorc!$A:$A,$C20,SexoPorc!$B:$B,1)*100</f>
        <v>100</v>
      </c>
    </row>
    <row r="21" spans="3:62" x14ac:dyDescent="0.25">
      <c r="C21" s="5" t="s">
        <v>15</v>
      </c>
      <c r="D21" s="6">
        <f>SUMIFS(EntPop!$J:$J,EntPop!$S:$S,D$5,EntPop!$A:$A,$C21)/1000</f>
        <v>914.84900000000005</v>
      </c>
      <c r="E21" s="6">
        <f>SUMIFS(EntPop!$J:$J,EntPop!$S:$S,E$5,EntPop!$A:$A,$C21)/1000</f>
        <v>775.93799999999999</v>
      </c>
      <c r="F21" s="6">
        <f>SUMIFS(EntPop!$J:$J,EntPop!$S:$S,F$5,EntPop!$A:$A,$C21)/1000</f>
        <v>1379.634</v>
      </c>
      <c r="G21" s="6">
        <f>SUMIFS(EntPop!$J:$J,EntPop!$S:$S,G$5,EntPop!$A:$A,$C21)/1000</f>
        <v>1026.771</v>
      </c>
      <c r="H21" s="6">
        <f>SUMIFS(EntPop!$J:$J,EntPop!$S:$S,H$5,EntPop!$A:$A,$C21)/1000</f>
        <v>651.125</v>
      </c>
      <c r="I21" s="5"/>
      <c r="J21" s="7">
        <f>SUMIFS(EntPorc!$J:$J,EntPorc!$P:$P,V$5,EntPorc!$A:$A,$C21)*100</f>
        <v>97.684967517852783</v>
      </c>
      <c r="K21" s="7">
        <f>SUMIFS(EntPorc!$J:$J,EntPorc!$P:$P,W$5,EntPorc!$A:$A,$C21)*100</f>
        <v>99.026501178741455</v>
      </c>
      <c r="L21" s="7">
        <f>SUMIFS(EntPorc!$J:$J,EntPorc!$P:$P,X$5,EntPorc!$A:$A,$C21)*100</f>
        <v>98.410952091217041</v>
      </c>
      <c r="M21" s="7">
        <f>SUMIFS(EntPorc!$J:$J,EntPorc!$P:$P,Y$5,EntPorc!$A:$A,$C21)*100</f>
        <v>99.450719356536865</v>
      </c>
      <c r="N21" s="7">
        <f>SUMIFS(EntPorc!$J:$J,EntPorc!$P:$P,Z$5,EntPorc!$A:$A,$C21)*100</f>
        <v>99.085122346878052</v>
      </c>
      <c r="O21" s="5"/>
      <c r="P21" s="6">
        <f>SUMIFS(RuralPop!$J:$J,RuralPop!$S:$S,P$5,RuralPop!$A:$A,$C21)/1000</f>
        <v>198.93</v>
      </c>
      <c r="Q21" s="6">
        <f>SUMIFS(RuralPop!$J:$J,RuralPop!$S:$S,Q$5,RuralPop!$A:$A,$C21)/1000</f>
        <v>210.24</v>
      </c>
      <c r="R21" s="6">
        <f>SUMIFS(RuralPop!$J:$J,RuralPop!$S:$S,R$5,RuralPop!$A:$A,$C21)/1000</f>
        <v>328.90100000000001</v>
      </c>
      <c r="S21" s="6">
        <f>SUMIFS(RuralPop!$J:$J,RuralPop!$S:$S,S$5,RuralPop!$A:$A,$C21)/1000</f>
        <v>247.929</v>
      </c>
      <c r="T21" s="6">
        <f>SUMIFS(RuralPop!$J:$J,RuralPop!$S:$S,T$5,RuralPop!$A:$A,$C21)/1000</f>
        <v>158.45699999999999</v>
      </c>
      <c r="U21" s="5"/>
      <c r="V21" s="7">
        <f>SUMIFS(RuralPorc!$J:$J,RuralPorc!$P:$P,V$5,RuralPorc!$A:$A,$C21)*100</f>
        <v>99.212998151779175</v>
      </c>
      <c r="W21" s="7">
        <f>SUMIFS(RuralPorc!$J:$J,RuralPorc!$P:$P,W$5,RuralPorc!$A:$A,$C21)*100</f>
        <v>99.572330713272095</v>
      </c>
      <c r="X21" s="7">
        <f>SUMIFS(RuralPorc!$J:$J,RuralPorc!$P:$P,X$5,RuralPorc!$A:$A,$C21)*100</f>
        <v>99.322050809860229</v>
      </c>
      <c r="Y21" s="7">
        <f>SUMIFS(RuralPorc!$J:$J,RuralPorc!$P:$P,Y$5,RuralPorc!$A:$A,$C21)*100</f>
        <v>98.343545198440552</v>
      </c>
      <c r="Z21" s="7">
        <f>SUMIFS(RuralPorc!$J:$J,RuralPorc!$P:$P,Z$5,RuralPorc!$A:$A,$C21)*100</f>
        <v>98.58582615852356</v>
      </c>
      <c r="AA21" s="9"/>
      <c r="AB21" s="6">
        <f>SUMIFS(UrbanPop!$J:$J,UrbanPop!$S:$S,AB$5,UrbanPop!$A:$A,$C21)/1000</f>
        <v>715.91899999999998</v>
      </c>
      <c r="AC21" s="6">
        <f>SUMIFS(UrbanPop!$J:$J,UrbanPop!$S:$S,AC$5,UrbanPop!$A:$A,$C21)/1000</f>
        <v>565.69799999999998</v>
      </c>
      <c r="AD21" s="6">
        <f>SUMIFS(UrbanPop!$J:$J,UrbanPop!$S:$S,AD$5,UrbanPop!$A:$A,$C21)/1000</f>
        <v>1050.7329999999999</v>
      </c>
      <c r="AE21" s="6">
        <f>SUMIFS(UrbanPop!$J:$J,UrbanPop!$S:$S,AE$5,UrbanPop!$A:$A,$C21)/1000</f>
        <v>778.84199999999998</v>
      </c>
      <c r="AF21" s="6">
        <f>SUMIFS(UrbanPop!$J:$J,UrbanPop!$S:$S,AF$5,UrbanPop!$A:$A,$C21)/1000</f>
        <v>492.66800000000001</v>
      </c>
      <c r="AG21" s="5"/>
      <c r="AH21" s="7">
        <f>SUMIFS(UrbanPorc!$J:$J,UrbanPorc!$P:$P,AH$5,UrbanPorc!$A:$A,$C21)*100</f>
        <v>97.268694639205933</v>
      </c>
      <c r="AI21" s="7">
        <f>SUMIFS(UrbanPorc!$J:$J,UrbanPorc!$P:$P,AI$5,UrbanPorc!$A:$A,$C21)*100</f>
        <v>98.825168609619141</v>
      </c>
      <c r="AJ21" s="7">
        <f>SUMIFS(UrbanPorc!$J:$J,UrbanPorc!$P:$P,AJ$5,UrbanPorc!$A:$A,$C21)*100</f>
        <v>98.129189014434814</v>
      </c>
      <c r="AK21" s="7">
        <f>SUMIFS(UrbanPorc!$J:$J,UrbanPorc!$P:$P,AK$5,UrbanPorc!$A:$A,$C21)*100</f>
        <v>99.808418750762939</v>
      </c>
      <c r="AL21" s="7">
        <f>SUMIFS(UrbanPorc!$J:$J,UrbanPorc!$P:$P,AL$5,UrbanPorc!$A:$A,$C21)*100</f>
        <v>99.246788024902344</v>
      </c>
      <c r="AN21" s="6">
        <f>SUMIFS(SexoPop!$K:$K,SexoPop!$T:$T,AN$5,SexoPop!$A:$A,$C21,SexoPop!$B:$B,2)/1000</f>
        <v>465.67899999999997</v>
      </c>
      <c r="AO21" s="6">
        <f>SUMIFS(SexoPop!$K:$K,SexoPop!$T:$T,AO$5,SexoPop!$A:$A,$C21,SexoPop!$B:$B,2)/1000</f>
        <v>390.69299999999998</v>
      </c>
      <c r="AP21" s="6">
        <f>SUMIFS(SexoPop!$K:$K,SexoPop!$T:$T,AP$5,SexoPop!$A:$A,$C21,SexoPop!$B:$B,2)/1000</f>
        <v>697.42700000000002</v>
      </c>
      <c r="AQ21" s="6">
        <f>SUMIFS(SexoPop!$K:$K,SexoPop!$T:$T,AQ$5,SexoPop!$A:$A,$C21,SexoPop!$B:$B,2)/1000</f>
        <v>549.62300000000005</v>
      </c>
      <c r="AR21" s="6">
        <f>SUMIFS(SexoPop!$K:$K,SexoPop!$T:$T,AR$5,SexoPop!$A:$A,$C21,SexoPop!$B:$B,2)/1000</f>
        <v>372.47300000000001</v>
      </c>
      <c r="AS21" s="5"/>
      <c r="AT21" s="7">
        <f>SUMIFS(SexoPorc!$K:$K,SexoPorc!$Q:$Q,AT$5,SexoPorc!$A:$A,$C21,SexoPorc!$B:$B,2)*100</f>
        <v>97.080367803573608</v>
      </c>
      <c r="AU21" s="7">
        <f>SUMIFS(SexoPorc!$K:$K,SexoPorc!$Q:$Q,AU$5,SexoPorc!$A:$A,$C21,SexoPorc!$B:$B,2)*100</f>
        <v>98.569244146347046</v>
      </c>
      <c r="AV21" s="7">
        <f>SUMIFS(SexoPorc!$K:$K,SexoPorc!$Q:$Q,AV$5,SexoPorc!$A:$A,$C21,SexoPorc!$B:$B,2)*100</f>
        <v>98.212558031082153</v>
      </c>
      <c r="AW21" s="7">
        <f>SUMIFS(SexoPorc!$K:$K,SexoPorc!$Q:$Q,AW$5,SexoPorc!$A:$A,$C21,SexoPorc!$B:$B,2)*100</f>
        <v>99.519264698028564</v>
      </c>
      <c r="AX21" s="7">
        <f>SUMIFS(SexoPorc!$K:$K,SexoPorc!$Q:$Q,AX$5,SexoPorc!$A:$A,$C21,SexoPorc!$B:$B,2)*100</f>
        <v>99.379932880401611</v>
      </c>
      <c r="AY21" s="9"/>
      <c r="AZ21" s="6">
        <f>SUMIFS(SexoPop!$K:$K,SexoPop!$T:$T,AZ$5,SexoPop!$A:$A,$C21,SexoPop!$B:$B,1)/1000</f>
        <v>449.17</v>
      </c>
      <c r="BA21" s="6">
        <f>SUMIFS(SexoPop!$K:$K,SexoPop!$T:$T,BA$5,SexoPop!$A:$A,$C21,SexoPop!$B:$B,1)/1000</f>
        <v>385.245</v>
      </c>
      <c r="BB21" s="6">
        <f>SUMIFS(SexoPop!$K:$K,SexoPop!$T:$T,BB$5,SexoPop!$A:$A,$C21,SexoPop!$B:$B,1)/1000</f>
        <v>682.20699999999999</v>
      </c>
      <c r="BC21" s="6">
        <f>SUMIFS(SexoPop!$K:$K,SexoPop!$T:$T,BC$5,SexoPop!$A:$A,$C21,SexoPop!$B:$B,1)/1000</f>
        <v>477.14800000000002</v>
      </c>
      <c r="BD21" s="6">
        <f>SUMIFS(SexoPop!$K:$K,SexoPop!$T:$T,BD$5,SexoPop!$A:$A,$C21,SexoPop!$B:$B,1)/1000</f>
        <v>278.65199999999999</v>
      </c>
      <c r="BE21" s="5"/>
      <c r="BF21" s="7">
        <f>SUMIFS(SexoPorc!$K:$K,SexoPorc!$Q:$Q,BF$5,SexoPorc!$A:$A,$C21,SexoPorc!$B:$B,1)*100</f>
        <v>98.319786787033081</v>
      </c>
      <c r="BG21" s="7">
        <f>SUMIFS(SexoPorc!$K:$K,SexoPorc!$Q:$Q,BG$5,SexoPorc!$A:$A,$C21,SexoPorc!$B:$B,1)*100</f>
        <v>99.494576454162598</v>
      </c>
      <c r="BH21" s="7">
        <f>SUMIFS(SexoPorc!$K:$K,SexoPorc!$Q:$Q,BH$5,SexoPorc!$A:$A,$C21,SexoPorc!$B:$B,1)*100</f>
        <v>98.614609241485596</v>
      </c>
      <c r="BI21" s="7">
        <f>SUMIFS(SexoPorc!$K:$K,SexoPorc!$Q:$Q,BI$5,SexoPorc!$A:$A,$C21,SexoPorc!$B:$B,1)*100</f>
        <v>99.371880292892456</v>
      </c>
      <c r="BJ21" s="7">
        <f>SUMIFS(SexoPorc!$K:$K,SexoPorc!$Q:$Q,BJ$5,SexoPorc!$A:$A,$C21,SexoPorc!$B:$B,1)*100</f>
        <v>98.69377613067627</v>
      </c>
    </row>
    <row r="22" spans="3:62" x14ac:dyDescent="0.25">
      <c r="C22" s="5" t="s">
        <v>16</v>
      </c>
      <c r="D22" s="6">
        <f>SUMIFS(EntPop!$J:$J,EntPop!$S:$S,D$5,EntPop!$A:$A,$C22)/1000</f>
        <v>368.47899999999998</v>
      </c>
      <c r="E22" s="6">
        <f>SUMIFS(EntPop!$J:$J,EntPop!$S:$S,E$5,EntPop!$A:$A,$C22)/1000</f>
        <v>244.96100000000001</v>
      </c>
      <c r="F22" s="6">
        <f>SUMIFS(EntPop!$J:$J,EntPop!$S:$S,F$5,EntPop!$A:$A,$C22)/1000</f>
        <v>352.416</v>
      </c>
      <c r="G22" s="6">
        <f>SUMIFS(EntPop!$J:$J,EntPop!$S:$S,G$5,EntPop!$A:$A,$C22)/1000</f>
        <v>357.38099999999997</v>
      </c>
      <c r="H22" s="6">
        <f>SUMIFS(EntPop!$J:$J,EntPop!$S:$S,H$5,EntPop!$A:$A,$C22)/1000</f>
        <v>267.988</v>
      </c>
      <c r="I22" s="5"/>
      <c r="J22" s="7">
        <f>SUMIFS(EntPorc!$J:$J,EntPorc!$P:$P,V$5,EntPorc!$A:$A,$C22)*100</f>
        <v>98.884433507919312</v>
      </c>
      <c r="K22" s="7">
        <f>SUMIFS(EntPorc!$J:$J,EntPorc!$P:$P,W$5,EntPorc!$A:$A,$C22)*100</f>
        <v>98.901015520095825</v>
      </c>
      <c r="L22" s="7">
        <f>SUMIFS(EntPorc!$J:$J,EntPorc!$P:$P,X$5,EntPorc!$A:$A,$C22)*100</f>
        <v>96.884387731552124</v>
      </c>
      <c r="M22" s="7">
        <f>SUMIFS(EntPorc!$J:$J,EntPorc!$P:$P,Y$5,EntPorc!$A:$A,$C22)*100</f>
        <v>96.06938362121582</v>
      </c>
      <c r="N22" s="7">
        <f>SUMIFS(EntPorc!$J:$J,EntPorc!$P:$P,Z$5,EntPorc!$A:$A,$C22)*100</f>
        <v>99.615275859832764</v>
      </c>
      <c r="O22" s="5"/>
      <c r="P22" s="6">
        <f>SUMIFS(RuralPop!$J:$J,RuralPop!$S:$S,P$5,RuralPop!$A:$A,$C22)/1000</f>
        <v>195.22200000000001</v>
      </c>
      <c r="Q22" s="6">
        <f>SUMIFS(RuralPop!$J:$J,RuralPop!$S:$S,Q$5,RuralPop!$A:$A,$C22)/1000</f>
        <v>134.155</v>
      </c>
      <c r="R22" s="6">
        <f>SUMIFS(RuralPop!$J:$J,RuralPop!$S:$S,R$5,RuralPop!$A:$A,$C22)/1000</f>
        <v>138.41499999999999</v>
      </c>
      <c r="S22" s="6">
        <f>SUMIFS(RuralPop!$J:$J,RuralPop!$S:$S,S$5,RuralPop!$A:$A,$C22)/1000</f>
        <v>135.911</v>
      </c>
      <c r="T22" s="6">
        <f>SUMIFS(RuralPop!$J:$J,RuralPop!$S:$S,T$5,RuralPop!$A:$A,$C22)/1000</f>
        <v>96.543000000000006</v>
      </c>
      <c r="U22" s="5"/>
      <c r="V22" s="7">
        <f>SUMIFS(RuralPorc!$J:$J,RuralPorc!$P:$P,V$5,RuralPorc!$A:$A,$C22)*100</f>
        <v>98.553168773651123</v>
      </c>
      <c r="W22" s="7">
        <f>SUMIFS(RuralPorc!$J:$J,RuralPorc!$P:$P,W$5,RuralPorc!$A:$A,$C22)*100</f>
        <v>99.155932664871216</v>
      </c>
      <c r="X22" s="7">
        <f>SUMIFS(RuralPorc!$J:$J,RuralPorc!$P:$P,X$5,RuralPorc!$A:$A,$C22)*100</f>
        <v>96.563440561294556</v>
      </c>
      <c r="Y22" s="7">
        <f>SUMIFS(RuralPorc!$J:$J,RuralPorc!$P:$P,Y$5,RuralPorc!$A:$A,$C22)*100</f>
        <v>97.311443090438843</v>
      </c>
      <c r="Z22" s="7">
        <f>SUMIFS(RuralPorc!$J:$J,RuralPorc!$P:$P,Z$5,RuralPorc!$A:$A,$C22)*100</f>
        <v>98.939311504364014</v>
      </c>
      <c r="AA22" s="9"/>
      <c r="AB22" s="6">
        <f>SUMIFS(UrbanPop!$J:$J,UrbanPop!$S:$S,AB$5,UrbanPop!$A:$A,$C22)/1000</f>
        <v>173.25700000000001</v>
      </c>
      <c r="AC22" s="6">
        <f>SUMIFS(UrbanPop!$J:$J,UrbanPop!$S:$S,AC$5,UrbanPop!$A:$A,$C22)/1000</f>
        <v>110.806</v>
      </c>
      <c r="AD22" s="6">
        <f>SUMIFS(UrbanPop!$J:$J,UrbanPop!$S:$S,AD$5,UrbanPop!$A:$A,$C22)/1000</f>
        <v>214.001</v>
      </c>
      <c r="AE22" s="6">
        <f>SUMIFS(UrbanPop!$J:$J,UrbanPop!$S:$S,AE$5,UrbanPop!$A:$A,$C22)/1000</f>
        <v>221.47</v>
      </c>
      <c r="AF22" s="6">
        <f>SUMIFS(UrbanPop!$J:$J,UrbanPop!$S:$S,AF$5,UrbanPop!$A:$A,$C22)/1000</f>
        <v>171.44499999999999</v>
      </c>
      <c r="AG22" s="5"/>
      <c r="AH22" s="7">
        <f>SUMIFS(UrbanPorc!$J:$J,UrbanPorc!$P:$P,AH$5,UrbanPorc!$A:$A,$C22)*100</f>
        <v>99.260377883911133</v>
      </c>
      <c r="AI22" s="7">
        <f>SUMIFS(UrbanPorc!$J:$J,UrbanPorc!$P:$P,AI$5,UrbanPorc!$A:$A,$C22)*100</f>
        <v>98.594129085540771</v>
      </c>
      <c r="AJ22" s="7">
        <f>SUMIFS(UrbanPorc!$J:$J,UrbanPorc!$P:$P,AJ$5,UrbanPorc!$A:$A,$C22)*100</f>
        <v>97.093117237091064</v>
      </c>
      <c r="AK22" s="7">
        <f>SUMIFS(UrbanPorc!$J:$J,UrbanPorc!$P:$P,AK$5,UrbanPorc!$A:$A,$C22)*100</f>
        <v>95.322740077972412</v>
      </c>
      <c r="AL22" s="7">
        <f>SUMIFS(UrbanPorc!$J:$J,UrbanPorc!$P:$P,AL$5,UrbanPorc!$A:$A,$C22)*100</f>
        <v>100</v>
      </c>
      <c r="AN22" s="6">
        <f>SUMIFS(SexoPop!$K:$K,SexoPop!$T:$T,AN$5,SexoPop!$A:$A,$C22,SexoPop!$B:$B,2)/1000</f>
        <v>185.75</v>
      </c>
      <c r="AO22" s="6">
        <f>SUMIFS(SexoPop!$K:$K,SexoPop!$T:$T,AO$5,SexoPop!$A:$A,$C22,SexoPop!$B:$B,2)/1000</f>
        <v>126.142</v>
      </c>
      <c r="AP22" s="6">
        <f>SUMIFS(SexoPop!$K:$K,SexoPop!$T:$T,AP$5,SexoPop!$A:$A,$C22,SexoPop!$B:$B,2)/1000</f>
        <v>175.82900000000001</v>
      </c>
      <c r="AQ22" s="6">
        <f>SUMIFS(SexoPop!$K:$K,SexoPop!$T:$T,AQ$5,SexoPop!$A:$A,$C22,SexoPop!$B:$B,2)/1000</f>
        <v>197.30099999999999</v>
      </c>
      <c r="AR22" s="6">
        <f>SUMIFS(SexoPop!$K:$K,SexoPop!$T:$T,AR$5,SexoPop!$A:$A,$C22,SexoPop!$B:$B,2)/1000</f>
        <v>141.14099999999999</v>
      </c>
      <c r="AS22" s="5"/>
      <c r="AT22" s="7">
        <f>SUMIFS(SexoPorc!$K:$K,SexoPorc!$Q:$Q,AT$5,SexoPorc!$A:$A,$C22,SexoPorc!$B:$B,2)*100</f>
        <v>99.390548467636108</v>
      </c>
      <c r="AU22" s="7">
        <f>SUMIFS(SexoPorc!$K:$K,SexoPorc!$Q:$Q,AU$5,SexoPorc!$A:$A,$C22,SexoPorc!$B:$B,2)*100</f>
        <v>98.7018883228302</v>
      </c>
      <c r="AV22" s="7">
        <f>SUMIFS(SexoPorc!$K:$K,SexoPorc!$Q:$Q,AV$5,SexoPorc!$A:$A,$C22,SexoPorc!$B:$B,2)*100</f>
        <v>95.522898435592651</v>
      </c>
      <c r="AW22" s="7">
        <f>SUMIFS(SexoPorc!$K:$K,SexoPorc!$Q:$Q,AW$5,SexoPorc!$A:$A,$C22,SexoPorc!$B:$B,2)*100</f>
        <v>94.761943817138672</v>
      </c>
      <c r="AX22" s="7">
        <f>SUMIFS(SexoPorc!$K:$K,SexoPorc!$Q:$Q,AX$5,SexoPorc!$A:$A,$C22,SexoPorc!$B:$B,2)*100</f>
        <v>99.635034799575806</v>
      </c>
      <c r="AY22" s="9"/>
      <c r="AZ22" s="6">
        <f>SUMIFS(SexoPop!$K:$K,SexoPop!$T:$T,AZ$5,SexoPop!$A:$A,$C22,SexoPop!$B:$B,1)/1000</f>
        <v>182.72900000000001</v>
      </c>
      <c r="BA22" s="6">
        <f>SUMIFS(SexoPop!$K:$K,SexoPop!$T:$T,BA$5,SexoPop!$A:$A,$C22,SexoPop!$B:$B,1)/1000</f>
        <v>118.819</v>
      </c>
      <c r="BB22" s="6">
        <f>SUMIFS(SexoPop!$K:$K,SexoPop!$T:$T,BB$5,SexoPop!$A:$A,$C22,SexoPop!$B:$B,1)/1000</f>
        <v>176.58699999999999</v>
      </c>
      <c r="BC22" s="6">
        <f>SUMIFS(SexoPop!$K:$K,SexoPop!$T:$T,BC$5,SexoPop!$A:$A,$C22,SexoPop!$B:$B,1)/1000</f>
        <v>160.08000000000001</v>
      </c>
      <c r="BD22" s="6">
        <f>SUMIFS(SexoPop!$K:$K,SexoPop!$T:$T,BD$5,SexoPop!$A:$A,$C22,SexoPop!$B:$B,1)/1000</f>
        <v>126.84699999999999</v>
      </c>
      <c r="BE22" s="5"/>
      <c r="BF22" s="7">
        <f>SUMIFS(SexoPorc!$K:$K,SexoPorc!$Q:$Q,BF$5,SexoPorc!$A:$A,$C22,SexoPorc!$B:$B,1)*100</f>
        <v>98.375207185745239</v>
      </c>
      <c r="BG22" s="7">
        <f>SUMIFS(SexoPorc!$K:$K,SexoPorc!$Q:$Q,BG$5,SexoPorc!$A:$A,$C22,SexoPorc!$B:$B,1)*100</f>
        <v>99.113297462463379</v>
      </c>
      <c r="BH22" s="7">
        <f>SUMIFS(SexoPorc!$K:$K,SexoPorc!$Q:$Q,BH$5,SexoPorc!$A:$A,$C22,SexoPorc!$B:$B,1)*100</f>
        <v>98.279154300689697</v>
      </c>
      <c r="BI22" s="7">
        <f>SUMIFS(SexoPorc!$K:$K,SexoPorc!$Q:$Q,BI$5,SexoPorc!$A:$A,$C22,SexoPorc!$B:$B,1)*100</f>
        <v>97.731322050094604</v>
      </c>
      <c r="BJ22" s="7">
        <f>SUMIFS(SexoPorc!$K:$K,SexoPorc!$Q:$Q,BJ$5,SexoPorc!$A:$A,$C22,SexoPorc!$B:$B,1)*100</f>
        <v>99.5932936668396</v>
      </c>
    </row>
    <row r="23" spans="3:62" x14ac:dyDescent="0.25">
      <c r="C23" s="5" t="s">
        <v>17</v>
      </c>
      <c r="D23" s="6">
        <f>SUMIFS(EntPop!$J:$J,EntPop!$S:$S,D$5,EntPop!$A:$A,$C23)/1000</f>
        <v>96.521000000000001</v>
      </c>
      <c r="E23" s="6">
        <f>SUMIFS(EntPop!$J:$J,EntPop!$S:$S,E$5,EntPop!$A:$A,$C23)/1000</f>
        <v>119.13800000000001</v>
      </c>
      <c r="F23" s="6">
        <f>SUMIFS(EntPop!$J:$J,EntPop!$S:$S,F$5,EntPop!$A:$A,$C23)/1000</f>
        <v>163.64699999999999</v>
      </c>
      <c r="G23" s="6">
        <f>SUMIFS(EntPop!$J:$J,EntPop!$S:$S,G$5,EntPop!$A:$A,$C23)/1000</f>
        <v>114.574</v>
      </c>
      <c r="H23" s="6">
        <f>SUMIFS(EntPop!$J:$J,EntPop!$S:$S,H$5,EntPop!$A:$A,$C23)/1000</f>
        <v>93.376000000000005</v>
      </c>
      <c r="I23" s="5"/>
      <c r="J23" s="7">
        <f>SUMIFS(EntPorc!$J:$J,EntPorc!$P:$P,V$5,EntPorc!$A:$A,$C23)*100</f>
        <v>98.815494775772095</v>
      </c>
      <c r="K23" s="7">
        <f>SUMIFS(EntPorc!$J:$J,EntPorc!$P:$P,W$5,EntPorc!$A:$A,$C23)*100</f>
        <v>98.383915424346924</v>
      </c>
      <c r="L23" s="7">
        <f>SUMIFS(EntPorc!$J:$J,EntPorc!$P:$P,X$5,EntPorc!$A:$A,$C23)*100</f>
        <v>98.101478815078735</v>
      </c>
      <c r="M23" s="7">
        <f>SUMIFS(EntPorc!$J:$J,EntPorc!$P:$P,Y$5,EntPorc!$A:$A,$C23)*100</f>
        <v>97.526389360427856</v>
      </c>
      <c r="N23" s="7">
        <f>SUMIFS(EntPorc!$J:$J,EntPorc!$P:$P,Z$5,EntPorc!$A:$A,$C23)*100</f>
        <v>96.86206579208374</v>
      </c>
      <c r="O23" s="5"/>
      <c r="P23" s="6">
        <f>SUMIFS(RuralPop!$J:$J,RuralPop!$S:$S,P$5,RuralPop!$A:$A,$C23)/1000</f>
        <v>12.916</v>
      </c>
      <c r="Q23" s="6">
        <f>SUMIFS(RuralPop!$J:$J,RuralPop!$S:$S,Q$5,RuralPop!$A:$A,$C23)/1000</f>
        <v>28.263000000000002</v>
      </c>
      <c r="R23" s="6">
        <f>SUMIFS(RuralPop!$J:$J,RuralPop!$S:$S,R$5,RuralPop!$A:$A,$C23)/1000</f>
        <v>25.591000000000001</v>
      </c>
      <c r="S23" s="6">
        <f>SUMIFS(RuralPop!$J:$J,RuralPop!$S:$S,S$5,RuralPop!$A:$A,$C23)/1000</f>
        <v>34.511000000000003</v>
      </c>
      <c r="T23" s="6">
        <f>SUMIFS(RuralPop!$J:$J,RuralPop!$S:$S,T$5,RuralPop!$A:$A,$C23)/1000</f>
        <v>21.286000000000001</v>
      </c>
      <c r="U23" s="5"/>
      <c r="V23" s="7">
        <f>SUMIFS(RuralPorc!$J:$J,RuralPorc!$P:$P,V$5,RuralPorc!$A:$A,$C23)*100</f>
        <v>100</v>
      </c>
      <c r="W23" s="7">
        <f>SUMIFS(RuralPorc!$J:$J,RuralPorc!$P:$P,W$5,RuralPorc!$A:$A,$C23)*100</f>
        <v>100</v>
      </c>
      <c r="X23" s="7">
        <f>SUMIFS(RuralPorc!$J:$J,RuralPorc!$P:$P,X$5,RuralPorc!$A:$A,$C23)*100</f>
        <v>98.253089189529419</v>
      </c>
      <c r="Y23" s="7">
        <f>SUMIFS(RuralPorc!$J:$J,RuralPorc!$P:$P,Y$5,RuralPorc!$A:$A,$C23)*100</f>
        <v>97.596222162246704</v>
      </c>
      <c r="Z23" s="7">
        <f>SUMIFS(RuralPorc!$J:$J,RuralPorc!$P:$P,Z$5,RuralPorc!$A:$A,$C23)*100</f>
        <v>93.953037261962891</v>
      </c>
      <c r="AA23" s="9"/>
      <c r="AB23" s="6">
        <f>SUMIFS(UrbanPop!$J:$J,UrbanPop!$S:$S,AB$5,UrbanPop!$A:$A,$C23)/1000</f>
        <v>83.605000000000004</v>
      </c>
      <c r="AC23" s="6">
        <f>SUMIFS(UrbanPop!$J:$J,UrbanPop!$S:$S,AC$5,UrbanPop!$A:$A,$C23)/1000</f>
        <v>90.875</v>
      </c>
      <c r="AD23" s="6">
        <f>SUMIFS(UrbanPop!$J:$J,UrbanPop!$S:$S,AD$5,UrbanPop!$A:$A,$C23)/1000</f>
        <v>138.05600000000001</v>
      </c>
      <c r="AE23" s="6">
        <f>SUMIFS(UrbanPop!$J:$J,UrbanPop!$S:$S,AE$5,UrbanPop!$A:$A,$C23)/1000</f>
        <v>80.063000000000002</v>
      </c>
      <c r="AF23" s="6">
        <f>SUMIFS(UrbanPop!$J:$J,UrbanPop!$S:$S,AF$5,UrbanPop!$A:$A,$C23)/1000</f>
        <v>72.09</v>
      </c>
      <c r="AG23" s="5"/>
      <c r="AH23" s="7">
        <f>SUMIFS(UrbanPorc!$J:$J,UrbanPorc!$P:$P,AH$5,UrbanPorc!$A:$A,$C23)*100</f>
        <v>98.634999990463257</v>
      </c>
      <c r="AI23" s="7">
        <f>SUMIFS(UrbanPorc!$J:$J,UrbanPorc!$P:$P,AI$5,UrbanPorc!$A:$A,$C23)*100</f>
        <v>97.891891002655029</v>
      </c>
      <c r="AJ23" s="7">
        <f>SUMIFS(UrbanPorc!$J:$J,UrbanPorc!$P:$P,AJ$5,UrbanPorc!$A:$A,$C23)*100</f>
        <v>98.073422908782959</v>
      </c>
      <c r="AK23" s="7">
        <f>SUMIFS(UrbanPorc!$J:$J,UrbanPorc!$P:$P,AK$5,UrbanPorc!$A:$A,$C23)*100</f>
        <v>97.496318817138672</v>
      </c>
      <c r="AL23" s="7">
        <f>SUMIFS(UrbanPorc!$J:$J,UrbanPorc!$P:$P,AL$5,UrbanPorc!$A:$A,$C23)*100</f>
        <v>97.755777835845947</v>
      </c>
      <c r="AN23" s="6">
        <f>SUMIFS(SexoPop!$K:$K,SexoPop!$T:$T,AN$5,SexoPop!$A:$A,$C23,SexoPop!$B:$B,2)/1000</f>
        <v>52.86</v>
      </c>
      <c r="AO23" s="6">
        <f>SUMIFS(SexoPop!$K:$K,SexoPop!$T:$T,AO$5,SexoPop!$A:$A,$C23,SexoPop!$B:$B,2)/1000</f>
        <v>65.734999999999999</v>
      </c>
      <c r="AP23" s="6">
        <f>SUMIFS(SexoPop!$K:$K,SexoPop!$T:$T,AP$5,SexoPop!$A:$A,$C23,SexoPop!$B:$B,2)/1000</f>
        <v>81.042000000000002</v>
      </c>
      <c r="AQ23" s="6">
        <f>SUMIFS(SexoPop!$K:$K,SexoPop!$T:$T,AQ$5,SexoPop!$A:$A,$C23,SexoPop!$B:$B,2)/1000</f>
        <v>59.618000000000002</v>
      </c>
      <c r="AR23" s="6">
        <f>SUMIFS(SexoPop!$K:$K,SexoPop!$T:$T,AR$5,SexoPop!$A:$A,$C23,SexoPop!$B:$B,2)/1000</f>
        <v>51.533000000000001</v>
      </c>
      <c r="AS23" s="5"/>
      <c r="AT23" s="7">
        <f>SUMIFS(SexoPorc!$K:$K,SexoPorc!$Q:$Q,AT$5,SexoPorc!$A:$A,$C23,SexoPorc!$B:$B,2)*100</f>
        <v>99.396401643753052</v>
      </c>
      <c r="AU23" s="7">
        <f>SUMIFS(SexoPorc!$K:$K,SexoPorc!$Q:$Q,AU$5,SexoPorc!$A:$A,$C23,SexoPorc!$B:$B,2)*100</f>
        <v>98.132443428039551</v>
      </c>
      <c r="AV23" s="7">
        <f>SUMIFS(SexoPorc!$K:$K,SexoPorc!$Q:$Q,AV$5,SexoPorc!$A:$A,$C23,SexoPorc!$B:$B,2)*100</f>
        <v>97.094660997390747</v>
      </c>
      <c r="AW23" s="7">
        <f>SUMIFS(SexoPorc!$K:$K,SexoPorc!$Q:$Q,AW$5,SexoPorc!$A:$A,$C23,SexoPorc!$B:$B,2)*100</f>
        <v>96.534860134124756</v>
      </c>
      <c r="AX23" s="7">
        <f>SUMIFS(SexoPorc!$K:$K,SexoPorc!$Q:$Q,AX$5,SexoPorc!$A:$A,$C23,SexoPorc!$B:$B,2)*100</f>
        <v>96.388226747512817</v>
      </c>
      <c r="AY23" s="9"/>
      <c r="AZ23" s="6">
        <f>SUMIFS(SexoPop!$K:$K,SexoPop!$T:$T,AZ$5,SexoPop!$A:$A,$C23,SexoPop!$B:$B,1)/1000</f>
        <v>43.661000000000001</v>
      </c>
      <c r="BA23" s="6">
        <f>SUMIFS(SexoPop!$K:$K,SexoPop!$T:$T,BA$5,SexoPop!$A:$A,$C23,SexoPop!$B:$B,1)/1000</f>
        <v>53.402999999999999</v>
      </c>
      <c r="BB23" s="6">
        <f>SUMIFS(SexoPop!$K:$K,SexoPop!$T:$T,BB$5,SexoPop!$A:$A,$C23,SexoPop!$B:$B,1)/1000</f>
        <v>82.605000000000004</v>
      </c>
      <c r="BC23" s="6">
        <f>SUMIFS(SexoPop!$K:$K,SexoPop!$T:$T,BC$5,SexoPop!$A:$A,$C23,SexoPop!$B:$B,1)/1000</f>
        <v>54.956000000000003</v>
      </c>
      <c r="BD23" s="6">
        <f>SUMIFS(SexoPop!$K:$K,SexoPop!$T:$T,BD$5,SexoPop!$A:$A,$C23,SexoPop!$B:$B,1)/1000</f>
        <v>41.843000000000004</v>
      </c>
      <c r="BE23" s="5"/>
      <c r="BF23" s="7">
        <f>SUMIFS(SexoPorc!$K:$K,SexoPorc!$Q:$Q,BF$5,SexoPorc!$A:$A,$C23,SexoPorc!$B:$B,1)*100</f>
        <v>98.121219873428345</v>
      </c>
      <c r="BG23" s="7">
        <f>SUMIFS(SexoPorc!$K:$K,SexoPorc!$Q:$Q,BG$5,SexoPorc!$A:$A,$C23,SexoPorc!$B:$B,1)*100</f>
        <v>98.695224523544312</v>
      </c>
      <c r="BH23" s="7">
        <f>SUMIFS(SexoPorc!$K:$K,SexoPorc!$Q:$Q,BH$5,SexoPorc!$A:$A,$C23,SexoPorc!$B:$B,1)*100</f>
        <v>99.109745025634766</v>
      </c>
      <c r="BI23" s="7">
        <f>SUMIFS(SexoPorc!$K:$K,SexoPorc!$Q:$Q,BI$5,SexoPorc!$A:$A,$C23,SexoPorc!$B:$B,1)*100</f>
        <v>98.625320196151733</v>
      </c>
      <c r="BJ23" s="7">
        <f>SUMIFS(SexoPorc!$K:$K,SexoPorc!$Q:$Q,BJ$5,SexoPorc!$A:$A,$C23,SexoPorc!$B:$B,1)*100</f>
        <v>97.452080249786377</v>
      </c>
    </row>
    <row r="24" spans="3:62" x14ac:dyDescent="0.25">
      <c r="C24" s="5" t="s">
        <v>18</v>
      </c>
      <c r="D24" s="6">
        <f>SUMIFS(EntPop!$J:$J,EntPop!$S:$S,D$5,EntPop!$A:$A,$C24)/1000</f>
        <v>91.364000000000004</v>
      </c>
      <c r="E24" s="6">
        <f>SUMIFS(EntPop!$J:$J,EntPop!$S:$S,E$5,EntPop!$A:$A,$C24)/1000</f>
        <v>64.897999999999996</v>
      </c>
      <c r="F24" s="6">
        <f>SUMIFS(EntPop!$J:$J,EntPop!$S:$S,F$5,EntPop!$A:$A,$C24)/1000</f>
        <v>44.145000000000003</v>
      </c>
      <c r="G24" s="6">
        <f>SUMIFS(EntPop!$J:$J,EntPop!$S:$S,G$5,EntPop!$A:$A,$C24)/1000</f>
        <v>79.361999999999995</v>
      </c>
      <c r="H24" s="6">
        <f>SUMIFS(EntPop!$J:$J,EntPop!$S:$S,H$5,EntPop!$A:$A,$C24)/1000</f>
        <v>45.802</v>
      </c>
      <c r="I24" s="5"/>
      <c r="J24" s="7">
        <f>SUMIFS(EntPorc!$J:$J,EntPorc!$P:$P,V$5,EntPorc!$A:$A,$C24)*100</f>
        <v>99.806642532348633</v>
      </c>
      <c r="K24" s="7">
        <f>SUMIFS(EntPorc!$J:$J,EntPorc!$P:$P,W$5,EntPorc!$A:$A,$C24)*100</f>
        <v>95.239353179931641</v>
      </c>
      <c r="L24" s="7">
        <f>SUMIFS(EntPorc!$J:$J,EntPorc!$P:$P,X$5,EntPorc!$A:$A,$C24)*100</f>
        <v>93.929529190063477</v>
      </c>
      <c r="M24" s="7">
        <f>SUMIFS(EntPorc!$J:$J,EntPorc!$P:$P,Y$5,EntPorc!$A:$A,$C24)*100</f>
        <v>97.818368673324585</v>
      </c>
      <c r="N24" s="7">
        <f>SUMIFS(EntPorc!$J:$J,EntPorc!$P:$P,Z$5,EntPorc!$A:$A,$C24)*100</f>
        <v>99.147111177444458</v>
      </c>
      <c r="O24" s="5"/>
      <c r="P24" s="6">
        <f>SUMIFS(RuralPop!$J:$J,RuralPop!$S:$S,P$5,RuralPop!$A:$A,$C24)/1000</f>
        <v>64.087000000000003</v>
      </c>
      <c r="Q24" s="6">
        <f>SUMIFS(RuralPop!$J:$J,RuralPop!$S:$S,Q$5,RuralPop!$A:$A,$C24)/1000</f>
        <v>51.703000000000003</v>
      </c>
      <c r="R24" s="6">
        <f>SUMIFS(RuralPop!$J:$J,RuralPop!$S:$S,R$5,RuralPop!$A:$A,$C24)/1000</f>
        <v>26.158999999999999</v>
      </c>
      <c r="S24" s="6">
        <f>SUMIFS(RuralPop!$J:$J,RuralPop!$S:$S,S$5,RuralPop!$A:$A,$C24)/1000</f>
        <v>60.377000000000002</v>
      </c>
      <c r="T24" s="6">
        <f>SUMIFS(RuralPop!$J:$J,RuralPop!$S:$S,T$5,RuralPop!$A:$A,$C24)/1000</f>
        <v>32.146000000000001</v>
      </c>
      <c r="U24" s="5"/>
      <c r="V24" s="7">
        <f>SUMIFS(RuralPorc!$J:$J,RuralPorc!$P:$P,V$5,RuralPorc!$A:$A,$C24)*100</f>
        <v>100</v>
      </c>
      <c r="W24" s="7">
        <f>SUMIFS(RuralPorc!$J:$J,RuralPorc!$P:$P,W$5,RuralPorc!$A:$A,$C24)*100</f>
        <v>100</v>
      </c>
      <c r="X24" s="7">
        <f>SUMIFS(RuralPorc!$J:$J,RuralPorc!$P:$P,X$5,RuralPorc!$A:$A,$C24)*100</f>
        <v>93.291723728179932</v>
      </c>
      <c r="Y24" s="7">
        <f>SUMIFS(RuralPorc!$J:$J,RuralPorc!$P:$P,Y$5,RuralPorc!$A:$A,$C24)*100</f>
        <v>100</v>
      </c>
      <c r="Z24" s="7">
        <f>SUMIFS(RuralPorc!$J:$J,RuralPorc!$P:$P,Z$5,RuralPorc!$A:$A,$C24)*100</f>
        <v>99.409347772598267</v>
      </c>
      <c r="AA24" s="9"/>
      <c r="AB24" s="6">
        <f>SUMIFS(UrbanPop!$J:$J,UrbanPop!$S:$S,AB$5,UrbanPop!$A:$A,$C24)/1000</f>
        <v>27.277000000000001</v>
      </c>
      <c r="AC24" s="6">
        <f>SUMIFS(UrbanPop!$J:$J,UrbanPop!$S:$S,AC$5,UrbanPop!$A:$A,$C24)/1000</f>
        <v>13.195</v>
      </c>
      <c r="AD24" s="6">
        <f>SUMIFS(UrbanPop!$J:$J,UrbanPop!$S:$S,AD$5,UrbanPop!$A:$A,$C24)/1000</f>
        <v>17.986000000000001</v>
      </c>
      <c r="AE24" s="6">
        <f>SUMIFS(UrbanPop!$J:$J,UrbanPop!$S:$S,AE$5,UrbanPop!$A:$A,$C24)/1000</f>
        <v>18.984999999999999</v>
      </c>
      <c r="AF24" s="6">
        <f>SUMIFS(UrbanPop!$J:$J,UrbanPop!$S:$S,AF$5,UrbanPop!$A:$A,$C24)/1000</f>
        <v>13.656000000000001</v>
      </c>
      <c r="AG24" s="5"/>
      <c r="AH24" s="7">
        <f>SUMIFS(UrbanPorc!$J:$J,UrbanPorc!$P:$P,AH$5,UrbanPorc!$A:$A,$C24)*100</f>
        <v>99.355286359786987</v>
      </c>
      <c r="AI24" s="7">
        <f>SUMIFS(UrbanPorc!$J:$J,UrbanPorc!$P:$P,AI$5,UrbanPorc!$A:$A,$C24)*100</f>
        <v>80.266439914703369</v>
      </c>
      <c r="AJ24" s="7">
        <f>SUMIFS(UrbanPorc!$J:$J,UrbanPorc!$P:$P,AJ$5,UrbanPorc!$A:$A,$C24)*100</f>
        <v>94.872874021530151</v>
      </c>
      <c r="AK24" s="7">
        <f>SUMIFS(UrbanPorc!$J:$J,UrbanPorc!$P:$P,AK$5,UrbanPorc!$A:$A,$C24)*100</f>
        <v>91.47193431854248</v>
      </c>
      <c r="AL24" s="7">
        <f>SUMIFS(UrbanPorc!$J:$J,UrbanPorc!$P:$P,AL$5,UrbanPorc!$A:$A,$C24)*100</f>
        <v>98.535245656967163</v>
      </c>
      <c r="AN24" s="6">
        <f>SUMIFS(SexoPop!$K:$K,SexoPop!$T:$T,AN$5,SexoPop!$A:$A,$C24,SexoPop!$B:$B,2)/1000</f>
        <v>45.405999999999999</v>
      </c>
      <c r="AO24" s="6">
        <f>SUMIFS(SexoPop!$K:$K,SexoPop!$T:$T,AO$5,SexoPop!$A:$A,$C24,SexoPop!$B:$B,2)/1000</f>
        <v>33.156999999999996</v>
      </c>
      <c r="AP24" s="6">
        <f>SUMIFS(SexoPop!$K:$K,SexoPop!$T:$T,AP$5,SexoPop!$A:$A,$C24,SexoPop!$B:$B,2)/1000</f>
        <v>22.11</v>
      </c>
      <c r="AQ24" s="6">
        <f>SUMIFS(SexoPop!$K:$K,SexoPop!$T:$T,AQ$5,SexoPop!$A:$A,$C24,SexoPop!$B:$B,2)/1000</f>
        <v>36.69</v>
      </c>
      <c r="AR24" s="6">
        <f>SUMIFS(SexoPop!$K:$K,SexoPop!$T:$T,AR$5,SexoPop!$A:$A,$C24,SexoPop!$B:$B,2)/1000</f>
        <v>24.643999999999998</v>
      </c>
      <c r="AS24" s="5"/>
      <c r="AT24" s="7">
        <f>SUMIFS(SexoPorc!$K:$K,SexoPorc!$Q:$Q,AT$5,SexoPorc!$A:$A,$C24,SexoPorc!$B:$B,2)*100</f>
        <v>99.61169958114624</v>
      </c>
      <c r="AU24" s="7">
        <f>SUMIFS(SexoPorc!$K:$K,SexoPorc!$Q:$Q,AU$5,SexoPorc!$A:$A,$C24,SexoPorc!$B:$B,2)*100</f>
        <v>95.558822154998779</v>
      </c>
      <c r="AV24" s="7">
        <f>SUMIFS(SexoPorc!$K:$K,SexoPorc!$Q:$Q,AV$5,SexoPorc!$A:$A,$C24,SexoPorc!$B:$B,2)*100</f>
        <v>91.678071022033691</v>
      </c>
      <c r="AW24" s="7">
        <f>SUMIFS(SexoPorc!$K:$K,SexoPorc!$Q:$Q,AW$5,SexoPorc!$A:$A,$C24,SexoPorc!$B:$B,2)*100</f>
        <v>97.460556030273438</v>
      </c>
      <c r="AX24" s="7">
        <f>SUMIFS(SexoPorc!$K:$K,SexoPorc!$Q:$Q,AX$5,SexoPorc!$A:$A,$C24,SexoPorc!$B:$B,2)*100</f>
        <v>98.426389694213867</v>
      </c>
      <c r="AY24" s="9"/>
      <c r="AZ24" s="6">
        <f>SUMIFS(SexoPop!$K:$K,SexoPop!$T:$T,AZ$5,SexoPop!$A:$A,$C24,SexoPop!$B:$B,1)/1000</f>
        <v>45.957999999999998</v>
      </c>
      <c r="BA24" s="6">
        <f>SUMIFS(SexoPop!$K:$K,SexoPop!$T:$T,BA$5,SexoPop!$A:$A,$C24,SexoPop!$B:$B,1)/1000</f>
        <v>31.741</v>
      </c>
      <c r="BB24" s="6">
        <f>SUMIFS(SexoPop!$K:$K,SexoPop!$T:$T,BB$5,SexoPop!$A:$A,$C24,SexoPop!$B:$B,1)/1000</f>
        <v>22.035</v>
      </c>
      <c r="BC24" s="6">
        <f>SUMIFS(SexoPop!$K:$K,SexoPop!$T:$T,BC$5,SexoPop!$A:$A,$C24,SexoPop!$B:$B,1)/1000</f>
        <v>42.671999999999997</v>
      </c>
      <c r="BD24" s="6">
        <f>SUMIFS(SexoPop!$K:$K,SexoPop!$T:$T,BD$5,SexoPop!$A:$A,$C24,SexoPop!$B:$B,1)/1000</f>
        <v>21.158000000000001</v>
      </c>
      <c r="BE24" s="5"/>
      <c r="BF24" s="7">
        <f>SUMIFS(SexoPorc!$K:$K,SexoPorc!$Q:$Q,BF$5,SexoPorc!$A:$A,$C24,SexoPorc!$B:$B,1)*100</f>
        <v>100</v>
      </c>
      <c r="BG24" s="7">
        <f>SUMIFS(SexoPorc!$K:$K,SexoPorc!$Q:$Q,BG$5,SexoPorc!$A:$A,$C24,SexoPorc!$B:$B,1)*100</f>
        <v>94.907903671264648</v>
      </c>
      <c r="BH24" s="7">
        <f>SUMIFS(SexoPorc!$K:$K,SexoPorc!$Q:$Q,BH$5,SexoPorc!$A:$A,$C24,SexoPorc!$B:$B,1)*100</f>
        <v>96.302610635757446</v>
      </c>
      <c r="BI24" s="7">
        <f>SUMIFS(SexoPorc!$K:$K,SexoPorc!$Q:$Q,BI$5,SexoPorc!$A:$A,$C24,SexoPorc!$B:$B,1)*100</f>
        <v>98.12813401222229</v>
      </c>
      <c r="BJ24" s="7">
        <f>SUMIFS(SexoPorc!$K:$K,SexoPorc!$Q:$Q,BJ$5,SexoPorc!$A:$A,$C24,SexoPorc!$B:$B,1)*100</f>
        <v>100</v>
      </c>
    </row>
    <row r="25" spans="3:62" x14ac:dyDescent="0.25">
      <c r="C25" s="5" t="s">
        <v>19</v>
      </c>
      <c r="D25" s="6">
        <f>SUMIFS(EntPop!$J:$J,EntPop!$S:$S,D$5,EntPop!$A:$A,$C25)/1000</f>
        <v>66.495999999999995</v>
      </c>
      <c r="E25" s="6">
        <f>SUMIFS(EntPop!$J:$J,EntPop!$S:$S,E$5,EntPop!$A:$A,$C25)/1000</f>
        <v>39.103999999999999</v>
      </c>
      <c r="F25" s="6">
        <f>SUMIFS(EntPop!$J:$J,EntPop!$S:$S,F$5,EntPop!$A:$A,$C25)/1000</f>
        <v>120.38500000000001</v>
      </c>
      <c r="G25" s="6">
        <f>SUMIFS(EntPop!$J:$J,EntPop!$S:$S,G$5,EntPop!$A:$A,$C25)/1000</f>
        <v>64.52</v>
      </c>
      <c r="H25" s="6">
        <f>SUMIFS(EntPop!$J:$J,EntPop!$S:$S,H$5,EntPop!$A:$A,$C25)/1000</f>
        <v>26.645</v>
      </c>
      <c r="I25" s="5"/>
      <c r="J25" s="7">
        <f>SUMIFS(EntPorc!$J:$J,EntPorc!$P:$P,V$5,EntPorc!$A:$A,$C25)*100</f>
        <v>99.415433406829834</v>
      </c>
      <c r="K25" s="7">
        <f>SUMIFS(EntPorc!$J:$J,EntPorc!$P:$P,W$5,EntPorc!$A:$A,$C25)*100</f>
        <v>96.763336658477783</v>
      </c>
      <c r="L25" s="7">
        <f>SUMIFS(EntPorc!$J:$J,EntPorc!$P:$P,X$5,EntPorc!$A:$A,$C25)*100</f>
        <v>97.194415330886841</v>
      </c>
      <c r="M25" s="7">
        <f>SUMIFS(EntPorc!$J:$J,EntPorc!$P:$P,Y$5,EntPorc!$A:$A,$C25)*100</f>
        <v>99.373143911361694</v>
      </c>
      <c r="N25" s="7">
        <f>SUMIFS(EntPorc!$J:$J,EntPorc!$P:$P,Z$5,EntPorc!$A:$A,$C25)*100</f>
        <v>90.096032619476318</v>
      </c>
      <c r="O25" s="5"/>
      <c r="P25" s="6">
        <f>SUMIFS(RuralPop!$J:$J,RuralPop!$S:$S,P$5,RuralPop!$A:$A,$C25)/1000</f>
        <v>7.1459999999999999</v>
      </c>
      <c r="Q25" s="6">
        <f>SUMIFS(RuralPop!$J:$J,RuralPop!$S:$S,Q$5,RuralPop!$A:$A,$C25)/1000</f>
        <v>9.3119999999999994</v>
      </c>
      <c r="R25" s="6">
        <f>SUMIFS(RuralPop!$J:$J,RuralPop!$S:$S,R$5,RuralPop!$A:$A,$C25)/1000</f>
        <v>12.852</v>
      </c>
      <c r="S25" s="6">
        <f>SUMIFS(RuralPop!$J:$J,RuralPop!$S:$S,S$5,RuralPop!$A:$A,$C25)/1000</f>
        <v>12.368</v>
      </c>
      <c r="T25" s="6">
        <f>SUMIFS(RuralPop!$J:$J,RuralPop!$S:$S,T$5,RuralPop!$A:$A,$C25)/1000</f>
        <v>10.858000000000001</v>
      </c>
      <c r="U25" s="5"/>
      <c r="V25" s="7">
        <f>SUMIFS(RuralPorc!$J:$J,RuralPorc!$P:$P,V$5,RuralPorc!$A:$A,$C25)*100</f>
        <v>94.812262058258057</v>
      </c>
      <c r="W25" s="7">
        <f>SUMIFS(RuralPorc!$J:$J,RuralPorc!$P:$P,W$5,RuralPorc!$A:$A,$C25)*100</f>
        <v>92.665934562683105</v>
      </c>
      <c r="X25" s="7">
        <f>SUMIFS(RuralPorc!$J:$J,RuralPorc!$P:$P,X$5,RuralPorc!$A:$A,$C25)*100</f>
        <v>95.341247320175171</v>
      </c>
      <c r="Y25" s="7">
        <f>SUMIFS(RuralPorc!$J:$J,RuralPorc!$P:$P,Y$5,RuralPorc!$A:$A,$C25)*100</f>
        <v>96.814090013504028</v>
      </c>
      <c r="Z25" s="7">
        <f>SUMIFS(RuralPorc!$J:$J,RuralPorc!$P:$P,Z$5,RuralPorc!$A:$A,$C25)*100</f>
        <v>98.951971530914307</v>
      </c>
      <c r="AA25" s="9"/>
      <c r="AB25" s="6">
        <f>SUMIFS(UrbanPop!$J:$J,UrbanPop!$S:$S,AB$5,UrbanPop!$A:$A,$C25)/1000</f>
        <v>59.35</v>
      </c>
      <c r="AC25" s="6">
        <f>SUMIFS(UrbanPop!$J:$J,UrbanPop!$S:$S,AC$5,UrbanPop!$A:$A,$C25)/1000</f>
        <v>29.792000000000002</v>
      </c>
      <c r="AD25" s="6">
        <f>SUMIFS(UrbanPop!$J:$J,UrbanPop!$S:$S,AD$5,UrbanPop!$A:$A,$C25)/1000</f>
        <v>107.533</v>
      </c>
      <c r="AE25" s="6">
        <f>SUMIFS(UrbanPop!$J:$J,UrbanPop!$S:$S,AE$5,UrbanPop!$A:$A,$C25)/1000</f>
        <v>52.152000000000001</v>
      </c>
      <c r="AF25" s="6">
        <f>SUMIFS(UrbanPop!$J:$J,UrbanPop!$S:$S,AF$5,UrbanPop!$A:$A,$C25)/1000</f>
        <v>15.787000000000001</v>
      </c>
      <c r="AG25" s="5"/>
      <c r="AH25" s="7">
        <f>SUMIFS(UrbanPorc!$J:$J,UrbanPorc!$P:$P,AH$5,UrbanPorc!$A:$A,$C25)*100</f>
        <v>100</v>
      </c>
      <c r="AI25" s="7">
        <f>SUMIFS(UrbanPorc!$J:$J,UrbanPorc!$P:$P,AI$5,UrbanPorc!$A:$A,$C25)*100</f>
        <v>98.119419813156128</v>
      </c>
      <c r="AJ25" s="7">
        <f>SUMIFS(UrbanPorc!$J:$J,UrbanPorc!$P:$P,AJ$5,UrbanPorc!$A:$A,$C25)*100</f>
        <v>97.420728206634521</v>
      </c>
      <c r="AK25" s="7">
        <f>SUMIFS(UrbanPorc!$J:$J,UrbanPorc!$P:$P,AK$5,UrbanPorc!$A:$A,$C25)*100</f>
        <v>100</v>
      </c>
      <c r="AL25" s="7">
        <f>SUMIFS(UrbanPorc!$J:$J,UrbanPorc!$P:$P,AL$5,UrbanPorc!$A:$A,$C25)*100</f>
        <v>84.871780872344971</v>
      </c>
      <c r="AN25" s="6">
        <f>SUMIFS(SexoPop!$K:$K,SexoPop!$T:$T,AN$5,SexoPop!$A:$A,$C25,SexoPop!$B:$B,2)/1000</f>
        <v>33.887</v>
      </c>
      <c r="AO25" s="6">
        <f>SUMIFS(SexoPop!$K:$K,SexoPop!$T:$T,AO$5,SexoPop!$A:$A,$C25,SexoPop!$B:$B,2)/1000</f>
        <v>18.657</v>
      </c>
      <c r="AP25" s="6">
        <f>SUMIFS(SexoPop!$K:$K,SexoPop!$T:$T,AP$5,SexoPop!$A:$A,$C25,SexoPop!$B:$B,2)/1000</f>
        <v>62.125999999999998</v>
      </c>
      <c r="AQ25" s="6">
        <f>SUMIFS(SexoPop!$K:$K,SexoPop!$T:$T,AQ$5,SexoPop!$A:$A,$C25,SexoPop!$B:$B,2)/1000</f>
        <v>34.250999999999998</v>
      </c>
      <c r="AR25" s="6">
        <f>SUMIFS(SexoPop!$K:$K,SexoPop!$T:$T,AR$5,SexoPop!$A:$A,$C25,SexoPop!$B:$B,2)/1000</f>
        <v>9.9649999999999999</v>
      </c>
      <c r="AS25" s="5"/>
      <c r="AT25" s="7">
        <f>SUMIFS(SexoPorc!$K:$K,SexoPorc!$Q:$Q,AT$5,SexoPorc!$A:$A,$C25,SexoPorc!$B:$B,2)*100</f>
        <v>99.218249320983887</v>
      </c>
      <c r="AU25" s="7">
        <f>SUMIFS(SexoPorc!$K:$K,SexoPorc!$Q:$Q,AU$5,SexoPorc!$A:$A,$C25,SexoPorc!$B:$B,2)*100</f>
        <v>94.956231117248535</v>
      </c>
      <c r="AV25" s="7">
        <f>SUMIFS(SexoPorc!$K:$K,SexoPorc!$Q:$Q,AV$5,SexoPorc!$A:$A,$C25,SexoPorc!$B:$B,2)*100</f>
        <v>98.489195108413696</v>
      </c>
      <c r="AW25" s="7">
        <f>SUMIFS(SexoPorc!$K:$K,SexoPorc!$Q:$Q,AW$5,SexoPorc!$A:$A,$C25,SexoPorc!$B:$B,2)*100</f>
        <v>99.002772569656372</v>
      </c>
      <c r="AX25" s="7">
        <f>SUMIFS(SexoPorc!$K:$K,SexoPorc!$Q:$Q,AX$5,SexoPorc!$A:$A,$C25,SexoPorc!$B:$B,2)*100</f>
        <v>87.328016757965088</v>
      </c>
      <c r="AY25" s="9"/>
      <c r="AZ25" s="6">
        <f>SUMIFS(SexoPop!$K:$K,SexoPop!$T:$T,AZ$5,SexoPop!$A:$A,$C25,SexoPop!$B:$B,1)/1000</f>
        <v>32.609000000000002</v>
      </c>
      <c r="BA25" s="6">
        <f>SUMIFS(SexoPop!$K:$K,SexoPop!$T:$T,BA$5,SexoPop!$A:$A,$C25,SexoPop!$B:$B,1)/1000</f>
        <v>20.446999999999999</v>
      </c>
      <c r="BB25" s="6">
        <f>SUMIFS(SexoPop!$K:$K,SexoPop!$T:$T,BB$5,SexoPop!$A:$A,$C25,SexoPop!$B:$B,1)/1000</f>
        <v>58.259</v>
      </c>
      <c r="BC25" s="6">
        <f>SUMIFS(SexoPop!$K:$K,SexoPop!$T:$T,BC$5,SexoPop!$A:$A,$C25,SexoPop!$B:$B,1)/1000</f>
        <v>30.268999999999998</v>
      </c>
      <c r="BD25" s="6">
        <f>SUMIFS(SexoPop!$K:$K,SexoPop!$T:$T,BD$5,SexoPop!$A:$A,$C25,SexoPop!$B:$B,1)/1000</f>
        <v>16.68</v>
      </c>
      <c r="BE25" s="5"/>
      <c r="BF25" s="7">
        <f>SUMIFS(SexoPorc!$K:$K,SexoPorc!$Q:$Q,BF$5,SexoPorc!$A:$A,$C25,SexoPorc!$B:$B,1)*100</f>
        <v>99.621176719665527</v>
      </c>
      <c r="BG25" s="7">
        <f>SUMIFS(SexoPorc!$K:$K,SexoPorc!$Q:$Q,BG$5,SexoPorc!$A:$A,$C25,SexoPorc!$B:$B,1)*100</f>
        <v>98.473316431045532</v>
      </c>
      <c r="BH25" s="7">
        <f>SUMIFS(SexoPorc!$K:$K,SexoPorc!$Q:$Q,BH$5,SexoPorc!$A:$A,$C25,SexoPorc!$B:$B,1)*100</f>
        <v>95.850676298141479</v>
      </c>
      <c r="BI25" s="7">
        <f>SUMIFS(SexoPorc!$K:$K,SexoPorc!$Q:$Q,BI$5,SexoPorc!$A:$A,$C25,SexoPorc!$B:$B,1)*100</f>
        <v>99.795585870742798</v>
      </c>
      <c r="BJ25" s="7">
        <f>SUMIFS(SexoPorc!$K:$K,SexoPorc!$Q:$Q,BJ$5,SexoPorc!$A:$A,$C25,SexoPorc!$B:$B,1)*100</f>
        <v>91.835051774978638</v>
      </c>
    </row>
    <row r="26" spans="3:62" x14ac:dyDescent="0.25">
      <c r="C26" s="5" t="s">
        <v>20</v>
      </c>
      <c r="D26" s="6">
        <f>SUMIFS(EntPop!$J:$J,EntPop!$S:$S,D$5,EntPop!$A:$A,$C26)/1000</f>
        <v>937.69100000000003</v>
      </c>
      <c r="E26" s="6">
        <f>SUMIFS(EntPop!$J:$J,EntPop!$S:$S,E$5,EntPop!$A:$A,$C26)/1000</f>
        <v>863.529</v>
      </c>
      <c r="F26" s="6">
        <f>SUMIFS(EntPop!$J:$J,EntPop!$S:$S,F$5,EntPop!$A:$A,$C26)/1000</f>
        <v>841.20600000000002</v>
      </c>
      <c r="G26" s="6">
        <f>SUMIFS(EntPop!$J:$J,EntPop!$S:$S,G$5,EntPop!$A:$A,$C26)/1000</f>
        <v>836.57</v>
      </c>
      <c r="H26" s="6">
        <f>SUMIFS(EntPop!$J:$J,EntPop!$S:$S,H$5,EntPop!$A:$A,$C26)/1000</f>
        <v>683.55200000000002</v>
      </c>
      <c r="I26" s="5"/>
      <c r="J26" s="7">
        <f>SUMIFS(EntPorc!$J:$J,EntPorc!$P:$P,V$5,EntPorc!$A:$A,$C26)*100</f>
        <v>98.772519826889038</v>
      </c>
      <c r="K26" s="7">
        <f>SUMIFS(EntPorc!$J:$J,EntPorc!$P:$P,W$5,EntPorc!$A:$A,$C26)*100</f>
        <v>99.455344676971436</v>
      </c>
      <c r="L26" s="7">
        <f>SUMIFS(EntPorc!$J:$J,EntPorc!$P:$P,X$5,EntPorc!$A:$A,$C26)*100</f>
        <v>97.761905193328857</v>
      </c>
      <c r="M26" s="7">
        <f>SUMIFS(EntPorc!$J:$J,EntPorc!$P:$P,Y$5,EntPorc!$A:$A,$C26)*100</f>
        <v>97.292101383209229</v>
      </c>
      <c r="N26" s="7">
        <f>SUMIFS(EntPorc!$J:$J,EntPorc!$P:$P,Z$5,EntPorc!$A:$A,$C26)*100</f>
        <v>98.414403200149536</v>
      </c>
      <c r="O26" s="5"/>
      <c r="P26" s="6">
        <f>SUMIFS(RuralPop!$J:$J,RuralPop!$S:$S,P$5,RuralPop!$A:$A,$C26)/1000</f>
        <v>685.40200000000004</v>
      </c>
      <c r="Q26" s="6">
        <f>SUMIFS(RuralPop!$J:$J,RuralPop!$S:$S,Q$5,RuralPop!$A:$A,$C26)/1000</f>
        <v>686.94200000000001</v>
      </c>
      <c r="R26" s="6">
        <f>SUMIFS(RuralPop!$J:$J,RuralPop!$S:$S,R$5,RuralPop!$A:$A,$C26)/1000</f>
        <v>564.08100000000002</v>
      </c>
      <c r="S26" s="6">
        <f>SUMIFS(RuralPop!$J:$J,RuralPop!$S:$S,S$5,RuralPop!$A:$A,$C26)/1000</f>
        <v>590.56399999999996</v>
      </c>
      <c r="T26" s="6">
        <f>SUMIFS(RuralPop!$J:$J,RuralPop!$S:$S,T$5,RuralPop!$A:$A,$C26)/1000</f>
        <v>525.17200000000003</v>
      </c>
      <c r="U26" s="5"/>
      <c r="V26" s="7">
        <f>SUMIFS(RuralPorc!$J:$J,RuralPorc!$P:$P,V$5,RuralPorc!$A:$A,$C26)*100</f>
        <v>99.169349670410156</v>
      </c>
      <c r="W26" s="7">
        <f>SUMIFS(RuralPorc!$J:$J,RuralPorc!$P:$P,W$5,RuralPorc!$A:$A,$C26)*100</f>
        <v>99.865961074829102</v>
      </c>
      <c r="X26" s="7">
        <f>SUMIFS(RuralPorc!$J:$J,RuralPorc!$P:$P,X$5,RuralPorc!$A:$A,$C26)*100</f>
        <v>98.73310923576355</v>
      </c>
      <c r="Y26" s="7">
        <f>SUMIFS(RuralPorc!$J:$J,RuralPorc!$P:$P,Y$5,RuralPorc!$A:$A,$C26)*100</f>
        <v>97.984445095062256</v>
      </c>
      <c r="Z26" s="7">
        <f>SUMIFS(RuralPorc!$J:$J,RuralPorc!$P:$P,Z$5,RuralPorc!$A:$A,$C26)*100</f>
        <v>98.930579423904419</v>
      </c>
      <c r="AA26" s="9"/>
      <c r="AB26" s="6">
        <f>SUMIFS(UrbanPop!$J:$J,UrbanPop!$S:$S,AB$5,UrbanPop!$A:$A,$C26)/1000</f>
        <v>252.28899999999999</v>
      </c>
      <c r="AC26" s="6">
        <f>SUMIFS(UrbanPop!$J:$J,UrbanPop!$S:$S,AC$5,UrbanPop!$A:$A,$C26)/1000</f>
        <v>176.58699999999999</v>
      </c>
      <c r="AD26" s="6">
        <f>SUMIFS(UrbanPop!$J:$J,UrbanPop!$S:$S,AD$5,UrbanPop!$A:$A,$C26)/1000</f>
        <v>277.125</v>
      </c>
      <c r="AE26" s="6">
        <f>SUMIFS(UrbanPop!$J:$J,UrbanPop!$S:$S,AE$5,UrbanPop!$A:$A,$C26)/1000</f>
        <v>246.006</v>
      </c>
      <c r="AF26" s="6">
        <f>SUMIFS(UrbanPop!$J:$J,UrbanPop!$S:$S,AF$5,UrbanPop!$A:$A,$C26)/1000</f>
        <v>158.38</v>
      </c>
      <c r="AG26" s="5"/>
      <c r="AH26" s="7">
        <f>SUMIFS(UrbanPorc!$J:$J,UrbanPorc!$P:$P,AH$5,UrbanPorc!$A:$A,$C26)*100</f>
        <v>97.710311412811279</v>
      </c>
      <c r="AI26" s="7">
        <f>SUMIFS(UrbanPorc!$J:$J,UrbanPorc!$P:$P,AI$5,UrbanPorc!$A:$A,$C26)*100</f>
        <v>97.889620065689087</v>
      </c>
      <c r="AJ26" s="7">
        <f>SUMIFS(UrbanPorc!$J:$J,UrbanPorc!$P:$P,AJ$5,UrbanPorc!$A:$A,$C26)*100</f>
        <v>95.842915773391724</v>
      </c>
      <c r="AK26" s="7">
        <f>SUMIFS(UrbanPorc!$J:$J,UrbanPorc!$P:$P,AK$5,UrbanPorc!$A:$A,$C26)*100</f>
        <v>95.669317245483398</v>
      </c>
      <c r="AL26" s="7">
        <f>SUMIFS(UrbanPorc!$J:$J,UrbanPorc!$P:$P,AL$5,UrbanPorc!$A:$A,$C26)*100</f>
        <v>96.74069881439209</v>
      </c>
      <c r="AN26" s="6">
        <f>SUMIFS(SexoPop!$K:$K,SexoPop!$T:$T,AN$5,SexoPop!$A:$A,$C26,SexoPop!$B:$B,2)/1000</f>
        <v>495.82299999999998</v>
      </c>
      <c r="AO26" s="6">
        <f>SUMIFS(SexoPop!$K:$K,SexoPop!$T:$T,AO$5,SexoPop!$A:$A,$C26,SexoPop!$B:$B,2)/1000</f>
        <v>440.39600000000002</v>
      </c>
      <c r="AP26" s="6">
        <f>SUMIFS(SexoPop!$K:$K,SexoPop!$T:$T,AP$5,SexoPop!$A:$A,$C26,SexoPop!$B:$B,2)/1000</f>
        <v>446.01400000000001</v>
      </c>
      <c r="AQ26" s="6">
        <f>SUMIFS(SexoPop!$K:$K,SexoPop!$T:$T,AQ$5,SexoPop!$A:$A,$C26,SexoPop!$B:$B,2)/1000</f>
        <v>446.25400000000002</v>
      </c>
      <c r="AR26" s="6">
        <f>SUMIFS(SexoPop!$K:$K,SexoPop!$T:$T,AR$5,SexoPop!$A:$A,$C26,SexoPop!$B:$B,2)/1000</f>
        <v>357.93200000000002</v>
      </c>
      <c r="AS26" s="5"/>
      <c r="AT26" s="7">
        <f>SUMIFS(SexoPorc!$K:$K,SexoPorc!$Q:$Q,AT$5,SexoPorc!$A:$A,$C26,SexoPorc!$B:$B,2)*100</f>
        <v>98.26352596282959</v>
      </c>
      <c r="AU26" s="7">
        <f>SUMIFS(SexoPorc!$K:$K,SexoPorc!$Q:$Q,AU$5,SexoPorc!$A:$A,$C26,SexoPorc!$B:$B,2)*100</f>
        <v>99.59338903427124</v>
      </c>
      <c r="AV26" s="7">
        <f>SUMIFS(SexoPorc!$K:$K,SexoPorc!$Q:$Q,AV$5,SexoPorc!$A:$A,$C26,SexoPorc!$B:$B,2)*100</f>
        <v>97.745996713638306</v>
      </c>
      <c r="AW26" s="7">
        <f>SUMIFS(SexoPorc!$K:$K,SexoPorc!$Q:$Q,AW$5,SexoPorc!$A:$A,$C26,SexoPorc!$B:$B,2)*100</f>
        <v>96.672964096069336</v>
      </c>
      <c r="AX26" s="7">
        <f>SUMIFS(SexoPorc!$K:$K,SexoPorc!$Q:$Q,AX$5,SexoPorc!$A:$A,$C26,SexoPorc!$B:$B,2)*100</f>
        <v>97.848832607269287</v>
      </c>
      <c r="AY26" s="9"/>
      <c r="AZ26" s="6">
        <f>SUMIFS(SexoPop!$K:$K,SexoPop!$T:$T,AZ$5,SexoPop!$A:$A,$C26,SexoPop!$B:$B,1)/1000</f>
        <v>441.86799999999999</v>
      </c>
      <c r="BA26" s="6">
        <f>SUMIFS(SexoPop!$K:$K,SexoPop!$T:$T,BA$5,SexoPop!$A:$A,$C26,SexoPop!$B:$B,1)/1000</f>
        <v>423.13299999999998</v>
      </c>
      <c r="BB26" s="6">
        <f>SUMIFS(SexoPop!$K:$K,SexoPop!$T:$T,BB$5,SexoPop!$A:$A,$C26,SexoPop!$B:$B,1)/1000</f>
        <v>395.19200000000001</v>
      </c>
      <c r="BC26" s="6">
        <f>SUMIFS(SexoPop!$K:$K,SexoPop!$T:$T,BC$5,SexoPop!$A:$A,$C26,SexoPop!$B:$B,1)/1000</f>
        <v>390.31599999999997</v>
      </c>
      <c r="BD26" s="6">
        <f>SUMIFS(SexoPop!$K:$K,SexoPop!$T:$T,BD$5,SexoPop!$A:$A,$C26,SexoPop!$B:$B,1)/1000</f>
        <v>325.62</v>
      </c>
      <c r="BE26" s="5"/>
      <c r="BF26" s="7">
        <f>SUMIFS(SexoPorc!$K:$K,SexoPorc!$Q:$Q,BF$5,SexoPorc!$A:$A,$C26,SexoPorc!$B:$B,1)*100</f>
        <v>99.349987506866455</v>
      </c>
      <c r="BG26" s="7">
        <f>SUMIFS(SexoPorc!$K:$K,SexoPorc!$Q:$Q,BG$5,SexoPorc!$A:$A,$C26,SexoPorc!$B:$B,1)*100</f>
        <v>99.312072992324829</v>
      </c>
      <c r="BH26" s="7">
        <f>SUMIFS(SexoPorc!$K:$K,SexoPorc!$Q:$Q,BH$5,SexoPorc!$A:$A,$C26,SexoPorc!$B:$B,1)*100</f>
        <v>97.77987003326416</v>
      </c>
      <c r="BI26" s="7">
        <f>SUMIFS(SexoPorc!$K:$K,SexoPorc!$Q:$Q,BI$5,SexoPorc!$A:$A,$C26,SexoPorc!$B:$B,1)*100</f>
        <v>98.009753227233887</v>
      </c>
      <c r="BJ26" s="7">
        <f>SUMIFS(SexoPorc!$K:$K,SexoPorc!$Q:$Q,BJ$5,SexoPorc!$A:$A,$C26,SexoPorc!$B:$B,1)*100</f>
        <v>99.043691158294678</v>
      </c>
    </row>
    <row r="27" spans="3:62" x14ac:dyDescent="0.25">
      <c r="C27" s="5" t="s">
        <v>21</v>
      </c>
      <c r="D27" s="6">
        <f>SUMIFS(EntPop!$J:$J,EntPop!$S:$S,D$5,EntPop!$A:$A,$C27)/1000</f>
        <v>495.95299999999997</v>
      </c>
      <c r="E27" s="6">
        <f>SUMIFS(EntPop!$J:$J,EntPop!$S:$S,E$5,EntPop!$A:$A,$C27)/1000</f>
        <v>522.18399999999997</v>
      </c>
      <c r="F27" s="6">
        <f>SUMIFS(EntPop!$J:$J,EntPop!$S:$S,F$5,EntPop!$A:$A,$C27)/1000</f>
        <v>829.70500000000004</v>
      </c>
      <c r="G27" s="6">
        <f>SUMIFS(EntPop!$J:$J,EntPop!$S:$S,G$5,EntPop!$A:$A,$C27)/1000</f>
        <v>750.47799999999995</v>
      </c>
      <c r="H27" s="6">
        <f>SUMIFS(EntPop!$J:$J,EntPop!$S:$S,H$5,EntPop!$A:$A,$C27)/1000</f>
        <v>476.44900000000001</v>
      </c>
      <c r="I27" s="5"/>
      <c r="J27" s="7">
        <f>SUMIFS(EntPorc!$J:$J,EntPorc!$P:$P,V$5,EntPorc!$A:$A,$C27)*100</f>
        <v>98.585677146911621</v>
      </c>
      <c r="K27" s="7">
        <f>SUMIFS(EntPorc!$J:$J,EntPorc!$P:$P,W$5,EntPorc!$A:$A,$C27)*100</f>
        <v>99.48199987411499</v>
      </c>
      <c r="L27" s="7">
        <f>SUMIFS(EntPorc!$J:$J,EntPorc!$P:$P,X$5,EntPorc!$A:$A,$C27)*100</f>
        <v>98.268789052963257</v>
      </c>
      <c r="M27" s="7">
        <f>SUMIFS(EntPorc!$J:$J,EntPorc!$P:$P,Y$5,EntPorc!$A:$A,$C27)*100</f>
        <v>98.031860589981079</v>
      </c>
      <c r="N27" s="7">
        <f>SUMIFS(EntPorc!$J:$J,EntPorc!$P:$P,Z$5,EntPorc!$A:$A,$C27)*100</f>
        <v>99.009793996810913</v>
      </c>
      <c r="O27" s="5"/>
      <c r="P27" s="6">
        <f>SUMIFS(RuralPop!$J:$J,RuralPop!$S:$S,P$5,RuralPop!$A:$A,$C27)/1000</f>
        <v>183.02799999999999</v>
      </c>
      <c r="Q27" s="6">
        <f>SUMIFS(RuralPop!$J:$J,RuralPop!$S:$S,Q$5,RuralPop!$A:$A,$C27)/1000</f>
        <v>207.79400000000001</v>
      </c>
      <c r="R27" s="6">
        <f>SUMIFS(RuralPop!$J:$J,RuralPop!$S:$S,R$5,RuralPop!$A:$A,$C27)/1000</f>
        <v>288.54399999999998</v>
      </c>
      <c r="S27" s="6">
        <f>SUMIFS(RuralPop!$J:$J,RuralPop!$S:$S,S$5,RuralPop!$A:$A,$C27)/1000</f>
        <v>383.21699999999998</v>
      </c>
      <c r="T27" s="6">
        <f>SUMIFS(RuralPop!$J:$J,RuralPop!$S:$S,T$5,RuralPop!$A:$A,$C27)/1000</f>
        <v>251.12100000000001</v>
      </c>
      <c r="U27" s="5"/>
      <c r="V27" s="7">
        <f>SUMIFS(RuralPorc!$J:$J,RuralPorc!$P:$P,V$5,RuralPorc!$A:$A,$C27)*100</f>
        <v>99.288272857666016</v>
      </c>
      <c r="W27" s="7">
        <f>SUMIFS(RuralPorc!$J:$J,RuralPorc!$P:$P,W$5,RuralPorc!$A:$A,$C27)*100</f>
        <v>100</v>
      </c>
      <c r="X27" s="7">
        <f>SUMIFS(RuralPorc!$J:$J,RuralPorc!$P:$P,X$5,RuralPorc!$A:$A,$C27)*100</f>
        <v>98.996120691299438</v>
      </c>
      <c r="Y27" s="7">
        <f>SUMIFS(RuralPorc!$J:$J,RuralPorc!$P:$P,Y$5,RuralPorc!$A:$A,$C27)*100</f>
        <v>98.724013566970825</v>
      </c>
      <c r="Z27" s="7">
        <f>SUMIFS(RuralPorc!$J:$J,RuralPorc!$P:$P,Z$5,RuralPorc!$A:$A,$C27)*100</f>
        <v>99.332696199417114</v>
      </c>
      <c r="AA27" s="9"/>
      <c r="AB27" s="6">
        <f>SUMIFS(UrbanPop!$J:$J,UrbanPop!$S:$S,AB$5,UrbanPop!$A:$A,$C27)/1000</f>
        <v>312.92500000000001</v>
      </c>
      <c r="AC27" s="6">
        <f>SUMIFS(UrbanPop!$J:$J,UrbanPop!$S:$S,AC$5,UrbanPop!$A:$A,$C27)/1000</f>
        <v>314.39</v>
      </c>
      <c r="AD27" s="6">
        <f>SUMIFS(UrbanPop!$J:$J,UrbanPop!$S:$S,AD$5,UrbanPop!$A:$A,$C27)/1000</f>
        <v>541.16099999999994</v>
      </c>
      <c r="AE27" s="6">
        <f>SUMIFS(UrbanPop!$J:$J,UrbanPop!$S:$S,AE$5,UrbanPop!$A:$A,$C27)/1000</f>
        <v>367.26100000000002</v>
      </c>
      <c r="AF27" s="6">
        <f>SUMIFS(UrbanPop!$J:$J,UrbanPop!$S:$S,AF$5,UrbanPop!$A:$A,$C27)/1000</f>
        <v>225.328</v>
      </c>
      <c r="AG27" s="5"/>
      <c r="AH27" s="7">
        <f>SUMIFS(UrbanPorc!$J:$J,UrbanPorc!$P:$P,AH$5,UrbanPorc!$A:$A,$C27)*100</f>
        <v>98.179322481155396</v>
      </c>
      <c r="AI27" s="7">
        <f>SUMIFS(UrbanPorc!$J:$J,UrbanPorc!$P:$P,AI$5,UrbanPorc!$A:$A,$C27)*100</f>
        <v>99.142563343048096</v>
      </c>
      <c r="AJ27" s="7">
        <f>SUMIFS(UrbanPorc!$J:$J,UrbanPorc!$P:$P,AJ$5,UrbanPorc!$A:$A,$C27)*100</f>
        <v>97.885328531265259</v>
      </c>
      <c r="AK27" s="7">
        <f>SUMIFS(UrbanPorc!$J:$J,UrbanPorc!$P:$P,AK$5,UrbanPorc!$A:$A,$C27)*100</f>
        <v>97.319906949996948</v>
      </c>
      <c r="AL27" s="7">
        <f>SUMIFS(UrbanPorc!$J:$J,UrbanPorc!$P:$P,AL$5,UrbanPorc!$A:$A,$C27)*100</f>
        <v>98.652398586273193</v>
      </c>
      <c r="AN27" s="6">
        <f>SUMIFS(SexoPop!$K:$K,SexoPop!$T:$T,AN$5,SexoPop!$A:$A,$C27,SexoPop!$B:$B,2)/1000</f>
        <v>264.69799999999998</v>
      </c>
      <c r="AO27" s="6">
        <f>SUMIFS(SexoPop!$K:$K,SexoPop!$T:$T,AO$5,SexoPop!$A:$A,$C27,SexoPop!$B:$B,2)/1000</f>
        <v>277.38900000000001</v>
      </c>
      <c r="AP27" s="6">
        <f>SUMIFS(SexoPop!$K:$K,SexoPop!$T:$T,AP$5,SexoPop!$A:$A,$C27,SexoPop!$B:$B,2)/1000</f>
        <v>426.935</v>
      </c>
      <c r="AQ27" s="6">
        <f>SUMIFS(SexoPop!$K:$K,SexoPop!$T:$T,AQ$5,SexoPop!$A:$A,$C27,SexoPop!$B:$B,2)/1000</f>
        <v>405.41300000000001</v>
      </c>
      <c r="AR27" s="6">
        <f>SUMIFS(SexoPop!$K:$K,SexoPop!$T:$T,AR$5,SexoPop!$A:$A,$C27,SexoPop!$B:$B,2)/1000</f>
        <v>249.86099999999999</v>
      </c>
      <c r="AS27" s="5"/>
      <c r="AT27" s="7">
        <f>SUMIFS(SexoPorc!$K:$K,SexoPorc!$Q:$Q,AT$5,SexoPorc!$A:$A,$C27,SexoPorc!$B:$B,2)*100</f>
        <v>98.515373468399048</v>
      </c>
      <c r="AU27" s="7">
        <f>SUMIFS(SexoPorc!$K:$K,SexoPorc!$Q:$Q,AU$5,SexoPorc!$A:$A,$C27,SexoPorc!$B:$B,2)*100</f>
        <v>99.328237771987915</v>
      </c>
      <c r="AV27" s="7">
        <f>SUMIFS(SexoPorc!$K:$K,SexoPorc!$Q:$Q,AV$5,SexoPorc!$A:$A,$C27,SexoPorc!$B:$B,2)*100</f>
        <v>98.260724544525146</v>
      </c>
      <c r="AW27" s="7">
        <f>SUMIFS(SexoPorc!$K:$K,SexoPorc!$Q:$Q,AW$5,SexoPorc!$A:$A,$C27,SexoPorc!$B:$B,2)*100</f>
        <v>97.889906167984009</v>
      </c>
      <c r="AX27" s="7">
        <f>SUMIFS(SexoPorc!$K:$K,SexoPorc!$Q:$Q,AX$5,SexoPorc!$A:$A,$C27,SexoPorc!$B:$B,2)*100</f>
        <v>98.536121845245361</v>
      </c>
      <c r="AY27" s="9"/>
      <c r="AZ27" s="6">
        <f>SUMIFS(SexoPop!$K:$K,SexoPop!$T:$T,AZ$5,SexoPop!$A:$A,$C27,SexoPop!$B:$B,1)/1000</f>
        <v>231.255</v>
      </c>
      <c r="BA27" s="6">
        <f>SUMIFS(SexoPop!$K:$K,SexoPop!$T:$T,BA$5,SexoPop!$A:$A,$C27,SexoPop!$B:$B,1)/1000</f>
        <v>244.79499999999999</v>
      </c>
      <c r="BB27" s="6">
        <f>SUMIFS(SexoPop!$K:$K,SexoPop!$T:$T,BB$5,SexoPop!$A:$A,$C27,SexoPop!$B:$B,1)/1000</f>
        <v>402.77</v>
      </c>
      <c r="BC27" s="6">
        <f>SUMIFS(SexoPop!$K:$K,SexoPop!$T:$T,BC$5,SexoPop!$A:$A,$C27,SexoPop!$B:$B,1)/1000</f>
        <v>345.065</v>
      </c>
      <c r="BD27" s="6">
        <f>SUMIFS(SexoPop!$K:$K,SexoPop!$T:$T,BD$5,SexoPop!$A:$A,$C27,SexoPop!$B:$B,1)/1000</f>
        <v>226.58799999999999</v>
      </c>
      <c r="BE27" s="5"/>
      <c r="BF27" s="7">
        <f>SUMIFS(SexoPorc!$K:$K,SexoPorc!$Q:$Q,BF$5,SexoPorc!$A:$A,$C27,SexoPorc!$B:$B,1)*100</f>
        <v>98.666274547576904</v>
      </c>
      <c r="BG27" s="7">
        <f>SUMIFS(SexoPorc!$K:$K,SexoPorc!$Q:$Q,BG$5,SexoPorc!$A:$A,$C27,SexoPorc!$B:$B,1)*100</f>
        <v>99.656814336776733</v>
      </c>
      <c r="BH27" s="7">
        <f>SUMIFS(SexoPorc!$K:$K,SexoPorc!$Q:$Q,BH$5,SexoPorc!$A:$A,$C27,SexoPorc!$B:$B,1)*100</f>
        <v>98.277336359024048</v>
      </c>
      <c r="BI27" s="7">
        <f>SUMIFS(SexoPorc!$K:$K,SexoPorc!$Q:$Q,BI$5,SexoPorc!$A:$A,$C27,SexoPorc!$B:$B,1)*100</f>
        <v>98.199164867401123</v>
      </c>
      <c r="BJ27" s="7">
        <f>SUMIFS(SexoPorc!$K:$K,SexoPorc!$Q:$Q,BJ$5,SexoPorc!$A:$A,$C27,SexoPorc!$B:$B,1)*100</f>
        <v>99.537432193756104</v>
      </c>
    </row>
    <row r="28" spans="3:62" x14ac:dyDescent="0.25">
      <c r="C28" s="5" t="s">
        <v>22</v>
      </c>
      <c r="D28" s="6">
        <f>SUMIFS(EntPop!$J:$J,EntPop!$S:$S,D$5,EntPop!$A:$A,$C28)/1000</f>
        <v>53.402000000000001</v>
      </c>
      <c r="E28" s="6">
        <f>SUMIFS(EntPop!$J:$J,EntPop!$S:$S,E$5,EntPop!$A:$A,$C28)/1000</f>
        <v>36.799999999999997</v>
      </c>
      <c r="F28" s="6">
        <f>SUMIFS(EntPop!$J:$J,EntPop!$S:$S,F$5,EntPop!$A:$A,$C28)/1000</f>
        <v>68.191999999999993</v>
      </c>
      <c r="G28" s="6">
        <f>SUMIFS(EntPop!$J:$J,EntPop!$S:$S,G$5,EntPop!$A:$A,$C28)/1000</f>
        <v>39.854999999999997</v>
      </c>
      <c r="H28" s="6">
        <f>SUMIFS(EntPop!$J:$J,EntPop!$S:$S,H$5,EntPop!$A:$A,$C28)/1000</f>
        <v>27.552</v>
      </c>
      <c r="I28" s="5"/>
      <c r="J28" s="7">
        <f>SUMIFS(EntPorc!$J:$J,EntPorc!$P:$P,V$5,EntPorc!$A:$A,$C28)*100</f>
        <v>98.779177665710449</v>
      </c>
      <c r="K28" s="7">
        <f>SUMIFS(EntPorc!$J:$J,EntPorc!$P:$P,W$5,EntPorc!$A:$A,$C28)*100</f>
        <v>96.231794357299805</v>
      </c>
      <c r="L28" s="7">
        <f>SUMIFS(EntPorc!$J:$J,EntPorc!$P:$P,X$5,EntPorc!$A:$A,$C28)*100</f>
        <v>97.795754671096802</v>
      </c>
      <c r="M28" s="7">
        <f>SUMIFS(EntPorc!$J:$J,EntPorc!$P:$P,Y$5,EntPorc!$A:$A,$C28)*100</f>
        <v>93.743383884429932</v>
      </c>
      <c r="N28" s="7">
        <f>SUMIFS(EntPorc!$J:$J,EntPorc!$P:$P,Z$5,EntPorc!$A:$A,$C28)*100</f>
        <v>97.498142719268799</v>
      </c>
      <c r="O28" s="5"/>
      <c r="P28" s="6">
        <f>SUMIFS(RuralPop!$J:$J,RuralPop!$S:$S,P$5,RuralPop!$A:$A,$C28)/1000</f>
        <v>32.378</v>
      </c>
      <c r="Q28" s="6">
        <f>SUMIFS(RuralPop!$J:$J,RuralPop!$S:$S,Q$5,RuralPop!$A:$A,$C28)/1000</f>
        <v>22.515000000000001</v>
      </c>
      <c r="R28" s="6">
        <f>SUMIFS(RuralPop!$J:$J,RuralPop!$S:$S,R$5,RuralPop!$A:$A,$C28)/1000</f>
        <v>36.781999999999996</v>
      </c>
      <c r="S28" s="6">
        <f>SUMIFS(RuralPop!$J:$J,RuralPop!$S:$S,S$5,RuralPop!$A:$A,$C28)/1000</f>
        <v>19.454999999999998</v>
      </c>
      <c r="T28" s="6">
        <f>SUMIFS(RuralPop!$J:$J,RuralPop!$S:$S,T$5,RuralPop!$A:$A,$C28)/1000</f>
        <v>17.193999999999999</v>
      </c>
      <c r="U28" s="5"/>
      <c r="V28" s="7">
        <f>SUMIFS(RuralPorc!$J:$J,RuralPorc!$P:$P,V$5,RuralPorc!$A:$A,$C28)*100</f>
        <v>99.50215220451355</v>
      </c>
      <c r="W28" s="7">
        <f>SUMIFS(RuralPorc!$J:$J,RuralPorc!$P:$P,W$5,RuralPorc!$A:$A,$C28)*100</f>
        <v>95.096302032470703</v>
      </c>
      <c r="X28" s="7">
        <f>SUMIFS(RuralPorc!$J:$J,RuralPorc!$P:$P,X$5,RuralPorc!$A:$A,$C28)*100</f>
        <v>97.762066125869751</v>
      </c>
      <c r="Y28" s="7">
        <f>SUMIFS(RuralPorc!$J:$J,RuralPorc!$P:$P,Y$5,RuralPorc!$A:$A,$C28)*100</f>
        <v>98.671197891235352</v>
      </c>
      <c r="Z28" s="7">
        <f>SUMIFS(RuralPorc!$J:$J,RuralPorc!$P:$P,Z$5,RuralPorc!$A:$A,$C28)*100</f>
        <v>99.129432439804077</v>
      </c>
      <c r="AA28" s="9"/>
      <c r="AB28" s="6">
        <f>SUMIFS(UrbanPop!$J:$J,UrbanPop!$S:$S,AB$5,UrbanPop!$A:$A,$C28)/1000</f>
        <v>21.024000000000001</v>
      </c>
      <c r="AC28" s="6">
        <f>SUMIFS(UrbanPop!$J:$J,UrbanPop!$S:$S,AC$5,UrbanPop!$A:$A,$C28)/1000</f>
        <v>14.285</v>
      </c>
      <c r="AD28" s="6">
        <f>SUMIFS(UrbanPop!$J:$J,UrbanPop!$S:$S,AD$5,UrbanPop!$A:$A,$C28)/1000</f>
        <v>31.41</v>
      </c>
      <c r="AE28" s="6">
        <f>SUMIFS(UrbanPop!$J:$J,UrbanPop!$S:$S,AE$5,UrbanPop!$A:$A,$C28)/1000</f>
        <v>20.399999999999999</v>
      </c>
      <c r="AF28" s="6">
        <f>SUMIFS(UrbanPop!$J:$J,UrbanPop!$S:$S,AF$5,UrbanPop!$A:$A,$C28)/1000</f>
        <v>10.358000000000001</v>
      </c>
      <c r="AG28" s="5"/>
      <c r="AH28" s="7">
        <f>SUMIFS(UrbanPorc!$J:$J,UrbanPorc!$P:$P,AH$5,UrbanPorc!$A:$A,$C28)*100</f>
        <v>97.686088085174561</v>
      </c>
      <c r="AI28" s="7">
        <f>SUMIFS(UrbanPorc!$J:$J,UrbanPorc!$P:$P,AI$5,UrbanPorc!$A:$A,$C28)*100</f>
        <v>98.077583312988281</v>
      </c>
      <c r="AJ28" s="7">
        <f>SUMIFS(UrbanPorc!$J:$J,UrbanPorc!$P:$P,AJ$5,UrbanPorc!$A:$A,$C28)*100</f>
        <v>97.835230827331543</v>
      </c>
      <c r="AK28" s="7">
        <f>SUMIFS(UrbanPorc!$J:$J,UrbanPorc!$P:$P,AK$5,UrbanPorc!$A:$A,$C28)*100</f>
        <v>89.481532573699951</v>
      </c>
      <c r="AL28" s="7">
        <f>SUMIFS(UrbanPorc!$J:$J,UrbanPorc!$P:$P,AL$5,UrbanPorc!$A:$A,$C28)*100</f>
        <v>94.905626773834229</v>
      </c>
      <c r="AN28" s="6">
        <f>SUMIFS(SexoPop!$K:$K,SexoPop!$T:$T,AN$5,SexoPop!$A:$A,$C28,SexoPop!$B:$B,2)/1000</f>
        <v>26.469000000000001</v>
      </c>
      <c r="AO28" s="6">
        <f>SUMIFS(SexoPop!$K:$K,SexoPop!$T:$T,AO$5,SexoPop!$A:$A,$C28,SexoPop!$B:$B,2)/1000</f>
        <v>18.91</v>
      </c>
      <c r="AP28" s="6">
        <f>SUMIFS(SexoPop!$K:$K,SexoPop!$T:$T,AP$5,SexoPop!$A:$A,$C28,SexoPop!$B:$B,2)/1000</f>
        <v>36.106000000000002</v>
      </c>
      <c r="AQ28" s="6">
        <f>SUMIFS(SexoPop!$K:$K,SexoPop!$T:$T,AQ$5,SexoPop!$A:$A,$C28,SexoPop!$B:$B,2)/1000</f>
        <v>18.675999999999998</v>
      </c>
      <c r="AR28" s="6">
        <f>SUMIFS(SexoPop!$K:$K,SexoPop!$T:$T,AR$5,SexoPop!$A:$A,$C28,SexoPop!$B:$B,2)/1000</f>
        <v>14.581</v>
      </c>
      <c r="AS28" s="5"/>
      <c r="AT28" s="7">
        <f>SUMIFS(SexoPorc!$K:$K,SexoPorc!$Q:$Q,AT$5,SexoPorc!$A:$A,$C28,SexoPorc!$B:$B,2)*100</f>
        <v>97.567176818847656</v>
      </c>
      <c r="AU28" s="7">
        <f>SUMIFS(SexoPorc!$K:$K,SexoPorc!$Q:$Q,AU$5,SexoPorc!$A:$A,$C28,SexoPorc!$B:$B,2)*100</f>
        <v>94.758468866348267</v>
      </c>
      <c r="AV28" s="7">
        <f>SUMIFS(SexoPorc!$K:$K,SexoPorc!$Q:$Q,AV$5,SexoPorc!$A:$A,$C28,SexoPorc!$B:$B,2)*100</f>
        <v>98.701512813568115</v>
      </c>
      <c r="AW28" s="7">
        <f>SUMIFS(SexoPorc!$K:$K,SexoPorc!$Q:$Q,AW$5,SexoPorc!$A:$A,$C28,SexoPorc!$B:$B,2)*100</f>
        <v>91.334116458892822</v>
      </c>
      <c r="AX28" s="7">
        <f>SUMIFS(SexoPorc!$K:$K,SexoPorc!$Q:$Q,AX$5,SexoPorc!$A:$A,$C28,SexoPorc!$B:$B,2)*100</f>
        <v>95.375460386276245</v>
      </c>
      <c r="AY28" s="9"/>
      <c r="AZ28" s="6">
        <f>SUMIFS(SexoPop!$K:$K,SexoPop!$T:$T,AZ$5,SexoPop!$A:$A,$C28,SexoPop!$B:$B,1)/1000</f>
        <v>26.933</v>
      </c>
      <c r="BA28" s="6">
        <f>SUMIFS(SexoPop!$K:$K,SexoPop!$T:$T,BA$5,SexoPop!$A:$A,$C28,SexoPop!$B:$B,1)/1000</f>
        <v>17.89</v>
      </c>
      <c r="BB28" s="6">
        <f>SUMIFS(SexoPop!$K:$K,SexoPop!$T:$T,BB$5,SexoPop!$A:$A,$C28,SexoPop!$B:$B,1)/1000</f>
        <v>32.085999999999999</v>
      </c>
      <c r="BC28" s="6">
        <f>SUMIFS(SexoPop!$K:$K,SexoPop!$T:$T,BC$5,SexoPop!$A:$A,$C28,SexoPop!$B:$B,1)/1000</f>
        <v>21.178999999999998</v>
      </c>
      <c r="BD28" s="6">
        <f>SUMIFS(SexoPop!$K:$K,SexoPop!$T:$T,BD$5,SexoPop!$A:$A,$C28,SexoPop!$B:$B,1)/1000</f>
        <v>12.971</v>
      </c>
      <c r="BE28" s="5"/>
      <c r="BF28" s="7">
        <f>SUMIFS(SexoPorc!$K:$K,SexoPorc!$Q:$Q,BF$5,SexoPorc!$A:$A,$C28,SexoPorc!$B:$B,1)*100</f>
        <v>100</v>
      </c>
      <c r="BG28" s="7">
        <f>SUMIFS(SexoPorc!$K:$K,SexoPorc!$Q:$Q,BG$5,SexoPorc!$A:$A,$C28,SexoPorc!$B:$B,1)*100</f>
        <v>97.839760780334473</v>
      </c>
      <c r="BH28" s="7">
        <f>SUMIFS(SexoPorc!$K:$K,SexoPorc!$Q:$Q,BH$5,SexoPorc!$A:$A,$C28,SexoPorc!$B:$B,1)*100</f>
        <v>96.796184778213501</v>
      </c>
      <c r="BI28" s="7">
        <f>SUMIFS(SexoPorc!$K:$K,SexoPorc!$Q:$Q,BI$5,SexoPorc!$A:$A,$C28,SexoPorc!$B:$B,1)*100</f>
        <v>95.97589373588562</v>
      </c>
      <c r="BJ28" s="7">
        <f>SUMIFS(SexoPorc!$K:$K,SexoPorc!$Q:$Q,BJ$5,SexoPorc!$A:$A,$C28,SexoPorc!$B:$B,1)*100</f>
        <v>100</v>
      </c>
    </row>
    <row r="29" spans="3:62" x14ac:dyDescent="0.25">
      <c r="C29" s="5" t="s">
        <v>23</v>
      </c>
      <c r="D29" s="6">
        <f>SUMIFS(EntPop!$J:$J,EntPop!$S:$S,D$5,EntPop!$A:$A,$C29)/1000</f>
        <v>82.566999999999993</v>
      </c>
      <c r="E29" s="6">
        <f>SUMIFS(EntPop!$J:$J,EntPop!$S:$S,E$5,EntPop!$A:$A,$C29)/1000</f>
        <v>68.418000000000006</v>
      </c>
      <c r="F29" s="6">
        <f>SUMIFS(EntPop!$J:$J,EntPop!$S:$S,F$5,EntPop!$A:$A,$C29)/1000</f>
        <v>193.238</v>
      </c>
      <c r="G29" s="6">
        <f>SUMIFS(EntPop!$J:$J,EntPop!$S:$S,G$5,EntPop!$A:$A,$C29)/1000</f>
        <v>73.138000000000005</v>
      </c>
      <c r="H29" s="6">
        <f>SUMIFS(EntPop!$J:$J,EntPop!$S:$S,H$5,EntPop!$A:$A,$C29)/1000</f>
        <v>46.682000000000002</v>
      </c>
      <c r="I29" s="5"/>
      <c r="J29" s="7">
        <f>SUMIFS(EntPorc!$J:$J,EntPorc!$P:$P,V$5,EntPorc!$A:$A,$C29)*100</f>
        <v>96.613657474517822</v>
      </c>
      <c r="K29" s="7">
        <f>SUMIFS(EntPorc!$J:$J,EntPorc!$P:$P,W$5,EntPorc!$A:$A,$C29)*100</f>
        <v>99.14933443069458</v>
      </c>
      <c r="L29" s="7">
        <f>SUMIFS(EntPorc!$J:$J,EntPorc!$P:$P,X$5,EntPorc!$A:$A,$C29)*100</f>
        <v>96.890777349472046</v>
      </c>
      <c r="M29" s="7">
        <f>SUMIFS(EntPorc!$J:$J,EntPorc!$P:$P,Y$5,EntPorc!$A:$A,$C29)*100</f>
        <v>91.901534795761108</v>
      </c>
      <c r="N29" s="7">
        <f>SUMIFS(EntPorc!$J:$J,EntPorc!$P:$P,Z$5,EntPorc!$A:$A,$C29)*100</f>
        <v>93.306148052215576</v>
      </c>
      <c r="O29" s="5"/>
      <c r="P29" s="6">
        <f>SUMIFS(RuralPop!$J:$J,RuralPop!$S:$S,P$5,RuralPop!$A:$A,$C29)/1000</f>
        <v>25.760999999999999</v>
      </c>
      <c r="Q29" s="6">
        <f>SUMIFS(RuralPop!$J:$J,RuralPop!$S:$S,Q$5,RuralPop!$A:$A,$C29)/1000</f>
        <v>37.957999999999998</v>
      </c>
      <c r="R29" s="6">
        <f>SUMIFS(RuralPop!$J:$J,RuralPop!$S:$S,R$5,RuralPop!$A:$A,$C29)/1000</f>
        <v>61.945999999999998</v>
      </c>
      <c r="S29" s="6">
        <f>SUMIFS(RuralPop!$J:$J,RuralPop!$S:$S,S$5,RuralPop!$A:$A,$C29)/1000</f>
        <v>33.468000000000004</v>
      </c>
      <c r="T29" s="6">
        <f>SUMIFS(RuralPop!$J:$J,RuralPop!$S:$S,T$5,RuralPop!$A:$A,$C29)/1000</f>
        <v>25.831</v>
      </c>
      <c r="U29" s="5"/>
      <c r="V29" s="7">
        <f>SUMIFS(RuralPorc!$J:$J,RuralPorc!$P:$P,V$5,RuralPorc!$A:$A,$C29)*100</f>
        <v>99.409586191177368</v>
      </c>
      <c r="W29" s="7">
        <f>SUMIFS(RuralPorc!$J:$J,RuralPorc!$P:$P,W$5,RuralPorc!$A:$A,$C29)*100</f>
        <v>99.221038818359375</v>
      </c>
      <c r="X29" s="7">
        <f>SUMIFS(RuralPorc!$J:$J,RuralPorc!$P:$P,X$5,RuralPorc!$A:$A,$C29)*100</f>
        <v>98.890501260757446</v>
      </c>
      <c r="Y29" s="7">
        <f>SUMIFS(RuralPorc!$J:$J,RuralPorc!$P:$P,Y$5,RuralPorc!$A:$A,$C29)*100</f>
        <v>98.221516609191895</v>
      </c>
      <c r="Z29" s="7">
        <f>SUMIFS(RuralPorc!$J:$J,RuralPorc!$P:$P,Z$5,RuralPorc!$A:$A,$C29)*100</f>
        <v>100</v>
      </c>
      <c r="AA29" s="9"/>
      <c r="AB29" s="6">
        <f>SUMIFS(UrbanPop!$J:$J,UrbanPop!$S:$S,AB$5,UrbanPop!$A:$A,$C29)/1000</f>
        <v>56.805999999999997</v>
      </c>
      <c r="AC29" s="6">
        <f>SUMIFS(UrbanPop!$J:$J,UrbanPop!$S:$S,AC$5,UrbanPop!$A:$A,$C29)/1000</f>
        <v>30.46</v>
      </c>
      <c r="AD29" s="6">
        <f>SUMIFS(UrbanPop!$J:$J,UrbanPop!$S:$S,AD$5,UrbanPop!$A:$A,$C29)/1000</f>
        <v>131.292</v>
      </c>
      <c r="AE29" s="6">
        <f>SUMIFS(UrbanPop!$J:$J,UrbanPop!$S:$S,AE$5,UrbanPop!$A:$A,$C29)/1000</f>
        <v>39.67</v>
      </c>
      <c r="AF29" s="6">
        <f>SUMIFS(UrbanPop!$J:$J,UrbanPop!$S:$S,AF$5,UrbanPop!$A:$A,$C29)/1000</f>
        <v>20.850999999999999</v>
      </c>
      <c r="AG29" s="5"/>
      <c r="AH29" s="7">
        <f>SUMIFS(UrbanPorc!$J:$J,UrbanPorc!$P:$P,AH$5,UrbanPorc!$A:$A,$C29)*100</f>
        <v>95.396912097930908</v>
      </c>
      <c r="AI29" s="7">
        <f>SUMIFS(UrbanPorc!$J:$J,UrbanPorc!$P:$P,AI$5,UrbanPorc!$A:$A,$C29)*100</f>
        <v>99.06013011932373</v>
      </c>
      <c r="AJ29" s="7">
        <f>SUMIFS(UrbanPorc!$J:$J,UrbanPorc!$P:$P,AJ$5,UrbanPorc!$A:$A,$C29)*100</f>
        <v>95.975089073181152</v>
      </c>
      <c r="AK29" s="7">
        <f>SUMIFS(UrbanPorc!$J:$J,UrbanPorc!$P:$P,AK$5,UrbanPorc!$A:$A,$C29)*100</f>
        <v>87.169569730758667</v>
      </c>
      <c r="AL29" s="7">
        <f>SUMIFS(UrbanPorc!$J:$J,UrbanPorc!$P:$P,AL$5,UrbanPorc!$A:$A,$C29)*100</f>
        <v>86.161154508590698</v>
      </c>
      <c r="AN29" s="6">
        <f>SUMIFS(SexoPop!$K:$K,SexoPop!$T:$T,AN$5,SexoPop!$A:$A,$C29,SexoPop!$B:$B,2)/1000</f>
        <v>42.816000000000003</v>
      </c>
      <c r="AO29" s="6">
        <f>SUMIFS(SexoPop!$K:$K,SexoPop!$T:$T,AO$5,SexoPop!$A:$A,$C29,SexoPop!$B:$B,2)/1000</f>
        <v>29.864000000000001</v>
      </c>
      <c r="AP29" s="6">
        <f>SUMIFS(SexoPop!$K:$K,SexoPop!$T:$T,AP$5,SexoPop!$A:$A,$C29,SexoPop!$B:$B,2)/1000</f>
        <v>96.331000000000003</v>
      </c>
      <c r="AQ29" s="6">
        <f>SUMIFS(SexoPop!$K:$K,SexoPop!$T:$T,AQ$5,SexoPop!$A:$A,$C29,SexoPop!$B:$B,2)/1000</f>
        <v>39.795000000000002</v>
      </c>
      <c r="AR29" s="6">
        <f>SUMIFS(SexoPop!$K:$K,SexoPop!$T:$T,AR$5,SexoPop!$A:$A,$C29,SexoPop!$B:$B,2)/1000</f>
        <v>24.803999999999998</v>
      </c>
      <c r="AS29" s="5"/>
      <c r="AT29" s="7">
        <f>SUMIFS(SexoPorc!$K:$K,SexoPorc!$Q:$Q,AT$5,SexoPorc!$A:$A,$C29,SexoPorc!$B:$B,2)*100</f>
        <v>96.349972486495972</v>
      </c>
      <c r="AU29" s="7">
        <f>SUMIFS(SexoPorc!$K:$K,SexoPorc!$Q:$Q,AU$5,SexoPorc!$A:$A,$C29,SexoPorc!$B:$B,2)*100</f>
        <v>98.072314262390137</v>
      </c>
      <c r="AV29" s="7">
        <f>SUMIFS(SexoPorc!$K:$K,SexoPorc!$Q:$Q,AV$5,SexoPorc!$A:$A,$C29,SexoPorc!$B:$B,2)*100</f>
        <v>97.429025173187256</v>
      </c>
      <c r="AW29" s="7">
        <f>SUMIFS(SexoPorc!$K:$K,SexoPorc!$Q:$Q,AW$5,SexoPorc!$A:$A,$C29,SexoPorc!$B:$B,2)*100</f>
        <v>90.603798627853394</v>
      </c>
      <c r="AX29" s="7">
        <f>SUMIFS(SexoPorc!$K:$K,SexoPorc!$Q:$Q,AX$5,SexoPorc!$A:$A,$C29,SexoPorc!$B:$B,2)*100</f>
        <v>92.528069019317627</v>
      </c>
      <c r="AY29" s="9"/>
      <c r="AZ29" s="6">
        <f>SUMIFS(SexoPop!$K:$K,SexoPop!$T:$T,AZ$5,SexoPop!$A:$A,$C29,SexoPop!$B:$B,1)/1000</f>
        <v>39.750999999999998</v>
      </c>
      <c r="BA29" s="6">
        <f>SUMIFS(SexoPop!$K:$K,SexoPop!$T:$T,BA$5,SexoPop!$A:$A,$C29,SexoPop!$B:$B,1)/1000</f>
        <v>38.554000000000002</v>
      </c>
      <c r="BB29" s="6">
        <f>SUMIFS(SexoPop!$K:$K,SexoPop!$T:$T,BB$5,SexoPop!$A:$A,$C29,SexoPop!$B:$B,1)/1000</f>
        <v>96.906999999999996</v>
      </c>
      <c r="BC29" s="6">
        <f>SUMIFS(SexoPop!$K:$K,SexoPop!$T:$T,BC$5,SexoPop!$A:$A,$C29,SexoPop!$B:$B,1)/1000</f>
        <v>33.343000000000004</v>
      </c>
      <c r="BD29" s="6">
        <f>SUMIFS(SexoPop!$K:$K,SexoPop!$T:$T,BD$5,SexoPop!$A:$A,$C29,SexoPop!$B:$B,1)/1000</f>
        <v>21.878</v>
      </c>
      <c r="BE29" s="5"/>
      <c r="BF29" s="7">
        <f>SUMIFS(SexoPorc!$K:$K,SexoPorc!$Q:$Q,BF$5,SexoPorc!$A:$A,$C29,SexoPorc!$B:$B,1)*100</f>
        <v>96.899300813674927</v>
      </c>
      <c r="BG29" s="7">
        <f>SUMIFS(SexoPorc!$K:$K,SexoPorc!$Q:$Q,BG$5,SexoPorc!$A:$A,$C29,SexoPorc!$B:$B,1)*100</f>
        <v>100</v>
      </c>
      <c r="BH29" s="7">
        <f>SUMIFS(SexoPorc!$K:$K,SexoPorc!$Q:$Q,BH$5,SexoPorc!$A:$A,$C29,SexoPorc!$B:$B,1)*100</f>
        <v>96.361595392227173</v>
      </c>
      <c r="BI29" s="7">
        <f>SUMIFS(SexoPorc!$K:$K,SexoPorc!$Q:$Q,BI$5,SexoPorc!$A:$A,$C29,SexoPorc!$B:$B,1)*100</f>
        <v>93.499898910522461</v>
      </c>
      <c r="BJ29" s="7">
        <f>SUMIFS(SexoPorc!$K:$K,SexoPorc!$Q:$Q,BJ$5,SexoPorc!$A:$A,$C29,SexoPorc!$B:$B,1)*100</f>
        <v>94.204270839691162</v>
      </c>
    </row>
    <row r="30" spans="3:62" x14ac:dyDescent="0.25">
      <c r="C30" s="5" t="s">
        <v>24</v>
      </c>
      <c r="D30" s="6">
        <f>SUMIFS(EntPop!$J:$J,EntPop!$S:$S,D$5,EntPop!$A:$A,$C30)/1000</f>
        <v>173.4</v>
      </c>
      <c r="E30" s="6">
        <f>SUMIFS(EntPop!$J:$J,EntPop!$S:$S,E$5,EntPop!$A:$A,$C30)/1000</f>
        <v>184.86</v>
      </c>
      <c r="F30" s="6">
        <f>SUMIFS(EntPop!$J:$J,EntPop!$S:$S,F$5,EntPop!$A:$A,$C30)/1000</f>
        <v>245.148</v>
      </c>
      <c r="G30" s="6">
        <f>SUMIFS(EntPop!$J:$J,EntPop!$S:$S,G$5,EntPop!$A:$A,$C30)/1000</f>
        <v>209.24700000000001</v>
      </c>
      <c r="H30" s="6">
        <f>SUMIFS(EntPop!$J:$J,EntPop!$S:$S,H$5,EntPop!$A:$A,$C30)/1000</f>
        <v>142.51599999999999</v>
      </c>
      <c r="I30" s="5"/>
      <c r="J30" s="7">
        <f>SUMIFS(EntPorc!$J:$J,EntPorc!$P:$P,V$5,EntPorc!$A:$A,$C30)*100</f>
        <v>98.024803400039673</v>
      </c>
      <c r="K30" s="7">
        <f>SUMIFS(EntPorc!$J:$J,EntPorc!$P:$P,W$5,EntPorc!$A:$A,$C30)*100</f>
        <v>97.993588447570801</v>
      </c>
      <c r="L30" s="7">
        <f>SUMIFS(EntPorc!$J:$J,EntPorc!$P:$P,X$5,EntPorc!$A:$A,$C30)*100</f>
        <v>97.822469472885132</v>
      </c>
      <c r="M30" s="7">
        <f>SUMIFS(EntPorc!$J:$J,EntPorc!$P:$P,Y$5,EntPorc!$A:$A,$C30)*100</f>
        <v>98.273551464080811</v>
      </c>
      <c r="N30" s="7">
        <f>SUMIFS(EntPorc!$J:$J,EntPorc!$P:$P,Z$5,EntPorc!$A:$A,$C30)*100</f>
        <v>97.801262140274048</v>
      </c>
      <c r="O30" s="5"/>
      <c r="P30" s="6">
        <f>SUMIFS(RuralPop!$J:$J,RuralPop!$S:$S,P$5,RuralPop!$A:$A,$C30)/1000</f>
        <v>128.47800000000001</v>
      </c>
      <c r="Q30" s="6">
        <f>SUMIFS(RuralPop!$J:$J,RuralPop!$S:$S,Q$5,RuralPop!$A:$A,$C30)/1000</f>
        <v>151.697</v>
      </c>
      <c r="R30" s="6">
        <f>SUMIFS(RuralPop!$J:$J,RuralPop!$S:$S,R$5,RuralPop!$A:$A,$C30)/1000</f>
        <v>177.959</v>
      </c>
      <c r="S30" s="6">
        <f>SUMIFS(RuralPop!$J:$J,RuralPop!$S:$S,S$5,RuralPop!$A:$A,$C30)/1000</f>
        <v>170.26599999999999</v>
      </c>
      <c r="T30" s="6">
        <f>SUMIFS(RuralPop!$J:$J,RuralPop!$S:$S,T$5,RuralPop!$A:$A,$C30)/1000</f>
        <v>110.783</v>
      </c>
      <c r="U30" s="5"/>
      <c r="V30" s="7">
        <f>SUMIFS(RuralPorc!$J:$J,RuralPorc!$P:$P,V$5,RuralPorc!$A:$A,$C30)*100</f>
        <v>99.727547168731689</v>
      </c>
      <c r="W30" s="7">
        <f>SUMIFS(RuralPorc!$J:$J,RuralPorc!$P:$P,W$5,RuralPorc!$A:$A,$C30)*100</f>
        <v>99.070662260055542</v>
      </c>
      <c r="X30" s="7">
        <f>SUMIFS(RuralPorc!$J:$J,RuralPorc!$P:$P,X$5,RuralPorc!$A:$A,$C30)*100</f>
        <v>98.503291606903076</v>
      </c>
      <c r="Y30" s="7">
        <f>SUMIFS(RuralPorc!$J:$J,RuralPorc!$P:$P,Y$5,RuralPorc!$A:$A,$C30)*100</f>
        <v>98.311114311218262</v>
      </c>
      <c r="Z30" s="7">
        <f>SUMIFS(RuralPorc!$J:$J,RuralPorc!$P:$P,Z$5,RuralPorc!$A:$A,$C30)*100</f>
        <v>97.836321592330933</v>
      </c>
      <c r="AA30" s="9"/>
      <c r="AB30" s="6">
        <f>SUMIFS(UrbanPop!$J:$J,UrbanPop!$S:$S,AB$5,UrbanPop!$A:$A,$C30)/1000</f>
        <v>44.921999999999997</v>
      </c>
      <c r="AC30" s="6">
        <f>SUMIFS(UrbanPop!$J:$J,UrbanPop!$S:$S,AC$5,UrbanPop!$A:$A,$C30)/1000</f>
        <v>33.162999999999997</v>
      </c>
      <c r="AD30" s="6">
        <f>SUMIFS(UrbanPop!$J:$J,UrbanPop!$S:$S,AD$5,UrbanPop!$A:$A,$C30)/1000</f>
        <v>67.188999999999993</v>
      </c>
      <c r="AE30" s="6">
        <f>SUMIFS(UrbanPop!$J:$J,UrbanPop!$S:$S,AE$5,UrbanPop!$A:$A,$C30)/1000</f>
        <v>38.981000000000002</v>
      </c>
      <c r="AF30" s="6">
        <f>SUMIFS(UrbanPop!$J:$J,UrbanPop!$S:$S,AF$5,UrbanPop!$A:$A,$C30)/1000</f>
        <v>31.733000000000001</v>
      </c>
      <c r="AG30" s="5"/>
      <c r="AH30" s="7">
        <f>SUMIFS(UrbanPorc!$J:$J,UrbanPorc!$P:$P,AH$5,UrbanPorc!$A:$A,$C30)*100</f>
        <v>93.460935354232788</v>
      </c>
      <c r="AI30" s="7">
        <f>SUMIFS(UrbanPorc!$J:$J,UrbanPorc!$P:$P,AI$5,UrbanPorc!$A:$A,$C30)*100</f>
        <v>93.351161479949951</v>
      </c>
      <c r="AJ30" s="7">
        <f>SUMIFS(UrbanPorc!$J:$J,UrbanPorc!$P:$P,AJ$5,UrbanPorc!$A:$A,$C30)*100</f>
        <v>96.063882112503052</v>
      </c>
      <c r="AK30" s="7">
        <f>SUMIFS(UrbanPorc!$J:$J,UrbanPorc!$P:$P,AK$5,UrbanPorc!$A:$A,$C30)*100</f>
        <v>98.109835386276245</v>
      </c>
      <c r="AL30" s="7">
        <f>SUMIFS(UrbanPorc!$J:$J,UrbanPorc!$P:$P,AL$5,UrbanPorc!$A:$A,$C30)*100</f>
        <v>97.679072618484497</v>
      </c>
      <c r="AN30" s="6">
        <f>SUMIFS(SexoPop!$K:$K,SexoPop!$T:$T,AN$5,SexoPop!$A:$A,$C30,SexoPop!$B:$B,2)/1000</f>
        <v>84.352999999999994</v>
      </c>
      <c r="AO30" s="6">
        <f>SUMIFS(SexoPop!$K:$K,SexoPop!$T:$T,AO$5,SexoPop!$A:$A,$C30,SexoPop!$B:$B,2)/1000</f>
        <v>90.635999999999996</v>
      </c>
      <c r="AP30" s="6">
        <f>SUMIFS(SexoPop!$K:$K,SexoPop!$T:$T,AP$5,SexoPop!$A:$A,$C30,SexoPop!$B:$B,2)/1000</f>
        <v>120.735</v>
      </c>
      <c r="AQ30" s="6">
        <f>SUMIFS(SexoPop!$K:$K,SexoPop!$T:$T,AQ$5,SexoPop!$A:$A,$C30,SexoPop!$B:$B,2)/1000</f>
        <v>108.533</v>
      </c>
      <c r="AR30" s="6">
        <f>SUMIFS(SexoPop!$K:$K,SexoPop!$T:$T,AR$5,SexoPop!$A:$A,$C30,SexoPop!$B:$B,2)/1000</f>
        <v>74.533000000000001</v>
      </c>
      <c r="AS30" s="5"/>
      <c r="AT30" s="7">
        <f>SUMIFS(SexoPorc!$K:$K,SexoPorc!$Q:$Q,AT$5,SexoPorc!$A:$A,$C30,SexoPorc!$B:$B,2)*100</f>
        <v>97.793775796890259</v>
      </c>
      <c r="AU30" s="7">
        <f>SUMIFS(SexoPorc!$K:$K,SexoPorc!$Q:$Q,AU$5,SexoPorc!$A:$A,$C30,SexoPorc!$B:$B,2)*100</f>
        <v>97.79350757598877</v>
      </c>
      <c r="AV30" s="7">
        <f>SUMIFS(SexoPorc!$K:$K,SexoPorc!$Q:$Q,AV$5,SexoPorc!$A:$A,$C30,SexoPorc!$B:$B,2)*100</f>
        <v>97.759550809860229</v>
      </c>
      <c r="AW30" s="7">
        <f>SUMIFS(SexoPorc!$K:$K,SexoPorc!$Q:$Q,AW$5,SexoPorc!$A:$A,$C30,SexoPorc!$B:$B,2)*100</f>
        <v>97.686833143234253</v>
      </c>
      <c r="AX30" s="7">
        <f>SUMIFS(SexoPorc!$K:$K,SexoPorc!$Q:$Q,AX$5,SexoPorc!$A:$A,$C30,SexoPorc!$B:$B,2)*100</f>
        <v>98.228710889816284</v>
      </c>
      <c r="AY30" s="9"/>
      <c r="AZ30" s="6">
        <f>SUMIFS(SexoPop!$K:$K,SexoPop!$T:$T,AZ$5,SexoPop!$A:$A,$C30,SexoPop!$B:$B,1)/1000</f>
        <v>89.046999999999997</v>
      </c>
      <c r="BA30" s="6">
        <f>SUMIFS(SexoPop!$K:$K,SexoPop!$T:$T,BA$5,SexoPop!$A:$A,$C30,SexoPop!$B:$B,1)/1000</f>
        <v>94.224000000000004</v>
      </c>
      <c r="BB30" s="6">
        <f>SUMIFS(SexoPop!$K:$K,SexoPop!$T:$T,BB$5,SexoPop!$A:$A,$C30,SexoPop!$B:$B,1)/1000</f>
        <v>124.413</v>
      </c>
      <c r="BC30" s="6">
        <f>SUMIFS(SexoPop!$K:$K,SexoPop!$T:$T,BC$5,SexoPop!$A:$A,$C30,SexoPop!$B:$B,1)/1000</f>
        <v>100.714</v>
      </c>
      <c r="BD30" s="6">
        <f>SUMIFS(SexoPop!$K:$K,SexoPop!$T:$T,BD$5,SexoPop!$A:$A,$C30,SexoPop!$B:$B,1)/1000</f>
        <v>67.983000000000004</v>
      </c>
      <c r="BE30" s="5"/>
      <c r="BF30" s="7">
        <f>SUMIFS(SexoPorc!$K:$K,SexoPorc!$Q:$Q,BF$5,SexoPorc!$A:$A,$C30,SexoPorc!$B:$B,1)*100</f>
        <v>98.244667053222656</v>
      </c>
      <c r="BG30" s="7">
        <f>SUMIFS(SexoPorc!$K:$K,SexoPorc!$Q:$Q,BG$5,SexoPorc!$A:$A,$C30,SexoPorc!$B:$B,1)*100</f>
        <v>98.18682074546814</v>
      </c>
      <c r="BH30" s="7">
        <f>SUMIFS(SexoPorc!$K:$K,SexoPorc!$Q:$Q,BH$5,SexoPorc!$A:$A,$C30,SexoPorc!$B:$B,1)*100</f>
        <v>97.88360595703125</v>
      </c>
      <c r="BI30" s="7">
        <f>SUMIFS(SexoPorc!$K:$K,SexoPorc!$Q:$Q,BI$5,SexoPorc!$A:$A,$C30,SexoPorc!$B:$B,1)*100</f>
        <v>98.913770914077759</v>
      </c>
      <c r="BJ30" s="7">
        <f>SUMIFS(SexoPorc!$K:$K,SexoPorc!$Q:$Q,BJ$5,SexoPorc!$A:$A,$C30,SexoPorc!$B:$B,1)*100</f>
        <v>97.336882352828979</v>
      </c>
    </row>
    <row r="31" spans="3:62" x14ac:dyDescent="0.25">
      <c r="C31" s="5" t="s">
        <v>25</v>
      </c>
      <c r="D31" s="6">
        <f>SUMIFS(EntPop!$J:$J,EntPop!$S:$S,D$5,EntPop!$A:$A,$C31)/1000</f>
        <v>72.844999999999999</v>
      </c>
      <c r="E31" s="6">
        <f>SUMIFS(EntPop!$J:$J,EntPop!$S:$S,E$5,EntPop!$A:$A,$C31)/1000</f>
        <v>63.996000000000002</v>
      </c>
      <c r="F31" s="6">
        <f>SUMIFS(EntPop!$J:$J,EntPop!$S:$S,F$5,EntPop!$A:$A,$C31)/1000</f>
        <v>70.709000000000003</v>
      </c>
      <c r="G31" s="6">
        <f>SUMIFS(EntPop!$J:$J,EntPop!$S:$S,G$5,EntPop!$A:$A,$C31)/1000</f>
        <v>53.006</v>
      </c>
      <c r="H31" s="6">
        <f>SUMIFS(EntPop!$J:$J,EntPop!$S:$S,H$5,EntPop!$A:$A,$C31)/1000</f>
        <v>42.984000000000002</v>
      </c>
      <c r="I31" s="5"/>
      <c r="J31" s="7">
        <f>SUMIFS(EntPorc!$J:$J,EntPorc!$P:$P,V$5,EntPorc!$A:$A,$C31)*100</f>
        <v>96.825861930847168</v>
      </c>
      <c r="K31" s="7">
        <f>SUMIFS(EntPorc!$J:$J,EntPorc!$P:$P,W$5,EntPorc!$A:$A,$C31)*100</f>
        <v>97.507315874099731</v>
      </c>
      <c r="L31" s="7">
        <f>SUMIFS(EntPorc!$J:$J,EntPorc!$P:$P,X$5,EntPorc!$A:$A,$C31)*100</f>
        <v>95.635414123535156</v>
      </c>
      <c r="M31" s="7">
        <f>SUMIFS(EntPorc!$J:$J,EntPorc!$P:$P,Y$5,EntPorc!$A:$A,$C31)*100</f>
        <v>94.943487644195557</v>
      </c>
      <c r="N31" s="7">
        <f>SUMIFS(EntPorc!$J:$J,EntPorc!$P:$P,Z$5,EntPorc!$A:$A,$C31)*100</f>
        <v>94.161975383758545</v>
      </c>
      <c r="O31" s="5"/>
      <c r="P31" s="6">
        <f>SUMIFS(RuralPop!$J:$J,RuralPop!$S:$S,P$5,RuralPop!$A:$A,$C31)/1000</f>
        <v>34.779000000000003</v>
      </c>
      <c r="Q31" s="6">
        <f>SUMIFS(RuralPop!$J:$J,RuralPop!$S:$S,Q$5,RuralPop!$A:$A,$C31)/1000</f>
        <v>31.859000000000002</v>
      </c>
      <c r="R31" s="6">
        <f>SUMIFS(RuralPop!$J:$J,RuralPop!$S:$S,R$5,RuralPop!$A:$A,$C31)/1000</f>
        <v>26.494</v>
      </c>
      <c r="S31" s="6">
        <f>SUMIFS(RuralPop!$J:$J,RuralPop!$S:$S,S$5,RuralPop!$A:$A,$C31)/1000</f>
        <v>16.202999999999999</v>
      </c>
      <c r="T31" s="6">
        <f>SUMIFS(RuralPop!$J:$J,RuralPop!$S:$S,T$5,RuralPop!$A:$A,$C31)/1000</f>
        <v>18.338999999999999</v>
      </c>
      <c r="U31" s="5"/>
      <c r="V31" s="7">
        <f>SUMIFS(RuralPorc!$J:$J,RuralPorc!$P:$P,V$5,RuralPorc!$A:$A,$C31)*100</f>
        <v>97.84773588180542</v>
      </c>
      <c r="W31" s="7">
        <f>SUMIFS(RuralPorc!$J:$J,RuralPorc!$P:$P,W$5,RuralPorc!$A:$A,$C31)*100</f>
        <v>98.616355657577515</v>
      </c>
      <c r="X31" s="7">
        <f>SUMIFS(RuralPorc!$J:$J,RuralPorc!$P:$P,X$5,RuralPorc!$A:$A,$C31)*100</f>
        <v>97.511959075927734</v>
      </c>
      <c r="Y31" s="7">
        <f>SUMIFS(RuralPorc!$J:$J,RuralPorc!$P:$P,Y$5,RuralPorc!$A:$A,$C31)*100</f>
        <v>90.762937068939209</v>
      </c>
      <c r="Z31" s="7">
        <f>SUMIFS(RuralPorc!$J:$J,RuralPorc!$P:$P,Z$5,RuralPorc!$A:$A,$C31)*100</f>
        <v>93.020540475845337</v>
      </c>
      <c r="AA31" s="9"/>
      <c r="AB31" s="6">
        <f>SUMIFS(UrbanPop!$J:$J,UrbanPop!$S:$S,AB$5,UrbanPop!$A:$A,$C31)/1000</f>
        <v>38.066000000000003</v>
      </c>
      <c r="AC31" s="6">
        <f>SUMIFS(UrbanPop!$J:$J,UrbanPop!$S:$S,AC$5,UrbanPop!$A:$A,$C31)/1000</f>
        <v>32.137</v>
      </c>
      <c r="AD31" s="6">
        <f>SUMIFS(UrbanPop!$J:$J,UrbanPop!$S:$S,AD$5,UrbanPop!$A:$A,$C31)/1000</f>
        <v>44.215000000000003</v>
      </c>
      <c r="AE31" s="6">
        <f>SUMIFS(UrbanPop!$J:$J,UrbanPop!$S:$S,AE$5,UrbanPop!$A:$A,$C31)/1000</f>
        <v>36.802999999999997</v>
      </c>
      <c r="AF31" s="6">
        <f>SUMIFS(UrbanPop!$J:$J,UrbanPop!$S:$S,AF$5,UrbanPop!$A:$A,$C31)/1000</f>
        <v>24.645</v>
      </c>
      <c r="AG31" s="5"/>
      <c r="AH31" s="7">
        <f>SUMIFS(UrbanPorc!$J:$J,UrbanPorc!$P:$P,AH$5,UrbanPorc!$A:$A,$C31)*100</f>
        <v>95.910704135894775</v>
      </c>
      <c r="AI31" s="7">
        <f>SUMIFS(UrbanPorc!$J:$J,UrbanPorc!$P:$P,AI$5,UrbanPorc!$A:$A,$C31)*100</f>
        <v>96.432214975357056</v>
      </c>
      <c r="AJ31" s="7">
        <f>SUMIFS(UrbanPorc!$J:$J,UrbanPorc!$P:$P,AJ$5,UrbanPorc!$A:$A,$C31)*100</f>
        <v>94.545179605484009</v>
      </c>
      <c r="AK31" s="7">
        <f>SUMIFS(UrbanPorc!$J:$J,UrbanPorc!$P:$P,AK$5,UrbanPorc!$A:$A,$C31)*100</f>
        <v>96.908652782440186</v>
      </c>
      <c r="AL31" s="7">
        <f>SUMIFS(UrbanPorc!$J:$J,UrbanPorc!$P:$P,AL$5,UrbanPorc!$A:$A,$C31)*100</f>
        <v>95.029687881469727</v>
      </c>
      <c r="AN31" s="6">
        <f>SUMIFS(SexoPop!$K:$K,SexoPop!$T:$T,AN$5,SexoPop!$A:$A,$C31,SexoPop!$B:$B,2)/1000</f>
        <v>35.948999999999998</v>
      </c>
      <c r="AO31" s="6">
        <f>SUMIFS(SexoPop!$K:$K,SexoPop!$T:$T,AO$5,SexoPop!$A:$A,$C31,SexoPop!$B:$B,2)/1000</f>
        <v>29.32</v>
      </c>
      <c r="AP31" s="6">
        <f>SUMIFS(SexoPop!$K:$K,SexoPop!$T:$T,AP$5,SexoPop!$A:$A,$C31,SexoPop!$B:$B,2)/1000</f>
        <v>34.173000000000002</v>
      </c>
      <c r="AQ31" s="6">
        <f>SUMIFS(SexoPop!$K:$K,SexoPop!$T:$T,AQ$5,SexoPop!$A:$A,$C31,SexoPop!$B:$B,2)/1000</f>
        <v>26.143999999999998</v>
      </c>
      <c r="AR31" s="6">
        <f>SUMIFS(SexoPop!$K:$K,SexoPop!$T:$T,AR$5,SexoPop!$A:$A,$C31,SexoPop!$B:$B,2)/1000</f>
        <v>19.181999999999999</v>
      </c>
      <c r="AS31" s="5"/>
      <c r="AT31" s="7">
        <f>SUMIFS(SexoPorc!$K:$K,SexoPorc!$Q:$Q,AT$5,SexoPorc!$A:$A,$C31,SexoPorc!$B:$B,2)*100</f>
        <v>96.926313638687134</v>
      </c>
      <c r="AU31" s="7">
        <f>SUMIFS(SexoPorc!$K:$K,SexoPorc!$Q:$Q,AU$5,SexoPorc!$A:$A,$C31,SexoPorc!$B:$B,2)*100</f>
        <v>97.089308500289917</v>
      </c>
      <c r="AV31" s="7">
        <f>SUMIFS(SexoPorc!$K:$K,SexoPorc!$Q:$Q,AV$5,SexoPorc!$A:$A,$C31,SexoPorc!$B:$B,2)*100</f>
        <v>95.001530647277832</v>
      </c>
      <c r="AW31" s="7">
        <f>SUMIFS(SexoPorc!$K:$K,SexoPorc!$Q:$Q,AW$5,SexoPorc!$A:$A,$C31,SexoPorc!$B:$B,2)*100</f>
        <v>93.914794921875</v>
      </c>
      <c r="AX31" s="7">
        <f>SUMIFS(SexoPorc!$K:$K,SexoPorc!$Q:$Q,AX$5,SexoPorc!$A:$A,$C31,SexoPorc!$B:$B,2)*100</f>
        <v>94.080144166946411</v>
      </c>
      <c r="AY31" s="9"/>
      <c r="AZ31" s="6">
        <f>SUMIFS(SexoPop!$K:$K,SexoPop!$T:$T,AZ$5,SexoPop!$A:$A,$C31,SexoPop!$B:$B,1)/1000</f>
        <v>36.896000000000001</v>
      </c>
      <c r="BA31" s="6">
        <f>SUMIFS(SexoPop!$K:$K,SexoPop!$T:$T,BA$5,SexoPop!$A:$A,$C31,SexoPop!$B:$B,1)/1000</f>
        <v>34.676000000000002</v>
      </c>
      <c r="BB31" s="6">
        <f>SUMIFS(SexoPop!$K:$K,SexoPop!$T:$T,BB$5,SexoPop!$A:$A,$C31,SexoPop!$B:$B,1)/1000</f>
        <v>36.536000000000001</v>
      </c>
      <c r="BC31" s="6">
        <f>SUMIFS(SexoPop!$K:$K,SexoPop!$T:$T,BC$5,SexoPop!$A:$A,$C31,SexoPop!$B:$B,1)/1000</f>
        <v>26.861999999999998</v>
      </c>
      <c r="BD31" s="6">
        <f>SUMIFS(SexoPop!$K:$K,SexoPop!$T:$T,BD$5,SexoPop!$A:$A,$C31,SexoPop!$B:$B,1)/1000</f>
        <v>23.802</v>
      </c>
      <c r="BE31" s="5"/>
      <c r="BF31" s="7">
        <f>SUMIFS(SexoPorc!$K:$K,SexoPorc!$Q:$Q,BF$5,SexoPorc!$A:$A,$C31,SexoPorc!$B:$B,1)*100</f>
        <v>96.728187799453735</v>
      </c>
      <c r="BG31" s="7">
        <f>SUMIFS(SexoPorc!$K:$K,SexoPorc!$Q:$Q,BG$5,SexoPorc!$A:$A,$C31,SexoPorc!$B:$B,1)*100</f>
        <v>97.863572835922241</v>
      </c>
      <c r="BH31" s="7">
        <f>SUMIFS(SexoPorc!$K:$K,SexoPorc!$Q:$Q,BH$5,SexoPorc!$A:$A,$C31,SexoPorc!$B:$B,1)*100</f>
        <v>96.236008405685425</v>
      </c>
      <c r="BI31" s="7">
        <f>SUMIFS(SexoPorc!$K:$K,SexoPorc!$Q:$Q,BI$5,SexoPorc!$A:$A,$C31,SexoPorc!$B:$B,1)*100</f>
        <v>95.966559648513794</v>
      </c>
      <c r="BJ31" s="7">
        <f>SUMIFS(SexoPorc!$K:$K,SexoPorc!$Q:$Q,BJ$5,SexoPorc!$A:$A,$C31,SexoPorc!$B:$B,1)*100</f>
        <v>94.228029251098633</v>
      </c>
    </row>
    <row r="32" spans="3:62" x14ac:dyDescent="0.25">
      <c r="C32" s="5" t="s">
        <v>26</v>
      </c>
      <c r="D32" s="6">
        <f>SUMIFS(EntPop!$J:$J,EntPop!$S:$S,D$5,EntPop!$A:$A,$C32)/1000</f>
        <v>52.463000000000001</v>
      </c>
      <c r="E32" s="6">
        <f>SUMIFS(EntPop!$J:$J,EntPop!$S:$S,E$5,EntPop!$A:$A,$C32)/1000</f>
        <v>59.787999999999997</v>
      </c>
      <c r="F32" s="6">
        <f>SUMIFS(EntPop!$J:$J,EntPop!$S:$S,F$5,EntPop!$A:$A,$C32)/1000</f>
        <v>96.741</v>
      </c>
      <c r="G32" s="6">
        <f>SUMIFS(EntPop!$J:$J,EntPop!$S:$S,G$5,EntPop!$A:$A,$C32)/1000</f>
        <v>45.893999999999998</v>
      </c>
      <c r="H32" s="6">
        <f>SUMIFS(EntPop!$J:$J,EntPop!$S:$S,H$5,EntPop!$A:$A,$C32)/1000</f>
        <v>42.628999999999998</v>
      </c>
      <c r="I32" s="5"/>
      <c r="J32" s="7">
        <f>SUMIFS(EntPorc!$J:$J,EntPorc!$P:$P,V$5,EntPorc!$A:$A,$C32)*100</f>
        <v>87.515640258789063</v>
      </c>
      <c r="K32" s="7">
        <f>SUMIFS(EntPorc!$J:$J,EntPorc!$P:$P,W$5,EntPorc!$A:$A,$C32)*100</f>
        <v>92.440897226333618</v>
      </c>
      <c r="L32" s="7">
        <f>SUMIFS(EntPorc!$J:$J,EntPorc!$P:$P,X$5,EntPorc!$A:$A,$C32)*100</f>
        <v>92.195749282836914</v>
      </c>
      <c r="M32" s="7">
        <f>SUMIFS(EntPorc!$J:$J,EntPorc!$P:$P,Y$5,EntPorc!$A:$A,$C32)*100</f>
        <v>89.666491746902466</v>
      </c>
      <c r="N32" s="7">
        <f>SUMIFS(EntPorc!$J:$J,EntPorc!$P:$P,Z$5,EntPorc!$A:$A,$C32)*100</f>
        <v>94.357872009277344</v>
      </c>
      <c r="O32" s="5"/>
      <c r="P32" s="6">
        <f>SUMIFS(RuralPop!$J:$J,RuralPop!$S:$S,P$5,RuralPop!$A:$A,$C32)/1000</f>
        <v>18.768999999999998</v>
      </c>
      <c r="Q32" s="6">
        <f>SUMIFS(RuralPop!$J:$J,RuralPop!$S:$S,Q$5,RuralPop!$A:$A,$C32)/1000</f>
        <v>23.181000000000001</v>
      </c>
      <c r="R32" s="6">
        <f>SUMIFS(RuralPop!$J:$J,RuralPop!$S:$S,R$5,RuralPop!$A:$A,$C32)/1000</f>
        <v>19.699000000000002</v>
      </c>
      <c r="S32" s="6">
        <f>SUMIFS(RuralPop!$J:$J,RuralPop!$S:$S,S$5,RuralPop!$A:$A,$C32)/1000</f>
        <v>15.837</v>
      </c>
      <c r="T32" s="6">
        <f>SUMIFS(RuralPop!$J:$J,RuralPop!$S:$S,T$5,RuralPop!$A:$A,$C32)/1000</f>
        <v>7.2709999999999999</v>
      </c>
      <c r="U32" s="5"/>
      <c r="V32" s="7">
        <f>SUMIFS(RuralPorc!$J:$J,RuralPorc!$P:$P,V$5,RuralPorc!$A:$A,$C32)*100</f>
        <v>85.282623767852783</v>
      </c>
      <c r="W32" s="7">
        <f>SUMIFS(RuralPorc!$J:$J,RuralPorc!$P:$P,W$5,RuralPorc!$A:$A,$C32)*100</f>
        <v>87.356799840927124</v>
      </c>
      <c r="X32" s="7">
        <f>SUMIFS(RuralPorc!$J:$J,RuralPorc!$P:$P,X$5,RuralPorc!$A:$A,$C32)*100</f>
        <v>98.337662220001221</v>
      </c>
      <c r="Y32" s="7">
        <f>SUMIFS(RuralPorc!$J:$J,RuralPorc!$P:$P,Y$5,RuralPorc!$A:$A,$C32)*100</f>
        <v>87.754195928573608</v>
      </c>
      <c r="Z32" s="7">
        <f>SUMIFS(RuralPorc!$J:$J,RuralPorc!$P:$P,Z$5,RuralPorc!$A:$A,$C32)*100</f>
        <v>92.400556802749634</v>
      </c>
      <c r="AA32" s="9"/>
      <c r="AB32" s="6">
        <f>SUMIFS(UrbanPop!$J:$J,UrbanPop!$S:$S,AB$5,UrbanPop!$A:$A,$C32)/1000</f>
        <v>33.694000000000003</v>
      </c>
      <c r="AC32" s="6">
        <f>SUMIFS(UrbanPop!$J:$J,UrbanPop!$S:$S,AC$5,UrbanPop!$A:$A,$C32)/1000</f>
        <v>36.606999999999999</v>
      </c>
      <c r="AD32" s="6">
        <f>SUMIFS(UrbanPop!$J:$J,UrbanPop!$S:$S,AD$5,UrbanPop!$A:$A,$C32)/1000</f>
        <v>77.042000000000002</v>
      </c>
      <c r="AE32" s="6">
        <f>SUMIFS(UrbanPop!$J:$J,UrbanPop!$S:$S,AE$5,UrbanPop!$A:$A,$C32)/1000</f>
        <v>30.056999999999999</v>
      </c>
      <c r="AF32" s="6">
        <f>SUMIFS(UrbanPop!$J:$J,UrbanPop!$S:$S,AF$5,UrbanPop!$A:$A,$C32)/1000</f>
        <v>35.357999999999997</v>
      </c>
      <c r="AG32" s="5"/>
      <c r="AH32" s="7">
        <f>SUMIFS(UrbanPorc!$J:$J,UrbanPorc!$P:$P,AH$5,UrbanPorc!$A:$A,$C32)*100</f>
        <v>88.810986280441284</v>
      </c>
      <c r="AI32" s="7">
        <f>SUMIFS(UrbanPorc!$J:$J,UrbanPorc!$P:$P,AI$5,UrbanPorc!$A:$A,$C32)*100</f>
        <v>95.978081226348877</v>
      </c>
      <c r="AJ32" s="7">
        <f>SUMIFS(UrbanPorc!$J:$J,UrbanPorc!$P:$P,AJ$5,UrbanPorc!$A:$A,$C32)*100</f>
        <v>90.746545791625977</v>
      </c>
      <c r="AK32" s="7">
        <f>SUMIFS(UrbanPorc!$J:$J,UrbanPorc!$P:$P,AK$5,UrbanPorc!$A:$A,$C32)*100</f>
        <v>90.707993507385254</v>
      </c>
      <c r="AL32" s="7">
        <f>SUMIFS(UrbanPorc!$J:$J,UrbanPorc!$P:$P,AL$5,UrbanPorc!$A:$A,$C32)*100</f>
        <v>94.770699739456177</v>
      </c>
      <c r="AN32" s="6">
        <f>SUMIFS(SexoPop!$K:$K,SexoPop!$T:$T,AN$5,SexoPop!$A:$A,$C32,SexoPop!$B:$B,2)/1000</f>
        <v>21.138000000000002</v>
      </c>
      <c r="AO32" s="6">
        <f>SUMIFS(SexoPop!$K:$K,SexoPop!$T:$T,AO$5,SexoPop!$A:$A,$C32,SexoPop!$B:$B,2)/1000</f>
        <v>29.725999999999999</v>
      </c>
      <c r="AP32" s="6">
        <f>SUMIFS(SexoPop!$K:$K,SexoPop!$T:$T,AP$5,SexoPop!$A:$A,$C32,SexoPop!$B:$B,2)/1000</f>
        <v>49.615000000000002</v>
      </c>
      <c r="AQ32" s="6">
        <f>SUMIFS(SexoPop!$K:$K,SexoPop!$T:$T,AQ$5,SexoPop!$A:$A,$C32,SexoPop!$B:$B,2)/1000</f>
        <v>22.643000000000001</v>
      </c>
      <c r="AR32" s="6">
        <f>SUMIFS(SexoPop!$K:$K,SexoPop!$T:$T,AR$5,SexoPop!$A:$A,$C32,SexoPop!$B:$B,2)/1000</f>
        <v>21.231000000000002</v>
      </c>
      <c r="AS32" s="5"/>
      <c r="AT32" s="7">
        <f>SUMIFS(SexoPorc!$K:$K,SexoPorc!$Q:$Q,AT$5,SexoPorc!$A:$A,$C32,SexoPorc!$B:$B,2)*100</f>
        <v>81.184470653533936</v>
      </c>
      <c r="AU32" s="7">
        <f>SUMIFS(SexoPorc!$K:$K,SexoPorc!$Q:$Q,AU$5,SexoPorc!$A:$A,$C32,SexoPorc!$B:$B,2)*100</f>
        <v>92.68231987953186</v>
      </c>
      <c r="AV32" s="7">
        <f>SUMIFS(SexoPorc!$K:$K,SexoPorc!$Q:$Q,AV$5,SexoPorc!$A:$A,$C32,SexoPorc!$B:$B,2)*100</f>
        <v>92.074006795883179</v>
      </c>
      <c r="AW32" s="7">
        <f>SUMIFS(SexoPorc!$K:$K,SexoPorc!$Q:$Q,AW$5,SexoPorc!$A:$A,$C32,SexoPorc!$B:$B,2)*100</f>
        <v>93.039405345916748</v>
      </c>
      <c r="AX32" s="7">
        <f>SUMIFS(SexoPorc!$K:$K,SexoPorc!$Q:$Q,AX$5,SexoPorc!$A:$A,$C32,SexoPorc!$B:$B,2)*100</f>
        <v>94.646042585372925</v>
      </c>
      <c r="AY32" s="9"/>
      <c r="AZ32" s="6">
        <f>SUMIFS(SexoPop!$K:$K,SexoPop!$T:$T,AZ$5,SexoPop!$A:$A,$C32,SexoPop!$B:$B,1)/1000</f>
        <v>31.324999999999999</v>
      </c>
      <c r="BA32" s="6">
        <f>SUMIFS(SexoPop!$K:$K,SexoPop!$T:$T,BA$5,SexoPop!$A:$A,$C32,SexoPop!$B:$B,1)/1000</f>
        <v>30.062000000000001</v>
      </c>
      <c r="BB32" s="6">
        <f>SUMIFS(SexoPop!$K:$K,SexoPop!$T:$T,BB$5,SexoPop!$A:$A,$C32,SexoPop!$B:$B,1)/1000</f>
        <v>47.125999999999998</v>
      </c>
      <c r="BC32" s="6">
        <f>SUMIFS(SexoPop!$K:$K,SexoPop!$T:$T,BC$5,SexoPop!$A:$A,$C32,SexoPop!$B:$B,1)/1000</f>
        <v>23.251000000000001</v>
      </c>
      <c r="BD32" s="6">
        <f>SUMIFS(SexoPop!$K:$K,SexoPop!$T:$T,BD$5,SexoPop!$A:$A,$C32,SexoPop!$B:$B,1)/1000</f>
        <v>21.398</v>
      </c>
      <c r="BE32" s="5"/>
      <c r="BF32" s="7">
        <f>SUMIFS(SexoPorc!$K:$K,SexoPorc!$Q:$Q,BF$5,SexoPorc!$A:$A,$C32,SexoPorc!$B:$B,1)*100</f>
        <v>92.376881837844849</v>
      </c>
      <c r="BG32" s="7">
        <f>SUMIFS(SexoPorc!$K:$K,SexoPorc!$Q:$Q,BG$5,SexoPorc!$A:$A,$C32,SexoPorc!$B:$B,1)*100</f>
        <v>92.203408479690552</v>
      </c>
      <c r="BH32" s="7">
        <f>SUMIFS(SexoPorc!$K:$K,SexoPorc!$Q:$Q,BH$5,SexoPorc!$A:$A,$C32,SexoPorc!$B:$B,1)*100</f>
        <v>92.324268817901611</v>
      </c>
      <c r="BI32" s="7">
        <f>SUMIFS(SexoPorc!$K:$K,SexoPorc!$Q:$Q,BI$5,SexoPorc!$A:$A,$C32,SexoPorc!$B:$B,1)*100</f>
        <v>86.608803272247314</v>
      </c>
      <c r="BJ32" s="7">
        <f>SUMIFS(SexoPorc!$K:$K,SexoPorc!$Q:$Q,BJ$5,SexoPorc!$A:$A,$C32,SexoPorc!$B:$B,1)*100</f>
        <v>94.073683023452759</v>
      </c>
    </row>
    <row r="33" spans="3:68" x14ac:dyDescent="0.25">
      <c r="C33" s="5" t="s">
        <v>27</v>
      </c>
      <c r="D33" s="6">
        <f>SUMIFS(EntPop!$J:$J,EntPop!$S:$S,D$5,EntPop!$A:$A,$C33)/1000</f>
        <v>256.84500000000003</v>
      </c>
      <c r="E33" s="6">
        <f>SUMIFS(EntPop!$J:$J,EntPop!$S:$S,E$5,EntPop!$A:$A,$C33)/1000</f>
        <v>277.80099999999999</v>
      </c>
      <c r="F33" s="6">
        <f>SUMIFS(EntPop!$J:$J,EntPop!$S:$S,F$5,EntPop!$A:$A,$C33)/1000</f>
        <v>322.27</v>
      </c>
      <c r="G33" s="6">
        <f>SUMIFS(EntPop!$J:$J,EntPop!$S:$S,G$5,EntPop!$A:$A,$C33)/1000</f>
        <v>255.827</v>
      </c>
      <c r="H33" s="6">
        <f>SUMIFS(EntPop!$J:$J,EntPop!$S:$S,H$5,EntPop!$A:$A,$C33)/1000</f>
        <v>159.50700000000001</v>
      </c>
      <c r="I33" s="5"/>
      <c r="J33" s="7">
        <f>SUMIFS(EntPorc!$J:$J,EntPorc!$P:$P,V$5,EntPorc!$A:$A,$C33)*100</f>
        <v>95.783716440200806</v>
      </c>
      <c r="K33" s="7">
        <f>SUMIFS(EntPorc!$J:$J,EntPorc!$P:$P,W$5,EntPorc!$A:$A,$C33)*100</f>
        <v>97.30912446975708</v>
      </c>
      <c r="L33" s="7">
        <f>SUMIFS(EntPorc!$J:$J,EntPorc!$P:$P,X$5,EntPorc!$A:$A,$C33)*100</f>
        <v>97.420227527618408</v>
      </c>
      <c r="M33" s="7">
        <f>SUMIFS(EntPorc!$J:$J,EntPorc!$P:$P,Y$5,EntPorc!$A:$A,$C33)*100</f>
        <v>93.89042854309082</v>
      </c>
      <c r="N33" s="7">
        <f>SUMIFS(EntPorc!$J:$J,EntPorc!$P:$P,Z$5,EntPorc!$A:$A,$C33)*100</f>
        <v>97.160243988037109</v>
      </c>
      <c r="O33" s="5"/>
      <c r="P33" s="6">
        <f>SUMIFS(RuralPop!$J:$J,RuralPop!$S:$S,P$5,RuralPop!$A:$A,$C33)/1000</f>
        <v>146.61199999999999</v>
      </c>
      <c r="Q33" s="6">
        <f>SUMIFS(RuralPop!$J:$J,RuralPop!$S:$S,Q$5,RuralPop!$A:$A,$C33)/1000</f>
        <v>182.304</v>
      </c>
      <c r="R33" s="6">
        <f>SUMIFS(RuralPop!$J:$J,RuralPop!$S:$S,R$5,RuralPop!$A:$A,$C33)/1000</f>
        <v>189.43600000000001</v>
      </c>
      <c r="S33" s="6">
        <f>SUMIFS(RuralPop!$J:$J,RuralPop!$S:$S,S$5,RuralPop!$A:$A,$C33)/1000</f>
        <v>140.10300000000001</v>
      </c>
      <c r="T33" s="6">
        <f>SUMIFS(RuralPop!$J:$J,RuralPop!$S:$S,T$5,RuralPop!$A:$A,$C33)/1000</f>
        <v>103.17100000000001</v>
      </c>
      <c r="U33" s="5"/>
      <c r="V33" s="7">
        <f>SUMIFS(RuralPorc!$J:$J,RuralPorc!$P:$P,V$5,RuralPorc!$A:$A,$C33)*100</f>
        <v>97.977131605148315</v>
      </c>
      <c r="W33" s="7">
        <f>SUMIFS(RuralPorc!$J:$J,RuralPorc!$P:$P,W$5,RuralPorc!$A:$A,$C33)*100</f>
        <v>97.715556621551514</v>
      </c>
      <c r="X33" s="7">
        <f>SUMIFS(RuralPorc!$J:$J,RuralPorc!$P:$P,X$5,RuralPorc!$A:$A,$C33)*100</f>
        <v>97.872936725616455</v>
      </c>
      <c r="Y33" s="7">
        <f>SUMIFS(RuralPorc!$J:$J,RuralPorc!$P:$P,Y$5,RuralPorc!$A:$A,$C33)*100</f>
        <v>92.123931646347046</v>
      </c>
      <c r="Z33" s="7">
        <f>SUMIFS(RuralPorc!$J:$J,RuralPorc!$P:$P,Z$5,RuralPorc!$A:$A,$C33)*100</f>
        <v>97.238481044769287</v>
      </c>
      <c r="AA33" s="9"/>
      <c r="AB33" s="6">
        <f>SUMIFS(UrbanPop!$J:$J,UrbanPop!$S:$S,AB$5,UrbanPop!$A:$A,$C33)/1000</f>
        <v>110.233</v>
      </c>
      <c r="AC33" s="6">
        <f>SUMIFS(UrbanPop!$J:$J,UrbanPop!$S:$S,AC$5,UrbanPop!$A:$A,$C33)/1000</f>
        <v>95.497</v>
      </c>
      <c r="AD33" s="6">
        <f>SUMIFS(UrbanPop!$J:$J,UrbanPop!$S:$S,AD$5,UrbanPop!$A:$A,$C33)/1000</f>
        <v>132.834</v>
      </c>
      <c r="AE33" s="6">
        <f>SUMIFS(UrbanPop!$J:$J,UrbanPop!$S:$S,AE$5,UrbanPop!$A:$A,$C33)/1000</f>
        <v>115.724</v>
      </c>
      <c r="AF33" s="6">
        <f>SUMIFS(UrbanPop!$J:$J,UrbanPop!$S:$S,AF$5,UrbanPop!$A:$A,$C33)/1000</f>
        <v>56.335999999999999</v>
      </c>
      <c r="AG33" s="5"/>
      <c r="AH33" s="7">
        <f>SUMIFS(UrbanPorc!$J:$J,UrbanPorc!$P:$P,AH$5,UrbanPorc!$A:$A,$C33)*100</f>
        <v>93.01421046257019</v>
      </c>
      <c r="AI33" s="7">
        <f>SUMIFS(UrbanPorc!$J:$J,UrbanPorc!$P:$P,AI$5,UrbanPorc!$A:$A,$C33)*100</f>
        <v>96.542555093765259</v>
      </c>
      <c r="AJ33" s="7">
        <f>SUMIFS(UrbanPorc!$J:$J,UrbanPorc!$P:$P,AJ$5,UrbanPorc!$A:$A,$C33)*100</f>
        <v>96.781808137893677</v>
      </c>
      <c r="AK33" s="7">
        <f>SUMIFS(UrbanPorc!$J:$J,UrbanPorc!$P:$P,AK$5,UrbanPorc!$A:$A,$C33)*100</f>
        <v>96.121865510940552</v>
      </c>
      <c r="AL33" s="7">
        <f>SUMIFS(UrbanPorc!$J:$J,UrbanPorc!$P:$P,AL$5,UrbanPorc!$A:$A,$C33)*100</f>
        <v>97.017288208007813</v>
      </c>
      <c r="AN33" s="6">
        <f>SUMIFS(SexoPop!$K:$K,SexoPop!$T:$T,AN$5,SexoPop!$A:$A,$C33,SexoPop!$B:$B,2)/1000</f>
        <v>137.852</v>
      </c>
      <c r="AO33" s="6">
        <f>SUMIFS(SexoPop!$K:$K,SexoPop!$T:$T,AO$5,SexoPop!$A:$A,$C33,SexoPop!$B:$B,2)/1000</f>
        <v>148.46100000000001</v>
      </c>
      <c r="AP33" s="6">
        <f>SUMIFS(SexoPop!$K:$K,SexoPop!$T:$T,AP$5,SexoPop!$A:$A,$C33,SexoPop!$B:$B,2)/1000</f>
        <v>168.38300000000001</v>
      </c>
      <c r="AQ33" s="6">
        <f>SUMIFS(SexoPop!$K:$K,SexoPop!$T:$T,AQ$5,SexoPop!$A:$A,$C33,SexoPop!$B:$B,2)/1000</f>
        <v>132.904</v>
      </c>
      <c r="AR33" s="6">
        <f>SUMIFS(SexoPop!$K:$K,SexoPop!$T:$T,AR$5,SexoPop!$A:$A,$C33,SexoPop!$B:$B,2)/1000</f>
        <v>83.138999999999996</v>
      </c>
      <c r="AS33" s="5"/>
      <c r="AT33" s="7">
        <f>SUMIFS(SexoPorc!$K:$K,SexoPorc!$Q:$Q,AT$5,SexoPorc!$A:$A,$C33,SexoPorc!$B:$B,2)*100</f>
        <v>96.506631374359131</v>
      </c>
      <c r="AU33" s="7">
        <f>SUMIFS(SexoPorc!$K:$K,SexoPorc!$Q:$Q,AU$5,SexoPorc!$A:$A,$C33,SexoPorc!$B:$B,2)*100</f>
        <v>97.075843811035156</v>
      </c>
      <c r="AV33" s="7">
        <f>SUMIFS(SexoPorc!$K:$K,SexoPorc!$Q:$Q,AV$5,SexoPorc!$A:$A,$C33,SexoPorc!$B:$B,2)*100</f>
        <v>96.933954954147339</v>
      </c>
      <c r="AW33" s="7">
        <f>SUMIFS(SexoPorc!$K:$K,SexoPorc!$Q:$Q,AW$5,SexoPorc!$A:$A,$C33,SexoPorc!$B:$B,2)*100</f>
        <v>93.399673700332642</v>
      </c>
      <c r="AX33" s="7">
        <f>SUMIFS(SexoPorc!$K:$K,SexoPorc!$Q:$Q,AX$5,SexoPorc!$A:$A,$C33,SexoPorc!$B:$B,2)*100</f>
        <v>97.314852476119995</v>
      </c>
      <c r="AY33" s="9"/>
      <c r="AZ33" s="6">
        <f>SUMIFS(SexoPop!$K:$K,SexoPop!$T:$T,AZ$5,SexoPop!$A:$A,$C33,SexoPop!$B:$B,1)/1000</f>
        <v>118.99299999999999</v>
      </c>
      <c r="BA33" s="6">
        <f>SUMIFS(SexoPop!$K:$K,SexoPop!$T:$T,BA$5,SexoPop!$A:$A,$C33,SexoPop!$B:$B,1)/1000</f>
        <v>129.34</v>
      </c>
      <c r="BB33" s="6">
        <f>SUMIFS(SexoPop!$K:$K,SexoPop!$T:$T,BB$5,SexoPop!$A:$A,$C33,SexoPop!$B:$B,1)/1000</f>
        <v>153.887</v>
      </c>
      <c r="BC33" s="6">
        <f>SUMIFS(SexoPop!$K:$K,SexoPop!$T:$T,BC$5,SexoPop!$A:$A,$C33,SexoPop!$B:$B,1)/1000</f>
        <v>122.923</v>
      </c>
      <c r="BD33" s="6">
        <f>SUMIFS(SexoPop!$K:$K,SexoPop!$T:$T,BD$5,SexoPop!$A:$A,$C33,SexoPop!$B:$B,1)/1000</f>
        <v>76.367999999999995</v>
      </c>
      <c r="BE33" s="5"/>
      <c r="BF33" s="7">
        <f>SUMIFS(SexoPorc!$K:$K,SexoPorc!$Q:$Q,BF$5,SexoPorc!$A:$A,$C33,SexoPorc!$B:$B,1)*100</f>
        <v>94.95965838432312</v>
      </c>
      <c r="BG33" s="7">
        <f>SUMIFS(SexoPorc!$K:$K,SexoPorc!$Q:$Q,BG$5,SexoPorc!$A:$A,$C33,SexoPorc!$B:$B,1)*100</f>
        <v>97.578275203704834</v>
      </c>
      <c r="BH33" s="7">
        <f>SUMIFS(SexoPorc!$K:$K,SexoPorc!$Q:$Q,BH$5,SexoPorc!$A:$A,$C33,SexoPorc!$B:$B,1)*100</f>
        <v>97.957921028137207</v>
      </c>
      <c r="BI33" s="7">
        <f>SUMIFS(SexoPorc!$K:$K,SexoPorc!$Q:$Q,BI$5,SexoPorc!$A:$A,$C33,SexoPorc!$B:$B,1)*100</f>
        <v>94.426864385604858</v>
      </c>
      <c r="BJ33" s="7">
        <f>SUMIFS(SexoPorc!$K:$K,SexoPorc!$Q:$Q,BJ$5,SexoPorc!$A:$A,$C33,SexoPorc!$B:$B,1)*100</f>
        <v>96.992480754852295</v>
      </c>
    </row>
    <row r="34" spans="3:68" x14ac:dyDescent="0.25">
      <c r="C34" s="5" t="s">
        <v>28</v>
      </c>
      <c r="D34" s="6">
        <f>SUMIFS(EntPop!$J:$J,EntPop!$S:$S,D$5,EntPop!$A:$A,$C34)/1000</f>
        <v>89.26</v>
      </c>
      <c r="E34" s="6">
        <f>SUMIFS(EntPop!$J:$J,EntPop!$S:$S,E$5,EntPop!$A:$A,$C34)/1000</f>
        <v>100.23099999999999</v>
      </c>
      <c r="F34" s="6">
        <f>SUMIFS(EntPop!$J:$J,EntPop!$S:$S,F$5,EntPop!$A:$A,$C34)/1000</f>
        <v>134.69</v>
      </c>
      <c r="G34" s="6">
        <f>SUMIFS(EntPop!$J:$J,EntPop!$S:$S,G$5,EntPop!$A:$A,$C34)/1000</f>
        <v>99.688999999999993</v>
      </c>
      <c r="H34" s="6">
        <f>SUMIFS(EntPop!$J:$J,EntPop!$S:$S,H$5,EntPop!$A:$A,$C34)/1000</f>
        <v>50.290999999999997</v>
      </c>
      <c r="I34" s="5"/>
      <c r="J34" s="7">
        <f>SUMIFS(EntPorc!$J:$J,EntPorc!$P:$P,V$5,EntPorc!$A:$A,$C34)*100</f>
        <v>95.859956741333008</v>
      </c>
      <c r="K34" s="7">
        <f>SUMIFS(EntPorc!$J:$J,EntPorc!$P:$P,W$5,EntPorc!$A:$A,$C34)*100</f>
        <v>95.987397432327271</v>
      </c>
      <c r="L34" s="7">
        <f>SUMIFS(EntPorc!$J:$J,EntPorc!$P:$P,X$5,EntPorc!$A:$A,$C34)*100</f>
        <v>99.406617879867554</v>
      </c>
      <c r="M34" s="7">
        <f>SUMIFS(EntPorc!$J:$J,EntPorc!$P:$P,Y$5,EntPorc!$A:$A,$C34)*100</f>
        <v>97.136259078979492</v>
      </c>
      <c r="N34" s="7">
        <f>SUMIFS(EntPorc!$J:$J,EntPorc!$P:$P,Z$5,EntPorc!$A:$A,$C34)*100</f>
        <v>96.041172742843628</v>
      </c>
      <c r="O34" s="5"/>
      <c r="P34" s="6">
        <f>SUMIFS(RuralPop!$J:$J,RuralPop!$S:$S,P$5,RuralPop!$A:$A,$C34)/1000</f>
        <v>43.136000000000003</v>
      </c>
      <c r="Q34" s="6">
        <f>SUMIFS(RuralPop!$J:$J,RuralPop!$S:$S,Q$5,RuralPop!$A:$A,$C34)/1000</f>
        <v>40.395000000000003</v>
      </c>
      <c r="R34" s="6">
        <f>SUMIFS(RuralPop!$J:$J,RuralPop!$S:$S,R$5,RuralPop!$A:$A,$C34)/1000</f>
        <v>35.345999999999997</v>
      </c>
      <c r="S34" s="6">
        <f>SUMIFS(RuralPop!$J:$J,RuralPop!$S:$S,S$5,RuralPop!$A:$A,$C34)/1000</f>
        <v>29.189</v>
      </c>
      <c r="T34" s="6">
        <f>SUMIFS(RuralPop!$J:$J,RuralPop!$S:$S,T$5,RuralPop!$A:$A,$C34)/1000</f>
        <v>10.323</v>
      </c>
      <c r="U34" s="5"/>
      <c r="V34" s="7">
        <f>SUMIFS(RuralPorc!$J:$J,RuralPorc!$P:$P,V$5,RuralPorc!$A:$A,$C34)*100</f>
        <v>98.619115352630615</v>
      </c>
      <c r="W34" s="7">
        <f>SUMIFS(RuralPorc!$J:$J,RuralPorc!$P:$P,W$5,RuralPorc!$A:$A,$C34)*100</f>
        <v>96.424221992492676</v>
      </c>
      <c r="X34" s="7">
        <f>SUMIFS(RuralPorc!$J:$J,RuralPorc!$P:$P,X$5,RuralPorc!$A:$A,$C34)*100</f>
        <v>97.775936126708984</v>
      </c>
      <c r="Y34" s="7">
        <f>SUMIFS(RuralPorc!$J:$J,RuralPorc!$P:$P,Y$5,RuralPorc!$A:$A,$C34)*100</f>
        <v>97.488391399383545</v>
      </c>
      <c r="Z34" s="7">
        <f>SUMIFS(RuralPorc!$J:$J,RuralPorc!$P:$P,Z$5,RuralPorc!$A:$A,$C34)*100</f>
        <v>100</v>
      </c>
      <c r="AA34" s="9"/>
      <c r="AB34" s="6">
        <f>SUMIFS(UrbanPop!$J:$J,UrbanPop!$S:$S,AB$5,UrbanPop!$A:$A,$C34)/1000</f>
        <v>46.124000000000002</v>
      </c>
      <c r="AC34" s="6">
        <f>SUMIFS(UrbanPop!$J:$J,UrbanPop!$S:$S,AC$5,UrbanPop!$A:$A,$C34)/1000</f>
        <v>59.835999999999999</v>
      </c>
      <c r="AD34" s="6">
        <f>SUMIFS(UrbanPop!$J:$J,UrbanPop!$S:$S,AD$5,UrbanPop!$A:$A,$C34)/1000</f>
        <v>99.343999999999994</v>
      </c>
      <c r="AE34" s="6">
        <f>SUMIFS(UrbanPop!$J:$J,UrbanPop!$S:$S,AE$5,UrbanPop!$A:$A,$C34)/1000</f>
        <v>70.5</v>
      </c>
      <c r="AF34" s="6">
        <f>SUMIFS(UrbanPop!$J:$J,UrbanPop!$S:$S,AF$5,UrbanPop!$A:$A,$C34)/1000</f>
        <v>39.968000000000004</v>
      </c>
      <c r="AG34" s="5"/>
      <c r="AH34" s="7">
        <f>SUMIFS(UrbanPorc!$J:$J,UrbanPorc!$P:$P,AH$5,UrbanPorc!$A:$A,$C34)*100</f>
        <v>93.415695428848267</v>
      </c>
      <c r="AI34" s="7">
        <f>SUMIFS(UrbanPorc!$J:$J,UrbanPorc!$P:$P,AI$5,UrbanPorc!$A:$A,$C34)*100</f>
        <v>95.694726705551147</v>
      </c>
      <c r="AJ34" s="7">
        <f>SUMIFS(UrbanPorc!$J:$J,UrbanPorc!$P:$P,AJ$5,UrbanPorc!$A:$A,$C34)*100</f>
        <v>100</v>
      </c>
      <c r="AK34" s="7">
        <f>SUMIFS(UrbanPorc!$J:$J,UrbanPorc!$P:$P,AK$5,UrbanPorc!$A:$A,$C34)*100</f>
        <v>96.991211175918579</v>
      </c>
      <c r="AL34" s="7">
        <f>SUMIFS(UrbanPorc!$J:$J,UrbanPorc!$P:$P,AL$5,UrbanPorc!$A:$A,$C34)*100</f>
        <v>95.069098472595215</v>
      </c>
      <c r="AN34" s="6">
        <f>SUMIFS(SexoPop!$K:$K,SexoPop!$T:$T,AN$5,SexoPop!$A:$A,$C34,SexoPop!$B:$B,2)/1000</f>
        <v>43.442999999999998</v>
      </c>
      <c r="AO34" s="6">
        <f>SUMIFS(SexoPop!$K:$K,SexoPop!$T:$T,AO$5,SexoPop!$A:$A,$C34,SexoPop!$B:$B,2)/1000</f>
        <v>54.756999999999998</v>
      </c>
      <c r="AP34" s="6">
        <f>SUMIFS(SexoPop!$K:$K,SexoPop!$T:$T,AP$5,SexoPop!$A:$A,$C34,SexoPop!$B:$B,2)/1000</f>
        <v>71.472999999999999</v>
      </c>
      <c r="AQ34" s="6">
        <f>SUMIFS(SexoPop!$K:$K,SexoPop!$T:$T,AQ$5,SexoPop!$A:$A,$C34,SexoPop!$B:$B,2)/1000</f>
        <v>54.938000000000002</v>
      </c>
      <c r="AR34" s="6">
        <f>SUMIFS(SexoPop!$K:$K,SexoPop!$T:$T,AR$5,SexoPop!$A:$A,$C34,SexoPop!$B:$B,2)/1000</f>
        <v>25.137</v>
      </c>
      <c r="AS34" s="5"/>
      <c r="AT34" s="7">
        <f>SUMIFS(SexoPorc!$K:$K,SexoPorc!$Q:$Q,AT$5,SexoPorc!$A:$A,$C34,SexoPorc!$B:$B,2)*100</f>
        <v>96.044838428497314</v>
      </c>
      <c r="AU34" s="7">
        <f>SUMIFS(SexoPorc!$K:$K,SexoPorc!$Q:$Q,AU$5,SexoPorc!$A:$A,$C34,SexoPorc!$B:$B,2)*100</f>
        <v>96.056485176086426</v>
      </c>
      <c r="AV34" s="7">
        <f>SUMIFS(SexoPorc!$K:$K,SexoPorc!$Q:$Q,AV$5,SexoPorc!$A:$A,$C34,SexoPorc!$B:$B,2)*100</f>
        <v>99.645876884460449</v>
      </c>
      <c r="AW34" s="7">
        <f>SUMIFS(SexoPorc!$K:$K,SexoPorc!$Q:$Q,AW$5,SexoPorc!$A:$A,$C34,SexoPorc!$B:$B,2)*100</f>
        <v>96.70480489730835</v>
      </c>
      <c r="AX34" s="7">
        <f>SUMIFS(SexoPorc!$K:$K,SexoPorc!$Q:$Q,AX$5,SexoPorc!$A:$A,$C34,SexoPorc!$B:$B,2)*100</f>
        <v>92.381477355957031</v>
      </c>
      <c r="AY34" s="9"/>
      <c r="AZ34" s="6">
        <f>SUMIFS(SexoPop!$K:$K,SexoPop!$T:$T,AZ$5,SexoPop!$A:$A,$C34,SexoPop!$B:$B,1)/1000</f>
        <v>45.817</v>
      </c>
      <c r="BA34" s="6">
        <f>SUMIFS(SexoPop!$K:$K,SexoPop!$T:$T,BA$5,SexoPop!$A:$A,$C34,SexoPop!$B:$B,1)/1000</f>
        <v>45.473999999999997</v>
      </c>
      <c r="BB34" s="6">
        <f>SUMIFS(SexoPop!$K:$K,SexoPop!$T:$T,BB$5,SexoPop!$A:$A,$C34,SexoPop!$B:$B,1)/1000</f>
        <v>63.216999999999999</v>
      </c>
      <c r="BC34" s="6">
        <f>SUMIFS(SexoPop!$K:$K,SexoPop!$T:$T,BC$5,SexoPop!$A:$A,$C34,SexoPop!$B:$B,1)/1000</f>
        <v>44.750999999999998</v>
      </c>
      <c r="BD34" s="6">
        <f>SUMIFS(SexoPop!$K:$K,SexoPop!$T:$T,BD$5,SexoPop!$A:$A,$C34,SexoPop!$B:$B,1)/1000</f>
        <v>25.154</v>
      </c>
      <c r="BE34" s="5"/>
      <c r="BF34" s="7">
        <f>SUMIFS(SexoPorc!$K:$K,SexoPorc!$Q:$Q,BF$5,SexoPorc!$A:$A,$C34,SexoPorc!$B:$B,1)*100</f>
        <v>95.685315132141113</v>
      </c>
      <c r="BG34" s="7">
        <f>SUMIFS(SexoPorc!$K:$K,SexoPorc!$Q:$Q,BG$5,SexoPorc!$A:$A,$C34,SexoPorc!$B:$B,1)*100</f>
        <v>95.904338359832764</v>
      </c>
      <c r="BH34" s="7">
        <f>SUMIFS(SexoPorc!$K:$K,SexoPorc!$Q:$Q,BH$5,SexoPorc!$A:$A,$C34,SexoPorc!$B:$B,1)*100</f>
        <v>99.137485027313232</v>
      </c>
      <c r="BI34" s="7">
        <f>SUMIFS(SexoPorc!$K:$K,SexoPorc!$Q:$Q,BI$5,SexoPorc!$A:$A,$C34,SexoPorc!$B:$B,1)*100</f>
        <v>97.671222686767578</v>
      </c>
      <c r="BJ34" s="7">
        <f>SUMIFS(SexoPorc!$K:$K,SexoPorc!$Q:$Q,BJ$5,SexoPorc!$A:$A,$C34,SexoPorc!$B:$B,1)*100</f>
        <v>100</v>
      </c>
    </row>
    <row r="35" spans="3:68" x14ac:dyDescent="0.25">
      <c r="C35" s="5" t="s">
        <v>29</v>
      </c>
      <c r="D35" s="6">
        <f>SUMIFS(EntPop!$J:$J,EntPop!$S:$S,D$5,EntPop!$A:$A,$C35)/1000</f>
        <v>72.837000000000003</v>
      </c>
      <c r="E35" s="6">
        <f>SUMIFS(EntPop!$J:$J,EntPop!$S:$S,E$5,EntPop!$A:$A,$C35)/1000</f>
        <v>41.317</v>
      </c>
      <c r="F35" s="6">
        <f>SUMIFS(EntPop!$J:$J,EntPop!$S:$S,F$5,EntPop!$A:$A,$C35)/1000</f>
        <v>131.196</v>
      </c>
      <c r="G35" s="6">
        <f>SUMIFS(EntPop!$J:$J,EntPop!$S:$S,G$5,EntPop!$A:$A,$C35)/1000</f>
        <v>89.061999999999998</v>
      </c>
      <c r="H35" s="6">
        <f>SUMIFS(EntPop!$J:$J,EntPop!$S:$S,H$5,EntPop!$A:$A,$C35)/1000</f>
        <v>62.52</v>
      </c>
      <c r="I35" s="5"/>
      <c r="J35" s="7">
        <f>SUMIFS(EntPorc!$J:$J,EntPorc!$P:$P,V$5,EntPorc!$A:$A,$C35)*100</f>
        <v>97.796666622161865</v>
      </c>
      <c r="K35" s="7">
        <f>SUMIFS(EntPorc!$J:$J,EntPorc!$P:$P,W$5,EntPorc!$A:$A,$C35)*100</f>
        <v>96.826887130737305</v>
      </c>
      <c r="L35" s="7">
        <f>SUMIFS(EntPorc!$J:$J,EntPorc!$P:$P,X$5,EntPorc!$A:$A,$C35)*100</f>
        <v>98.723030090332031</v>
      </c>
      <c r="M35" s="7">
        <f>SUMIFS(EntPorc!$J:$J,EntPorc!$P:$P,Y$5,EntPorc!$A:$A,$C35)*100</f>
        <v>96.21770977973938</v>
      </c>
      <c r="N35" s="7">
        <f>SUMIFS(EntPorc!$J:$J,EntPorc!$P:$P,Z$5,EntPorc!$A:$A,$C35)*100</f>
        <v>97.858750820159912</v>
      </c>
      <c r="O35" s="5"/>
      <c r="P35" s="6">
        <f>SUMIFS(RuralPop!$J:$J,RuralPop!$S:$S,P$5,RuralPop!$A:$A,$C35)/1000</f>
        <v>13.946999999999999</v>
      </c>
      <c r="Q35" s="6">
        <f>SUMIFS(RuralPop!$J:$J,RuralPop!$S:$S,Q$5,RuralPop!$A:$A,$C35)/1000</f>
        <v>8.1509999999999998</v>
      </c>
      <c r="R35" s="6">
        <f>SUMIFS(RuralPop!$J:$J,RuralPop!$S:$S,R$5,RuralPop!$A:$A,$C35)/1000</f>
        <v>17.925000000000001</v>
      </c>
      <c r="S35" s="6">
        <f>SUMIFS(RuralPop!$J:$J,RuralPop!$S:$S,S$5,RuralPop!$A:$A,$C35)/1000</f>
        <v>13.192</v>
      </c>
      <c r="T35" s="6">
        <f>SUMIFS(RuralPop!$J:$J,RuralPop!$S:$S,T$5,RuralPop!$A:$A,$C35)/1000</f>
        <v>11.323</v>
      </c>
      <c r="U35" s="5"/>
      <c r="V35" s="7">
        <f>SUMIFS(RuralPorc!$J:$J,RuralPorc!$P:$P,V$5,RuralPorc!$A:$A,$C35)*100</f>
        <v>98.683929443359375</v>
      </c>
      <c r="W35" s="7">
        <f>SUMIFS(RuralPorc!$J:$J,RuralPorc!$P:$P,W$5,RuralPorc!$A:$A,$C35)*100</f>
        <v>100</v>
      </c>
      <c r="X35" s="7">
        <f>SUMIFS(RuralPorc!$J:$J,RuralPorc!$P:$P,X$5,RuralPorc!$A:$A,$C35)*100</f>
        <v>99.093371629714966</v>
      </c>
      <c r="Y35" s="7">
        <f>SUMIFS(RuralPorc!$J:$J,RuralPorc!$P:$P,Y$5,RuralPorc!$A:$A,$C35)*100</f>
        <v>98.883140087127686</v>
      </c>
      <c r="Z35" s="7">
        <f>SUMIFS(RuralPorc!$J:$J,RuralPorc!$P:$P,Z$5,RuralPorc!$A:$A,$C35)*100</f>
        <v>97.284990549087524</v>
      </c>
      <c r="AA35" s="9"/>
      <c r="AB35" s="6">
        <f>SUMIFS(UrbanPop!$J:$J,UrbanPop!$S:$S,AB$5,UrbanPop!$A:$A,$C35)/1000</f>
        <v>58.89</v>
      </c>
      <c r="AC35" s="6">
        <f>SUMIFS(UrbanPop!$J:$J,UrbanPop!$S:$S,AC$5,UrbanPop!$A:$A,$C35)/1000</f>
        <v>33.165999999999997</v>
      </c>
      <c r="AD35" s="6">
        <f>SUMIFS(UrbanPop!$J:$J,UrbanPop!$S:$S,AD$5,UrbanPop!$A:$A,$C35)/1000</f>
        <v>113.271</v>
      </c>
      <c r="AE35" s="6">
        <f>SUMIFS(UrbanPop!$J:$J,UrbanPop!$S:$S,AE$5,UrbanPop!$A:$A,$C35)/1000</f>
        <v>75.87</v>
      </c>
      <c r="AF35" s="6">
        <f>SUMIFS(UrbanPop!$J:$J,UrbanPop!$S:$S,AF$5,UrbanPop!$A:$A,$C35)/1000</f>
        <v>51.197000000000003</v>
      </c>
      <c r="AG35" s="5"/>
      <c r="AH35" s="7">
        <f>SUMIFS(UrbanPorc!$J:$J,UrbanPorc!$P:$P,AH$5,UrbanPorc!$A:$A,$C35)*100</f>
        <v>97.588866949081421</v>
      </c>
      <c r="AI35" s="7">
        <f>SUMIFS(UrbanPorc!$J:$J,UrbanPorc!$P:$P,AI$5,UrbanPorc!$A:$A,$C35)*100</f>
        <v>96.077638864517212</v>
      </c>
      <c r="AJ35" s="7">
        <f>SUMIFS(UrbanPorc!$J:$J,UrbanPorc!$P:$P,AJ$5,UrbanPorc!$A:$A,$C35)*100</f>
        <v>98.664683103561401</v>
      </c>
      <c r="AK35" s="7">
        <f>SUMIFS(UrbanPorc!$J:$J,UrbanPorc!$P:$P,AK$5,UrbanPorc!$A:$A,$C35)*100</f>
        <v>95.768851041793823</v>
      </c>
      <c r="AL35" s="7">
        <f>SUMIFS(UrbanPorc!$J:$J,UrbanPorc!$P:$P,AL$5,UrbanPorc!$A:$A,$C35)*100</f>
        <v>97.98656702041626</v>
      </c>
      <c r="AN35" s="6">
        <f>SUMIFS(SexoPop!$K:$K,SexoPop!$T:$T,AN$5,SexoPop!$A:$A,$C35,SexoPop!$B:$B,2)/1000</f>
        <v>37.960999999999999</v>
      </c>
      <c r="AO35" s="6">
        <f>SUMIFS(SexoPop!$K:$K,SexoPop!$T:$T,AO$5,SexoPop!$A:$A,$C35,SexoPop!$B:$B,2)/1000</f>
        <v>21.672000000000001</v>
      </c>
      <c r="AP35" s="6">
        <f>SUMIFS(SexoPop!$K:$K,SexoPop!$T:$T,AP$5,SexoPop!$A:$A,$C35,SexoPop!$B:$B,2)/1000</f>
        <v>66.155000000000001</v>
      </c>
      <c r="AQ35" s="6">
        <f>SUMIFS(SexoPop!$K:$K,SexoPop!$T:$T,AQ$5,SexoPop!$A:$A,$C35,SexoPop!$B:$B,2)/1000</f>
        <v>46.978999999999999</v>
      </c>
      <c r="AR35" s="6">
        <f>SUMIFS(SexoPop!$K:$K,SexoPop!$T:$T,AR$5,SexoPop!$A:$A,$C35,SexoPop!$B:$B,2)/1000</f>
        <v>33.819000000000003</v>
      </c>
      <c r="AS35" s="5"/>
      <c r="AT35" s="7">
        <f>SUMIFS(SexoPorc!$K:$K,SexoPorc!$Q:$Q,AT$5,SexoPorc!$A:$A,$C35,SexoPorc!$B:$B,2)*100</f>
        <v>98.423606157302856</v>
      </c>
      <c r="AU35" s="7">
        <f>SUMIFS(SexoPorc!$K:$K,SexoPorc!$Q:$Q,AU$5,SexoPorc!$A:$A,$C35,SexoPorc!$B:$B,2)*100</f>
        <v>96.577543020248413</v>
      </c>
      <c r="AV35" s="7">
        <f>SUMIFS(SexoPorc!$K:$K,SexoPorc!$Q:$Q,AV$5,SexoPorc!$A:$A,$C35,SexoPorc!$B:$B,2)*100</f>
        <v>98.463988304138184</v>
      </c>
      <c r="AW35" s="7">
        <f>SUMIFS(SexoPorc!$K:$K,SexoPorc!$Q:$Q,AW$5,SexoPorc!$A:$A,$C35,SexoPorc!$B:$B,2)*100</f>
        <v>95.838350057601929</v>
      </c>
      <c r="AX35" s="7">
        <f>SUMIFS(SexoPorc!$K:$K,SexoPorc!$Q:$Q,AX$5,SexoPorc!$A:$A,$C35,SexoPorc!$B:$B,2)*100</f>
        <v>98.345351219177246</v>
      </c>
      <c r="AY35" s="9"/>
      <c r="AZ35" s="6">
        <f>SUMIFS(SexoPop!$K:$K,SexoPop!$T:$T,AZ$5,SexoPop!$A:$A,$C35,SexoPop!$B:$B,1)/1000</f>
        <v>34.875999999999998</v>
      </c>
      <c r="BA35" s="6">
        <f>SUMIFS(SexoPop!$K:$K,SexoPop!$T:$T,BA$5,SexoPop!$A:$A,$C35,SexoPop!$B:$B,1)/1000</f>
        <v>19.645</v>
      </c>
      <c r="BB35" s="6">
        <f>SUMIFS(SexoPop!$K:$K,SexoPop!$T:$T,BB$5,SexoPop!$A:$A,$C35,SexoPop!$B:$B,1)/1000</f>
        <v>65.040999999999997</v>
      </c>
      <c r="BC35" s="6">
        <f>SUMIFS(SexoPop!$K:$K,SexoPop!$T:$T,BC$5,SexoPop!$A:$A,$C35,SexoPop!$B:$B,1)/1000</f>
        <v>42.082999999999998</v>
      </c>
      <c r="BD35" s="6">
        <f>SUMIFS(SexoPop!$K:$K,SexoPop!$T:$T,BD$5,SexoPop!$A:$A,$C35,SexoPop!$B:$B,1)/1000</f>
        <v>28.701000000000001</v>
      </c>
      <c r="BE35" s="5"/>
      <c r="BF35" s="7">
        <f>SUMIFS(SexoPorc!$K:$K,SexoPorc!$Q:$Q,BF$5,SexoPorc!$A:$A,$C35,SexoPorc!$B:$B,1)*100</f>
        <v>97.12328314781189</v>
      </c>
      <c r="BG35" s="7">
        <f>SUMIFS(SexoPorc!$K:$K,SexoPorc!$Q:$Q,BG$5,SexoPorc!$A:$A,$C35,SexoPorc!$B:$B,1)*100</f>
        <v>97.103452682495117</v>
      </c>
      <c r="BH35" s="7">
        <f>SUMIFS(SexoPorc!$K:$K,SexoPorc!$Q:$Q,BH$5,SexoPorc!$A:$A,$C35,SexoPorc!$B:$B,1)*100</f>
        <v>98.987913131713867</v>
      </c>
      <c r="BI35" s="7">
        <f>SUMIFS(SexoPorc!$K:$K,SexoPorc!$Q:$Q,BI$5,SexoPorc!$A:$A,$C35,SexoPorc!$B:$B,1)*100</f>
        <v>96.644771099090576</v>
      </c>
      <c r="BJ35" s="7">
        <f>SUMIFS(SexoPorc!$K:$K,SexoPorc!$Q:$Q,BJ$5,SexoPorc!$A:$A,$C35,SexoPorc!$B:$B,1)*100</f>
        <v>97.291523218154907</v>
      </c>
    </row>
    <row r="36" spans="3:68" x14ac:dyDescent="0.25">
      <c r="C36" s="5" t="s">
        <v>30</v>
      </c>
      <c r="D36" s="6">
        <f>SUMIFS(EntPop!$J:$J,EntPop!$S:$S,D$5,EntPop!$A:$A,$C36)/1000</f>
        <v>1155.837</v>
      </c>
      <c r="E36" s="6">
        <f>SUMIFS(EntPop!$J:$J,EntPop!$S:$S,E$5,EntPop!$A:$A,$C36)/1000</f>
        <v>1270.798</v>
      </c>
      <c r="F36" s="6">
        <f>SUMIFS(EntPop!$J:$J,EntPop!$S:$S,F$5,EntPop!$A:$A,$C36)/1000</f>
        <v>1096.9079999999999</v>
      </c>
      <c r="G36" s="6">
        <f>SUMIFS(EntPop!$J:$J,EntPop!$S:$S,G$5,EntPop!$A:$A,$C36)/1000</f>
        <v>1041.5530000000001</v>
      </c>
      <c r="H36" s="6">
        <f>SUMIFS(EntPop!$J:$J,EntPop!$S:$S,H$5,EntPop!$A:$A,$C36)/1000</f>
        <v>702.20299999999997</v>
      </c>
      <c r="I36" s="5"/>
      <c r="J36" s="7">
        <f>SUMIFS(EntPorc!$J:$J,EntPorc!$P:$P,V$5,EntPorc!$A:$A,$C36)*100</f>
        <v>99.839764833450317</v>
      </c>
      <c r="K36" s="7">
        <f>SUMIFS(EntPorc!$J:$J,EntPorc!$P:$P,W$5,EntPorc!$A:$A,$C36)*100</f>
        <v>99.185162782669067</v>
      </c>
      <c r="L36" s="7">
        <f>SUMIFS(EntPorc!$J:$J,EntPorc!$P:$P,X$5,EntPorc!$A:$A,$C36)*100</f>
        <v>97.09281325340271</v>
      </c>
      <c r="M36" s="7">
        <f>SUMIFS(EntPorc!$J:$J,EntPorc!$P:$P,Y$5,EntPorc!$A:$A,$C36)*100</f>
        <v>96.597778797149658</v>
      </c>
      <c r="N36" s="7">
        <f>SUMIFS(EntPorc!$J:$J,EntPorc!$P:$P,Z$5,EntPorc!$A:$A,$C36)*100</f>
        <v>98.355334997177124</v>
      </c>
      <c r="O36" s="5"/>
      <c r="P36" s="6">
        <f>SUMIFS(RuralPop!$J:$J,RuralPop!$S:$S,P$5,RuralPop!$A:$A,$C36)/1000</f>
        <v>839.41</v>
      </c>
      <c r="Q36" s="6">
        <f>SUMIFS(RuralPop!$J:$J,RuralPop!$S:$S,Q$5,RuralPop!$A:$A,$C36)/1000</f>
        <v>799.79</v>
      </c>
      <c r="R36" s="6">
        <f>SUMIFS(RuralPop!$J:$J,RuralPop!$S:$S,R$5,RuralPop!$A:$A,$C36)/1000</f>
        <v>674.93</v>
      </c>
      <c r="S36" s="6">
        <f>SUMIFS(RuralPop!$J:$J,RuralPop!$S:$S,S$5,RuralPop!$A:$A,$C36)/1000</f>
        <v>561.45500000000004</v>
      </c>
      <c r="T36" s="6">
        <f>SUMIFS(RuralPop!$J:$J,RuralPop!$S:$S,T$5,RuralPop!$A:$A,$C36)/1000</f>
        <v>437.75</v>
      </c>
      <c r="U36" s="5"/>
      <c r="V36" s="7">
        <f>SUMIFS(RuralPorc!$J:$J,RuralPorc!$P:$P,V$5,RuralPorc!$A:$A,$C36)*100</f>
        <v>99.860572814941406</v>
      </c>
      <c r="W36" s="7">
        <f>SUMIFS(RuralPorc!$J:$J,RuralPorc!$P:$P,W$5,RuralPorc!$A:$A,$C36)*100</f>
        <v>99.539011716842651</v>
      </c>
      <c r="X36" s="7">
        <f>SUMIFS(RuralPorc!$J:$J,RuralPorc!$P:$P,X$5,RuralPorc!$A:$A,$C36)*100</f>
        <v>98.060238361358643</v>
      </c>
      <c r="Y36" s="7">
        <f>SUMIFS(RuralPorc!$J:$J,RuralPorc!$P:$P,Y$5,RuralPorc!$A:$A,$C36)*100</f>
        <v>97.067344188690186</v>
      </c>
      <c r="Z36" s="7">
        <f>SUMIFS(RuralPorc!$J:$J,RuralPorc!$P:$P,Z$5,RuralPorc!$A:$A,$C36)*100</f>
        <v>97.952562570571899</v>
      </c>
      <c r="AA36" s="9"/>
      <c r="AB36" s="6">
        <f>SUMIFS(UrbanPop!$J:$J,UrbanPop!$S:$S,AB$5,UrbanPop!$A:$A,$C36)/1000</f>
        <v>316.42700000000002</v>
      </c>
      <c r="AC36" s="6">
        <f>SUMIFS(UrbanPop!$J:$J,UrbanPop!$S:$S,AC$5,UrbanPop!$A:$A,$C36)/1000</f>
        <v>471.00799999999998</v>
      </c>
      <c r="AD36" s="6">
        <f>SUMIFS(UrbanPop!$J:$J,UrbanPop!$S:$S,AD$5,UrbanPop!$A:$A,$C36)/1000</f>
        <v>421.97800000000001</v>
      </c>
      <c r="AE36" s="6">
        <f>SUMIFS(UrbanPop!$J:$J,UrbanPop!$S:$S,AE$5,UrbanPop!$A:$A,$C36)/1000</f>
        <v>480.09800000000001</v>
      </c>
      <c r="AF36" s="6">
        <f>SUMIFS(UrbanPop!$J:$J,UrbanPop!$S:$S,AF$5,UrbanPop!$A:$A,$C36)/1000</f>
        <v>264.45299999999997</v>
      </c>
      <c r="AG36" s="5"/>
      <c r="AH36" s="7">
        <f>SUMIFS(UrbanPorc!$J:$J,UrbanPorc!$P:$P,AH$5,UrbanPorc!$A:$A,$C36)*100</f>
        <v>99.784618616104126</v>
      </c>
      <c r="AI36" s="7">
        <f>SUMIFS(UrbanPorc!$J:$J,UrbanPorc!$P:$P,AI$5,UrbanPorc!$A:$A,$C36)*100</f>
        <v>98.59004020690918</v>
      </c>
      <c r="AJ36" s="7">
        <f>SUMIFS(UrbanPorc!$J:$J,UrbanPorc!$P:$P,AJ$5,UrbanPorc!$A:$A,$C36)*100</f>
        <v>95.584535598754883</v>
      </c>
      <c r="AK36" s="7">
        <f>SUMIFS(UrbanPorc!$J:$J,UrbanPorc!$P:$P,AK$5,UrbanPorc!$A:$A,$C36)*100</f>
        <v>96.054369211196899</v>
      </c>
      <c r="AL36" s="7">
        <f>SUMIFS(UrbanPorc!$J:$J,UrbanPorc!$P:$P,AL$5,UrbanPorc!$A:$A,$C36)*100</f>
        <v>99.029374122619629</v>
      </c>
      <c r="AN36" s="6">
        <f>SUMIFS(SexoPop!$K:$K,SexoPop!$T:$T,AN$5,SexoPop!$A:$A,$C36,SexoPop!$B:$B,2)/1000</f>
        <v>603.55999999999995</v>
      </c>
      <c r="AO36" s="6">
        <f>SUMIFS(SexoPop!$K:$K,SexoPop!$T:$T,AO$5,SexoPop!$A:$A,$C36,SexoPop!$B:$B,2)/1000</f>
        <v>650.49599999999998</v>
      </c>
      <c r="AP36" s="6">
        <f>SUMIFS(SexoPop!$K:$K,SexoPop!$T:$T,AP$5,SexoPop!$A:$A,$C36,SexoPop!$B:$B,2)/1000</f>
        <v>549.65499999999997</v>
      </c>
      <c r="AQ36" s="6">
        <f>SUMIFS(SexoPop!$K:$K,SexoPop!$T:$T,AQ$5,SexoPop!$A:$A,$C36,SexoPop!$B:$B,2)/1000</f>
        <v>550.846</v>
      </c>
      <c r="AR36" s="6">
        <f>SUMIFS(SexoPop!$K:$K,SexoPop!$T:$T,AR$5,SexoPop!$A:$A,$C36,SexoPop!$B:$B,2)/1000</f>
        <v>387.226</v>
      </c>
      <c r="AS36" s="5"/>
      <c r="AT36" s="7">
        <f>SUMIFS(SexoPorc!$K:$K,SexoPorc!$Q:$Q,AT$5,SexoPorc!$A:$A,$C36,SexoPorc!$B:$B,2)*100</f>
        <v>100</v>
      </c>
      <c r="AU36" s="7">
        <f>SUMIFS(SexoPorc!$K:$K,SexoPorc!$Q:$Q,AU$5,SexoPorc!$A:$A,$C36,SexoPorc!$B:$B,2)*100</f>
        <v>99.093753099441528</v>
      </c>
      <c r="AV36" s="7">
        <f>SUMIFS(SexoPorc!$K:$K,SexoPorc!$Q:$Q,AV$5,SexoPorc!$A:$A,$C36,SexoPorc!$B:$B,2)*100</f>
        <v>96.880769729614258</v>
      </c>
      <c r="AW36" s="7">
        <f>SUMIFS(SexoPorc!$K:$K,SexoPorc!$Q:$Q,AW$5,SexoPorc!$A:$A,$C36,SexoPorc!$B:$B,2)*100</f>
        <v>97.279131412506104</v>
      </c>
      <c r="AX36" s="7">
        <f>SUMIFS(SexoPorc!$K:$K,SexoPorc!$Q:$Q,AX$5,SexoPorc!$A:$A,$C36,SexoPorc!$B:$B,2)*100</f>
        <v>98.590743541717529</v>
      </c>
      <c r="AY36" s="9"/>
      <c r="AZ36" s="6">
        <f>SUMIFS(SexoPop!$K:$K,SexoPop!$T:$T,AZ$5,SexoPop!$A:$A,$C36,SexoPop!$B:$B,1)/1000</f>
        <v>552.27700000000004</v>
      </c>
      <c r="BA36" s="6">
        <f>SUMIFS(SexoPop!$K:$K,SexoPop!$T:$T,BA$5,SexoPop!$A:$A,$C36,SexoPop!$B:$B,1)/1000</f>
        <v>620.30200000000002</v>
      </c>
      <c r="BB36" s="6">
        <f>SUMIFS(SexoPop!$K:$K,SexoPop!$T:$T,BB$5,SexoPop!$A:$A,$C36,SexoPop!$B:$B,1)/1000</f>
        <v>547.25300000000004</v>
      </c>
      <c r="BC36" s="6">
        <f>SUMIFS(SexoPop!$K:$K,SexoPop!$T:$T,BC$5,SexoPop!$A:$A,$C36,SexoPop!$B:$B,1)/1000</f>
        <v>490.70699999999999</v>
      </c>
      <c r="BD36" s="6">
        <f>SUMIFS(SexoPop!$K:$K,SexoPop!$T:$T,BD$5,SexoPop!$A:$A,$C36,SexoPop!$B:$B,1)/1000</f>
        <v>314.97699999999998</v>
      </c>
      <c r="BE36" s="5"/>
      <c r="BF36" s="7">
        <f>SUMIFS(SexoPorc!$K:$K,SexoPorc!$Q:$Q,BF$5,SexoPorc!$A:$A,$C36,SexoPorc!$B:$B,1)*100</f>
        <v>99.665242433547974</v>
      </c>
      <c r="BG36" s="7">
        <f>SUMIFS(SexoPorc!$K:$K,SexoPorc!$Q:$Q,BG$5,SexoPorc!$A:$A,$C36,SexoPorc!$B:$B,1)*100</f>
        <v>99.281203746795654</v>
      </c>
      <c r="BH36" s="7">
        <f>SUMIFS(SexoPorc!$K:$K,SexoPorc!$Q:$Q,BH$5,SexoPorc!$A:$A,$C36,SexoPorc!$B:$B,1)*100</f>
        <v>97.306722402572632</v>
      </c>
      <c r="BI36" s="7">
        <f>SUMIFS(SexoPorc!$K:$K,SexoPorc!$Q:$Q,BI$5,SexoPorc!$A:$A,$C36,SexoPorc!$B:$B,1)*100</f>
        <v>95.844203233718872</v>
      </c>
      <c r="BJ36" s="7">
        <f>SUMIFS(SexoPorc!$K:$K,SexoPorc!$Q:$Q,BJ$5,SexoPorc!$A:$A,$C36,SexoPorc!$B:$B,1)*100</f>
        <v>98.06746244430542</v>
      </c>
    </row>
    <row r="37" spans="3:68" x14ac:dyDescent="0.25">
      <c r="C37" s="5" t="s">
        <v>31</v>
      </c>
      <c r="D37" s="6">
        <f>SUMIFS(EntPop!$J:$J,EntPop!$S:$S,D$5,EntPop!$A:$A,$C37)/1000</f>
        <v>138.19800000000001</v>
      </c>
      <c r="E37" s="6">
        <f>SUMIFS(EntPop!$J:$J,EntPop!$S:$S,E$5,EntPop!$A:$A,$C37)/1000</f>
        <v>142.76599999999999</v>
      </c>
      <c r="F37" s="6">
        <f>SUMIFS(EntPop!$J:$J,EntPop!$S:$S,F$5,EntPop!$A:$A,$C37)/1000</f>
        <v>249.77199999999999</v>
      </c>
      <c r="G37" s="6">
        <f>SUMIFS(EntPop!$J:$J,EntPop!$S:$S,G$5,EntPop!$A:$A,$C37)/1000</f>
        <v>124.459</v>
      </c>
      <c r="H37" s="6">
        <f>SUMIFS(EntPop!$J:$J,EntPop!$S:$S,H$5,EntPop!$A:$A,$C37)/1000</f>
        <v>83.960999999999999</v>
      </c>
      <c r="I37" s="5"/>
      <c r="J37" s="7">
        <f>SUMIFS(EntPorc!$J:$J,EntPorc!$P:$P,V$5,EntPorc!$A:$A,$C37)*100</f>
        <v>97.675406932830811</v>
      </c>
      <c r="K37" s="7">
        <f>SUMIFS(EntPorc!$J:$J,EntPorc!$P:$P,W$5,EntPorc!$A:$A,$C37)*100</f>
        <v>96.73607349395752</v>
      </c>
      <c r="L37" s="7">
        <f>SUMIFS(EntPorc!$J:$J,EntPorc!$P:$P,X$5,EntPorc!$A:$A,$C37)*100</f>
        <v>94.723629951477051</v>
      </c>
      <c r="M37" s="7">
        <f>SUMIFS(EntPorc!$J:$J,EntPorc!$P:$P,Y$5,EntPorc!$A:$A,$C37)*100</f>
        <v>93.578195571899414</v>
      </c>
      <c r="N37" s="7">
        <f>SUMIFS(EntPorc!$J:$J,EntPorc!$P:$P,Z$5,EntPorc!$A:$A,$C37)*100</f>
        <v>98.432552814483643</v>
      </c>
      <c r="O37" s="5"/>
      <c r="P37" s="6">
        <f>SUMIFS(RuralPop!$J:$J,RuralPop!$S:$S,P$5,RuralPop!$A:$A,$C37)/1000</f>
        <v>30.306999999999999</v>
      </c>
      <c r="Q37" s="6">
        <f>SUMIFS(RuralPop!$J:$J,RuralPop!$S:$S,Q$5,RuralPop!$A:$A,$C37)/1000</f>
        <v>34.116</v>
      </c>
      <c r="R37" s="6">
        <f>SUMIFS(RuralPop!$J:$J,RuralPop!$S:$S,R$5,RuralPop!$A:$A,$C37)/1000</f>
        <v>63.755000000000003</v>
      </c>
      <c r="S37" s="6">
        <f>SUMIFS(RuralPop!$J:$J,RuralPop!$S:$S,S$5,RuralPop!$A:$A,$C37)/1000</f>
        <v>31.643999999999998</v>
      </c>
      <c r="T37" s="6">
        <f>SUMIFS(RuralPop!$J:$J,RuralPop!$S:$S,T$5,RuralPop!$A:$A,$C37)/1000</f>
        <v>32.716000000000001</v>
      </c>
      <c r="U37" s="5"/>
      <c r="V37" s="7">
        <f>SUMIFS(RuralPorc!$J:$J,RuralPorc!$P:$P,V$5,RuralPorc!$A:$A,$C37)*100</f>
        <v>99.740010499954224</v>
      </c>
      <c r="W37" s="7">
        <f>SUMIFS(RuralPorc!$J:$J,RuralPorc!$P:$P,W$5,RuralPorc!$A:$A,$C37)*100</f>
        <v>98.311334848403931</v>
      </c>
      <c r="X37" s="7">
        <f>SUMIFS(RuralPorc!$J:$J,RuralPorc!$P:$P,X$5,RuralPorc!$A:$A,$C37)*100</f>
        <v>95.634889602661133</v>
      </c>
      <c r="Y37" s="7">
        <f>SUMIFS(RuralPorc!$J:$J,RuralPorc!$P:$P,Y$5,RuralPorc!$A:$A,$C37)*100</f>
        <v>92.553377151489258</v>
      </c>
      <c r="Z37" s="7">
        <f>SUMIFS(RuralPorc!$J:$J,RuralPorc!$P:$P,Z$5,RuralPorc!$A:$A,$C37)*100</f>
        <v>99.049347639083862</v>
      </c>
      <c r="AA37" s="9"/>
      <c r="AB37" s="6">
        <f>SUMIFS(UrbanPop!$J:$J,UrbanPop!$S:$S,AB$5,UrbanPop!$A:$A,$C37)/1000</f>
        <v>107.89100000000001</v>
      </c>
      <c r="AC37" s="6">
        <f>SUMIFS(UrbanPop!$J:$J,UrbanPop!$S:$S,AC$5,UrbanPop!$A:$A,$C37)/1000</f>
        <v>108.65</v>
      </c>
      <c r="AD37" s="6">
        <f>SUMIFS(UrbanPop!$J:$J,UrbanPop!$S:$S,AD$5,UrbanPop!$A:$A,$C37)/1000</f>
        <v>186.017</v>
      </c>
      <c r="AE37" s="6">
        <f>SUMIFS(UrbanPop!$J:$J,UrbanPop!$S:$S,AE$5,UrbanPop!$A:$A,$C37)/1000</f>
        <v>92.814999999999998</v>
      </c>
      <c r="AF37" s="6">
        <f>SUMIFS(UrbanPop!$J:$J,UrbanPop!$S:$S,AF$5,UrbanPop!$A:$A,$C37)/1000</f>
        <v>51.244999999999997</v>
      </c>
      <c r="AG37" s="5"/>
      <c r="AH37" s="7">
        <f>SUMIFS(UrbanPorc!$J:$J,UrbanPorc!$P:$P,AH$5,UrbanPorc!$A:$A,$C37)*100</f>
        <v>97.11073637008667</v>
      </c>
      <c r="AI37" s="7">
        <f>SUMIFS(UrbanPorc!$J:$J,UrbanPorc!$P:$P,AI$5,UrbanPorc!$A:$A,$C37)*100</f>
        <v>96.251803636550903</v>
      </c>
      <c r="AJ37" s="7">
        <f>SUMIFS(UrbanPorc!$J:$J,UrbanPorc!$P:$P,AJ$5,UrbanPorc!$A:$A,$C37)*100</f>
        <v>94.415289163589478</v>
      </c>
      <c r="AK37" s="7">
        <f>SUMIFS(UrbanPorc!$J:$J,UrbanPorc!$P:$P,AK$5,UrbanPorc!$A:$A,$C37)*100</f>
        <v>93.932801485061646</v>
      </c>
      <c r="AL37" s="7">
        <f>SUMIFS(UrbanPorc!$J:$J,UrbanPorc!$P:$P,AL$5,UrbanPorc!$A:$A,$C37)*100</f>
        <v>98.042780160903931</v>
      </c>
      <c r="AN37" s="6">
        <f>SUMIFS(SexoPop!$K:$K,SexoPop!$T:$T,AN$5,SexoPop!$A:$A,$C37,SexoPop!$B:$B,2)/1000</f>
        <v>72.057000000000002</v>
      </c>
      <c r="AO37" s="6">
        <f>SUMIFS(SexoPop!$K:$K,SexoPop!$T:$T,AO$5,SexoPop!$A:$A,$C37,SexoPop!$B:$B,2)/1000</f>
        <v>74.218999999999994</v>
      </c>
      <c r="AP37" s="6">
        <f>SUMIFS(SexoPop!$K:$K,SexoPop!$T:$T,AP$5,SexoPop!$A:$A,$C37,SexoPop!$B:$B,2)/1000</f>
        <v>130.148</v>
      </c>
      <c r="AQ37" s="6">
        <f>SUMIFS(SexoPop!$K:$K,SexoPop!$T:$T,AQ$5,SexoPop!$A:$A,$C37,SexoPop!$B:$B,2)/1000</f>
        <v>63.781999999999996</v>
      </c>
      <c r="AR37" s="6">
        <f>SUMIFS(SexoPop!$K:$K,SexoPop!$T:$T,AR$5,SexoPop!$A:$A,$C37,SexoPop!$B:$B,2)/1000</f>
        <v>45.301000000000002</v>
      </c>
      <c r="AS37" s="5"/>
      <c r="AT37" s="7">
        <f>SUMIFS(SexoPorc!$K:$K,SexoPorc!$Q:$Q,AT$5,SexoPorc!$A:$A,$C37,SexoPorc!$B:$B,2)*100</f>
        <v>97.613078355789185</v>
      </c>
      <c r="AU37" s="7">
        <f>SUMIFS(SexoPorc!$K:$K,SexoPorc!$Q:$Q,AU$5,SexoPorc!$A:$A,$C37,SexoPorc!$B:$B,2)*100</f>
        <v>96.702277660369873</v>
      </c>
      <c r="AV37" s="7">
        <f>SUMIFS(SexoPorc!$K:$K,SexoPorc!$Q:$Q,AV$5,SexoPorc!$A:$A,$C37,SexoPorc!$B:$B,2)*100</f>
        <v>94.038254022598267</v>
      </c>
      <c r="AW37" s="7">
        <f>SUMIFS(SexoPorc!$K:$K,SexoPorc!$Q:$Q,AW$5,SexoPorc!$A:$A,$C37,SexoPorc!$B:$B,2)*100</f>
        <v>92.465823888778687</v>
      </c>
      <c r="AX37" s="7">
        <f>SUMIFS(SexoPorc!$K:$K,SexoPorc!$Q:$Q,AX$5,SexoPorc!$A:$A,$C37,SexoPorc!$B:$B,2)*100</f>
        <v>98.527556657791138</v>
      </c>
      <c r="AY37" s="9"/>
      <c r="AZ37" s="6">
        <f>SUMIFS(SexoPop!$K:$K,SexoPop!$T:$T,AZ$5,SexoPop!$A:$A,$C37,SexoPop!$B:$B,1)/1000</f>
        <v>66.141000000000005</v>
      </c>
      <c r="BA37" s="6">
        <f>SUMIFS(SexoPop!$K:$K,SexoPop!$T:$T,BA$5,SexoPop!$A:$A,$C37,SexoPop!$B:$B,1)/1000</f>
        <v>68.546999999999997</v>
      </c>
      <c r="BB37" s="6">
        <f>SUMIFS(SexoPop!$K:$K,SexoPop!$T:$T,BB$5,SexoPop!$A:$A,$C37,SexoPop!$B:$B,1)/1000</f>
        <v>119.624</v>
      </c>
      <c r="BC37" s="6">
        <f>SUMIFS(SexoPop!$K:$K,SexoPop!$T:$T,BC$5,SexoPop!$A:$A,$C37,SexoPop!$B:$B,1)/1000</f>
        <v>60.677</v>
      </c>
      <c r="BD37" s="6">
        <f>SUMIFS(SexoPop!$K:$K,SexoPop!$T:$T,BD$5,SexoPop!$A:$A,$C37,SexoPop!$B:$B,1)/1000</f>
        <v>38.659999999999997</v>
      </c>
      <c r="BE37" s="5"/>
      <c r="BF37" s="7">
        <f>SUMIFS(SexoPorc!$K:$K,SexoPorc!$Q:$Q,BF$5,SexoPorc!$A:$A,$C37,SexoPorc!$B:$B,1)*100</f>
        <v>97.743391990661621</v>
      </c>
      <c r="BG37" s="7">
        <f>SUMIFS(SexoPorc!$K:$K,SexoPorc!$Q:$Q,BG$5,SexoPorc!$A:$A,$C37,SexoPorc!$B:$B,1)*100</f>
        <v>96.772688627243042</v>
      </c>
      <c r="BH37" s="7">
        <f>SUMIFS(SexoPorc!$K:$K,SexoPorc!$Q:$Q,BH$5,SexoPorc!$A:$A,$C37,SexoPorc!$B:$B,1)*100</f>
        <v>95.480740070343018</v>
      </c>
      <c r="BI37" s="7">
        <f>SUMIFS(SexoPorc!$K:$K,SexoPorc!$Q:$Q,BI$5,SexoPorc!$A:$A,$C37,SexoPorc!$B:$B,1)*100</f>
        <v>94.776713848114014</v>
      </c>
      <c r="BJ37" s="7">
        <f>SUMIFS(SexoPorc!$K:$K,SexoPorc!$Q:$Q,BJ$5,SexoPorc!$A:$A,$C37,SexoPorc!$B:$B,1)*100</f>
        <v>98.321467638015747</v>
      </c>
    </row>
    <row r="38" spans="3:68" x14ac:dyDescent="0.25">
      <c r="C38" s="5" t="s">
        <v>32</v>
      </c>
      <c r="D38" s="6">
        <f>SUMIFS(EntPop!$J:$J,EntPop!$S:$S,D$5,EntPop!$A:$A,$C38)/1000</f>
        <v>59.728000000000002</v>
      </c>
      <c r="E38" s="6">
        <f>SUMIFS(EntPop!$J:$J,EntPop!$S:$S,E$5,EntPop!$A:$A,$C38)/1000</f>
        <v>57.851999999999997</v>
      </c>
      <c r="F38" s="6">
        <f>SUMIFS(EntPop!$J:$J,EntPop!$S:$S,F$5,EntPop!$A:$A,$C38)/1000</f>
        <v>63.213999999999999</v>
      </c>
      <c r="G38" s="6">
        <f>SUMIFS(EntPop!$J:$J,EntPop!$S:$S,G$5,EntPop!$A:$A,$C38)/1000</f>
        <v>83.427999999999997</v>
      </c>
      <c r="H38" s="6">
        <f>SUMIFS(EntPop!$J:$J,EntPop!$S:$S,H$5,EntPop!$A:$A,$C38)/1000</f>
        <v>56.997</v>
      </c>
      <c r="I38" s="5"/>
      <c r="J38" s="7">
        <f>SUMIFS(EntPorc!$J:$J,EntPorc!$P:$P,V$5,EntPorc!$A:$A,$C38)*100</f>
        <v>99.316585063934326</v>
      </c>
      <c r="K38" s="7">
        <f>SUMIFS(EntPorc!$J:$J,EntPorc!$P:$P,W$5,EntPorc!$A:$A,$C38)*100</f>
        <v>99.629735946655273</v>
      </c>
      <c r="L38" s="7">
        <f>SUMIFS(EntPorc!$J:$J,EntPorc!$P:$P,X$5,EntPorc!$A:$A,$C38)*100</f>
        <v>98.719429969787598</v>
      </c>
      <c r="M38" s="7">
        <f>SUMIFS(EntPorc!$J:$J,EntPorc!$P:$P,Y$5,EntPorc!$A:$A,$C38)*100</f>
        <v>99.179720878601074</v>
      </c>
      <c r="N38" s="7">
        <f>SUMIFS(EntPorc!$J:$J,EntPorc!$P:$P,Z$5,EntPorc!$A:$A,$C38)*100</f>
        <v>97.340917587280273</v>
      </c>
      <c r="O38" s="5"/>
      <c r="P38" s="6">
        <f>SUMIFS(RuralPop!$J:$J,RuralPop!$S:$S,P$5,RuralPop!$A:$A,$C38)/1000</f>
        <v>39.994999999999997</v>
      </c>
      <c r="Q38" s="6">
        <f>SUMIFS(RuralPop!$J:$J,RuralPop!$S:$S,Q$5,RuralPop!$A:$A,$C38)/1000</f>
        <v>33.918999999999997</v>
      </c>
      <c r="R38" s="6">
        <f>SUMIFS(RuralPop!$J:$J,RuralPop!$S:$S,R$5,RuralPop!$A:$A,$C38)/1000</f>
        <v>29.077999999999999</v>
      </c>
      <c r="S38" s="6">
        <f>SUMIFS(RuralPop!$J:$J,RuralPop!$S:$S,S$5,RuralPop!$A:$A,$C38)/1000</f>
        <v>43.658999999999999</v>
      </c>
      <c r="T38" s="6">
        <f>SUMIFS(RuralPop!$J:$J,RuralPop!$S:$S,T$5,RuralPop!$A:$A,$C38)/1000</f>
        <v>33.313000000000002</v>
      </c>
      <c r="U38" s="5"/>
      <c r="V38" s="7">
        <f>SUMIFS(RuralPorc!$J:$J,RuralPorc!$P:$P,V$5,RuralPorc!$A:$A,$C38)*100</f>
        <v>100</v>
      </c>
      <c r="W38" s="7">
        <f>SUMIFS(RuralPorc!$J:$J,RuralPorc!$P:$P,W$5,RuralPorc!$A:$A,$C38)*100</f>
        <v>100</v>
      </c>
      <c r="X38" s="7">
        <f>SUMIFS(RuralPorc!$J:$J,RuralPorc!$P:$P,X$5,RuralPorc!$A:$A,$C38)*100</f>
        <v>97.770756483078003</v>
      </c>
      <c r="Y38" s="7">
        <f>SUMIFS(RuralPorc!$J:$J,RuralPorc!$P:$P,Y$5,RuralPorc!$A:$A,$C38)*100</f>
        <v>99.716782569885254</v>
      </c>
      <c r="Z38" s="7">
        <f>SUMIFS(RuralPorc!$J:$J,RuralPorc!$P:$P,Z$5,RuralPorc!$A:$A,$C38)*100</f>
        <v>97.646266222000122</v>
      </c>
      <c r="AA38" s="9"/>
      <c r="AB38" s="6">
        <f>SUMIFS(UrbanPop!$J:$J,UrbanPop!$S:$S,AB$5,UrbanPop!$A:$A,$C38)/1000</f>
        <v>19.733000000000001</v>
      </c>
      <c r="AC38" s="6">
        <f>SUMIFS(UrbanPop!$J:$J,UrbanPop!$S:$S,AC$5,UrbanPop!$A:$A,$C38)/1000</f>
        <v>23.933</v>
      </c>
      <c r="AD38" s="6">
        <f>SUMIFS(UrbanPop!$J:$J,UrbanPop!$S:$S,AD$5,UrbanPop!$A:$A,$C38)/1000</f>
        <v>34.136000000000003</v>
      </c>
      <c r="AE38" s="6">
        <f>SUMIFS(UrbanPop!$J:$J,UrbanPop!$S:$S,AE$5,UrbanPop!$A:$A,$C38)/1000</f>
        <v>39.768999999999998</v>
      </c>
      <c r="AF38" s="6">
        <f>SUMIFS(UrbanPop!$J:$J,UrbanPop!$S:$S,AF$5,UrbanPop!$A:$A,$C38)/1000</f>
        <v>23.684000000000001</v>
      </c>
      <c r="AG38" s="5"/>
      <c r="AH38" s="7">
        <f>SUMIFS(UrbanPorc!$J:$J,UrbanPorc!$P:$P,AH$5,UrbanPorc!$A:$A,$C38)*100</f>
        <v>97.959691286087036</v>
      </c>
      <c r="AI38" s="7">
        <f>SUMIFS(UrbanPorc!$J:$J,UrbanPorc!$P:$P,AI$5,UrbanPorc!$A:$A,$C38)*100</f>
        <v>99.109655618667603</v>
      </c>
      <c r="AJ38" s="7">
        <f>SUMIFS(UrbanPorc!$J:$J,UrbanPorc!$P:$P,AJ$5,UrbanPorc!$A:$A,$C38)*100</f>
        <v>99.542182683944702</v>
      </c>
      <c r="AK38" s="7">
        <f>SUMIFS(UrbanPorc!$J:$J,UrbanPorc!$P:$P,AK$5,UrbanPorc!$A:$A,$C38)*100</f>
        <v>98.596751689910889</v>
      </c>
      <c r="AL38" s="7">
        <f>SUMIFS(UrbanPorc!$J:$J,UrbanPorc!$P:$P,AL$5,UrbanPorc!$A:$A,$C38)*100</f>
        <v>96.914643049240112</v>
      </c>
      <c r="AN38" s="6">
        <f>SUMIFS(SexoPop!$K:$K,SexoPop!$T:$T,AN$5,SexoPop!$A:$A,$C38,SexoPop!$B:$B,2)/1000</f>
        <v>25.623999999999999</v>
      </c>
      <c r="AO38" s="6">
        <f>SUMIFS(SexoPop!$K:$K,SexoPop!$T:$T,AO$5,SexoPop!$A:$A,$C38,SexoPop!$B:$B,2)/1000</f>
        <v>28.091000000000001</v>
      </c>
      <c r="AP38" s="6">
        <f>SUMIFS(SexoPop!$K:$K,SexoPop!$T:$T,AP$5,SexoPop!$A:$A,$C38,SexoPop!$B:$B,2)/1000</f>
        <v>29.167999999999999</v>
      </c>
      <c r="AQ38" s="6">
        <f>SUMIFS(SexoPop!$K:$K,SexoPop!$T:$T,AQ$5,SexoPop!$A:$A,$C38,SexoPop!$B:$B,2)/1000</f>
        <v>40.743000000000002</v>
      </c>
      <c r="AR38" s="6">
        <f>SUMIFS(SexoPop!$K:$K,SexoPop!$T:$T,AR$5,SexoPop!$A:$A,$C38,SexoPop!$B:$B,2)/1000</f>
        <v>28.824999999999999</v>
      </c>
      <c r="AS38" s="5"/>
      <c r="AT38" s="7">
        <f>SUMIFS(SexoPorc!$K:$K,SexoPorc!$Q:$Q,AT$5,SexoPorc!$A:$A,$C38,SexoPorc!$B:$B,2)*100</f>
        <v>99.198639392852783</v>
      </c>
      <c r="AU38" s="7">
        <f>SUMIFS(SexoPorc!$K:$K,SexoPorc!$Q:$Q,AU$5,SexoPorc!$A:$A,$C38,SexoPorc!$B:$B,2)*100</f>
        <v>100</v>
      </c>
      <c r="AV38" s="7">
        <f>SUMIFS(SexoPorc!$K:$K,SexoPorc!$Q:$Q,AV$5,SexoPorc!$A:$A,$C38,SexoPorc!$B:$B,2)*100</f>
        <v>98.507261276245117</v>
      </c>
      <c r="AW38" s="7">
        <f>SUMIFS(SexoPorc!$K:$K,SexoPorc!$Q:$Q,AW$5,SexoPorc!$A:$A,$C38,SexoPorc!$B:$B,2)*100</f>
        <v>99.10968542098999</v>
      </c>
      <c r="AX38" s="7">
        <f>SUMIFS(SexoPorc!$K:$K,SexoPorc!$Q:$Q,AX$5,SexoPorc!$A:$A,$C38,SexoPorc!$B:$B,2)*100</f>
        <v>97.339004278182983</v>
      </c>
      <c r="AY38" s="9"/>
      <c r="AZ38" s="6">
        <f>SUMIFS(SexoPop!$K:$K,SexoPop!$T:$T,AZ$5,SexoPop!$A:$A,$C38,SexoPop!$B:$B,1)/1000</f>
        <v>34.103999999999999</v>
      </c>
      <c r="BA38" s="6">
        <f>SUMIFS(SexoPop!$K:$K,SexoPop!$T:$T,BA$5,SexoPop!$A:$A,$C38,SexoPop!$B:$B,1)/1000</f>
        <v>29.760999999999999</v>
      </c>
      <c r="BB38" s="6">
        <f>SUMIFS(SexoPop!$K:$K,SexoPop!$T:$T,BB$5,SexoPop!$A:$A,$C38,SexoPop!$B:$B,1)/1000</f>
        <v>34.045999999999999</v>
      </c>
      <c r="BC38" s="6">
        <f>SUMIFS(SexoPop!$K:$K,SexoPop!$T:$T,BC$5,SexoPop!$A:$A,$C38,SexoPop!$B:$B,1)/1000</f>
        <v>42.685000000000002</v>
      </c>
      <c r="BD38" s="6">
        <f>SUMIFS(SexoPop!$K:$K,SexoPop!$T:$T,BD$5,SexoPop!$A:$A,$C38,SexoPop!$B:$B,1)/1000</f>
        <v>28.172000000000001</v>
      </c>
      <c r="BE38" s="5"/>
      <c r="BF38" s="7">
        <f>SUMIFS(SexoPorc!$K:$K,SexoPorc!$Q:$Q,BF$5,SexoPorc!$A:$A,$C38,SexoPorc!$B:$B,1)*100</f>
        <v>99.405384063720703</v>
      </c>
      <c r="BG38" s="7">
        <f>SUMIFS(SexoPorc!$K:$K,SexoPorc!$Q:$Q,BG$5,SexoPorc!$A:$A,$C38,SexoPorc!$B:$B,1)*100</f>
        <v>99.282759428024292</v>
      </c>
      <c r="BH38" s="7">
        <f>SUMIFS(SexoPorc!$K:$K,SexoPorc!$Q:$Q,BH$5,SexoPorc!$A:$A,$C38,SexoPorc!$B:$B,1)*100</f>
        <v>98.901927471160889</v>
      </c>
      <c r="BI38" s="7">
        <f>SUMIFS(SexoPorc!$K:$K,SexoPorc!$Q:$Q,BI$5,SexoPorc!$A:$A,$C38,SexoPorc!$B:$B,1)*100</f>
        <v>99.246668815612793</v>
      </c>
      <c r="BJ38" s="7">
        <f>SUMIFS(SexoPorc!$K:$K,SexoPorc!$Q:$Q,BJ$5,SexoPorc!$A:$A,$C38,SexoPorc!$B:$B,1)*100</f>
        <v>97.342872619628906</v>
      </c>
    </row>
    <row r="40" spans="3:68" x14ac:dyDescent="0.25">
      <c r="D40" s="9"/>
      <c r="E40" s="9"/>
      <c r="F40" s="9"/>
      <c r="G40" s="9"/>
      <c r="H40" s="9"/>
    </row>
    <row r="41" spans="3:68" x14ac:dyDescent="0.25">
      <c r="D41" s="9"/>
      <c r="E41" s="9"/>
      <c r="F41" s="9"/>
      <c r="G41" s="9"/>
      <c r="H41" s="9"/>
      <c r="P41" s="9"/>
      <c r="Q41" s="9"/>
      <c r="R41" s="9"/>
      <c r="S41" s="9"/>
      <c r="T41" s="9"/>
      <c r="V41" s="9"/>
      <c r="W41" s="9"/>
      <c r="X41" s="9"/>
      <c r="Y41" s="9"/>
      <c r="Z41" s="9"/>
      <c r="AB41" s="9"/>
      <c r="AC41" s="9"/>
      <c r="AD41" s="9"/>
      <c r="AE41" s="9"/>
      <c r="AF41" s="9"/>
      <c r="AN41" s="9"/>
      <c r="AO41" s="9"/>
      <c r="AP41" s="9"/>
      <c r="AQ41" s="9"/>
      <c r="AR41" s="9"/>
      <c r="AZ41" s="9"/>
      <c r="BA41" s="9"/>
      <c r="BB41" s="9"/>
      <c r="BC41" s="9"/>
      <c r="BD41" s="9"/>
      <c r="BL41" s="9"/>
      <c r="BM41" s="9"/>
      <c r="BN41" s="9"/>
      <c r="BO41" s="9"/>
      <c r="BP41" s="9"/>
    </row>
    <row r="44" spans="3:68" x14ac:dyDescent="0.25">
      <c r="AY44" s="5"/>
      <c r="AZ44" s="9"/>
      <c r="BA44" s="9"/>
      <c r="BB44" s="9"/>
      <c r="BC44" s="9"/>
      <c r="BD44" s="9"/>
      <c r="BK44" s="5"/>
      <c r="BL44" s="9"/>
      <c r="BM44" s="9"/>
      <c r="BN44" s="9"/>
      <c r="BO44" s="9"/>
      <c r="BP44" s="9"/>
    </row>
    <row r="45" spans="3:68" x14ac:dyDescent="0.25">
      <c r="AA45" s="5"/>
      <c r="AB45" s="9"/>
      <c r="AC45" s="9"/>
      <c r="AD45" s="9"/>
      <c r="AE45" s="9"/>
      <c r="AF45" s="9"/>
      <c r="AG45" s="5"/>
      <c r="AH45" s="9"/>
      <c r="AI45" s="9"/>
      <c r="AJ45" s="9"/>
      <c r="AK45" s="9"/>
      <c r="AL45" s="9"/>
      <c r="AN45" s="5"/>
      <c r="AO45" s="9"/>
      <c r="AP45" s="9"/>
      <c r="AQ45" s="9"/>
      <c r="AR45" s="9"/>
      <c r="AS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H45" s="9"/>
      <c r="BI45" s="9"/>
      <c r="BJ45" s="9"/>
      <c r="BK45" s="9"/>
      <c r="BL45" s="9"/>
      <c r="BM45" s="9"/>
      <c r="BN45" s="9"/>
      <c r="BO45" s="9"/>
      <c r="BP45" s="9"/>
    </row>
    <row r="46" spans="3:68" x14ac:dyDescent="0.25">
      <c r="AA46" s="5"/>
      <c r="AB46" s="9"/>
      <c r="AC46" s="9"/>
      <c r="AD46" s="9"/>
      <c r="AE46" s="9"/>
      <c r="AF46" s="9"/>
      <c r="AG46" s="5"/>
      <c r="AH46" s="9"/>
      <c r="AI46" s="9"/>
      <c r="AJ46" s="9"/>
      <c r="AK46" s="9"/>
      <c r="AL46" s="9"/>
      <c r="AN46" s="5"/>
      <c r="AO46" s="9"/>
      <c r="AP46" s="9"/>
      <c r="AQ46" s="9"/>
      <c r="AR46" s="9"/>
      <c r="AS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H46" s="9"/>
      <c r="BI46" s="9"/>
      <c r="BJ46" s="9"/>
      <c r="BK46" s="9"/>
      <c r="BL46" s="9"/>
      <c r="BM46" s="9"/>
      <c r="BN46" s="9"/>
      <c r="BO46" s="9"/>
      <c r="BP46" s="9"/>
    </row>
    <row r="47" spans="3:68" x14ac:dyDescent="0.25">
      <c r="AA47" s="5"/>
      <c r="AB47" s="9"/>
      <c r="AC47" s="9"/>
      <c r="AD47" s="9"/>
      <c r="AE47" s="9"/>
      <c r="AF47" s="9"/>
      <c r="AG47" s="5"/>
      <c r="AH47" s="9"/>
      <c r="AI47" s="9"/>
      <c r="AJ47" s="9"/>
      <c r="AK47" s="9"/>
      <c r="AL47" s="9"/>
      <c r="AN47" s="5"/>
      <c r="AO47" s="9"/>
      <c r="AP47" s="9"/>
      <c r="AQ47" s="9"/>
      <c r="AR47" s="9"/>
      <c r="AS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H47" s="9"/>
      <c r="BI47" s="9"/>
      <c r="BJ47" s="9"/>
      <c r="BK47" s="9"/>
      <c r="BL47" s="9"/>
      <c r="BM47" s="9"/>
      <c r="BN47" s="9"/>
      <c r="BO47" s="9"/>
      <c r="BP47" s="9"/>
    </row>
    <row r="48" spans="3:68" x14ac:dyDescent="0.25">
      <c r="AA48" s="5"/>
      <c r="AB48" s="9"/>
      <c r="AC48" s="9"/>
      <c r="AD48" s="9"/>
      <c r="AE48" s="9"/>
      <c r="AF48" s="9"/>
      <c r="AG48" s="5"/>
      <c r="AH48" s="9"/>
      <c r="AI48" s="9"/>
      <c r="AJ48" s="9"/>
      <c r="AK48" s="9"/>
      <c r="AL48" s="9"/>
      <c r="AN48" s="5"/>
      <c r="AO48" s="9"/>
      <c r="AP48" s="9"/>
      <c r="AQ48" s="9"/>
      <c r="AR48" s="9"/>
      <c r="AS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H48" s="9"/>
      <c r="BI48" s="9"/>
      <c r="BJ48" s="9"/>
      <c r="BK48" s="9"/>
      <c r="BL48" s="9"/>
      <c r="BM48" s="9"/>
      <c r="BN48" s="9"/>
      <c r="BO48" s="9"/>
      <c r="BP48" s="9"/>
    </row>
    <row r="49" spans="27:68" x14ac:dyDescent="0.25">
      <c r="AA49" s="5"/>
      <c r="AB49" s="9"/>
      <c r="AC49" s="9"/>
      <c r="AD49" s="9"/>
      <c r="AE49" s="9"/>
      <c r="AF49" s="9"/>
      <c r="AG49" s="5"/>
      <c r="AH49" s="9"/>
      <c r="AI49" s="9"/>
      <c r="AJ49" s="9"/>
      <c r="AK49" s="9"/>
      <c r="AL49" s="9"/>
      <c r="AN49" s="5"/>
      <c r="AO49" s="9"/>
      <c r="AP49" s="9"/>
      <c r="AQ49" s="9"/>
      <c r="AR49" s="9"/>
      <c r="AS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H49" s="9"/>
      <c r="BI49" s="9"/>
      <c r="BJ49" s="9"/>
      <c r="BK49" s="9"/>
      <c r="BL49" s="9"/>
      <c r="BM49" s="9"/>
      <c r="BN49" s="9"/>
      <c r="BO49" s="9"/>
      <c r="BP49" s="9"/>
    </row>
    <row r="50" spans="27:68" x14ac:dyDescent="0.25">
      <c r="AA50" s="5"/>
      <c r="AB50" s="9"/>
      <c r="AC50" s="9"/>
      <c r="AD50" s="9"/>
      <c r="AE50" s="9"/>
      <c r="AF50" s="9"/>
      <c r="AG50" s="5"/>
      <c r="AH50" s="9"/>
      <c r="AI50" s="9"/>
      <c r="AJ50" s="9"/>
      <c r="AK50" s="9"/>
      <c r="AL50" s="9"/>
      <c r="AN50" s="5"/>
      <c r="AO50" s="9"/>
      <c r="AP50" s="9"/>
      <c r="AQ50" s="9"/>
      <c r="AR50" s="9"/>
      <c r="AS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H50" s="9"/>
      <c r="BI50" s="9"/>
      <c r="BJ50" s="9"/>
      <c r="BK50" s="9"/>
      <c r="BL50" s="9"/>
      <c r="BM50" s="9"/>
      <c r="BN50" s="9"/>
      <c r="BO50" s="9"/>
      <c r="BP50" s="9"/>
    </row>
    <row r="51" spans="27:68" x14ac:dyDescent="0.25">
      <c r="AA51" s="5"/>
      <c r="AB51" s="9"/>
      <c r="AC51" s="9"/>
      <c r="AD51" s="9"/>
      <c r="AE51" s="9"/>
      <c r="AF51" s="9"/>
      <c r="AG51" s="5"/>
      <c r="AH51" s="9"/>
      <c r="AI51" s="9"/>
      <c r="AJ51" s="9"/>
      <c r="AK51" s="9"/>
      <c r="AL51" s="9"/>
      <c r="AN51" s="5"/>
      <c r="AO51" s="9"/>
      <c r="AP51" s="9"/>
      <c r="AQ51" s="9"/>
      <c r="AR51" s="9"/>
      <c r="AS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H51" s="9"/>
      <c r="BI51" s="9"/>
      <c r="BJ51" s="9"/>
      <c r="BK51" s="9"/>
      <c r="BL51" s="9"/>
      <c r="BM51" s="9"/>
      <c r="BN51" s="9"/>
      <c r="BO51" s="9"/>
      <c r="BP51" s="9"/>
    </row>
    <row r="52" spans="27:68" x14ac:dyDescent="0.25">
      <c r="AA52" s="5"/>
      <c r="AB52" s="9"/>
      <c r="AC52" s="9"/>
      <c r="AD52" s="9"/>
      <c r="AE52" s="9"/>
      <c r="AF52" s="9"/>
      <c r="AG52" s="5"/>
      <c r="AH52" s="9"/>
      <c r="AI52" s="9"/>
      <c r="AJ52" s="9"/>
      <c r="AK52" s="9"/>
      <c r="AL52" s="9"/>
      <c r="AN52" s="5"/>
      <c r="AO52" s="9"/>
      <c r="AP52" s="9"/>
      <c r="AQ52" s="9"/>
      <c r="AR52" s="9"/>
      <c r="AS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H52" s="9"/>
      <c r="BI52" s="9"/>
      <c r="BJ52" s="9"/>
      <c r="BK52" s="9"/>
      <c r="BL52" s="9"/>
      <c r="BM52" s="9"/>
      <c r="BN52" s="9"/>
      <c r="BO52" s="9"/>
      <c r="BP52" s="9"/>
    </row>
    <row r="53" spans="27:68" x14ac:dyDescent="0.25">
      <c r="AA53" s="5"/>
      <c r="AB53" s="9"/>
      <c r="AC53" s="9"/>
      <c r="AD53" s="9"/>
      <c r="AE53" s="9"/>
      <c r="AF53" s="9"/>
      <c r="AG53" s="5"/>
      <c r="AH53" s="9"/>
      <c r="AI53" s="9"/>
      <c r="AJ53" s="9"/>
      <c r="AK53" s="9"/>
      <c r="AL53" s="9"/>
      <c r="AN53" s="5"/>
      <c r="AO53" s="9"/>
      <c r="AP53" s="9"/>
      <c r="AQ53" s="9"/>
      <c r="AR53" s="9"/>
      <c r="AS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H53" s="9"/>
      <c r="BI53" s="9"/>
      <c r="BJ53" s="9"/>
      <c r="BK53" s="9"/>
      <c r="BL53" s="9"/>
      <c r="BM53" s="9"/>
      <c r="BN53" s="9"/>
      <c r="BO53" s="9"/>
      <c r="BP53" s="9"/>
    </row>
    <row r="54" spans="27:68" x14ac:dyDescent="0.25">
      <c r="AA54" s="5"/>
      <c r="AB54" s="9"/>
      <c r="AC54" s="9"/>
      <c r="AD54" s="9"/>
      <c r="AE54" s="9"/>
      <c r="AF54" s="9"/>
      <c r="AG54" s="5"/>
      <c r="AH54" s="9"/>
      <c r="AI54" s="9"/>
      <c r="AJ54" s="9"/>
      <c r="AK54" s="9"/>
      <c r="AL54" s="9"/>
      <c r="AN54" s="5"/>
      <c r="AO54" s="9"/>
      <c r="AP54" s="9"/>
      <c r="AQ54" s="9"/>
      <c r="AR54" s="9"/>
      <c r="AS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H54" s="9"/>
      <c r="BI54" s="9"/>
      <c r="BJ54" s="9"/>
      <c r="BK54" s="9"/>
      <c r="BL54" s="9"/>
      <c r="BM54" s="9"/>
      <c r="BN54" s="9"/>
      <c r="BO54" s="9"/>
      <c r="BP54" s="9"/>
    </row>
    <row r="55" spans="27:68" x14ac:dyDescent="0.25">
      <c r="AA55" s="5"/>
      <c r="AB55" s="9"/>
      <c r="AC55" s="9"/>
      <c r="AD55" s="9"/>
      <c r="AE55" s="9"/>
      <c r="AF55" s="9"/>
      <c r="AG55" s="5"/>
      <c r="AH55" s="9"/>
      <c r="AI55" s="9"/>
      <c r="AJ55" s="9"/>
      <c r="AK55" s="9"/>
      <c r="AL55" s="9"/>
      <c r="AN55" s="5"/>
      <c r="AO55" s="9"/>
      <c r="AP55" s="9"/>
      <c r="AQ55" s="9"/>
      <c r="AR55" s="9"/>
      <c r="AS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H55" s="9"/>
      <c r="BI55" s="9"/>
      <c r="BJ55" s="9"/>
      <c r="BK55" s="9"/>
      <c r="BL55" s="9"/>
      <c r="BM55" s="9"/>
      <c r="BN55" s="9"/>
      <c r="BO55" s="9"/>
      <c r="BP55" s="9"/>
    </row>
    <row r="56" spans="27:68" x14ac:dyDescent="0.25">
      <c r="AA56" s="5"/>
      <c r="AB56" s="9"/>
      <c r="AC56" s="9"/>
      <c r="AD56" s="9"/>
      <c r="AE56" s="9"/>
      <c r="AF56" s="9"/>
      <c r="AG56" s="5"/>
      <c r="AH56" s="9"/>
      <c r="AI56" s="9"/>
      <c r="AJ56" s="9"/>
      <c r="AK56" s="9"/>
      <c r="AL56" s="9"/>
      <c r="AN56" s="5"/>
      <c r="AO56" s="9"/>
      <c r="AP56" s="9"/>
      <c r="AQ56" s="9"/>
      <c r="AR56" s="9"/>
      <c r="AS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H56" s="9"/>
      <c r="BI56" s="9"/>
      <c r="BJ56" s="9"/>
      <c r="BK56" s="9"/>
      <c r="BL56" s="9"/>
      <c r="BM56" s="9"/>
      <c r="BN56" s="9"/>
      <c r="BO56" s="9"/>
      <c r="BP56" s="9"/>
    </row>
    <row r="57" spans="27:68" x14ac:dyDescent="0.25">
      <c r="AA57" s="5"/>
      <c r="AB57" s="9"/>
      <c r="AC57" s="9"/>
      <c r="AD57" s="9"/>
      <c r="AE57" s="9"/>
      <c r="AF57" s="9"/>
      <c r="AG57" s="5"/>
      <c r="AH57" s="9"/>
      <c r="AI57" s="9"/>
      <c r="AJ57" s="9"/>
      <c r="AK57" s="9"/>
      <c r="AL57" s="9"/>
      <c r="AN57" s="5"/>
      <c r="AO57" s="9"/>
      <c r="AP57" s="9"/>
      <c r="AQ57" s="9"/>
      <c r="AR57" s="9"/>
      <c r="AS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H57" s="9"/>
      <c r="BI57" s="9"/>
      <c r="BJ57" s="9"/>
      <c r="BK57" s="9"/>
      <c r="BL57" s="9"/>
      <c r="BM57" s="9"/>
      <c r="BN57" s="9"/>
      <c r="BO57" s="9"/>
      <c r="BP57" s="9"/>
    </row>
    <row r="58" spans="27:68" x14ac:dyDescent="0.25">
      <c r="AA58" s="5"/>
      <c r="AB58" s="9"/>
      <c r="AC58" s="9"/>
      <c r="AD58" s="9"/>
      <c r="AE58" s="9"/>
      <c r="AF58" s="9"/>
      <c r="AG58" s="5"/>
      <c r="AH58" s="9"/>
      <c r="AI58" s="9"/>
      <c r="AJ58" s="9"/>
      <c r="AK58" s="9"/>
      <c r="AL58" s="9"/>
      <c r="AN58" s="5"/>
      <c r="AO58" s="9"/>
      <c r="AP58" s="9"/>
      <c r="AQ58" s="9"/>
      <c r="AR58" s="9"/>
      <c r="AS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H58" s="9"/>
      <c r="BI58" s="9"/>
      <c r="BJ58" s="9"/>
      <c r="BK58" s="9"/>
      <c r="BL58" s="9"/>
      <c r="BM58" s="9"/>
      <c r="BN58" s="9"/>
      <c r="BO58" s="9"/>
      <c r="BP58" s="9"/>
    </row>
    <row r="59" spans="27:68" x14ac:dyDescent="0.25">
      <c r="AA59" s="5"/>
      <c r="AB59" s="9"/>
      <c r="AC59" s="9"/>
      <c r="AD59" s="9"/>
      <c r="AE59" s="9"/>
      <c r="AF59" s="9"/>
      <c r="AG59" s="5"/>
      <c r="AH59" s="9"/>
      <c r="AI59" s="9"/>
      <c r="AJ59" s="9"/>
      <c r="AK59" s="9"/>
      <c r="AL59" s="9"/>
      <c r="AN59" s="5"/>
      <c r="AO59" s="9"/>
      <c r="AP59" s="9"/>
      <c r="AQ59" s="9"/>
      <c r="AR59" s="9"/>
      <c r="AS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H59" s="9"/>
      <c r="BI59" s="9"/>
      <c r="BJ59" s="9"/>
      <c r="BK59" s="9"/>
      <c r="BL59" s="9"/>
      <c r="BM59" s="9"/>
      <c r="BN59" s="9"/>
      <c r="BO59" s="9"/>
      <c r="BP59" s="9"/>
    </row>
    <row r="60" spans="27:68" x14ac:dyDescent="0.25">
      <c r="AA60" s="5"/>
      <c r="AB60" s="9"/>
      <c r="AC60" s="9"/>
      <c r="AD60" s="9"/>
      <c r="AE60" s="9"/>
      <c r="AF60" s="9"/>
      <c r="AG60" s="5"/>
      <c r="AH60" s="9"/>
      <c r="AI60" s="9"/>
      <c r="AJ60" s="9"/>
      <c r="AK60" s="9"/>
      <c r="AL60" s="9"/>
      <c r="AN60" s="5"/>
      <c r="AO60" s="9"/>
      <c r="AP60" s="9"/>
      <c r="AQ60" s="9"/>
      <c r="AR60" s="9"/>
      <c r="AS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H60" s="9"/>
      <c r="BI60" s="9"/>
      <c r="BJ60" s="9"/>
      <c r="BK60" s="9"/>
      <c r="BL60" s="9"/>
      <c r="BM60" s="9"/>
      <c r="BN60" s="9"/>
      <c r="BO60" s="9"/>
      <c r="BP60" s="9"/>
    </row>
    <row r="61" spans="27:68" x14ac:dyDescent="0.25">
      <c r="AA61" s="5"/>
      <c r="AB61" s="9"/>
      <c r="AC61" s="9"/>
      <c r="AD61" s="9"/>
      <c r="AE61" s="9"/>
      <c r="AF61" s="9"/>
      <c r="AG61" s="5"/>
      <c r="AH61" s="9"/>
      <c r="AI61" s="9"/>
      <c r="AJ61" s="9"/>
      <c r="AK61" s="9"/>
      <c r="AL61" s="9"/>
      <c r="AN61" s="5"/>
      <c r="AO61" s="9"/>
      <c r="AP61" s="9"/>
      <c r="AQ61" s="9"/>
      <c r="AR61" s="9"/>
      <c r="AS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H61" s="9"/>
      <c r="BI61" s="9"/>
      <c r="BJ61" s="9"/>
      <c r="BK61" s="9"/>
      <c r="BL61" s="9"/>
      <c r="BM61" s="9"/>
      <c r="BN61" s="9"/>
      <c r="BO61" s="9"/>
      <c r="BP61" s="9"/>
    </row>
    <row r="62" spans="27:68" x14ac:dyDescent="0.25">
      <c r="AA62" s="5"/>
      <c r="AB62" s="9"/>
      <c r="AC62" s="9"/>
      <c r="AD62" s="9"/>
      <c r="AE62" s="9"/>
      <c r="AF62" s="9"/>
      <c r="AG62" s="5"/>
      <c r="AH62" s="9"/>
      <c r="AI62" s="9"/>
      <c r="AJ62" s="9"/>
      <c r="AK62" s="9"/>
      <c r="AL62" s="9"/>
      <c r="AN62" s="5"/>
      <c r="AO62" s="9"/>
      <c r="AP62" s="9"/>
      <c r="AQ62" s="9"/>
      <c r="AR62" s="9"/>
      <c r="AS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H62" s="9"/>
      <c r="BI62" s="9"/>
      <c r="BJ62" s="9"/>
      <c r="BK62" s="9"/>
      <c r="BL62" s="9"/>
      <c r="BM62" s="9"/>
      <c r="BN62" s="9"/>
      <c r="BO62" s="9"/>
      <c r="BP62" s="9"/>
    </row>
    <row r="63" spans="27:68" x14ac:dyDescent="0.25">
      <c r="AA63" s="5"/>
      <c r="AB63" s="9"/>
      <c r="AC63" s="9"/>
      <c r="AD63" s="9"/>
      <c r="AE63" s="9"/>
      <c r="AF63" s="9"/>
      <c r="AG63" s="5"/>
      <c r="AH63" s="9"/>
      <c r="AI63" s="9"/>
      <c r="AJ63" s="9"/>
      <c r="AK63" s="9"/>
      <c r="AL63" s="9"/>
      <c r="AN63" s="5"/>
      <c r="AO63" s="9"/>
      <c r="AP63" s="9"/>
      <c r="AQ63" s="9"/>
      <c r="AR63" s="9"/>
      <c r="AS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H63" s="9"/>
      <c r="BI63" s="9"/>
      <c r="BJ63" s="9"/>
      <c r="BK63" s="9"/>
      <c r="BL63" s="9"/>
      <c r="BM63" s="9"/>
      <c r="BN63" s="9"/>
      <c r="BO63" s="9"/>
      <c r="BP63" s="9"/>
    </row>
    <row r="64" spans="27:68" x14ac:dyDescent="0.25">
      <c r="AA64" s="5"/>
      <c r="AB64" s="9"/>
      <c r="AC64" s="9"/>
      <c r="AD64" s="9"/>
      <c r="AE64" s="9"/>
      <c r="AF64" s="9"/>
      <c r="AG64" s="5"/>
      <c r="AH64" s="9"/>
      <c r="AI64" s="9"/>
      <c r="AJ64" s="9"/>
      <c r="AK64" s="9"/>
      <c r="AL64" s="9"/>
      <c r="AN64" s="5"/>
      <c r="AO64" s="9"/>
      <c r="AP64" s="9"/>
      <c r="AQ64" s="9"/>
      <c r="AR64" s="9"/>
      <c r="AS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H64" s="9"/>
      <c r="BI64" s="9"/>
      <c r="BJ64" s="9"/>
      <c r="BK64" s="9"/>
      <c r="BL64" s="9"/>
      <c r="BM64" s="9"/>
      <c r="BN64" s="9"/>
      <c r="BO64" s="9"/>
      <c r="BP64" s="9"/>
    </row>
    <row r="65" spans="27:68" x14ac:dyDescent="0.25">
      <c r="AA65" s="5"/>
      <c r="AB65" s="9"/>
      <c r="AC65" s="9"/>
      <c r="AD65" s="9"/>
      <c r="AE65" s="9"/>
      <c r="AF65" s="9"/>
      <c r="AG65" s="5"/>
      <c r="AH65" s="9"/>
      <c r="AI65" s="9"/>
      <c r="AJ65" s="9"/>
      <c r="AK65" s="9"/>
      <c r="AL65" s="9"/>
      <c r="AN65" s="5"/>
      <c r="AO65" s="9"/>
      <c r="AP65" s="9"/>
      <c r="AQ65" s="9"/>
      <c r="AR65" s="9"/>
      <c r="AS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H65" s="9"/>
      <c r="BI65" s="9"/>
      <c r="BJ65" s="9"/>
      <c r="BK65" s="9"/>
      <c r="BL65" s="9"/>
      <c r="BM65" s="9"/>
      <c r="BN65" s="9"/>
      <c r="BO65" s="9"/>
      <c r="BP65" s="9"/>
    </row>
    <row r="66" spans="27:68" x14ac:dyDescent="0.25">
      <c r="AA66" s="5"/>
      <c r="AB66" s="9"/>
      <c r="AC66" s="9"/>
      <c r="AD66" s="9"/>
      <c r="AE66" s="9"/>
      <c r="AF66" s="9"/>
      <c r="AG66" s="5"/>
      <c r="AH66" s="9"/>
      <c r="AI66" s="9"/>
      <c r="AJ66" s="9"/>
      <c r="AK66" s="9"/>
      <c r="AL66" s="9"/>
      <c r="AN66" s="5"/>
      <c r="AO66" s="9"/>
      <c r="AP66" s="9"/>
      <c r="AQ66" s="9"/>
      <c r="AR66" s="9"/>
      <c r="AS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H66" s="9"/>
      <c r="BI66" s="9"/>
      <c r="BJ66" s="9"/>
      <c r="BK66" s="9"/>
      <c r="BL66" s="9"/>
      <c r="BM66" s="9"/>
      <c r="BN66" s="9"/>
      <c r="BO66" s="9"/>
      <c r="BP66" s="9"/>
    </row>
    <row r="67" spans="27:68" x14ac:dyDescent="0.25">
      <c r="AA67" s="5"/>
      <c r="AB67" s="9"/>
      <c r="AC67" s="9"/>
      <c r="AD67" s="9"/>
      <c r="AE67" s="9"/>
      <c r="AF67" s="9"/>
      <c r="AG67" s="5"/>
      <c r="AH67" s="9"/>
      <c r="AI67" s="9"/>
      <c r="AJ67" s="9"/>
      <c r="AK67" s="9"/>
      <c r="AL67" s="9"/>
      <c r="AN67" s="5"/>
      <c r="AO67" s="9"/>
      <c r="AP67" s="9"/>
      <c r="AQ67" s="9"/>
      <c r="AR67" s="9"/>
      <c r="AS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H67" s="9"/>
      <c r="BI67" s="9"/>
      <c r="BJ67" s="9"/>
      <c r="BK67" s="9"/>
      <c r="BL67" s="9"/>
      <c r="BM67" s="9"/>
      <c r="BN67" s="9"/>
      <c r="BO67" s="9"/>
      <c r="BP67" s="9"/>
    </row>
    <row r="68" spans="27:68" x14ac:dyDescent="0.25">
      <c r="AA68" s="5"/>
      <c r="AB68" s="9"/>
      <c r="AC68" s="9"/>
      <c r="AD68" s="9"/>
      <c r="AE68" s="9"/>
      <c r="AF68" s="9"/>
      <c r="AG68" s="5"/>
      <c r="AH68" s="9"/>
      <c r="AI68" s="9"/>
      <c r="AJ68" s="9"/>
      <c r="AK68" s="9"/>
      <c r="AL68" s="9"/>
      <c r="AN68" s="5"/>
      <c r="AO68" s="9"/>
      <c r="AP68" s="9"/>
      <c r="AQ68" s="9"/>
      <c r="AR68" s="9"/>
      <c r="AS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H68" s="9"/>
      <c r="BI68" s="9"/>
      <c r="BJ68" s="9"/>
      <c r="BK68" s="9"/>
      <c r="BL68" s="9"/>
      <c r="BM68" s="9"/>
      <c r="BN68" s="9"/>
      <c r="BO68" s="9"/>
      <c r="BP68" s="9"/>
    </row>
    <row r="69" spans="27:68" x14ac:dyDescent="0.25">
      <c r="AA69" s="5"/>
      <c r="AB69" s="9"/>
      <c r="AC69" s="9"/>
      <c r="AD69" s="9"/>
      <c r="AE69" s="9"/>
      <c r="AF69" s="9"/>
      <c r="AG69" s="5"/>
      <c r="AH69" s="9"/>
      <c r="AI69" s="9"/>
      <c r="AJ69" s="9"/>
      <c r="AK69" s="9"/>
      <c r="AL69" s="9"/>
      <c r="AN69" s="5"/>
      <c r="AO69" s="9"/>
      <c r="AP69" s="9"/>
      <c r="AQ69" s="9"/>
      <c r="AR69" s="9"/>
      <c r="AS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H69" s="9"/>
      <c r="BI69" s="9"/>
      <c r="BJ69" s="9"/>
      <c r="BK69" s="9"/>
      <c r="BL69" s="9"/>
      <c r="BM69" s="9"/>
      <c r="BN69" s="9"/>
      <c r="BO69" s="9"/>
      <c r="BP69" s="9"/>
    </row>
    <row r="70" spans="27:68" x14ac:dyDescent="0.25">
      <c r="AA70" s="5"/>
      <c r="AB70" s="9"/>
      <c r="AC70" s="9"/>
      <c r="AD70" s="9"/>
      <c r="AE70" s="9"/>
      <c r="AF70" s="9"/>
      <c r="AG70" s="5"/>
      <c r="AH70" s="9"/>
      <c r="AI70" s="9"/>
      <c r="AJ70" s="9"/>
      <c r="AK70" s="9"/>
      <c r="AL70" s="9"/>
      <c r="AN70" s="5"/>
      <c r="AO70" s="9"/>
      <c r="AP70" s="9"/>
      <c r="AQ70" s="9"/>
      <c r="AR70" s="9"/>
      <c r="AS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H70" s="9"/>
      <c r="BI70" s="9"/>
      <c r="BJ70" s="9"/>
      <c r="BK70" s="9"/>
      <c r="BL70" s="9"/>
      <c r="BM70" s="9"/>
      <c r="BN70" s="9"/>
      <c r="BO70" s="9"/>
      <c r="BP70" s="9"/>
    </row>
    <row r="71" spans="27:68" x14ac:dyDescent="0.25">
      <c r="AA71" s="5"/>
      <c r="AB71" s="9"/>
      <c r="AC71" s="9"/>
      <c r="AD71" s="9"/>
      <c r="AE71" s="9"/>
      <c r="AF71" s="9"/>
      <c r="AG71" s="5"/>
      <c r="AH71" s="9"/>
      <c r="AI71" s="9"/>
      <c r="AJ71" s="9"/>
      <c r="AK71" s="9"/>
      <c r="AL71" s="9"/>
      <c r="AN71" s="5"/>
      <c r="AO71" s="9"/>
      <c r="AP71" s="9"/>
      <c r="AQ71" s="9"/>
      <c r="AR71" s="9"/>
      <c r="AS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H71" s="9"/>
      <c r="BI71" s="9"/>
      <c r="BJ71" s="9"/>
      <c r="BK71" s="9"/>
      <c r="BL71" s="9"/>
      <c r="BM71" s="9"/>
      <c r="BN71" s="9"/>
      <c r="BO71" s="9"/>
      <c r="BP71" s="9"/>
    </row>
    <row r="72" spans="27:68" x14ac:dyDescent="0.25">
      <c r="AA72" s="5"/>
      <c r="AB72" s="9"/>
      <c r="AC72" s="9"/>
      <c r="AD72" s="9"/>
      <c r="AE72" s="9"/>
      <c r="AF72" s="9"/>
      <c r="AG72" s="5"/>
      <c r="AH72" s="9"/>
      <c r="AI72" s="9"/>
      <c r="AJ72" s="9"/>
      <c r="AK72" s="9"/>
      <c r="AL72" s="9"/>
      <c r="AN72" s="5"/>
      <c r="AO72" s="9"/>
      <c r="AP72" s="9"/>
      <c r="AQ72" s="9"/>
      <c r="AR72" s="9"/>
      <c r="AS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H72" s="9"/>
      <c r="BI72" s="9"/>
      <c r="BJ72" s="9"/>
      <c r="BK72" s="9"/>
      <c r="BL72" s="9"/>
      <c r="BM72" s="9"/>
      <c r="BN72" s="9"/>
      <c r="BO72" s="9"/>
      <c r="BP72" s="9"/>
    </row>
    <row r="73" spans="27:68" x14ac:dyDescent="0.25">
      <c r="AA73" s="5"/>
      <c r="AB73" s="9"/>
      <c r="AC73" s="9"/>
      <c r="AD73" s="9"/>
      <c r="AE73" s="9"/>
      <c r="AF73" s="9"/>
      <c r="AG73" s="5"/>
      <c r="AH73" s="9"/>
      <c r="AI73" s="9"/>
      <c r="AJ73" s="9"/>
      <c r="AK73" s="9"/>
      <c r="AL73" s="9"/>
      <c r="AN73" s="5"/>
      <c r="AO73" s="9"/>
      <c r="AP73" s="9"/>
      <c r="AQ73" s="9"/>
      <c r="AR73" s="9"/>
      <c r="AS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H73" s="9"/>
      <c r="BI73" s="9"/>
      <c r="BJ73" s="9"/>
      <c r="BK73" s="9"/>
      <c r="BL73" s="9"/>
      <c r="BM73" s="9"/>
      <c r="BN73" s="9"/>
      <c r="BO73" s="9"/>
      <c r="BP73" s="9"/>
    </row>
    <row r="74" spans="27:68" x14ac:dyDescent="0.25">
      <c r="AA74" s="5"/>
      <c r="AB74" s="9"/>
      <c r="AC74" s="9"/>
      <c r="AD74" s="9"/>
      <c r="AE74" s="9"/>
      <c r="AF74" s="9"/>
      <c r="AG74" s="5"/>
      <c r="AH74" s="9"/>
      <c r="AI74" s="9"/>
      <c r="AJ74" s="9"/>
      <c r="AK74" s="9"/>
      <c r="AL74" s="9"/>
      <c r="AN74" s="5"/>
      <c r="AO74" s="9"/>
      <c r="AP74" s="9"/>
      <c r="AQ74" s="9"/>
      <c r="AR74" s="9"/>
      <c r="AS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H74" s="9"/>
      <c r="BI74" s="9"/>
      <c r="BJ74" s="9"/>
      <c r="BK74" s="9"/>
      <c r="BL74" s="9"/>
      <c r="BM74" s="9"/>
      <c r="BN74" s="9"/>
      <c r="BO74" s="9"/>
      <c r="BP74" s="9"/>
    </row>
    <row r="75" spans="27:68" x14ac:dyDescent="0.25">
      <c r="AA75" s="5"/>
      <c r="AB75" s="9"/>
      <c r="AC75" s="9"/>
      <c r="AD75" s="9"/>
      <c r="AE75" s="9"/>
      <c r="AF75" s="9"/>
      <c r="AG75" s="5"/>
      <c r="AH75" s="9"/>
      <c r="AI75" s="9"/>
      <c r="AJ75" s="9"/>
      <c r="AK75" s="9"/>
      <c r="AL75" s="9"/>
      <c r="AN75" s="5"/>
      <c r="AO75" s="9"/>
      <c r="AP75" s="9"/>
      <c r="AQ75" s="9"/>
      <c r="AR75" s="9"/>
      <c r="AS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H75" s="9"/>
      <c r="BI75" s="9"/>
      <c r="BJ75" s="9"/>
      <c r="BK75" s="9"/>
      <c r="BL75" s="9"/>
      <c r="BM75" s="9"/>
      <c r="BN75" s="9"/>
      <c r="BO75" s="9"/>
      <c r="BP75" s="9"/>
    </row>
    <row r="76" spans="27:68" x14ac:dyDescent="0.25">
      <c r="AA76" s="5"/>
      <c r="AB76" s="9"/>
      <c r="AC76" s="9"/>
      <c r="AD76" s="9"/>
      <c r="AE76" s="9"/>
      <c r="AF76" s="9"/>
      <c r="AG76" s="5"/>
      <c r="AH76" s="9"/>
      <c r="AI76" s="9"/>
      <c r="AJ76" s="9"/>
      <c r="AK76" s="9"/>
      <c r="AL76" s="9"/>
      <c r="AN76" s="5"/>
      <c r="AO76" s="9"/>
      <c r="AP76" s="9"/>
      <c r="AQ76" s="9"/>
      <c r="AR76" s="9"/>
      <c r="AS76" s="9"/>
      <c r="AU76" s="9"/>
      <c r="AV76" s="9"/>
      <c r="AW76" s="9"/>
      <c r="AX76" s="9"/>
      <c r="AY76" s="9"/>
      <c r="BH76" s="9"/>
      <c r="BI76" s="9"/>
      <c r="BJ76" s="9"/>
      <c r="BK76" s="9"/>
    </row>
  </sheetData>
  <mergeCells count="20">
    <mergeCell ref="D3:N3"/>
    <mergeCell ref="P3:Z3"/>
    <mergeCell ref="AB3:AL3"/>
    <mergeCell ref="AN3:AX3"/>
    <mergeCell ref="AZ3:BJ3"/>
    <mergeCell ref="D2:N2"/>
    <mergeCell ref="P2:Z2"/>
    <mergeCell ref="AB2:AL2"/>
    <mergeCell ref="AN2:AX2"/>
    <mergeCell ref="AZ2:BJ2"/>
    <mergeCell ref="AN4:AR4"/>
    <mergeCell ref="AT4:AX4"/>
    <mergeCell ref="AZ4:BD4"/>
    <mergeCell ref="BF4:BJ4"/>
    <mergeCell ref="D4:H4"/>
    <mergeCell ref="J4:N4"/>
    <mergeCell ref="P4:T4"/>
    <mergeCell ref="V4:Z4"/>
    <mergeCell ref="AB4:AF4"/>
    <mergeCell ref="AH4:AL4"/>
  </mergeCells>
  <conditionalFormatting sqref="D7:D3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E3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:F3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:G3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:H3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:J3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:K3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:L3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:M3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:N3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:P38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:Q38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:R38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:S38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:T38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7:V38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7:W38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:X38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7:Y38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7:Z38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7:AB38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7:AC38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7:AD38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7:AE38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:AF38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7:AH38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:AI38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7:AJ38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7:AK38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7:AL38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7:AN38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7:AO38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7:AP38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7:AQ38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7:AR38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7:AT38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7:AU38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7:AV38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7:AW38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7:AX3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7:AZ38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7:BA38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7:BB38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7:BC38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7:BD3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7:BF38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G7:BG38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7:BH3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7:BI3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7:BJ3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65E80-0590-4BED-9812-66AEFA25D956}">
  <dimension ref="C2:BP76"/>
  <sheetViews>
    <sheetView topLeftCell="AB1" zoomScale="90" zoomScaleNormal="90" workbookViewId="0">
      <selection activeCell="AP20" sqref="AP20"/>
    </sheetView>
  </sheetViews>
  <sheetFormatPr defaultRowHeight="15" x14ac:dyDescent="0.25"/>
  <cols>
    <col min="3" max="3" width="27.140625" customWidth="1"/>
    <col min="4" max="208" width="9.7109375" customWidth="1"/>
  </cols>
  <sheetData>
    <row r="2" spans="3:62" ht="18.75" x14ac:dyDescent="0.3">
      <c r="D2" s="12" t="s">
        <v>36</v>
      </c>
      <c r="E2" s="12"/>
      <c r="F2" s="12"/>
      <c r="G2" s="12"/>
      <c r="H2" s="12"/>
      <c r="I2" s="12"/>
      <c r="J2" s="12"/>
      <c r="K2" s="12"/>
      <c r="L2" s="12"/>
      <c r="M2" s="12"/>
      <c r="N2" s="12"/>
      <c r="P2" s="12" t="s">
        <v>36</v>
      </c>
      <c r="Q2" s="12"/>
      <c r="R2" s="12"/>
      <c r="S2" s="12"/>
      <c r="T2" s="12"/>
      <c r="U2" s="12"/>
      <c r="V2" s="12"/>
      <c r="W2" s="12"/>
      <c r="X2" s="12"/>
      <c r="Y2" s="12"/>
      <c r="Z2" s="12"/>
      <c r="AB2" s="12" t="s">
        <v>36</v>
      </c>
      <c r="AC2" s="12"/>
      <c r="AD2" s="12"/>
      <c r="AE2" s="12"/>
      <c r="AF2" s="12"/>
      <c r="AG2" s="12"/>
      <c r="AH2" s="12"/>
      <c r="AI2" s="12"/>
      <c r="AJ2" s="12"/>
      <c r="AK2" s="12"/>
      <c r="AL2" s="12"/>
      <c r="AN2" s="12" t="s">
        <v>36</v>
      </c>
      <c r="AO2" s="12"/>
      <c r="AP2" s="12"/>
      <c r="AQ2" s="12"/>
      <c r="AR2" s="12"/>
      <c r="AS2" s="12"/>
      <c r="AT2" s="12"/>
      <c r="AU2" s="12"/>
      <c r="AV2" s="12"/>
      <c r="AW2" s="12"/>
      <c r="AX2" s="12"/>
      <c r="AZ2" s="12" t="s">
        <v>36</v>
      </c>
      <c r="BA2" s="12"/>
      <c r="BB2" s="12"/>
      <c r="BC2" s="12"/>
      <c r="BD2" s="12"/>
      <c r="BE2" s="12"/>
      <c r="BF2" s="12"/>
      <c r="BG2" s="12"/>
      <c r="BH2" s="12"/>
      <c r="BI2" s="12"/>
      <c r="BJ2" s="12"/>
    </row>
    <row r="3" spans="3:62" ht="21" customHeight="1" x14ac:dyDescent="0.25">
      <c r="D3" s="13" t="s">
        <v>43</v>
      </c>
      <c r="E3" s="13"/>
      <c r="F3" s="13"/>
      <c r="G3" s="13"/>
      <c r="H3" s="13"/>
      <c r="I3" s="13"/>
      <c r="J3" s="13"/>
      <c r="K3" s="13"/>
      <c r="L3" s="13"/>
      <c r="M3" s="13"/>
      <c r="N3" s="13"/>
      <c r="P3" s="13" t="s">
        <v>41</v>
      </c>
      <c r="Q3" s="13"/>
      <c r="R3" s="13"/>
      <c r="S3" s="13"/>
      <c r="T3" s="13"/>
      <c r="U3" s="13"/>
      <c r="V3" s="13"/>
      <c r="W3" s="13"/>
      <c r="X3" s="13"/>
      <c r="Y3" s="13"/>
      <c r="Z3" s="13"/>
      <c r="AB3" s="13" t="s">
        <v>42</v>
      </c>
      <c r="AC3" s="13"/>
      <c r="AD3" s="13"/>
      <c r="AE3" s="13"/>
      <c r="AF3" s="13"/>
      <c r="AG3" s="13"/>
      <c r="AH3" s="13"/>
      <c r="AI3" s="13"/>
      <c r="AJ3" s="13"/>
      <c r="AK3" s="13"/>
      <c r="AL3" s="13"/>
      <c r="AN3" s="13" t="s">
        <v>44</v>
      </c>
      <c r="AO3" s="13"/>
      <c r="AP3" s="13"/>
      <c r="AQ3" s="13"/>
      <c r="AR3" s="13"/>
      <c r="AS3" s="13"/>
      <c r="AT3" s="13"/>
      <c r="AU3" s="13"/>
      <c r="AV3" s="13"/>
      <c r="AW3" s="13"/>
      <c r="AX3" s="13"/>
      <c r="AZ3" s="13" t="s">
        <v>45</v>
      </c>
      <c r="BA3" s="13"/>
      <c r="BB3" s="13"/>
      <c r="BC3" s="13"/>
      <c r="BD3" s="13"/>
      <c r="BE3" s="13"/>
      <c r="BF3" s="13"/>
      <c r="BG3" s="13"/>
      <c r="BH3" s="13"/>
      <c r="BI3" s="13"/>
      <c r="BJ3" s="13"/>
    </row>
    <row r="4" spans="3:62" x14ac:dyDescent="0.25">
      <c r="D4" s="14" t="s">
        <v>39</v>
      </c>
      <c r="E4" s="14"/>
      <c r="F4" s="14"/>
      <c r="G4" s="14"/>
      <c r="H4" s="14"/>
      <c r="J4" s="14" t="s">
        <v>40</v>
      </c>
      <c r="K4" s="14"/>
      <c r="L4" s="14"/>
      <c r="M4" s="14"/>
      <c r="N4" s="14"/>
      <c r="P4" s="14" t="s">
        <v>39</v>
      </c>
      <c r="Q4" s="14"/>
      <c r="R4" s="14"/>
      <c r="S4" s="14"/>
      <c r="T4" s="14"/>
      <c r="V4" s="15" t="s">
        <v>40</v>
      </c>
      <c r="W4" s="15"/>
      <c r="X4" s="15"/>
      <c r="Y4" s="15"/>
      <c r="Z4" s="15"/>
      <c r="AB4" s="15" t="s">
        <v>39</v>
      </c>
      <c r="AC4" s="15"/>
      <c r="AD4" s="15"/>
      <c r="AE4" s="15"/>
      <c r="AF4" s="15"/>
      <c r="AH4" s="15" t="s">
        <v>40</v>
      </c>
      <c r="AI4" s="15"/>
      <c r="AJ4" s="15"/>
      <c r="AK4" s="15"/>
      <c r="AL4" s="15"/>
      <c r="AN4" s="14" t="s">
        <v>39</v>
      </c>
      <c r="AO4" s="14"/>
      <c r="AP4" s="14"/>
      <c r="AQ4" s="14"/>
      <c r="AR4" s="14"/>
      <c r="AT4" s="15" t="s">
        <v>40</v>
      </c>
      <c r="AU4" s="15"/>
      <c r="AV4" s="15"/>
      <c r="AW4" s="15"/>
      <c r="AX4" s="15"/>
      <c r="AZ4" s="15" t="s">
        <v>39</v>
      </c>
      <c r="BA4" s="15"/>
      <c r="BB4" s="15"/>
      <c r="BC4" s="15"/>
      <c r="BD4" s="15"/>
      <c r="BF4" s="15" t="s">
        <v>40</v>
      </c>
      <c r="BG4" s="15"/>
      <c r="BH4" s="15"/>
      <c r="BI4" s="15"/>
      <c r="BJ4" s="15"/>
    </row>
    <row r="5" spans="3:62" x14ac:dyDescent="0.25">
      <c r="D5" s="2">
        <v>2016</v>
      </c>
      <c r="E5" s="2">
        <v>2018</v>
      </c>
      <c r="F5" s="2">
        <v>2020</v>
      </c>
      <c r="G5" s="2">
        <v>2022</v>
      </c>
      <c r="H5" s="2">
        <v>2024</v>
      </c>
      <c r="J5" s="2">
        <v>2016</v>
      </c>
      <c r="K5" s="2">
        <v>2018</v>
      </c>
      <c r="L5" s="2">
        <v>2020</v>
      </c>
      <c r="M5" s="2">
        <v>2022</v>
      </c>
      <c r="N5" s="2">
        <v>2024</v>
      </c>
      <c r="P5" s="2">
        <v>2016</v>
      </c>
      <c r="Q5" s="2">
        <v>2018</v>
      </c>
      <c r="R5" s="2">
        <v>2020</v>
      </c>
      <c r="S5" s="2">
        <v>2022</v>
      </c>
      <c r="T5" s="2">
        <v>2024</v>
      </c>
      <c r="V5" s="1">
        <v>2016</v>
      </c>
      <c r="W5" s="1">
        <v>2018</v>
      </c>
      <c r="X5" s="1">
        <v>2020</v>
      </c>
      <c r="Y5" s="1">
        <v>2022</v>
      </c>
      <c r="Z5" s="1">
        <v>2024</v>
      </c>
      <c r="AB5" s="1">
        <v>2016</v>
      </c>
      <c r="AC5" s="1">
        <v>2018</v>
      </c>
      <c r="AD5" s="1">
        <v>2020</v>
      </c>
      <c r="AE5" s="1">
        <v>2022</v>
      </c>
      <c r="AF5" s="1">
        <v>2024</v>
      </c>
      <c r="AH5" s="1">
        <v>2016</v>
      </c>
      <c r="AI5" s="1">
        <v>2018</v>
      </c>
      <c r="AJ5" s="1">
        <v>2020</v>
      </c>
      <c r="AK5" s="1">
        <v>2022</v>
      </c>
      <c r="AL5" s="1">
        <v>2024</v>
      </c>
      <c r="AN5" s="2">
        <v>2016</v>
      </c>
      <c r="AO5" s="2">
        <v>2018</v>
      </c>
      <c r="AP5" s="2">
        <v>2020</v>
      </c>
      <c r="AQ5" s="2">
        <v>2022</v>
      </c>
      <c r="AR5" s="2">
        <v>2024</v>
      </c>
      <c r="AT5" s="1">
        <v>2016</v>
      </c>
      <c r="AU5" s="1">
        <v>2018</v>
      </c>
      <c r="AV5" s="1">
        <v>2020</v>
      </c>
      <c r="AW5" s="1">
        <v>2022</v>
      </c>
      <c r="AX5" s="1">
        <v>2024</v>
      </c>
      <c r="AZ5" s="1">
        <v>2016</v>
      </c>
      <c r="BA5" s="1">
        <v>2018</v>
      </c>
      <c r="BB5" s="1">
        <v>2020</v>
      </c>
      <c r="BC5" s="1">
        <v>2022</v>
      </c>
      <c r="BD5" s="1">
        <v>2024</v>
      </c>
      <c r="BF5" s="1">
        <v>2016</v>
      </c>
      <c r="BG5" s="1">
        <v>2018</v>
      </c>
      <c r="BH5" s="1">
        <v>2020</v>
      </c>
      <c r="BI5" s="1">
        <v>2022</v>
      </c>
      <c r="BJ5" s="1">
        <v>2024</v>
      </c>
    </row>
    <row r="6" spans="3:62" x14ac:dyDescent="0.25">
      <c r="C6" s="3" t="s">
        <v>0</v>
      </c>
      <c r="D6" s="6">
        <f>SUMIFS(EntPop!$K:$K,EntPop!$S:$S,D$5)/1000</f>
        <v>4493.1019999999999</v>
      </c>
      <c r="E6" s="6">
        <f>SUMIFS(EntPop!$K:$K,EntPop!$S:$S,E$5)/1000</f>
        <v>4183.9319999999998</v>
      </c>
      <c r="F6" s="6">
        <f>SUMIFS(EntPop!$K:$K,EntPop!$S:$S,F$5)/1000</f>
        <v>4101.4139999999998</v>
      </c>
      <c r="G6" s="6">
        <f>SUMIFS(EntPop!$K:$K,EntPop!$S:$S,G$5)/1000</f>
        <v>3622.069</v>
      </c>
      <c r="H6" s="6">
        <f>SUMIFS(EntPop!$K:$K,EntPop!$S:$S,H$5)/1000</f>
        <v>2889.6750000000002</v>
      </c>
      <c r="I6" s="4"/>
      <c r="J6" s="7"/>
      <c r="K6" s="7"/>
      <c r="L6" s="7"/>
      <c r="M6" s="7"/>
      <c r="N6" s="7"/>
      <c r="O6" s="4"/>
      <c r="P6" s="6">
        <f>SUMIFS(RuralPop!$K:$K,RuralPop!$S:$S,P$5)/1000</f>
        <v>2525.3649999999998</v>
      </c>
      <c r="Q6" s="6">
        <f>SUMIFS(RuralPop!$K:$K,RuralPop!$S:$S,Q$5)/1000</f>
        <v>2404.7809999999999</v>
      </c>
      <c r="R6" s="6">
        <f>SUMIFS(RuralPop!$K:$K,RuralPop!$S:$S,R$5)/1000</f>
        <v>2074.1799999999998</v>
      </c>
      <c r="S6" s="6">
        <f>SUMIFS(RuralPop!$K:$K,RuralPop!$S:$S,S$5)/1000</f>
        <v>2006.181</v>
      </c>
      <c r="T6" s="6">
        <f>SUMIFS(RuralPop!$K:$K,RuralPop!$S:$S,T$5)/1000</f>
        <v>1788.9469999999999</v>
      </c>
      <c r="U6" s="4"/>
      <c r="V6" s="7"/>
      <c r="W6" s="7"/>
      <c r="X6" s="7"/>
      <c r="Y6" s="7"/>
      <c r="Z6" s="7"/>
      <c r="AB6" s="6">
        <f>SUMIFS(UrbanPop!$K:$K,UrbanPop!$S:$S,AB$5)/1000</f>
        <v>1967.7370000000001</v>
      </c>
      <c r="AC6" s="6">
        <f>SUMIFS(UrbanPop!$K:$K,UrbanPop!$S:$S,AC$5)/1000</f>
        <v>1779.1510000000001</v>
      </c>
      <c r="AD6" s="6">
        <f>SUMIFS(UrbanPop!$K:$K,UrbanPop!$S:$S,AD$5)/1000</f>
        <v>2027.2339999999999</v>
      </c>
      <c r="AE6" s="6">
        <f>SUMIFS(UrbanPop!$K:$K,UrbanPop!$S:$S,AE$5)/1000</f>
        <v>1615.8879999999999</v>
      </c>
      <c r="AF6" s="6">
        <f>SUMIFS(UrbanPop!$K:$K,UrbanPop!$S:$S,AF$5)/1000</f>
        <v>1100.7280000000001</v>
      </c>
      <c r="AG6" s="4"/>
      <c r="AH6" s="7"/>
      <c r="AI6" s="7"/>
      <c r="AJ6" s="7"/>
      <c r="AK6" s="7"/>
      <c r="AL6" s="7"/>
      <c r="AN6" s="6">
        <f>SUMIFS(SexoPop!$L:$L,SexoPop!$T:$T,AN$5,SexoPop!$B:$B,2)/1000</f>
        <v>2311.5749999999998</v>
      </c>
      <c r="AO6" s="6">
        <f>SUMIFS(SexoPop!$L:$L,SexoPop!$T:$T,AO$5,SexoPop!$B:$B,2)/1000</f>
        <v>2121.6669999999999</v>
      </c>
      <c r="AP6" s="6">
        <f>SUMIFS(SexoPop!$L:$L,SexoPop!$T:$T,AP$5,SexoPop!$B:$B,2)/1000</f>
        <v>2125.375</v>
      </c>
      <c r="AQ6" s="6">
        <f>SUMIFS(SexoPop!$L:$L,SexoPop!$T:$T,AQ$5,SexoPop!$B:$B,2)/1000</f>
        <v>1885.9179999999999</v>
      </c>
      <c r="AR6" s="6">
        <f>SUMIFS(SexoPop!$L:$L,SexoPop!$T:$T,AR$5,SexoPop!$B:$B,2)/1000</f>
        <v>1548.9839999999999</v>
      </c>
      <c r="AS6" s="4"/>
      <c r="AT6" s="7"/>
      <c r="AU6" s="7"/>
      <c r="AV6" s="7"/>
      <c r="AW6" s="7"/>
      <c r="AX6" s="7"/>
      <c r="AZ6" s="6">
        <f>SUMIFS(SexoPop!$L:$L,SexoPop!$T:$T,AZ$5,SexoPop!$B:$B,1)/1000</f>
        <v>2181.527</v>
      </c>
      <c r="BA6" s="6">
        <f>SUMIFS(SexoPop!$L:$L,SexoPop!$T:$T,BA$5,SexoPop!$B:$B,1)/1000</f>
        <v>2062.2649999999999</v>
      </c>
      <c r="BB6" s="6">
        <f>SUMIFS(SexoPop!$L:$L,SexoPop!$T:$T,BB$5,SexoPop!$B:$B,1)/1000</f>
        <v>1976.039</v>
      </c>
      <c r="BC6" s="6">
        <f>SUMIFS(SexoPop!$L:$L,SexoPop!$T:$T,BC$5,SexoPop!$B:$B,1)/1000</f>
        <v>1736.1510000000001</v>
      </c>
      <c r="BD6" s="6">
        <f>SUMIFS(SexoPop!$L:$L,SexoPop!$T:$T,BD$5,SexoPop!$B:$B,1)/1000</f>
        <v>1340.691</v>
      </c>
      <c r="BE6" s="4"/>
      <c r="BF6" s="7"/>
      <c r="BG6" s="7"/>
      <c r="BH6" s="7"/>
      <c r="BI6" s="7"/>
      <c r="BJ6" s="7"/>
    </row>
    <row r="7" spans="3:62" x14ac:dyDescent="0.25">
      <c r="C7" s="5" t="s">
        <v>1</v>
      </c>
      <c r="D7" s="6">
        <f>SUMIFS(EntPop!$K:$K,EntPop!$S:$S,D$5,EntPop!$A:$A,$C7)/1000</f>
        <v>8.8409999999999993</v>
      </c>
      <c r="E7" s="6">
        <f>SUMIFS(EntPop!$K:$K,EntPop!$S:$S,E$5,EntPop!$A:$A,$C7)/1000</f>
        <v>4.25</v>
      </c>
      <c r="F7" s="6">
        <f>SUMIFS(EntPop!$K:$K,EntPop!$S:$S,F$5,EntPop!$A:$A,$C7)/1000</f>
        <v>9.17</v>
      </c>
      <c r="G7" s="6">
        <f>SUMIFS(EntPop!$K:$K,EntPop!$S:$S,G$5,EntPop!$A:$A,$C7)/1000</f>
        <v>5.2309999999999999</v>
      </c>
      <c r="H7" s="6">
        <f>SUMIFS(EntPop!$K:$K,EntPop!$S:$S,H$5,EntPop!$A:$A,$C7)/1000</f>
        <v>0.58899999999999997</v>
      </c>
      <c r="I7" s="5"/>
      <c r="J7" s="7">
        <f>SUMIFS(EntPorc!$K:$K,EntPorc!$P:$P,V$5,EntPorc!$A:$A,$C7)*100</f>
        <v>30.273249745368958</v>
      </c>
      <c r="K7" s="7">
        <f>SUMIFS(EntPorc!$K:$K,EntPorc!$P:$P,W$5,EntPorc!$A:$A,$C7)*100</f>
        <v>31.302937865257263</v>
      </c>
      <c r="L7" s="7">
        <f>SUMIFS(EntPorc!$K:$K,EntPorc!$P:$P,X$5,EntPorc!$A:$A,$C7)*100</f>
        <v>26.438704133033752</v>
      </c>
      <c r="M7" s="7">
        <f>SUMIFS(EntPorc!$K:$K,EntPorc!$P:$P,Y$5,EntPorc!$A:$A,$C7)*100</f>
        <v>20.045985281467438</v>
      </c>
      <c r="N7" s="7">
        <f>SUMIFS(EntPorc!$K:$K,EntPorc!$P:$P,Z$5,EntPorc!$A:$A,$C7)*100</f>
        <v>6.7958921194076538</v>
      </c>
      <c r="O7" s="5"/>
      <c r="P7" s="6">
        <f>SUMIFS(RuralPop!$K:$K,RuralPop!$S:$S,P$5,RuralPop!$A:$A,$C7)/1000</f>
        <v>1.6060000000000001</v>
      </c>
      <c r="Q7" s="6">
        <f>SUMIFS(RuralPop!$K:$K,RuralPop!$S:$S,Q$5,RuralPop!$A:$A,$C7)/1000</f>
        <v>1.4039999999999999</v>
      </c>
      <c r="R7" s="6">
        <f>SUMIFS(RuralPop!$K:$K,RuralPop!$S:$S,R$5,RuralPop!$A:$A,$C7)/1000</f>
        <v>1.6830000000000001</v>
      </c>
      <c r="S7" s="6">
        <f>SUMIFS(RuralPop!$K:$K,RuralPop!$S:$S,S$5,RuralPop!$A:$A,$C7)/1000</f>
        <v>2.2320000000000002</v>
      </c>
      <c r="T7" s="6">
        <f>SUMIFS(RuralPop!$K:$K,RuralPop!$S:$S,T$5,RuralPop!$A:$A,$C7)/1000</f>
        <v>0.58899999999999997</v>
      </c>
      <c r="U7" s="5"/>
      <c r="V7" s="7">
        <f>SUMIFS(RuralPorc!$K:$K,RuralPorc!$P:$P,V$5,RuralPorc!$A:$A,$C7)*100</f>
        <v>24.289171397686005</v>
      </c>
      <c r="W7" s="7">
        <f>SUMIFS(RuralPorc!$K:$K,RuralPorc!$P:$P,W$5,RuralPorc!$A:$A,$C7)*100</f>
        <v>37.0839923620224</v>
      </c>
      <c r="X7" s="7">
        <f>SUMIFS(RuralPorc!$K:$K,RuralPorc!$P:$P,X$5,RuralPorc!$A:$A,$C7)*100</f>
        <v>28.646808862686157</v>
      </c>
      <c r="Y7" s="7">
        <f>SUMIFS(RuralPorc!$K:$K,RuralPorc!$P:$P,Y$5,RuralPorc!$A:$A,$C7)*100</f>
        <v>22.050978243350983</v>
      </c>
      <c r="Z7" s="7">
        <f>SUMIFS(RuralPorc!$K:$K,RuralPorc!$P:$P,Z$5,RuralPorc!$A:$A,$C7)*100</f>
        <v>20.681180059909821</v>
      </c>
      <c r="AA7" s="9"/>
      <c r="AB7" s="6">
        <f>SUMIFS(UrbanPop!$K:$K,UrbanPop!$S:$S,AB$5,UrbanPop!$A:$A,$C7)/1000</f>
        <v>7.2350000000000003</v>
      </c>
      <c r="AC7" s="6">
        <f>SUMIFS(UrbanPop!$K:$K,UrbanPop!$S:$S,AC$5,UrbanPop!$A:$A,$C7)/1000</f>
        <v>2.8460000000000001</v>
      </c>
      <c r="AD7" s="6">
        <f>SUMIFS(UrbanPop!$K:$K,UrbanPop!$S:$S,AD$5,UrbanPop!$A:$A,$C7)/1000</f>
        <v>7.4870000000000001</v>
      </c>
      <c r="AE7" s="6">
        <f>SUMIFS(UrbanPop!$K:$K,UrbanPop!$S:$S,AE$5,UrbanPop!$A:$A,$C7)/1000</f>
        <v>2.9990000000000001</v>
      </c>
      <c r="AF7" s="6">
        <f>SUMIFS(UrbanPop!$K:$K,UrbanPop!$S:$S,AF$5,UrbanPop!$A:$A,$C7)/1000</f>
        <v>0</v>
      </c>
      <c r="AG7" s="5"/>
      <c r="AH7" s="7">
        <f>SUMIFS(UrbanPorc!$K:$K,UrbanPorc!$P:$P,AH$5,UrbanPorc!$A:$A,$C7)*100</f>
        <v>32.024610042572021</v>
      </c>
      <c r="AI7" s="7">
        <f>SUMIFS(UrbanPorc!$K:$K,UrbanPorc!$P:$P,AI$5,UrbanPorc!$A:$A,$C7)*100</f>
        <v>29.067510366439819</v>
      </c>
      <c r="AJ7" s="7">
        <f>SUMIFS(UrbanPorc!$K:$K,UrbanPorc!$P:$P,AJ$5,UrbanPorc!$A:$A,$C7)*100</f>
        <v>25.98840594291687</v>
      </c>
      <c r="AK7" s="7">
        <f>SUMIFS(UrbanPorc!$K:$K,UrbanPorc!$P:$P,AK$5,UrbanPorc!$A:$A,$C7)*100</f>
        <v>18.775433301925659</v>
      </c>
      <c r="AL7" s="7">
        <f>SUMIFS(UrbanPorc!$K:$K,UrbanPorc!$P:$P,AL$5,UrbanPorc!$A:$A,$C7)*100</f>
        <v>0</v>
      </c>
      <c r="AN7" s="6">
        <f>SUMIFS(SexoPop!$L:$L,SexoPop!$T:$T,AN$5,SexoPop!$A:$A,$C7,SexoPop!$B:$B,2)/1000</f>
        <v>4.5709999999999997</v>
      </c>
      <c r="AO7" s="6">
        <f>SUMIFS(SexoPop!$L:$L,SexoPop!$T:$T,AO$5,SexoPop!$A:$A,$C7,SexoPop!$B:$B,2)/1000</f>
        <v>1.6990000000000001</v>
      </c>
      <c r="AP7" s="6">
        <f>SUMIFS(SexoPop!$L:$L,SexoPop!$T:$T,AP$5,SexoPop!$A:$A,$C7,SexoPop!$B:$B,2)/1000</f>
        <v>5.1779999999999999</v>
      </c>
      <c r="AQ7" s="6">
        <f>SUMIFS(SexoPop!$L:$L,SexoPop!$T:$T,AQ$5,SexoPop!$A:$A,$C7,SexoPop!$B:$B,2)/1000</f>
        <v>2.9</v>
      </c>
      <c r="AR7" s="6">
        <f>SUMIFS(SexoPop!$L:$L,SexoPop!$T:$T,AR$5,SexoPop!$A:$A,$C7,SexoPop!$B:$B,2)/1000</f>
        <v>0.36199999999999999</v>
      </c>
      <c r="AS7" s="5"/>
      <c r="AT7" s="7">
        <f>SUMIFS(SexoPorc!$L:$L,SexoPorc!$Q:$Q,AT$5,SexoPorc!$A:$A,$C7,SexoPorc!$B:$B,2)*100</f>
        <v>31.336119771003723</v>
      </c>
      <c r="AU7" s="7">
        <f>SUMIFS(SexoPorc!$L:$L,SexoPorc!$Q:$Q,AU$5,SexoPorc!$A:$A,$C7,SexoPorc!$B:$B,2)*100</f>
        <v>28.928998112678528</v>
      </c>
      <c r="AV7" s="7">
        <f>SUMIFS(SexoPorc!$L:$L,SexoPorc!$Q:$Q,AV$5,SexoPorc!$A:$A,$C7,SexoPorc!$B:$B,2)*100</f>
        <v>30.689901113510132</v>
      </c>
      <c r="AW7" s="7">
        <f>SUMIFS(SexoPorc!$L:$L,SexoPorc!$Q:$Q,AW$5,SexoPorc!$A:$A,$C7,SexoPorc!$B:$B,2)*100</f>
        <v>19.7346031665802</v>
      </c>
      <c r="AX7" s="7">
        <f>SUMIFS(SexoPorc!$L:$L,SexoPorc!$Q:$Q,AX$5,SexoPorc!$A:$A,$C7,SexoPorc!$B:$B,2)*100</f>
        <v>8.0677509307861328</v>
      </c>
      <c r="AY7" s="9"/>
      <c r="AZ7" s="6">
        <f>SUMIFS(SexoPop!$L:$L,SexoPop!$T:$T,AZ$5,SexoPop!$A:$A,$C7,SexoPop!$B:$B,1)/1000</f>
        <v>4.2699999999999996</v>
      </c>
      <c r="BA7" s="6">
        <f>SUMIFS(SexoPop!$L:$L,SexoPop!$T:$T,BA$5,SexoPop!$A:$A,$C7,SexoPop!$B:$B,1)/1000</f>
        <v>2.5510000000000002</v>
      </c>
      <c r="BB7" s="6">
        <f>SUMIFS(SexoPop!$L:$L,SexoPop!$T:$T,BB$5,SexoPop!$A:$A,$C7,SexoPop!$B:$B,1)/1000</f>
        <v>3.992</v>
      </c>
      <c r="BC7" s="6">
        <f>SUMIFS(SexoPop!$L:$L,SexoPop!$T:$T,BC$5,SexoPop!$A:$A,$C7,SexoPop!$B:$B,1)/1000</f>
        <v>2.331</v>
      </c>
      <c r="BD7" s="6">
        <f>SUMIFS(SexoPop!$L:$L,SexoPop!$T:$T,BD$5,SexoPop!$A:$A,$C7,SexoPop!$B:$B,1)/1000</f>
        <v>0.22700000000000001</v>
      </c>
      <c r="BE7" s="5"/>
      <c r="BF7" s="7">
        <f>SUMIFS(SexoPorc!$L:$L,SexoPorc!$Q:$Q,BF$5,SexoPorc!$A:$A,$C7,SexoPorc!$B:$B,1)*100</f>
        <v>29.212561249732971</v>
      </c>
      <c r="BG7" s="7">
        <f>SUMIFS(SexoPorc!$L:$L,SexoPorc!$Q:$Q,BG$5,SexoPorc!$A:$A,$C7,SexoPorc!$B:$B,1)*100</f>
        <v>33.112668991088867</v>
      </c>
      <c r="BH7" s="7">
        <f>SUMIFS(SexoPorc!$L:$L,SexoPorc!$Q:$Q,BH$5,SexoPorc!$A:$A,$C7,SexoPorc!$B:$B,1)*100</f>
        <v>22.411857545375824</v>
      </c>
      <c r="BI7" s="7">
        <f>SUMIFS(SexoPorc!$L:$L,SexoPorc!$Q:$Q,BI$5,SexoPorc!$A:$A,$C7,SexoPorc!$B:$B,1)*100</f>
        <v>20.447368919849396</v>
      </c>
      <c r="BJ7" s="7">
        <f>SUMIFS(SexoPorc!$L:$L,SexoPorc!$Q:$Q,BJ$5,SexoPorc!$A:$A,$C7,SexoPorc!$B:$B,1)*100</f>
        <v>5.4306220263242722</v>
      </c>
    </row>
    <row r="8" spans="3:62" x14ac:dyDescent="0.25">
      <c r="C8" s="5" t="s">
        <v>2</v>
      </c>
      <c r="D8" s="6">
        <f>SUMIFS(EntPop!$K:$K,EntPop!$S:$S,D$5,EntPop!$A:$A,$C8)/1000</f>
        <v>10.007999999999999</v>
      </c>
      <c r="E8" s="6">
        <f>SUMIFS(EntPop!$K:$K,EntPop!$S:$S,E$5,EntPop!$A:$A,$C8)/1000</f>
        <v>24.501999999999999</v>
      </c>
      <c r="F8" s="6">
        <f>SUMIFS(EntPop!$K:$K,EntPop!$S:$S,F$5,EntPop!$A:$A,$C8)/1000</f>
        <v>9.2620000000000005</v>
      </c>
      <c r="G8" s="6">
        <f>SUMIFS(EntPop!$K:$K,EntPop!$S:$S,G$5,EntPop!$A:$A,$C8)/1000</f>
        <v>23.638000000000002</v>
      </c>
      <c r="H8" s="6">
        <f>SUMIFS(EntPop!$K:$K,EntPop!$S:$S,H$5,EntPop!$A:$A,$C8)/1000</f>
        <v>4.8860000000000001</v>
      </c>
      <c r="I8" s="5"/>
      <c r="J8" s="7">
        <f>SUMIFS(EntPorc!$K:$K,EntPorc!$P:$P,V$5,EntPorc!$A:$A,$C8)*100</f>
        <v>28.726428747177124</v>
      </c>
      <c r="K8" s="7">
        <f>SUMIFS(EntPorc!$K:$K,EntPorc!$P:$P,W$5,EntPorc!$A:$A,$C8)*100</f>
        <v>48.393276333808899</v>
      </c>
      <c r="L8" s="7">
        <f>SUMIFS(EntPorc!$K:$K,EntPorc!$P:$P,X$5,EntPorc!$A:$A,$C8)*100</f>
        <v>15.966762602329254</v>
      </c>
      <c r="M8" s="7">
        <f>SUMIFS(EntPorc!$K:$K,EntPorc!$P:$P,Y$5,EntPorc!$A:$A,$C8)*100</f>
        <v>47.359353303909302</v>
      </c>
      <c r="N8" s="7">
        <f>SUMIFS(EntPorc!$K:$K,EntPorc!$P:$P,Z$5,EntPorc!$A:$A,$C8)*100</f>
        <v>36.362284421920776</v>
      </c>
      <c r="O8" s="5"/>
      <c r="P8" s="6">
        <f>SUMIFS(RuralPop!$K:$K,RuralPop!$S:$S,P$5,RuralPop!$A:$A,$C8)/1000</f>
        <v>2.5670000000000002</v>
      </c>
      <c r="Q8" s="6">
        <f>SUMIFS(RuralPop!$K:$K,RuralPop!$S:$S,Q$5,RuralPop!$A:$A,$C8)/1000</f>
        <v>2.722</v>
      </c>
      <c r="R8" s="6">
        <f>SUMIFS(RuralPop!$K:$K,RuralPop!$S:$S,R$5,RuralPop!$A:$A,$C8)/1000</f>
        <v>2.2789999999999999</v>
      </c>
      <c r="S8" s="6">
        <f>SUMIFS(RuralPop!$K:$K,RuralPop!$S:$S,S$5,RuralPop!$A:$A,$C8)/1000</f>
        <v>2.4039999999999999</v>
      </c>
      <c r="T8" s="6">
        <f>SUMIFS(RuralPop!$K:$K,RuralPop!$S:$S,T$5,RuralPop!$A:$A,$C8)/1000</f>
        <v>0.72199999999999998</v>
      </c>
      <c r="U8" s="5"/>
      <c r="V8" s="7">
        <f>SUMIFS(RuralPorc!$K:$K,RuralPorc!$P:$P,V$5,RuralPorc!$A:$A,$C8)*100</f>
        <v>42.591670155525208</v>
      </c>
      <c r="W8" s="7">
        <f>SUMIFS(RuralPorc!$K:$K,RuralPorc!$P:$P,W$5,RuralPorc!$A:$A,$C8)*100</f>
        <v>44.419059157371521</v>
      </c>
      <c r="X8" s="7">
        <f>SUMIFS(RuralPorc!$K:$K,RuralPorc!$P:$P,X$5,RuralPorc!$A:$A,$C8)*100</f>
        <v>38.692700862884521</v>
      </c>
      <c r="Y8" s="7">
        <f>SUMIFS(RuralPorc!$K:$K,RuralPorc!$P:$P,Y$5,RuralPorc!$A:$A,$C8)*100</f>
        <v>43.013060092926025</v>
      </c>
      <c r="Z8" s="7">
        <f>SUMIFS(RuralPorc!$K:$K,RuralPorc!$P:$P,Z$5,RuralPorc!$A:$A,$C8)*100</f>
        <v>72.782260179519653</v>
      </c>
      <c r="AA8" s="9"/>
      <c r="AB8" s="6">
        <f>SUMIFS(UrbanPop!$K:$K,UrbanPop!$S:$S,AB$5,UrbanPop!$A:$A,$C8)/1000</f>
        <v>7.4409999999999998</v>
      </c>
      <c r="AC8" s="6">
        <f>SUMIFS(UrbanPop!$K:$K,UrbanPop!$S:$S,AC$5,UrbanPop!$A:$A,$C8)/1000</f>
        <v>21.78</v>
      </c>
      <c r="AD8" s="6">
        <f>SUMIFS(UrbanPop!$K:$K,UrbanPop!$S:$S,AD$5,UrbanPop!$A:$A,$C8)/1000</f>
        <v>6.9829999999999997</v>
      </c>
      <c r="AE8" s="6">
        <f>SUMIFS(UrbanPop!$K:$K,UrbanPop!$S:$S,AE$5,UrbanPop!$A:$A,$C8)/1000</f>
        <v>21.234000000000002</v>
      </c>
      <c r="AF8" s="6">
        <f>SUMIFS(UrbanPop!$K:$K,UrbanPop!$S:$S,AF$5,UrbanPop!$A:$A,$C8)/1000</f>
        <v>4.1639999999999997</v>
      </c>
      <c r="AG8" s="5"/>
      <c r="AH8" s="7">
        <f>SUMIFS(UrbanPorc!$K:$K,UrbanPorc!$P:$P,AH$5,UrbanPorc!$A:$A,$C8)*100</f>
        <v>25.826045870780945</v>
      </c>
      <c r="AI8" s="7">
        <f>SUMIFS(UrbanPorc!$K:$K,UrbanPorc!$P:$P,AI$5,UrbanPorc!$A:$A,$C8)*100</f>
        <v>48.940521478652954</v>
      </c>
      <c r="AJ8" s="7">
        <f>SUMIFS(UrbanPorc!$K:$K,UrbanPorc!$P:$P,AJ$5,UrbanPorc!$A:$A,$C8)*100</f>
        <v>13.398441672325134</v>
      </c>
      <c r="AK8" s="7">
        <f>SUMIFS(UrbanPorc!$K:$K,UrbanPorc!$P:$P,AK$5,UrbanPorc!$A:$A,$C8)*100</f>
        <v>47.907406091690063</v>
      </c>
      <c r="AL8" s="7">
        <f>SUMIFS(UrbanPorc!$K:$K,UrbanPorc!$P:$P,AL$5,UrbanPorc!$A:$A,$C8)*100</f>
        <v>33.459219336509705</v>
      </c>
      <c r="AN8" s="6">
        <f>SUMIFS(SexoPop!$L:$L,SexoPop!$T:$T,AN$5,SexoPop!$A:$A,$C8,SexoPop!$B:$B,2)/1000</f>
        <v>5.36</v>
      </c>
      <c r="AO8" s="6">
        <f>SUMIFS(SexoPop!$L:$L,SexoPop!$T:$T,AO$5,SexoPop!$A:$A,$C8,SexoPop!$B:$B,2)/1000</f>
        <v>10.49</v>
      </c>
      <c r="AP8" s="6">
        <f>SUMIFS(SexoPop!$L:$L,SexoPop!$T:$T,AP$5,SexoPop!$A:$A,$C8,SexoPop!$B:$B,2)/1000</f>
        <v>4.3390000000000004</v>
      </c>
      <c r="AQ8" s="6">
        <f>SUMIFS(SexoPop!$L:$L,SexoPop!$T:$T,AQ$5,SexoPop!$A:$A,$C8,SexoPop!$B:$B,2)/1000</f>
        <v>12.785</v>
      </c>
      <c r="AR8" s="6">
        <f>SUMIFS(SexoPop!$L:$L,SexoPop!$T:$T,AR$5,SexoPop!$A:$A,$C8,SexoPop!$B:$B,2)/1000</f>
        <v>2.2469999999999999</v>
      </c>
      <c r="AS8" s="5"/>
      <c r="AT8" s="7">
        <f>SUMIFS(SexoPorc!$L:$L,SexoPorc!$Q:$Q,AT$5,SexoPorc!$A:$A,$C8,SexoPorc!$B:$B,2)*100</f>
        <v>33.006957173347473</v>
      </c>
      <c r="AU8" s="7">
        <f>SUMIFS(SexoPorc!$L:$L,SexoPorc!$Q:$Q,AU$5,SexoPorc!$A:$A,$C8,SexoPorc!$B:$B,2)*100</f>
        <v>48.528867959976196</v>
      </c>
      <c r="AV8" s="7">
        <f>SUMIFS(SexoPorc!$L:$L,SexoPorc!$Q:$Q,AV$5,SexoPorc!$A:$A,$C8,SexoPorc!$B:$B,2)*100</f>
        <v>15.771873295307159</v>
      </c>
      <c r="AW8" s="7">
        <f>SUMIFS(SexoPorc!$L:$L,SexoPorc!$Q:$Q,AW$5,SexoPorc!$A:$A,$C8,SexoPorc!$B:$B,2)*100</f>
        <v>50.569576025009155</v>
      </c>
      <c r="AX8" s="7">
        <f>SUMIFS(SexoPorc!$L:$L,SexoPorc!$Q:$Q,AX$5,SexoPorc!$A:$A,$C8,SexoPorc!$B:$B,2)*100</f>
        <v>32.74078369140625</v>
      </c>
      <c r="AY8" s="9"/>
      <c r="AZ8" s="6">
        <f>SUMIFS(SexoPop!$L:$L,SexoPop!$T:$T,AZ$5,SexoPop!$A:$A,$C8,SexoPop!$B:$B,1)/1000</f>
        <v>4.6479999999999997</v>
      </c>
      <c r="BA8" s="6">
        <f>SUMIFS(SexoPop!$L:$L,SexoPop!$T:$T,BA$5,SexoPop!$A:$A,$C8,SexoPop!$B:$B,1)/1000</f>
        <v>14.012</v>
      </c>
      <c r="BB8" s="6">
        <f>SUMIFS(SexoPop!$L:$L,SexoPop!$T:$T,BB$5,SexoPop!$A:$A,$C8,SexoPop!$B:$B,1)/1000</f>
        <v>4.923</v>
      </c>
      <c r="BC8" s="6">
        <f>SUMIFS(SexoPop!$L:$L,SexoPop!$T:$T,BC$5,SexoPop!$A:$A,$C8,SexoPop!$B:$B,1)/1000</f>
        <v>10.853</v>
      </c>
      <c r="BD8" s="6">
        <f>SUMIFS(SexoPop!$L:$L,SexoPop!$T:$T,BD$5,SexoPop!$A:$A,$C8,SexoPop!$B:$B,1)/1000</f>
        <v>2.6389999999999998</v>
      </c>
      <c r="BE8" s="5"/>
      <c r="BF8" s="7">
        <f>SUMIFS(SexoPorc!$L:$L,SexoPorc!$Q:$Q,BF$5,SexoPorc!$A:$A,$C8,SexoPorc!$B:$B,1)*100</f>
        <v>24.98924732208252</v>
      </c>
      <c r="BG8" s="7">
        <f>SUMIFS(SexoPorc!$L:$L,SexoPorc!$Q:$Q,BG$5,SexoPorc!$A:$A,$C8,SexoPorc!$B:$B,1)*100</f>
        <v>48.292261362075806</v>
      </c>
      <c r="BH8" s="7">
        <f>SUMIFS(SexoPorc!$L:$L,SexoPorc!$Q:$Q,BH$5,SexoPorc!$A:$A,$C8,SexoPorc!$B:$B,1)*100</f>
        <v>16.142570972442627</v>
      </c>
      <c r="BI8" s="7">
        <f>SUMIFS(SexoPorc!$L:$L,SexoPorc!$Q:$Q,BI$5,SexoPorc!$A:$A,$C8,SexoPorc!$B:$B,1)*100</f>
        <v>44.064149260520935</v>
      </c>
      <c r="BJ8" s="7">
        <f>SUMIFS(SexoPorc!$L:$L,SexoPorc!$Q:$Q,BJ$5,SexoPorc!$A:$A,$C8,SexoPorc!$B:$B,1)*100</f>
        <v>40.142986178398132</v>
      </c>
    </row>
    <row r="9" spans="3:62" x14ac:dyDescent="0.25">
      <c r="C9" s="5" t="s">
        <v>3</v>
      </c>
      <c r="D9" s="6">
        <f>SUMIFS(EntPop!$K:$K,EntPop!$S:$S,D$5,EntPop!$A:$A,$C9)/1000</f>
        <v>3.9140000000000001</v>
      </c>
      <c r="E9" s="6">
        <f>SUMIFS(EntPop!$K:$K,EntPop!$S:$S,E$5,EntPop!$A:$A,$C9)/1000</f>
        <v>4.46</v>
      </c>
      <c r="F9" s="6">
        <f>SUMIFS(EntPop!$K:$K,EntPop!$S:$S,F$5,EntPop!$A:$A,$C9)/1000</f>
        <v>9.8520000000000003</v>
      </c>
      <c r="G9" s="6">
        <f>SUMIFS(EntPop!$K:$K,EntPop!$S:$S,G$5,EntPop!$A:$A,$C9)/1000</f>
        <v>2.4249999999999998</v>
      </c>
      <c r="H9" s="6">
        <f>SUMIFS(EntPop!$K:$K,EntPop!$S:$S,H$5,EntPop!$A:$A,$C9)/1000</f>
        <v>5.7</v>
      </c>
      <c r="I9" s="5"/>
      <c r="J9" s="7">
        <f>SUMIFS(EntPorc!$K:$K,EntPorc!$P:$P,V$5,EntPorc!$A:$A,$C9)*100</f>
        <v>36.443203687667847</v>
      </c>
      <c r="K9" s="7">
        <f>SUMIFS(EntPorc!$K:$K,EntPorc!$P:$P,W$5,EntPorc!$A:$A,$C9)*100</f>
        <v>50.185662508010864</v>
      </c>
      <c r="L9" s="7">
        <f>SUMIFS(EntPorc!$K:$K,EntPorc!$P:$P,X$5,EntPorc!$A:$A,$C9)*100</f>
        <v>42.030715942382813</v>
      </c>
      <c r="M9" s="7">
        <f>SUMIFS(EntPorc!$K:$K,EntPorc!$P:$P,Y$5,EntPorc!$A:$A,$C9)*100</f>
        <v>37.837415933609009</v>
      </c>
      <c r="N9" s="7">
        <f>SUMIFS(EntPorc!$K:$K,EntPorc!$P:$P,Z$5,EntPorc!$A:$A,$C9)*100</f>
        <v>53.251123428344727</v>
      </c>
      <c r="O9" s="5"/>
      <c r="P9" s="6">
        <f>SUMIFS(RuralPop!$K:$K,RuralPop!$S:$S,P$5,RuralPop!$A:$A,$C9)/1000</f>
        <v>2.0499999999999998</v>
      </c>
      <c r="Q9" s="6">
        <f>SUMIFS(RuralPop!$K:$K,RuralPop!$S:$S,Q$5,RuralPop!$A:$A,$C9)/1000</f>
        <v>2.0569999999999999</v>
      </c>
      <c r="R9" s="6">
        <f>SUMIFS(RuralPop!$K:$K,RuralPop!$S:$S,R$5,RuralPop!$A:$A,$C9)/1000</f>
        <v>0.999</v>
      </c>
      <c r="S9" s="6">
        <f>SUMIFS(RuralPop!$K:$K,RuralPop!$S:$S,S$5,RuralPop!$A:$A,$C9)/1000</f>
        <v>1.6539999999999999</v>
      </c>
      <c r="T9" s="6">
        <f>SUMIFS(RuralPop!$K:$K,RuralPop!$S:$S,T$5,RuralPop!$A:$A,$C9)/1000</f>
        <v>0.89600000000000002</v>
      </c>
      <c r="U9" s="5"/>
      <c r="V9" s="7">
        <f>SUMIFS(RuralPorc!$K:$K,RuralPorc!$P:$P,V$5,RuralPorc!$A:$A,$C9)*100</f>
        <v>57.310593128204346</v>
      </c>
      <c r="W9" s="7">
        <f>SUMIFS(RuralPorc!$K:$K,RuralPorc!$P:$P,W$5,RuralPorc!$A:$A,$C9)*100</f>
        <v>60.768091678619385</v>
      </c>
      <c r="X9" s="7">
        <f>SUMIFS(RuralPorc!$K:$K,RuralPorc!$P:$P,X$5,RuralPorc!$A:$A,$C9)*100</f>
        <v>27.220708131790161</v>
      </c>
      <c r="Y9" s="7">
        <f>SUMIFS(RuralPorc!$K:$K,RuralPorc!$P:$P,Y$5,RuralPorc!$A:$A,$C9)*100</f>
        <v>58.861207962036133</v>
      </c>
      <c r="Z9" s="7">
        <f>SUMIFS(RuralPorc!$K:$K,RuralPorc!$P:$P,Z$5,RuralPorc!$A:$A,$C9)*100</f>
        <v>51.346707344055176</v>
      </c>
      <c r="AA9" s="9"/>
      <c r="AB9" s="6">
        <f>SUMIFS(UrbanPop!$K:$K,UrbanPop!$S:$S,AB$5,UrbanPop!$A:$A,$C9)/1000</f>
        <v>1.8640000000000001</v>
      </c>
      <c r="AC9" s="6">
        <f>SUMIFS(UrbanPop!$K:$K,UrbanPop!$S:$S,AC$5,UrbanPop!$A:$A,$C9)/1000</f>
        <v>2.403</v>
      </c>
      <c r="AD9" s="6">
        <f>SUMIFS(UrbanPop!$K:$K,UrbanPop!$S:$S,AD$5,UrbanPop!$A:$A,$C9)/1000</f>
        <v>8.8529999999999998</v>
      </c>
      <c r="AE9" s="6">
        <f>SUMIFS(UrbanPop!$K:$K,UrbanPop!$S:$S,AE$5,UrbanPop!$A:$A,$C9)/1000</f>
        <v>0.77100000000000002</v>
      </c>
      <c r="AF9" s="6">
        <f>SUMIFS(UrbanPop!$K:$K,UrbanPop!$S:$S,AF$5,UrbanPop!$A:$A,$C9)/1000</f>
        <v>4.8040000000000003</v>
      </c>
      <c r="AG9" s="5"/>
      <c r="AH9" s="7">
        <f>SUMIFS(UrbanPorc!$K:$K,UrbanPorc!$P:$P,AH$5,UrbanPorc!$A:$A,$C9)*100</f>
        <v>26.022616028785706</v>
      </c>
      <c r="AI9" s="7">
        <f>SUMIFS(UrbanPorc!$K:$K,UrbanPorc!$P:$P,AI$5,UrbanPorc!$A:$A,$C9)*100</f>
        <v>43.675026297569275</v>
      </c>
      <c r="AJ9" s="7">
        <f>SUMIFS(UrbanPorc!$K:$K,UrbanPorc!$P:$P,AJ$5,UrbanPorc!$A:$A,$C9)*100</f>
        <v>44.77996826171875</v>
      </c>
      <c r="AK9" s="7">
        <f>SUMIFS(UrbanPorc!$K:$K,UrbanPorc!$P:$P,AK$5,UrbanPorc!$A:$A,$C9)*100</f>
        <v>21.422617137432098</v>
      </c>
      <c r="AL9" s="7">
        <f>SUMIFS(UrbanPorc!$K:$K,UrbanPorc!$P:$P,AL$5,UrbanPorc!$A:$A,$C9)*100</f>
        <v>53.622055053710938</v>
      </c>
      <c r="AN9" s="6">
        <f>SUMIFS(SexoPop!$L:$L,SexoPop!$T:$T,AN$5,SexoPop!$A:$A,$C9,SexoPop!$B:$B,2)/1000</f>
        <v>1.6719999999999999</v>
      </c>
      <c r="AO9" s="6">
        <f>SUMIFS(SexoPop!$L:$L,SexoPop!$T:$T,AO$5,SexoPop!$A:$A,$C9,SexoPop!$B:$B,2)/1000</f>
        <v>2.6230000000000002</v>
      </c>
      <c r="AP9" s="6">
        <f>SUMIFS(SexoPop!$L:$L,SexoPop!$T:$T,AP$5,SexoPop!$A:$A,$C9,SexoPop!$B:$B,2)/1000</f>
        <v>5.0389999999999997</v>
      </c>
      <c r="AQ9" s="6">
        <f>SUMIFS(SexoPop!$L:$L,SexoPop!$T:$T,AQ$5,SexoPop!$A:$A,$C9,SexoPop!$B:$B,2)/1000</f>
        <v>0.77800000000000002</v>
      </c>
      <c r="AR9" s="6">
        <f>SUMIFS(SexoPop!$L:$L,SexoPop!$T:$T,AR$5,SexoPop!$A:$A,$C9,SexoPop!$B:$B,2)/1000</f>
        <v>2.976</v>
      </c>
      <c r="AS9" s="5"/>
      <c r="AT9" s="7">
        <f>SUMIFS(SexoPorc!$L:$L,SexoPorc!$Q:$Q,AT$5,SexoPorc!$A:$A,$C9,SexoPorc!$B:$B,2)*100</f>
        <v>33.453381061553955</v>
      </c>
      <c r="AU9" s="7">
        <f>SUMIFS(SexoPorc!$L:$L,SexoPorc!$Q:$Q,AU$5,SexoPorc!$A:$A,$C9,SexoPorc!$B:$B,2)*100</f>
        <v>62.541729211807251</v>
      </c>
      <c r="AV9" s="7">
        <f>SUMIFS(SexoPorc!$L:$L,SexoPorc!$Q:$Q,AV$5,SexoPorc!$A:$A,$C9,SexoPorc!$B:$B,2)*100</f>
        <v>47.826498746871948</v>
      </c>
      <c r="AW9" s="7">
        <f>SUMIFS(SexoPorc!$L:$L,SexoPorc!$Q:$Q,AW$5,SexoPorc!$A:$A,$C9,SexoPorc!$B:$B,2)*100</f>
        <v>22.983752191066742</v>
      </c>
      <c r="AX9" s="7">
        <f>SUMIFS(SexoPorc!$L:$L,SexoPorc!$Q:$Q,AX$5,SexoPorc!$A:$A,$C9,SexoPorc!$B:$B,2)*100</f>
        <v>48.987653851509094</v>
      </c>
      <c r="AY9" s="9"/>
      <c r="AZ9" s="6">
        <f>SUMIFS(SexoPop!$L:$L,SexoPop!$T:$T,AZ$5,SexoPop!$A:$A,$C9,SexoPop!$B:$B,1)/1000</f>
        <v>2.242</v>
      </c>
      <c r="BA9" s="6">
        <f>SUMIFS(SexoPop!$L:$L,SexoPop!$T:$T,BA$5,SexoPop!$A:$A,$C9,SexoPop!$B:$B,1)/1000</f>
        <v>1.837</v>
      </c>
      <c r="BB9" s="6">
        <f>SUMIFS(SexoPop!$L:$L,SexoPop!$T:$T,BB$5,SexoPop!$A:$A,$C9,SexoPop!$B:$B,1)/1000</f>
        <v>4.8129999999999997</v>
      </c>
      <c r="BC9" s="6">
        <f>SUMIFS(SexoPop!$L:$L,SexoPop!$T:$T,BC$5,SexoPop!$A:$A,$C9,SexoPop!$B:$B,1)/1000</f>
        <v>1.647</v>
      </c>
      <c r="BD9" s="6">
        <f>SUMIFS(SexoPop!$L:$L,SexoPop!$T:$T,BD$5,SexoPop!$A:$A,$C9,SexoPop!$B:$B,1)/1000</f>
        <v>2.7240000000000002</v>
      </c>
      <c r="BE9" s="5"/>
      <c r="BF9" s="7">
        <f>SUMIFS(SexoPorc!$L:$L,SexoPorc!$Q:$Q,BF$5,SexoPorc!$A:$A,$C9,SexoPorc!$B:$B,1)*100</f>
        <v>39.045628905296326</v>
      </c>
      <c r="BG9" s="7">
        <f>SUMIFS(SexoPorc!$L:$L,SexoPorc!$Q:$Q,BG$5,SexoPorc!$A:$A,$C9,SexoPorc!$B:$B,1)*100</f>
        <v>39.143404364585876</v>
      </c>
      <c r="BH9" s="7">
        <f>SUMIFS(SexoPorc!$L:$L,SexoPorc!$Q:$Q,BH$5,SexoPorc!$A:$A,$C9,SexoPorc!$B:$B,1)*100</f>
        <v>37.29851245880127</v>
      </c>
      <c r="BI9" s="7">
        <f>SUMIFS(SexoPorc!$L:$L,SexoPorc!$Q:$Q,BI$5,SexoPorc!$A:$A,$C9,SexoPorc!$B:$B,1)*100</f>
        <v>54.46428656578064</v>
      </c>
      <c r="BJ9" s="7">
        <f>SUMIFS(SexoPorc!$L:$L,SexoPorc!$Q:$Q,BJ$5,SexoPorc!$A:$A,$C9,SexoPorc!$B:$B,1)*100</f>
        <v>58.846402168273926</v>
      </c>
    </row>
    <row r="10" spans="3:62" x14ac:dyDescent="0.25">
      <c r="C10" s="5" t="s">
        <v>4</v>
      </c>
      <c r="D10" s="6">
        <f>SUMIFS(EntPop!$K:$K,EntPop!$S:$S,D$5,EntPop!$A:$A,$C10)/1000</f>
        <v>32.29</v>
      </c>
      <c r="E10" s="6">
        <f>SUMIFS(EntPop!$K:$K,EntPop!$S:$S,E$5,EntPop!$A:$A,$C10)/1000</f>
        <v>42.475000000000001</v>
      </c>
      <c r="F10" s="6">
        <f>SUMIFS(EntPop!$K:$K,EntPop!$S:$S,F$5,EntPop!$A:$A,$C10)/1000</f>
        <v>46.548000000000002</v>
      </c>
      <c r="G10" s="6">
        <f>SUMIFS(EntPop!$K:$K,EntPop!$S:$S,G$5,EntPop!$A:$A,$C10)/1000</f>
        <v>43.518000000000001</v>
      </c>
      <c r="H10" s="6">
        <f>SUMIFS(EntPop!$K:$K,EntPop!$S:$S,H$5,EntPop!$A:$A,$C10)/1000</f>
        <v>23.018000000000001</v>
      </c>
      <c r="I10" s="5"/>
      <c r="J10" s="7">
        <f>SUMIFS(EntPorc!$K:$K,EntPorc!$P:$P,V$5,EntPorc!$A:$A,$C10)*100</f>
        <v>57.517945766448975</v>
      </c>
      <c r="K10" s="7">
        <f>SUMIFS(EntPorc!$K:$K,EntPorc!$P:$P,W$5,EntPorc!$A:$A,$C10)*100</f>
        <v>50.944525003433228</v>
      </c>
      <c r="L10" s="7">
        <f>SUMIFS(EntPorc!$K:$K,EntPorc!$P:$P,X$5,EntPorc!$A:$A,$C10)*100</f>
        <v>41.347333788871765</v>
      </c>
      <c r="M10" s="7">
        <f>SUMIFS(EntPorc!$K:$K,EntPorc!$P:$P,Y$5,EntPorc!$A:$A,$C10)*100</f>
        <v>47.478151321411133</v>
      </c>
      <c r="N10" s="7">
        <f>SUMIFS(EntPorc!$K:$K,EntPorc!$P:$P,Z$5,EntPorc!$A:$A,$C10)*100</f>
        <v>41.641941666603088</v>
      </c>
      <c r="O10" s="5"/>
      <c r="P10" s="6">
        <f>SUMIFS(RuralPop!$K:$K,RuralPop!$S:$S,P$5,RuralPop!$A:$A,$C10)/1000</f>
        <v>15.237</v>
      </c>
      <c r="Q10" s="6">
        <f>SUMIFS(RuralPop!$K:$K,RuralPop!$S:$S,Q$5,RuralPop!$A:$A,$C10)/1000</f>
        <v>23.686</v>
      </c>
      <c r="R10" s="6">
        <f>SUMIFS(RuralPop!$K:$K,RuralPop!$S:$S,R$5,RuralPop!$A:$A,$C10)/1000</f>
        <v>24.782</v>
      </c>
      <c r="S10" s="6">
        <f>SUMIFS(RuralPop!$K:$K,RuralPop!$S:$S,S$5,RuralPop!$A:$A,$C10)/1000</f>
        <v>24.533999999999999</v>
      </c>
      <c r="T10" s="6">
        <f>SUMIFS(RuralPop!$K:$K,RuralPop!$S:$S,T$5,RuralPop!$A:$A,$C10)/1000</f>
        <v>11.226000000000001</v>
      </c>
      <c r="U10" s="5"/>
      <c r="V10" s="7">
        <f>SUMIFS(RuralPorc!$K:$K,RuralPorc!$P:$P,V$5,RuralPorc!$A:$A,$C10)*100</f>
        <v>57.469922304153442</v>
      </c>
      <c r="W10" s="7">
        <f>SUMIFS(RuralPorc!$K:$K,RuralPorc!$P:$P,W$5,RuralPorc!$A:$A,$C10)*100</f>
        <v>48.457446694374084</v>
      </c>
      <c r="X10" s="7">
        <f>SUMIFS(RuralPorc!$K:$K,RuralPorc!$P:$P,X$5,RuralPorc!$A:$A,$C10)*100</f>
        <v>43.977144360542297</v>
      </c>
      <c r="Y10" s="7">
        <f>SUMIFS(RuralPorc!$K:$K,RuralPorc!$P:$P,Y$5,RuralPorc!$A:$A,$C10)*100</f>
        <v>46.435129642486572</v>
      </c>
      <c r="Z10" s="7">
        <f>SUMIFS(RuralPorc!$K:$K,RuralPorc!$P:$P,Z$5,RuralPorc!$A:$A,$C10)*100</f>
        <v>36.979937553405762</v>
      </c>
      <c r="AA10" s="9"/>
      <c r="AB10" s="6">
        <f>SUMIFS(UrbanPop!$K:$K,UrbanPop!$S:$S,AB$5,UrbanPop!$A:$A,$C10)/1000</f>
        <v>17.053000000000001</v>
      </c>
      <c r="AC10" s="6">
        <f>SUMIFS(UrbanPop!$K:$K,UrbanPop!$S:$S,AC$5,UrbanPop!$A:$A,$C10)/1000</f>
        <v>18.789000000000001</v>
      </c>
      <c r="AD10" s="6">
        <f>SUMIFS(UrbanPop!$K:$K,UrbanPop!$S:$S,AD$5,UrbanPop!$A:$A,$C10)/1000</f>
        <v>21.765999999999998</v>
      </c>
      <c r="AE10" s="6">
        <f>SUMIFS(UrbanPop!$K:$K,UrbanPop!$S:$S,AE$5,UrbanPop!$A:$A,$C10)/1000</f>
        <v>18.984000000000002</v>
      </c>
      <c r="AF10" s="6">
        <f>SUMIFS(UrbanPop!$K:$K,UrbanPop!$S:$S,AF$5,UrbanPop!$A:$A,$C10)/1000</f>
        <v>11.792</v>
      </c>
      <c r="AG10" s="5"/>
      <c r="AH10" s="7">
        <f>SUMIFS(UrbanPorc!$K:$K,UrbanPorc!$P:$P,AH$5,UrbanPorc!$A:$A,$C10)*100</f>
        <v>57.560926675796509</v>
      </c>
      <c r="AI10" s="7">
        <f>SUMIFS(UrbanPorc!$K:$K,UrbanPorc!$P:$P,AI$5,UrbanPorc!$A:$A,$C10)*100</f>
        <v>54.468762874603271</v>
      </c>
      <c r="AJ10" s="7">
        <f>SUMIFS(UrbanPorc!$K:$K,UrbanPorc!$P:$P,AJ$5,UrbanPorc!$A:$A,$C10)*100</f>
        <v>38.711628317832947</v>
      </c>
      <c r="AK10" s="7">
        <f>SUMIFS(UrbanPorc!$K:$K,UrbanPorc!$P:$P,AK$5,UrbanPorc!$A:$A,$C10)*100</f>
        <v>48.89758825302124</v>
      </c>
      <c r="AL10" s="7">
        <f>SUMIFS(UrbanPorc!$K:$K,UrbanPorc!$P:$P,AL$5,UrbanPorc!$A:$A,$C10)*100</f>
        <v>47.321322560310364</v>
      </c>
      <c r="AN10" s="6">
        <f>SUMIFS(SexoPop!$L:$L,SexoPop!$T:$T,AN$5,SexoPop!$A:$A,$C10,SexoPop!$B:$B,2)/1000</f>
        <v>16.707999999999998</v>
      </c>
      <c r="AO10" s="6">
        <f>SUMIFS(SexoPop!$L:$L,SexoPop!$T:$T,AO$5,SexoPop!$A:$A,$C10,SexoPop!$B:$B,2)/1000</f>
        <v>20.634</v>
      </c>
      <c r="AP10" s="6">
        <f>SUMIFS(SexoPop!$L:$L,SexoPop!$T:$T,AP$5,SexoPop!$A:$A,$C10,SexoPop!$B:$B,2)/1000</f>
        <v>22.74</v>
      </c>
      <c r="AQ10" s="6">
        <f>SUMIFS(SexoPop!$L:$L,SexoPop!$T:$T,AQ$5,SexoPop!$A:$A,$C10,SexoPop!$B:$B,2)/1000</f>
        <v>20.609000000000002</v>
      </c>
      <c r="AR10" s="6">
        <f>SUMIFS(SexoPop!$L:$L,SexoPop!$T:$T,AR$5,SexoPop!$A:$A,$C10,SexoPop!$B:$B,2)/1000</f>
        <v>12.598000000000001</v>
      </c>
      <c r="AS10" s="5"/>
      <c r="AT10" s="7">
        <f>SUMIFS(SexoPorc!$L:$L,SexoPorc!$Q:$Q,AT$5,SexoPorc!$A:$A,$C10,SexoPorc!$B:$B,2)*100</f>
        <v>60.193824768066406</v>
      </c>
      <c r="AU10" s="7">
        <f>SUMIFS(SexoPorc!$L:$L,SexoPorc!$Q:$Q,AU$5,SexoPorc!$A:$A,$C10,SexoPorc!$B:$B,2)*100</f>
        <v>49.184781312942505</v>
      </c>
      <c r="AV10" s="7">
        <f>SUMIFS(SexoPorc!$L:$L,SexoPorc!$Q:$Q,AV$5,SexoPorc!$A:$A,$C10,SexoPorc!$B:$B,2)*100</f>
        <v>41.149434447288513</v>
      </c>
      <c r="AW10" s="7">
        <f>SUMIFS(SexoPorc!$L:$L,SexoPorc!$Q:$Q,AW$5,SexoPorc!$A:$A,$C10,SexoPorc!$B:$B,2)*100</f>
        <v>46.451190114021301</v>
      </c>
      <c r="AX10" s="7">
        <f>SUMIFS(SexoPorc!$L:$L,SexoPorc!$Q:$Q,AX$5,SexoPorc!$A:$A,$C10,SexoPorc!$B:$B,2)*100</f>
        <v>43.025955557823181</v>
      </c>
      <c r="AY10" s="9"/>
      <c r="AZ10" s="6">
        <f>SUMIFS(SexoPop!$L:$L,SexoPop!$T:$T,AZ$5,SexoPop!$A:$A,$C10,SexoPop!$B:$B,1)/1000</f>
        <v>15.582000000000001</v>
      </c>
      <c r="BA10" s="6">
        <f>SUMIFS(SexoPop!$L:$L,SexoPop!$T:$T,BA$5,SexoPop!$A:$A,$C10,SexoPop!$B:$B,1)/1000</f>
        <v>21.841000000000001</v>
      </c>
      <c r="BB10" s="6">
        <f>SUMIFS(SexoPop!$L:$L,SexoPop!$T:$T,BB$5,SexoPop!$A:$A,$C10,SexoPop!$B:$B,1)/1000</f>
        <v>23.808</v>
      </c>
      <c r="BC10" s="6">
        <f>SUMIFS(SexoPop!$L:$L,SexoPop!$T:$T,BC$5,SexoPop!$A:$A,$C10,SexoPop!$B:$B,1)/1000</f>
        <v>22.908999999999999</v>
      </c>
      <c r="BD10" s="6">
        <f>SUMIFS(SexoPop!$L:$L,SexoPop!$T:$T,BD$5,SexoPop!$A:$A,$C10,SexoPop!$B:$B,1)/1000</f>
        <v>10.42</v>
      </c>
      <c r="BE10" s="5"/>
      <c r="BF10" s="7">
        <f>SUMIFS(SexoPorc!$L:$L,SexoPorc!$Q:$Q,BF$5,SexoPorc!$A:$A,$C10,SexoPorc!$B:$B,1)*100</f>
        <v>54.900991916656494</v>
      </c>
      <c r="BG10" s="7">
        <f>SUMIFS(SexoPorc!$L:$L,SexoPorc!$Q:$Q,BG$5,SexoPorc!$A:$A,$C10,SexoPorc!$B:$B,1)*100</f>
        <v>52.72674560546875</v>
      </c>
      <c r="BH10" s="7">
        <f>SUMIFS(SexoPorc!$L:$L,SexoPorc!$Q:$Q,BH$5,SexoPorc!$A:$A,$C10,SexoPorc!$B:$B,1)*100</f>
        <v>41.538140177726746</v>
      </c>
      <c r="BI10" s="7">
        <f>SUMIFS(SexoPorc!$L:$L,SexoPorc!$Q:$Q,BI$5,SexoPorc!$A:$A,$C10,SexoPorc!$B:$B,1)*100</f>
        <v>48.441597819328308</v>
      </c>
      <c r="BJ10" s="7">
        <f>SUMIFS(SexoPorc!$L:$L,SexoPorc!$Q:$Q,BJ$5,SexoPorc!$A:$A,$C10,SexoPorc!$B:$B,1)*100</f>
        <v>40.083089470863342</v>
      </c>
    </row>
    <row r="11" spans="3:62" x14ac:dyDescent="0.25">
      <c r="C11" s="5" t="s">
        <v>5</v>
      </c>
      <c r="D11" s="6">
        <f>SUMIFS(EntPop!$K:$K,EntPop!$S:$S,D$5,EntPop!$A:$A,$C11)/1000</f>
        <v>27.382999999999999</v>
      </c>
      <c r="E11" s="6">
        <f>SUMIFS(EntPop!$K:$K,EntPop!$S:$S,E$5,EntPop!$A:$A,$C11)/1000</f>
        <v>11.805</v>
      </c>
      <c r="F11" s="6">
        <f>SUMIFS(EntPop!$K:$K,EntPop!$S:$S,F$5,EntPop!$A:$A,$C11)/1000</f>
        <v>14.579000000000001</v>
      </c>
      <c r="G11" s="6">
        <f>SUMIFS(EntPop!$K:$K,EntPop!$S:$S,G$5,EntPop!$A:$A,$C11)/1000</f>
        <v>19.425999999999998</v>
      </c>
      <c r="H11" s="6">
        <f>SUMIFS(EntPop!$K:$K,EntPop!$S:$S,H$5,EntPop!$A:$A,$C11)/1000</f>
        <v>7.5869999999999997</v>
      </c>
      <c r="I11" s="5"/>
      <c r="J11" s="7">
        <f>SUMIFS(EntPorc!$K:$K,EntPorc!$P:$P,V$5,EntPorc!$A:$A,$C11)*100</f>
        <v>48.11970591545105</v>
      </c>
      <c r="K11" s="7">
        <f>SUMIFS(EntPorc!$K:$K,EntPorc!$P:$P,W$5,EntPorc!$A:$A,$C11)*100</f>
        <v>25.294622778892517</v>
      </c>
      <c r="L11" s="7">
        <f>SUMIFS(EntPorc!$K:$K,EntPorc!$P:$P,X$5,EntPorc!$A:$A,$C11)*100</f>
        <v>18.002766370773315</v>
      </c>
      <c r="M11" s="7">
        <f>SUMIFS(EntPorc!$K:$K,EntPorc!$P:$P,Y$5,EntPorc!$A:$A,$C11)*100</f>
        <v>33.041909337043762</v>
      </c>
      <c r="N11" s="7">
        <f>SUMIFS(EntPorc!$K:$K,EntPorc!$P:$P,Z$5,EntPorc!$A:$A,$C11)*100</f>
        <v>29.669168591499329</v>
      </c>
      <c r="O11" s="5"/>
      <c r="P11" s="6">
        <f>SUMIFS(RuralPop!$K:$K,RuralPop!$S:$S,P$5,RuralPop!$A:$A,$C11)/1000</f>
        <v>0.41799999999999998</v>
      </c>
      <c r="Q11" s="6">
        <f>SUMIFS(RuralPop!$K:$K,RuralPop!$S:$S,Q$5,RuralPop!$A:$A,$C11)/1000</f>
        <v>2.036</v>
      </c>
      <c r="R11" s="6">
        <f>SUMIFS(RuralPop!$K:$K,RuralPop!$S:$S,R$5,RuralPop!$A:$A,$C11)/1000</f>
        <v>3.4830000000000001</v>
      </c>
      <c r="S11" s="6">
        <f>SUMIFS(RuralPop!$K:$K,RuralPop!$S:$S,S$5,RuralPop!$A:$A,$C11)/1000</f>
        <v>7.5229999999999997</v>
      </c>
      <c r="T11" s="6">
        <f>SUMIFS(RuralPop!$K:$K,RuralPop!$S:$S,T$5,RuralPop!$A:$A,$C11)/1000</f>
        <v>0</v>
      </c>
      <c r="U11" s="5"/>
      <c r="V11" s="7">
        <f>SUMIFS(RuralPorc!$K:$K,RuralPorc!$P:$P,V$5,RuralPorc!$A:$A,$C11)*100</f>
        <v>5.9671662747859955</v>
      </c>
      <c r="W11" s="7">
        <f>SUMIFS(RuralPorc!$K:$K,RuralPorc!$P:$P,W$5,RuralPorc!$A:$A,$C11)*100</f>
        <v>14.552211761474609</v>
      </c>
      <c r="X11" s="7">
        <f>SUMIFS(RuralPorc!$K:$K,RuralPorc!$P:$P,X$5,RuralPorc!$A:$A,$C11)*100</f>
        <v>24.791799485683441</v>
      </c>
      <c r="Y11" s="7">
        <f>SUMIFS(RuralPorc!$K:$K,RuralPorc!$P:$P,Y$5,RuralPorc!$A:$A,$C11)*100</f>
        <v>48.264577984809875</v>
      </c>
      <c r="Z11" s="7">
        <f>SUMIFS(RuralPorc!$K:$K,RuralPorc!$P:$P,Z$5,RuralPorc!$A:$A,$C11)*100</f>
        <v>0</v>
      </c>
      <c r="AA11" s="9"/>
      <c r="AB11" s="6">
        <f>SUMIFS(UrbanPop!$K:$K,UrbanPop!$S:$S,AB$5,UrbanPop!$A:$A,$C11)/1000</f>
        <v>26.965</v>
      </c>
      <c r="AC11" s="6">
        <f>SUMIFS(UrbanPop!$K:$K,UrbanPop!$S:$S,AC$5,UrbanPop!$A:$A,$C11)/1000</f>
        <v>9.7690000000000001</v>
      </c>
      <c r="AD11" s="6">
        <f>SUMIFS(UrbanPop!$K:$K,UrbanPop!$S:$S,AD$5,UrbanPop!$A:$A,$C11)/1000</f>
        <v>11.096</v>
      </c>
      <c r="AE11" s="6">
        <f>SUMIFS(UrbanPop!$K:$K,UrbanPop!$S:$S,AE$5,UrbanPop!$A:$A,$C11)/1000</f>
        <v>11.903</v>
      </c>
      <c r="AF11" s="6">
        <f>SUMIFS(UrbanPop!$K:$K,UrbanPop!$S:$S,AF$5,UrbanPop!$A:$A,$C11)/1000</f>
        <v>7.5869999999999997</v>
      </c>
      <c r="AG11" s="5"/>
      <c r="AH11" s="7">
        <f>SUMIFS(UrbanPorc!$K:$K,UrbanPorc!$P:$P,AH$5,UrbanPorc!$A:$A,$C11)*100</f>
        <v>54.036992788314819</v>
      </c>
      <c r="AI11" s="7">
        <f>SUMIFS(UrbanPorc!$K:$K,UrbanPorc!$P:$P,AI$5,UrbanPorc!$A:$A,$C11)*100</f>
        <v>29.893815517425537</v>
      </c>
      <c r="AJ11" s="7">
        <f>SUMIFS(UrbanPorc!$K:$K,UrbanPorc!$P:$P,AJ$5,UrbanPorc!$A:$A,$C11)*100</f>
        <v>16.577771306037903</v>
      </c>
      <c r="AK11" s="7">
        <f>SUMIFS(UrbanPorc!$K:$K,UrbanPorc!$P:$P,AK$5,UrbanPorc!$A:$A,$C11)*100</f>
        <v>27.550050616264343</v>
      </c>
      <c r="AL11" s="7">
        <f>SUMIFS(UrbanPorc!$K:$K,UrbanPorc!$P:$P,AL$5,UrbanPorc!$A:$A,$C11)*100</f>
        <v>35.283449292182922</v>
      </c>
      <c r="AN11" s="6">
        <f>SUMIFS(SexoPop!$L:$L,SexoPop!$T:$T,AN$5,SexoPop!$A:$A,$C11,SexoPop!$B:$B,2)/1000</f>
        <v>13.053000000000001</v>
      </c>
      <c r="AO11" s="6">
        <f>SUMIFS(SexoPop!$L:$L,SexoPop!$T:$T,AO$5,SexoPop!$A:$A,$C11,SexoPop!$B:$B,2)/1000</f>
        <v>6.2329999999999997</v>
      </c>
      <c r="AP11" s="6">
        <f>SUMIFS(SexoPop!$L:$L,SexoPop!$T:$T,AP$5,SexoPop!$A:$A,$C11,SexoPop!$B:$B,2)/1000</f>
        <v>6.968</v>
      </c>
      <c r="AQ11" s="6">
        <f>SUMIFS(SexoPop!$L:$L,SexoPop!$T:$T,AQ$5,SexoPop!$A:$A,$C11,SexoPop!$B:$B,2)/1000</f>
        <v>9.9930000000000003</v>
      </c>
      <c r="AR11" s="6">
        <f>SUMIFS(SexoPop!$L:$L,SexoPop!$T:$T,AR$5,SexoPop!$A:$A,$C11,SexoPop!$B:$B,2)/1000</f>
        <v>3.4710000000000001</v>
      </c>
      <c r="AS11" s="5"/>
      <c r="AT11" s="7">
        <f>SUMIFS(SexoPorc!$L:$L,SexoPorc!$Q:$Q,AT$5,SexoPorc!$A:$A,$C11,SexoPorc!$B:$B,2)*100</f>
        <v>48.721584677696228</v>
      </c>
      <c r="AU11" s="7">
        <f>SUMIFS(SexoPorc!$L:$L,SexoPorc!$Q:$Q,AU$5,SexoPorc!$A:$A,$C11,SexoPorc!$B:$B,2)*100</f>
        <v>24.65585470199585</v>
      </c>
      <c r="AV11" s="7">
        <f>SUMIFS(SexoPorc!$L:$L,SexoPorc!$Q:$Q,AV$5,SexoPorc!$A:$A,$C11,SexoPorc!$B:$B,2)*100</f>
        <v>17.290322482585907</v>
      </c>
      <c r="AW11" s="7">
        <f>SUMIFS(SexoPorc!$L:$L,SexoPorc!$Q:$Q,AW$5,SexoPorc!$A:$A,$C11,SexoPorc!$B:$B,2)*100</f>
        <v>33.447134494781494</v>
      </c>
      <c r="AX11" s="7">
        <f>SUMIFS(SexoPorc!$L:$L,SexoPorc!$Q:$Q,AX$5,SexoPorc!$A:$A,$C11,SexoPorc!$B:$B,2)*100</f>
        <v>32.828903198242188</v>
      </c>
      <c r="AY11" s="9"/>
      <c r="AZ11" s="6">
        <f>SUMIFS(SexoPop!$L:$L,SexoPop!$T:$T,AZ$5,SexoPop!$A:$A,$C11,SexoPop!$B:$B,1)/1000</f>
        <v>14.33</v>
      </c>
      <c r="BA11" s="6">
        <f>SUMIFS(SexoPop!$L:$L,SexoPop!$T:$T,BA$5,SexoPop!$A:$A,$C11,SexoPop!$B:$B,1)/1000</f>
        <v>5.5720000000000001</v>
      </c>
      <c r="BB11" s="6">
        <f>SUMIFS(SexoPop!$L:$L,SexoPop!$T:$T,BB$5,SexoPop!$A:$A,$C11,SexoPop!$B:$B,1)/1000</f>
        <v>7.6109999999999998</v>
      </c>
      <c r="BC11" s="6">
        <f>SUMIFS(SexoPop!$L:$L,SexoPop!$T:$T,BC$5,SexoPop!$A:$A,$C11,SexoPop!$B:$B,1)/1000</f>
        <v>9.4329999999999998</v>
      </c>
      <c r="BD11" s="6">
        <f>SUMIFS(SexoPop!$L:$L,SexoPop!$T:$T,BD$5,SexoPop!$A:$A,$C11,SexoPop!$B:$B,1)/1000</f>
        <v>4.1159999999999997</v>
      </c>
      <c r="BE11" s="5"/>
      <c r="BF11" s="7">
        <f>SUMIFS(SexoPorc!$L:$L,SexoPorc!$Q:$Q,BF$5,SexoPorc!$A:$A,$C11,SexoPorc!$B:$B,1)*100</f>
        <v>47.584259510040283</v>
      </c>
      <c r="BG11" s="7">
        <f>SUMIFS(SexoPorc!$L:$L,SexoPorc!$Q:$Q,BG$5,SexoPorc!$A:$A,$C11,SexoPorc!$B:$B,1)*100</f>
        <v>26.049557328224182</v>
      </c>
      <c r="BH11" s="7">
        <f>SUMIFS(SexoPorc!$L:$L,SexoPorc!$Q:$Q,BH$5,SexoPorc!$A:$A,$C11,SexoPorc!$B:$B,1)*100</f>
        <v>18.708519637584686</v>
      </c>
      <c r="BI11" s="7">
        <f>SUMIFS(SexoPorc!$L:$L,SexoPorc!$Q:$Q,BI$5,SexoPorc!$A:$A,$C11,SexoPorc!$B:$B,1)*100</f>
        <v>32.623204588890076</v>
      </c>
      <c r="BJ11" s="7">
        <f>SUMIFS(SexoPorc!$L:$L,SexoPorc!$Q:$Q,BJ$5,SexoPorc!$A:$A,$C11,SexoPorc!$B:$B,1)*100</f>
        <v>27.441829442977905</v>
      </c>
    </row>
    <row r="12" spans="3:62" x14ac:dyDescent="0.25">
      <c r="C12" s="5" t="s">
        <v>6</v>
      </c>
      <c r="D12" s="6">
        <f>SUMIFS(EntPop!$K:$K,EntPop!$S:$S,D$5,EntPop!$A:$A,$C12)/1000</f>
        <v>9.2330000000000005</v>
      </c>
      <c r="E12" s="6">
        <f>SUMIFS(EntPop!$K:$K,EntPop!$S:$S,E$5,EntPop!$A:$A,$C12)/1000</f>
        <v>6.26</v>
      </c>
      <c r="F12" s="6">
        <f>SUMIFS(EntPop!$K:$K,EntPop!$S:$S,F$5,EntPop!$A:$A,$C12)/1000</f>
        <v>6.9589999999999996</v>
      </c>
      <c r="G12" s="6">
        <f>SUMIFS(EntPop!$K:$K,EntPop!$S:$S,G$5,EntPop!$A:$A,$C12)/1000</f>
        <v>2.6320000000000001</v>
      </c>
      <c r="H12" s="6">
        <f>SUMIFS(EntPop!$K:$K,EntPop!$S:$S,H$5,EntPop!$A:$A,$C12)/1000</f>
        <v>1.7989999999999999</v>
      </c>
      <c r="I12" s="5"/>
      <c r="J12" s="7">
        <f>SUMIFS(EntPorc!$K:$K,EntPorc!$P:$P,V$5,EntPorc!$A:$A,$C12)*100</f>
        <v>61.348837614059448</v>
      </c>
      <c r="K12" s="7">
        <f>SUMIFS(EntPorc!$K:$K,EntPorc!$P:$P,W$5,EntPorc!$A:$A,$C12)*100</f>
        <v>45.188766717910767</v>
      </c>
      <c r="L12" s="7">
        <f>SUMIFS(EntPorc!$K:$K,EntPorc!$P:$P,X$5,EntPorc!$A:$A,$C12)*100</f>
        <v>50.97421407699585</v>
      </c>
      <c r="M12" s="7">
        <f>SUMIFS(EntPorc!$K:$K,EntPorc!$P:$P,Y$5,EntPorc!$A:$A,$C12)*100</f>
        <v>28.17685604095459</v>
      </c>
      <c r="N12" s="7">
        <f>SUMIFS(EntPorc!$K:$K,EntPorc!$P:$P,Z$5,EntPorc!$A:$A,$C12)*100</f>
        <v>26.012146472930908</v>
      </c>
      <c r="O12" s="5"/>
      <c r="P12" s="6">
        <f>SUMIFS(RuralPop!$K:$K,RuralPop!$S:$S,P$5,RuralPop!$A:$A,$C12)/1000</f>
        <v>0.79300000000000004</v>
      </c>
      <c r="Q12" s="6">
        <f>SUMIFS(RuralPop!$K:$K,RuralPop!$S:$S,Q$5,RuralPop!$A:$A,$C12)/1000</f>
        <v>1.893</v>
      </c>
      <c r="R12" s="6">
        <f>SUMIFS(RuralPop!$K:$K,RuralPop!$S:$S,R$5,RuralPop!$A:$A,$C12)/1000</f>
        <v>0.871</v>
      </c>
      <c r="S12" s="6">
        <f>SUMIFS(RuralPop!$K:$K,RuralPop!$S:$S,S$5,RuralPop!$A:$A,$C12)/1000</f>
        <v>0.39100000000000001</v>
      </c>
      <c r="T12" s="6">
        <f>SUMIFS(RuralPop!$K:$K,RuralPop!$S:$S,T$5,RuralPop!$A:$A,$C12)/1000</f>
        <v>0.68600000000000005</v>
      </c>
      <c r="U12" s="5"/>
      <c r="V12" s="7">
        <f>SUMIFS(RuralPorc!$K:$K,RuralPorc!$P:$P,V$5,RuralPorc!$A:$A,$C12)*100</f>
        <v>34.76545512676239</v>
      </c>
      <c r="W12" s="7">
        <f>SUMIFS(RuralPorc!$K:$K,RuralPorc!$P:$P,W$5,RuralPorc!$A:$A,$C12)*100</f>
        <v>51.664847135543823</v>
      </c>
      <c r="X12" s="7">
        <f>SUMIFS(RuralPorc!$K:$K,RuralPorc!$P:$P,X$5,RuralPorc!$A:$A,$C12)*100</f>
        <v>44.575229287147522</v>
      </c>
      <c r="Y12" s="7">
        <f>SUMIFS(RuralPorc!$K:$K,RuralPorc!$P:$P,Y$5,RuralPorc!$A:$A,$C12)*100</f>
        <v>28.068915009498596</v>
      </c>
      <c r="Z12" s="7">
        <f>SUMIFS(RuralPorc!$K:$K,RuralPorc!$P:$P,Z$5,RuralPorc!$A:$A,$C12)*100</f>
        <v>39.021614193916321</v>
      </c>
      <c r="AA12" s="9"/>
      <c r="AB12" s="6">
        <f>SUMIFS(UrbanPop!$K:$K,UrbanPop!$S:$S,AB$5,UrbanPop!$A:$A,$C12)/1000</f>
        <v>8.44</v>
      </c>
      <c r="AC12" s="6">
        <f>SUMIFS(UrbanPop!$K:$K,UrbanPop!$S:$S,AC$5,UrbanPop!$A:$A,$C12)/1000</f>
        <v>4.367</v>
      </c>
      <c r="AD12" s="6">
        <f>SUMIFS(UrbanPop!$K:$K,UrbanPop!$S:$S,AD$5,UrbanPop!$A:$A,$C12)/1000</f>
        <v>6.0880000000000001</v>
      </c>
      <c r="AE12" s="6">
        <f>SUMIFS(UrbanPop!$K:$K,UrbanPop!$S:$S,AE$5,UrbanPop!$A:$A,$C12)/1000</f>
        <v>2.2410000000000001</v>
      </c>
      <c r="AF12" s="6">
        <f>SUMIFS(UrbanPop!$K:$K,UrbanPop!$S:$S,AF$5,UrbanPop!$A:$A,$C12)/1000</f>
        <v>1.113</v>
      </c>
      <c r="AG12" s="5"/>
      <c r="AH12" s="7">
        <f>SUMIFS(UrbanPorc!$K:$K,UrbanPorc!$P:$P,AH$5,UrbanPorc!$A:$A,$C12)*100</f>
        <v>66.097581386566162</v>
      </c>
      <c r="AI12" s="7">
        <f>SUMIFS(UrbanPorc!$K:$K,UrbanPorc!$P:$P,AI$5,UrbanPorc!$A:$A,$C12)*100</f>
        <v>42.859947681427002</v>
      </c>
      <c r="AJ12" s="7">
        <f>SUMIFS(UrbanPorc!$K:$K,UrbanPorc!$P:$P,AJ$5,UrbanPorc!$A:$A,$C12)*100</f>
        <v>52.043086290359497</v>
      </c>
      <c r="AK12" s="7">
        <f>SUMIFS(UrbanPorc!$K:$K,UrbanPorc!$P:$P,AK$5,UrbanPorc!$A:$A,$C12)*100</f>
        <v>28.19577157497406</v>
      </c>
      <c r="AL12" s="7">
        <f>SUMIFS(UrbanPorc!$K:$K,UrbanPorc!$P:$P,AL$5,UrbanPorc!$A:$A,$C12)*100</f>
        <v>21.57813161611557</v>
      </c>
      <c r="AN12" s="6">
        <f>SUMIFS(SexoPop!$L:$L,SexoPop!$T:$T,AN$5,SexoPop!$A:$A,$C12,SexoPop!$B:$B,2)/1000</f>
        <v>5.5229999999999997</v>
      </c>
      <c r="AO12" s="6">
        <f>SUMIFS(SexoPop!$L:$L,SexoPop!$T:$T,AO$5,SexoPop!$A:$A,$C12,SexoPop!$B:$B,2)/1000</f>
        <v>2.621</v>
      </c>
      <c r="AP12" s="6">
        <f>SUMIFS(SexoPop!$L:$L,SexoPop!$T:$T,AP$5,SexoPop!$A:$A,$C12,SexoPop!$B:$B,2)/1000</f>
        <v>3.794</v>
      </c>
      <c r="AQ12" s="6">
        <f>SUMIFS(SexoPop!$L:$L,SexoPop!$T:$T,AQ$5,SexoPop!$A:$A,$C12,SexoPop!$B:$B,2)/1000</f>
        <v>1.367</v>
      </c>
      <c r="AR12" s="6">
        <f>SUMIFS(SexoPop!$L:$L,SexoPop!$T:$T,AR$5,SexoPop!$A:$A,$C12,SexoPop!$B:$B,2)/1000</f>
        <v>0.63200000000000001</v>
      </c>
      <c r="AS12" s="5"/>
      <c r="AT12" s="7">
        <f>SUMIFS(SexoPorc!$L:$L,SexoPorc!$Q:$Q,AT$5,SexoPorc!$A:$A,$C12,SexoPorc!$B:$B,2)*100</f>
        <v>65.07599949836731</v>
      </c>
      <c r="AU12" s="7">
        <f>SUMIFS(SexoPorc!$L:$L,SexoPorc!$Q:$Q,AU$5,SexoPorc!$A:$A,$C12,SexoPorc!$B:$B,2)*100</f>
        <v>41.392925381660461</v>
      </c>
      <c r="AV12" s="7">
        <f>SUMIFS(SexoPorc!$L:$L,SexoPorc!$Q:$Q,AV$5,SexoPorc!$A:$A,$C12,SexoPorc!$B:$B,2)*100</f>
        <v>53.100067377090454</v>
      </c>
      <c r="AW12" s="7">
        <f>SUMIFS(SexoPorc!$L:$L,SexoPorc!$Q:$Q,AW$5,SexoPorc!$A:$A,$C12,SexoPorc!$B:$B,2)*100</f>
        <v>26.18773877620697</v>
      </c>
      <c r="AX12" s="7">
        <f>SUMIFS(SexoPorc!$L:$L,SexoPorc!$Q:$Q,AX$5,SexoPorc!$A:$A,$C12,SexoPorc!$B:$B,2)*100</f>
        <v>21.929216384887695</v>
      </c>
      <c r="AY12" s="9"/>
      <c r="AZ12" s="6">
        <f>SUMIFS(SexoPop!$L:$L,SexoPop!$T:$T,AZ$5,SexoPop!$A:$A,$C12,SexoPop!$B:$B,1)/1000</f>
        <v>3.71</v>
      </c>
      <c r="BA12" s="6">
        <f>SUMIFS(SexoPop!$L:$L,SexoPop!$T:$T,BA$5,SexoPop!$A:$A,$C12,SexoPop!$B:$B,1)/1000</f>
        <v>3.6389999999999998</v>
      </c>
      <c r="BB12" s="6">
        <f>SUMIFS(SexoPop!$L:$L,SexoPop!$T:$T,BB$5,SexoPop!$A:$A,$C12,SexoPop!$B:$B,1)/1000</f>
        <v>3.165</v>
      </c>
      <c r="BC12" s="6">
        <f>SUMIFS(SexoPop!$L:$L,SexoPop!$T:$T,BC$5,SexoPop!$A:$A,$C12,SexoPop!$B:$B,1)/1000</f>
        <v>1.2649999999999999</v>
      </c>
      <c r="BD12" s="6">
        <f>SUMIFS(SexoPop!$L:$L,SexoPop!$T:$T,BD$5,SexoPop!$A:$A,$C12,SexoPop!$B:$B,1)/1000</f>
        <v>1.167</v>
      </c>
      <c r="BE12" s="5"/>
      <c r="BF12" s="7">
        <f>SUMIFS(SexoPorc!$L:$L,SexoPorc!$Q:$Q,BF$5,SexoPorc!$A:$A,$C12,SexoPorc!$B:$B,1)*100</f>
        <v>56.529027223587036</v>
      </c>
      <c r="BG12" s="7">
        <f>SUMIFS(SexoPorc!$L:$L,SexoPorc!$Q:$Q,BG$5,SexoPorc!$A:$A,$C12,SexoPorc!$B:$B,1)*100</f>
        <v>48.384523391723633</v>
      </c>
      <c r="BH12" s="7">
        <f>SUMIFS(SexoPorc!$L:$L,SexoPorc!$Q:$Q,BH$5,SexoPorc!$A:$A,$C12,SexoPorc!$B:$B,1)*100</f>
        <v>48.639926314353943</v>
      </c>
      <c r="BI12" s="7">
        <f>SUMIFS(SexoPorc!$L:$L,SexoPorc!$Q:$Q,BI$5,SexoPorc!$A:$A,$C12,SexoPorc!$B:$B,1)*100</f>
        <v>30.696433782577515</v>
      </c>
      <c r="BJ12" s="7">
        <f>SUMIFS(SexoPorc!$L:$L,SexoPorc!$Q:$Q,BJ$5,SexoPorc!$A:$A,$C12,SexoPorc!$B:$B,1)*100</f>
        <v>28.929102420806885</v>
      </c>
    </row>
    <row r="13" spans="3:62" x14ac:dyDescent="0.25">
      <c r="C13" s="5" t="s">
        <v>7</v>
      </c>
      <c r="D13" s="6">
        <f>SUMIFS(EntPop!$K:$K,EntPop!$S:$S,D$5,EntPop!$A:$A,$C13)/1000</f>
        <v>840.86099999999999</v>
      </c>
      <c r="E13" s="6">
        <f>SUMIFS(EntPop!$K:$K,EntPop!$S:$S,E$5,EntPop!$A:$A,$C13)/1000</f>
        <v>888.48</v>
      </c>
      <c r="F13" s="6">
        <f>SUMIFS(EntPop!$K:$K,EntPop!$S:$S,F$5,EntPop!$A:$A,$C13)/1000</f>
        <v>693.95299999999997</v>
      </c>
      <c r="G13" s="6">
        <f>SUMIFS(EntPop!$K:$K,EntPop!$S:$S,G$5,EntPop!$A:$A,$C13)/1000</f>
        <v>746.75900000000001</v>
      </c>
      <c r="H13" s="6">
        <f>SUMIFS(EntPop!$K:$K,EntPop!$S:$S,H$5,EntPop!$A:$A,$C13)/1000</f>
        <v>687.64700000000005</v>
      </c>
      <c r="I13" s="5"/>
      <c r="J13" s="7">
        <f>SUMIFS(EntPorc!$K:$K,EntPorc!$P:$P,V$5,EntPorc!$A:$A,$C13)*100</f>
        <v>54.763805866241455</v>
      </c>
      <c r="K13" s="7">
        <f>SUMIFS(EntPorc!$K:$K,EntPorc!$P:$P,W$5,EntPorc!$A:$A,$C13)*100</f>
        <v>54.417204856872559</v>
      </c>
      <c r="L13" s="7">
        <f>SUMIFS(EntPorc!$K:$K,EntPorc!$P:$P,X$5,EntPorc!$A:$A,$C13)*100</f>
        <v>42.753788828849792</v>
      </c>
      <c r="M13" s="7">
        <f>SUMIFS(EntPorc!$K:$K,EntPorc!$P:$P,Y$5,EntPorc!$A:$A,$C13)*100</f>
        <v>46.45439088344574</v>
      </c>
      <c r="N13" s="7">
        <f>SUMIFS(EntPorc!$K:$K,EntPorc!$P:$P,Z$5,EntPorc!$A:$A,$C13)*100</f>
        <v>43.255719542503357</v>
      </c>
      <c r="O13" s="5"/>
      <c r="P13" s="6">
        <f>SUMIFS(RuralPop!$K:$K,RuralPop!$S:$S,P$5,RuralPop!$A:$A,$C13)/1000</f>
        <v>632.89800000000002</v>
      </c>
      <c r="Q13" s="6">
        <f>SUMIFS(RuralPop!$K:$K,RuralPop!$S:$S,Q$5,RuralPop!$A:$A,$C13)/1000</f>
        <v>624.53</v>
      </c>
      <c r="R13" s="6">
        <f>SUMIFS(RuralPop!$K:$K,RuralPop!$S:$S,R$5,RuralPop!$A:$A,$C13)/1000</f>
        <v>486.31299999999999</v>
      </c>
      <c r="S13" s="6">
        <f>SUMIFS(RuralPop!$K:$K,RuralPop!$S:$S,S$5,RuralPop!$A:$A,$C13)/1000</f>
        <v>548.88300000000004</v>
      </c>
      <c r="T13" s="6">
        <f>SUMIFS(RuralPop!$K:$K,RuralPop!$S:$S,T$5,RuralPop!$A:$A,$C13)/1000</f>
        <v>506.60300000000001</v>
      </c>
      <c r="U13" s="5"/>
      <c r="V13" s="7">
        <f>SUMIFS(RuralPorc!$K:$K,RuralPorc!$P:$P,V$5,RuralPorc!$A:$A,$C13)*100</f>
        <v>56.641656160354614</v>
      </c>
      <c r="W13" s="7">
        <f>SUMIFS(RuralPorc!$K:$K,RuralPorc!$P:$P,W$5,RuralPorc!$A:$A,$C13)*100</f>
        <v>55.595070123672485</v>
      </c>
      <c r="X13" s="7">
        <f>SUMIFS(RuralPorc!$K:$K,RuralPorc!$P:$P,X$5,RuralPorc!$A:$A,$C13)*100</f>
        <v>45.766758918762207</v>
      </c>
      <c r="Y13" s="7">
        <f>SUMIFS(RuralPorc!$K:$K,RuralPorc!$P:$P,Y$5,RuralPorc!$A:$A,$C13)*100</f>
        <v>47.405651211738586</v>
      </c>
      <c r="Z13" s="7">
        <f>SUMIFS(RuralPorc!$K:$K,RuralPorc!$P:$P,Z$5,RuralPorc!$A:$A,$C13)*100</f>
        <v>43.453940749168396</v>
      </c>
      <c r="AA13" s="9"/>
      <c r="AB13" s="6">
        <f>SUMIFS(UrbanPop!$K:$K,UrbanPop!$S:$S,AB$5,UrbanPop!$A:$A,$C13)/1000</f>
        <v>207.96299999999999</v>
      </c>
      <c r="AC13" s="6">
        <f>SUMIFS(UrbanPop!$K:$K,UrbanPop!$S:$S,AC$5,UrbanPop!$A:$A,$C13)/1000</f>
        <v>263.95</v>
      </c>
      <c r="AD13" s="6">
        <f>SUMIFS(UrbanPop!$K:$K,UrbanPop!$S:$S,AD$5,UrbanPop!$A:$A,$C13)/1000</f>
        <v>207.64</v>
      </c>
      <c r="AE13" s="6">
        <f>SUMIFS(UrbanPop!$K:$K,UrbanPop!$S:$S,AE$5,UrbanPop!$A:$A,$C13)/1000</f>
        <v>197.876</v>
      </c>
      <c r="AF13" s="6">
        <f>SUMIFS(UrbanPop!$K:$K,UrbanPop!$S:$S,AF$5,UrbanPop!$A:$A,$C13)/1000</f>
        <v>181.04400000000001</v>
      </c>
      <c r="AG13" s="5"/>
      <c r="AH13" s="7">
        <f>SUMIFS(UrbanPorc!$K:$K,UrbanPorc!$P:$P,AH$5,UrbanPorc!$A:$A,$C13)*100</f>
        <v>49.744772911071777</v>
      </c>
      <c r="AI13" s="7">
        <f>SUMIFS(UrbanPorc!$K:$K,UrbanPorc!$P:$P,AI$5,UrbanPorc!$A:$A,$C13)*100</f>
        <v>51.819521188735962</v>
      </c>
      <c r="AJ13" s="7">
        <f>SUMIFS(UrbanPorc!$K:$K,UrbanPorc!$P:$P,AJ$5,UrbanPorc!$A:$A,$C13)*100</f>
        <v>37.042322754859924</v>
      </c>
      <c r="AK13" s="7">
        <f>SUMIFS(UrbanPorc!$K:$K,UrbanPorc!$P:$P,AK$5,UrbanPorc!$A:$A,$C13)*100</f>
        <v>44.005009531974792</v>
      </c>
      <c r="AL13" s="7">
        <f>SUMIFS(UrbanPorc!$K:$K,UrbanPorc!$P:$P,AL$5,UrbanPorc!$A:$A,$C13)*100</f>
        <v>42.710539698600769</v>
      </c>
      <c r="AN13" s="6">
        <f>SUMIFS(SexoPop!$L:$L,SexoPop!$T:$T,AN$5,SexoPop!$A:$A,$C13,SexoPop!$B:$B,2)/1000</f>
        <v>430.60300000000001</v>
      </c>
      <c r="AO13" s="6">
        <f>SUMIFS(SexoPop!$L:$L,SexoPop!$T:$T,AO$5,SexoPop!$A:$A,$C13,SexoPop!$B:$B,2)/1000</f>
        <v>441.06799999999998</v>
      </c>
      <c r="AP13" s="6">
        <f>SUMIFS(SexoPop!$L:$L,SexoPop!$T:$T,AP$5,SexoPop!$A:$A,$C13,SexoPop!$B:$B,2)/1000</f>
        <v>356.63799999999998</v>
      </c>
      <c r="AQ13" s="6">
        <f>SUMIFS(SexoPop!$L:$L,SexoPop!$T:$T,AQ$5,SexoPop!$A:$A,$C13,SexoPop!$B:$B,2)/1000</f>
        <v>394.99400000000003</v>
      </c>
      <c r="AR13" s="6">
        <f>SUMIFS(SexoPop!$L:$L,SexoPop!$T:$T,AR$5,SexoPop!$A:$A,$C13,SexoPop!$B:$B,2)/1000</f>
        <v>358.71499999999997</v>
      </c>
      <c r="AS13" s="5"/>
      <c r="AT13" s="7">
        <f>SUMIFS(SexoPorc!$L:$L,SexoPorc!$Q:$Q,AT$5,SexoPorc!$A:$A,$C13,SexoPorc!$B:$B,2)*100</f>
        <v>53.607195615768433</v>
      </c>
      <c r="AU13" s="7">
        <f>SUMIFS(SexoPorc!$L:$L,SexoPorc!$Q:$Q,AU$5,SexoPorc!$A:$A,$C13,SexoPorc!$B:$B,2)*100</f>
        <v>53.498905897140503</v>
      </c>
      <c r="AV13" s="7">
        <f>SUMIFS(SexoPorc!$L:$L,SexoPorc!$Q:$Q,AV$5,SexoPorc!$A:$A,$C13,SexoPorc!$B:$B,2)*100</f>
        <v>41.951638460159302</v>
      </c>
      <c r="AW13" s="7">
        <f>SUMIFS(SexoPorc!$L:$L,SexoPorc!$Q:$Q,AW$5,SexoPorc!$A:$A,$C13,SexoPorc!$B:$B,2)*100</f>
        <v>46.192348003387451</v>
      </c>
      <c r="AX13" s="7">
        <f>SUMIFS(SexoPorc!$L:$L,SexoPorc!$Q:$Q,AX$5,SexoPorc!$A:$A,$C13,SexoPorc!$B:$B,2)*100</f>
        <v>42.240229249000549</v>
      </c>
      <c r="AY13" s="9"/>
      <c r="AZ13" s="6">
        <f>SUMIFS(SexoPop!$L:$L,SexoPop!$T:$T,AZ$5,SexoPop!$A:$A,$C13,SexoPop!$B:$B,1)/1000</f>
        <v>410.25799999999998</v>
      </c>
      <c r="BA13" s="6">
        <f>SUMIFS(SexoPop!$L:$L,SexoPop!$T:$T,BA$5,SexoPop!$A:$A,$C13,SexoPop!$B:$B,1)/1000</f>
        <v>447.41199999999998</v>
      </c>
      <c r="BB13" s="6">
        <f>SUMIFS(SexoPop!$L:$L,SexoPop!$T:$T,BB$5,SexoPop!$A:$A,$C13,SexoPop!$B:$B,1)/1000</f>
        <v>337.315</v>
      </c>
      <c r="BC13" s="6">
        <f>SUMIFS(SexoPop!$L:$L,SexoPop!$T:$T,BC$5,SexoPop!$A:$A,$C13,SexoPop!$B:$B,1)/1000</f>
        <v>351.76499999999999</v>
      </c>
      <c r="BD13" s="6">
        <f>SUMIFS(SexoPop!$L:$L,SexoPop!$T:$T,BD$5,SexoPop!$A:$A,$C13,SexoPop!$B:$B,1)/1000</f>
        <v>328.93200000000002</v>
      </c>
      <c r="BE13" s="5"/>
      <c r="BF13" s="7">
        <f>SUMIFS(SexoPorc!$L:$L,SexoPorc!$Q:$Q,BF$5,SexoPorc!$A:$A,$C13,SexoPorc!$B:$B,1)*100</f>
        <v>56.032705307006836</v>
      </c>
      <c r="BG13" s="7">
        <f>SUMIFS(SexoPorc!$L:$L,SexoPorc!$Q:$Q,BG$5,SexoPorc!$A:$A,$C13,SexoPorc!$B:$B,1)*100</f>
        <v>55.353862047195435</v>
      </c>
      <c r="BH13" s="7">
        <f>SUMIFS(SexoPorc!$L:$L,SexoPorc!$Q:$Q,BH$5,SexoPorc!$A:$A,$C13,SexoPorc!$B:$B,1)*100</f>
        <v>43.635943531990051</v>
      </c>
      <c r="BI13" s="7">
        <f>SUMIFS(SexoPorc!$L:$L,SexoPorc!$Q:$Q,BI$5,SexoPorc!$A:$A,$C13,SexoPorc!$B:$B,1)*100</f>
        <v>46.752205491065979</v>
      </c>
      <c r="BJ13" s="7">
        <f>SUMIFS(SexoPorc!$L:$L,SexoPorc!$Q:$Q,BJ$5,SexoPorc!$A:$A,$C13,SexoPorc!$B:$B,1)*100</f>
        <v>44.420316815376282</v>
      </c>
    </row>
    <row r="14" spans="3:62" x14ac:dyDescent="0.25">
      <c r="C14" s="5" t="s">
        <v>8</v>
      </c>
      <c r="D14" s="6">
        <f>SUMIFS(EntPop!$K:$K,EntPop!$S:$S,D$5,EntPop!$A:$A,$C14)/1000</f>
        <v>58.619</v>
      </c>
      <c r="E14" s="6">
        <f>SUMIFS(EntPop!$K:$K,EntPop!$S:$S,E$5,EntPop!$A:$A,$C14)/1000</f>
        <v>45.887</v>
      </c>
      <c r="F14" s="6">
        <f>SUMIFS(EntPop!$K:$K,EntPop!$S:$S,F$5,EntPop!$A:$A,$C14)/1000</f>
        <v>47.262</v>
      </c>
      <c r="G14" s="6">
        <f>SUMIFS(EntPop!$K:$K,EntPop!$S:$S,G$5,EntPop!$A:$A,$C14)/1000</f>
        <v>32.881</v>
      </c>
      <c r="H14" s="6">
        <f>SUMIFS(EntPop!$K:$K,EntPop!$S:$S,H$5,EntPop!$A:$A,$C14)/1000</f>
        <v>44.15</v>
      </c>
      <c r="I14" s="5"/>
      <c r="J14" s="7">
        <f>SUMIFS(EntPorc!$K:$K,EntPorc!$P:$P,V$5,EntPorc!$A:$A,$C14)*100</f>
        <v>49.282854795455933</v>
      </c>
      <c r="K14" s="7">
        <f>SUMIFS(EntPorc!$K:$K,EntPorc!$P:$P,W$5,EntPorc!$A:$A,$C14)*100</f>
        <v>49.185371398925781</v>
      </c>
      <c r="L14" s="7">
        <f>SUMIFS(EntPorc!$K:$K,EntPorc!$P:$P,X$5,EntPorc!$A:$A,$C14)*100</f>
        <v>42.782655358314514</v>
      </c>
      <c r="M14" s="7">
        <f>SUMIFS(EntPorc!$K:$K,EntPorc!$P:$P,Y$5,EntPorc!$A:$A,$C14)*100</f>
        <v>41.198581457138062</v>
      </c>
      <c r="N14" s="7">
        <f>SUMIFS(EntPorc!$K:$K,EntPorc!$P:$P,Z$5,EntPorc!$A:$A,$C14)*100</f>
        <v>50.790911912918091</v>
      </c>
      <c r="O14" s="5"/>
      <c r="P14" s="6">
        <f>SUMIFS(RuralPop!$K:$K,RuralPop!$S:$S,P$5,RuralPop!$A:$A,$C14)/1000</f>
        <v>31.341000000000001</v>
      </c>
      <c r="Q14" s="6">
        <f>SUMIFS(RuralPop!$K:$K,RuralPop!$S:$S,Q$5,RuralPop!$A:$A,$C14)/1000</f>
        <v>28.184999999999999</v>
      </c>
      <c r="R14" s="6">
        <f>SUMIFS(RuralPop!$K:$K,RuralPop!$S:$S,R$5,RuralPop!$A:$A,$C14)/1000</f>
        <v>31.64</v>
      </c>
      <c r="S14" s="6">
        <f>SUMIFS(RuralPop!$K:$K,RuralPop!$S:$S,S$5,RuralPop!$A:$A,$C14)/1000</f>
        <v>20.992000000000001</v>
      </c>
      <c r="T14" s="6">
        <f>SUMIFS(RuralPop!$K:$K,RuralPop!$S:$S,T$5,RuralPop!$A:$A,$C14)/1000</f>
        <v>33.781999999999996</v>
      </c>
      <c r="U14" s="5"/>
      <c r="V14" s="7">
        <f>SUMIFS(RuralPorc!$K:$K,RuralPorc!$P:$P,V$5,RuralPorc!$A:$A,$C14)*100</f>
        <v>60.207474231719971</v>
      </c>
      <c r="W14" s="7">
        <f>SUMIFS(RuralPorc!$K:$K,RuralPorc!$P:$P,W$5,RuralPorc!$A:$A,$C14)*100</f>
        <v>56.110769510269165</v>
      </c>
      <c r="X14" s="7">
        <f>SUMIFS(RuralPorc!$K:$K,RuralPorc!$P:$P,X$5,RuralPorc!$A:$A,$C14)*100</f>
        <v>60.578209161758423</v>
      </c>
      <c r="Y14" s="7">
        <f>SUMIFS(RuralPorc!$K:$K,RuralPorc!$P:$P,Y$5,RuralPorc!$A:$A,$C14)*100</f>
        <v>49.721688032150269</v>
      </c>
      <c r="Z14" s="7">
        <f>SUMIFS(RuralPorc!$K:$K,RuralPorc!$P:$P,Z$5,RuralPorc!$A:$A,$C14)*100</f>
        <v>61.935317516326904</v>
      </c>
      <c r="AA14" s="9"/>
      <c r="AB14" s="6">
        <f>SUMIFS(UrbanPop!$K:$K,UrbanPop!$S:$S,AB$5,UrbanPop!$A:$A,$C14)/1000</f>
        <v>27.277999999999999</v>
      </c>
      <c r="AC14" s="6">
        <f>SUMIFS(UrbanPop!$K:$K,UrbanPop!$S:$S,AC$5,UrbanPop!$A:$A,$C14)/1000</f>
        <v>17.702000000000002</v>
      </c>
      <c r="AD14" s="6">
        <f>SUMIFS(UrbanPop!$K:$K,UrbanPop!$S:$S,AD$5,UrbanPop!$A:$A,$C14)/1000</f>
        <v>15.622</v>
      </c>
      <c r="AE14" s="6">
        <f>SUMIFS(UrbanPop!$K:$K,UrbanPop!$S:$S,AE$5,UrbanPop!$A:$A,$C14)/1000</f>
        <v>11.888999999999999</v>
      </c>
      <c r="AF14" s="6">
        <f>SUMIFS(UrbanPop!$K:$K,UrbanPop!$S:$S,AF$5,UrbanPop!$A:$A,$C14)/1000</f>
        <v>10.368</v>
      </c>
      <c r="AG14" s="5"/>
      <c r="AH14" s="7">
        <f>SUMIFS(UrbanPorc!$K:$K,UrbanPorc!$P:$P,AH$5,UrbanPorc!$A:$A,$C14)*100</f>
        <v>40.780994296073914</v>
      </c>
      <c r="AI14" s="7">
        <f>SUMIFS(UrbanPorc!$K:$K,UrbanPorc!$P:$P,AI$5,UrbanPorc!$A:$A,$C14)*100</f>
        <v>41.107216477394104</v>
      </c>
      <c r="AJ14" s="7">
        <f>SUMIFS(UrbanPorc!$K:$K,UrbanPorc!$P:$P,AJ$5,UrbanPorc!$A:$A,$C14)*100</f>
        <v>26.823487877845764</v>
      </c>
      <c r="AK14" s="7">
        <f>SUMIFS(UrbanPorc!$K:$K,UrbanPorc!$P:$P,AK$5,UrbanPorc!$A:$A,$C14)*100</f>
        <v>31.626409292221069</v>
      </c>
      <c r="AL14" s="7">
        <f>SUMIFS(UrbanPorc!$K:$K,UrbanPorc!$P:$P,AL$5,UrbanPorc!$A:$A,$C14)*100</f>
        <v>32.01877772808075</v>
      </c>
      <c r="AN14" s="6">
        <f>SUMIFS(SexoPop!$L:$L,SexoPop!$T:$T,AN$5,SexoPop!$A:$A,$C14,SexoPop!$B:$B,2)/1000</f>
        <v>30.472999999999999</v>
      </c>
      <c r="AO14" s="6">
        <f>SUMIFS(SexoPop!$L:$L,SexoPop!$T:$T,AO$5,SexoPop!$A:$A,$C14,SexoPop!$B:$B,2)/1000</f>
        <v>24.913</v>
      </c>
      <c r="AP14" s="6">
        <f>SUMIFS(SexoPop!$L:$L,SexoPop!$T:$T,AP$5,SexoPop!$A:$A,$C14,SexoPop!$B:$B,2)/1000</f>
        <v>24.401</v>
      </c>
      <c r="AQ14" s="6">
        <f>SUMIFS(SexoPop!$L:$L,SexoPop!$T:$T,AQ$5,SexoPop!$A:$A,$C14,SexoPop!$B:$B,2)/1000</f>
        <v>16.259</v>
      </c>
      <c r="AR14" s="6">
        <f>SUMIFS(SexoPop!$L:$L,SexoPop!$T:$T,AR$5,SexoPop!$A:$A,$C14,SexoPop!$B:$B,2)/1000</f>
        <v>22.433</v>
      </c>
      <c r="AS14" s="5"/>
      <c r="AT14" s="7">
        <f>SUMIFS(SexoPorc!$L:$L,SexoPorc!$Q:$Q,AT$5,SexoPorc!$A:$A,$C14,SexoPorc!$B:$B,2)*100</f>
        <v>52.15032696723938</v>
      </c>
      <c r="AU14" s="7">
        <f>SUMIFS(SexoPorc!$L:$L,SexoPorc!$Q:$Q,AU$5,SexoPorc!$A:$A,$C14,SexoPorc!$B:$B,2)*100</f>
        <v>52.141064405441284</v>
      </c>
      <c r="AV14" s="7">
        <f>SUMIFS(SexoPorc!$L:$L,SexoPorc!$Q:$Q,AV$5,SexoPorc!$A:$A,$C14,SexoPorc!$B:$B,2)*100</f>
        <v>44.82758641242981</v>
      </c>
      <c r="AW14" s="7">
        <f>SUMIFS(SexoPorc!$L:$L,SexoPorc!$Q:$Q,AW$5,SexoPorc!$A:$A,$C14,SexoPorc!$B:$B,2)*100</f>
        <v>42.657744884490967</v>
      </c>
      <c r="AX14" s="7">
        <f>SUMIFS(SexoPorc!$L:$L,SexoPorc!$Q:$Q,AX$5,SexoPorc!$A:$A,$C14,SexoPorc!$B:$B,2)*100</f>
        <v>53.418266773223877</v>
      </c>
      <c r="AY14" s="9"/>
      <c r="AZ14" s="6">
        <f>SUMIFS(SexoPop!$L:$L,SexoPop!$T:$T,AZ$5,SexoPop!$A:$A,$C14,SexoPop!$B:$B,1)/1000</f>
        <v>28.146000000000001</v>
      </c>
      <c r="BA14" s="6">
        <f>SUMIFS(SexoPop!$L:$L,SexoPop!$T:$T,BA$5,SexoPop!$A:$A,$C14,SexoPop!$B:$B,1)/1000</f>
        <v>20.974</v>
      </c>
      <c r="BB14" s="6">
        <f>SUMIFS(SexoPop!$L:$L,SexoPop!$T:$T,BB$5,SexoPop!$A:$A,$C14,SexoPop!$B:$B,1)/1000</f>
        <v>22.861000000000001</v>
      </c>
      <c r="BC14" s="6">
        <f>SUMIFS(SexoPop!$L:$L,SexoPop!$T:$T,BC$5,SexoPop!$A:$A,$C14,SexoPop!$B:$B,1)/1000</f>
        <v>16.622</v>
      </c>
      <c r="BD14" s="6">
        <f>SUMIFS(SexoPop!$L:$L,SexoPop!$T:$T,BD$5,SexoPop!$A:$A,$C14,SexoPop!$B:$B,1)/1000</f>
        <v>21.716999999999999</v>
      </c>
      <c r="BE14" s="5"/>
      <c r="BF14" s="7">
        <f>SUMIFS(SexoPorc!$L:$L,SexoPorc!$Q:$Q,BF$5,SexoPorc!$A:$A,$C14,SexoPorc!$B:$B,1)*100</f>
        <v>46.513858437538147</v>
      </c>
      <c r="BG14" s="7">
        <f>SUMIFS(SexoPorc!$L:$L,SexoPorc!$Q:$Q,BG$5,SexoPorc!$A:$A,$C14,SexoPorc!$B:$B,1)*100</f>
        <v>46.082523465156555</v>
      </c>
      <c r="BH14" s="7">
        <f>SUMIFS(SexoPorc!$L:$L,SexoPorc!$Q:$Q,BH$5,SexoPorc!$A:$A,$C14,SexoPorc!$B:$B,1)*100</f>
        <v>40.796259045600891</v>
      </c>
      <c r="BI14" s="7">
        <f>SUMIFS(SexoPorc!$L:$L,SexoPorc!$Q:$Q,BI$5,SexoPorc!$A:$A,$C14,SexoPorc!$B:$B,1)*100</f>
        <v>39.864733815193176</v>
      </c>
      <c r="BJ14" s="7">
        <f>SUMIFS(SexoPorc!$L:$L,SexoPorc!$Q:$Q,BJ$5,SexoPorc!$A:$A,$C14,SexoPorc!$B:$B,1)*100</f>
        <v>48.335188627243042</v>
      </c>
    </row>
    <row r="15" spans="3:62" x14ac:dyDescent="0.25">
      <c r="C15" s="5" t="s">
        <v>9</v>
      </c>
      <c r="D15" s="6">
        <f>SUMIFS(EntPop!$K:$K,EntPop!$S:$S,D$5,EntPop!$A:$A,$C15)/1000</f>
        <v>95.731999999999999</v>
      </c>
      <c r="E15" s="6">
        <f>SUMIFS(EntPop!$K:$K,EntPop!$S:$S,E$5,EntPop!$A:$A,$C15)/1000</f>
        <v>31.462</v>
      </c>
      <c r="F15" s="6">
        <f>SUMIFS(EntPop!$K:$K,EntPop!$S:$S,F$5,EntPop!$A:$A,$C15)/1000</f>
        <v>135.53299999999999</v>
      </c>
      <c r="G15" s="6">
        <f>SUMIFS(EntPop!$K:$K,EntPop!$S:$S,G$5,EntPop!$A:$A,$C15)/1000</f>
        <v>69.986000000000004</v>
      </c>
      <c r="H15" s="6">
        <f>SUMIFS(EntPop!$K:$K,EntPop!$S:$S,H$5,EntPop!$A:$A,$C15)/1000</f>
        <v>48.94</v>
      </c>
      <c r="I15" s="5"/>
      <c r="J15" s="7">
        <f>SUMIFS(EntPorc!$K:$K,EntPorc!$P:$P,V$5,EntPorc!$A:$A,$C15)*100</f>
        <v>61.67265772819519</v>
      </c>
      <c r="K15" s="7">
        <f>SUMIFS(EntPorc!$K:$K,EntPorc!$P:$P,W$5,EntPorc!$A:$A,$C15)*100</f>
        <v>20.689156651496887</v>
      </c>
      <c r="L15" s="7">
        <f>SUMIFS(EntPorc!$K:$K,EntPorc!$P:$P,X$5,EntPorc!$A:$A,$C15)*100</f>
        <v>33.848723769187927</v>
      </c>
      <c r="M15" s="7">
        <f>SUMIFS(EntPorc!$K:$K,EntPorc!$P:$P,Y$5,EntPorc!$A:$A,$C15)*100</f>
        <v>43.919122219085693</v>
      </c>
      <c r="N15" s="7">
        <f>SUMIFS(EntPorc!$K:$K,EntPorc!$P:$P,Z$5,EntPorc!$A:$A,$C15)*100</f>
        <v>28.865152597427368</v>
      </c>
      <c r="O15" s="5"/>
      <c r="P15" s="6">
        <f>SUMIFS(RuralPop!$K:$K,RuralPop!$S:$S,P$5,RuralPop!$A:$A,$C15)/1000</f>
        <v>5.67</v>
      </c>
      <c r="Q15" s="6">
        <f>SUMIFS(RuralPop!$K:$K,RuralPop!$S:$S,Q$5,RuralPop!$A:$A,$C15)/1000</f>
        <v>1.046</v>
      </c>
      <c r="R15" s="6">
        <f>SUMIFS(RuralPop!$K:$K,RuralPop!$S:$S,R$5,RuralPop!$A:$A,$C15)/1000</f>
        <v>1.958</v>
      </c>
      <c r="S15" s="6">
        <f>SUMIFS(RuralPop!$K:$K,RuralPop!$S:$S,S$5,RuralPop!$A:$A,$C15)/1000</f>
        <v>1.8080000000000001</v>
      </c>
      <c r="T15" s="6">
        <f>SUMIFS(RuralPop!$K:$K,RuralPop!$S:$S,T$5,RuralPop!$A:$A,$C15)/1000</f>
        <v>0.51200000000000001</v>
      </c>
      <c r="U15" s="5"/>
      <c r="V15" s="7">
        <f>SUMIFS(RuralPorc!$K:$K,RuralPorc!$P:$P,V$5,RuralPorc!$A:$A,$C15)*100</f>
        <v>72.972971200942993</v>
      </c>
      <c r="W15" s="7">
        <f>SUMIFS(RuralPorc!$K:$K,RuralPorc!$P:$P,W$5,RuralPorc!$A:$A,$C15)*100</f>
        <v>60.427498817443848</v>
      </c>
      <c r="X15" s="7">
        <f>SUMIFS(RuralPorc!$K:$K,RuralPorc!$P:$P,X$5,RuralPorc!$A:$A,$C15)*100</f>
        <v>43.453174829483032</v>
      </c>
      <c r="Y15" s="7">
        <f>SUMIFS(RuralPorc!$K:$K,RuralPorc!$P:$P,Y$5,RuralPorc!$A:$A,$C15)*100</f>
        <v>70.957612991333008</v>
      </c>
      <c r="Z15" s="7">
        <f>SUMIFS(RuralPorc!$K:$K,RuralPorc!$P:$P,Z$5,RuralPorc!$A:$A,$C15)*100</f>
        <v>60.164511203765869</v>
      </c>
      <c r="AA15" s="9"/>
      <c r="AB15" s="6">
        <f>SUMIFS(UrbanPop!$K:$K,UrbanPop!$S:$S,AB$5,UrbanPop!$A:$A,$C15)/1000</f>
        <v>90.061999999999998</v>
      </c>
      <c r="AC15" s="6">
        <f>SUMIFS(UrbanPop!$K:$K,UrbanPop!$S:$S,AC$5,UrbanPop!$A:$A,$C15)/1000</f>
        <v>30.416</v>
      </c>
      <c r="AD15" s="6">
        <f>SUMIFS(UrbanPop!$K:$K,UrbanPop!$S:$S,AD$5,UrbanPop!$A:$A,$C15)/1000</f>
        <v>133.57499999999999</v>
      </c>
      <c r="AE15" s="6">
        <f>SUMIFS(UrbanPop!$K:$K,UrbanPop!$S:$S,AE$5,UrbanPop!$A:$A,$C15)/1000</f>
        <v>68.177999999999997</v>
      </c>
      <c r="AF15" s="6">
        <f>SUMIFS(UrbanPop!$K:$K,UrbanPop!$S:$S,AF$5,UrbanPop!$A:$A,$C15)/1000</f>
        <v>48.427999999999997</v>
      </c>
      <c r="AG15" s="5"/>
      <c r="AH15" s="7">
        <f>SUMIFS(UrbanPorc!$K:$K,UrbanPorc!$P:$P,AH$5,UrbanPorc!$A:$A,$C15)*100</f>
        <v>61.077201366424561</v>
      </c>
      <c r="AI15" s="7">
        <f>SUMIFS(UrbanPorc!$K:$K,UrbanPorc!$P:$P,AI$5,UrbanPorc!$A:$A,$C15)*100</f>
        <v>20.231610536575317</v>
      </c>
      <c r="AJ15" s="7">
        <f>SUMIFS(UrbanPorc!$K:$K,UrbanPorc!$P:$P,AJ$5,UrbanPorc!$A:$A,$C15)*100</f>
        <v>33.739408850669861</v>
      </c>
      <c r="AK15" s="7">
        <f>SUMIFS(UrbanPorc!$K:$K,UrbanPorc!$P:$P,AK$5,UrbanPorc!$A:$A,$C15)*100</f>
        <v>43.479758501052856</v>
      </c>
      <c r="AL15" s="7">
        <f>SUMIFS(UrbanPorc!$K:$K,UrbanPorc!$P:$P,AL$5,UrbanPorc!$A:$A,$C15)*100</f>
        <v>28.707259893417358</v>
      </c>
      <c r="AN15" s="6">
        <f>SUMIFS(SexoPop!$L:$L,SexoPop!$T:$T,AN$5,SexoPop!$A:$A,$C15,SexoPop!$B:$B,2)/1000</f>
        <v>46.148000000000003</v>
      </c>
      <c r="AO15" s="6">
        <f>SUMIFS(SexoPop!$L:$L,SexoPop!$T:$T,AO$5,SexoPop!$A:$A,$C15,SexoPop!$B:$B,2)/1000</f>
        <v>14.701000000000001</v>
      </c>
      <c r="AP15" s="6">
        <f>SUMIFS(SexoPop!$L:$L,SexoPop!$T:$T,AP$5,SexoPop!$A:$A,$C15,SexoPop!$B:$B,2)/1000</f>
        <v>70.459999999999994</v>
      </c>
      <c r="AQ15" s="6">
        <f>SUMIFS(SexoPop!$L:$L,SexoPop!$T:$T,AQ$5,SexoPop!$A:$A,$C15,SexoPop!$B:$B,2)/1000</f>
        <v>36.271999999999998</v>
      </c>
      <c r="AR15" s="6">
        <f>SUMIFS(SexoPop!$L:$L,SexoPop!$T:$T,AR$5,SexoPop!$A:$A,$C15,SexoPop!$B:$B,2)/1000</f>
        <v>20.670999999999999</v>
      </c>
      <c r="AS15" s="5"/>
      <c r="AT15" s="7">
        <f>SUMIFS(SexoPorc!$L:$L,SexoPorc!$Q:$Q,AT$5,SexoPorc!$A:$A,$C15,SexoPorc!$B:$B,2)*100</f>
        <v>56.225937604904175</v>
      </c>
      <c r="AU15" s="7">
        <f>SUMIFS(SexoPorc!$L:$L,SexoPorc!$Q:$Q,AU$5,SexoPorc!$A:$A,$C15,SexoPorc!$B:$B,2)*100</f>
        <v>17.611472308635712</v>
      </c>
      <c r="AV15" s="7">
        <f>SUMIFS(SexoPorc!$L:$L,SexoPorc!$Q:$Q,AV$5,SexoPorc!$A:$A,$C15,SexoPorc!$B:$B,2)*100</f>
        <v>34.121397137641907</v>
      </c>
      <c r="AW15" s="7">
        <f>SUMIFS(SexoPorc!$L:$L,SexoPorc!$Q:$Q,AW$5,SexoPorc!$A:$A,$C15,SexoPorc!$B:$B,2)*100</f>
        <v>45.198753476142883</v>
      </c>
      <c r="AX15" s="7">
        <f>SUMIFS(SexoPorc!$L:$L,SexoPorc!$Q:$Q,AX$5,SexoPorc!$A:$A,$C15,SexoPorc!$B:$B,2)*100</f>
        <v>25.996026396751404</v>
      </c>
      <c r="AY15" s="9"/>
      <c r="AZ15" s="6">
        <f>SUMIFS(SexoPop!$L:$L,SexoPop!$T:$T,AZ$5,SexoPop!$A:$A,$C15,SexoPop!$B:$B,1)/1000</f>
        <v>49.584000000000003</v>
      </c>
      <c r="BA15" s="6">
        <f>SUMIFS(SexoPop!$L:$L,SexoPop!$T:$T,BA$5,SexoPop!$A:$A,$C15,SexoPop!$B:$B,1)/1000</f>
        <v>16.760999999999999</v>
      </c>
      <c r="BB15" s="6">
        <f>SUMIFS(SexoPop!$L:$L,SexoPop!$T:$T,BB$5,SexoPop!$A:$A,$C15,SexoPop!$B:$B,1)/1000</f>
        <v>65.072999999999993</v>
      </c>
      <c r="BC15" s="6">
        <f>SUMIFS(SexoPop!$L:$L,SexoPop!$T:$T,BC$5,SexoPop!$A:$A,$C15,SexoPop!$B:$B,1)/1000</f>
        <v>33.713999999999999</v>
      </c>
      <c r="BD15" s="6">
        <f>SUMIFS(SexoPop!$L:$L,SexoPop!$T:$T,BD$5,SexoPop!$A:$A,$C15,SexoPop!$B:$B,1)/1000</f>
        <v>28.268999999999998</v>
      </c>
      <c r="BE15" s="5"/>
      <c r="BF15" s="7">
        <f>SUMIFS(SexoPorc!$L:$L,SexoPorc!$Q:$Q,BF$5,SexoPorc!$A:$A,$C15,SexoPorc!$B:$B,1)*100</f>
        <v>67.784005403518677</v>
      </c>
      <c r="BG15" s="7">
        <f>SUMIFS(SexoPorc!$L:$L,SexoPorc!$Q:$Q,BG$5,SexoPorc!$A:$A,$C15,SexoPorc!$B:$B,1)*100</f>
        <v>24.434369802474976</v>
      </c>
      <c r="BH15" s="7">
        <f>SUMIFS(SexoPorc!$L:$L,SexoPorc!$Q:$Q,BH$5,SexoPorc!$A:$A,$C15,SexoPorc!$B:$B,1)*100</f>
        <v>33.558350801467896</v>
      </c>
      <c r="BI15" s="7">
        <f>SUMIFS(SexoPorc!$L:$L,SexoPorc!$Q:$Q,BI$5,SexoPorc!$A:$A,$C15,SexoPorc!$B:$B,1)*100</f>
        <v>42.62092113494873</v>
      </c>
      <c r="BJ15" s="7">
        <f>SUMIFS(SexoPorc!$L:$L,SexoPorc!$Q:$Q,BJ$5,SexoPorc!$A:$A,$C15,SexoPorc!$B:$B,1)*100</f>
        <v>31.399184465408325</v>
      </c>
    </row>
    <row r="16" spans="3:62" x14ac:dyDescent="0.25">
      <c r="C16" s="5" t="s">
        <v>10</v>
      </c>
      <c r="D16" s="6">
        <f>SUMIFS(EntPop!$K:$K,EntPop!$S:$S,D$5,EntPop!$A:$A,$C16)/1000</f>
        <v>21.411999999999999</v>
      </c>
      <c r="E16" s="6">
        <f>SUMIFS(EntPop!$K:$K,EntPop!$S:$S,E$5,EntPop!$A:$A,$C16)/1000</f>
        <v>13.166</v>
      </c>
      <c r="F16" s="6">
        <f>SUMIFS(EntPop!$K:$K,EntPop!$S:$S,F$5,EntPop!$A:$A,$C16)/1000</f>
        <v>36.067999999999998</v>
      </c>
      <c r="G16" s="6">
        <f>SUMIFS(EntPop!$K:$K,EntPop!$S:$S,G$5,EntPop!$A:$A,$C16)/1000</f>
        <v>58.387</v>
      </c>
      <c r="H16" s="6">
        <f>SUMIFS(EntPop!$K:$K,EntPop!$S:$S,H$5,EntPop!$A:$A,$C16)/1000</f>
        <v>41.889000000000003</v>
      </c>
      <c r="I16" s="5"/>
      <c r="J16" s="7">
        <f>SUMIFS(EntPorc!$K:$K,EntPorc!$P:$P,V$5,EntPorc!$A:$A,$C16)*100</f>
        <v>45.066508650779724</v>
      </c>
      <c r="K16" s="7">
        <f>SUMIFS(EntPorc!$K:$K,EntPorc!$P:$P,W$5,EntPorc!$A:$A,$C16)*100</f>
        <v>34.197402000427246</v>
      </c>
      <c r="L16" s="7">
        <f>SUMIFS(EntPorc!$K:$K,EntPorc!$P:$P,X$5,EntPorc!$A:$A,$C16)*100</f>
        <v>45.309850573539734</v>
      </c>
      <c r="M16" s="7">
        <f>SUMIFS(EntPorc!$K:$K,EntPorc!$P:$P,Y$5,EntPorc!$A:$A,$C16)*100</f>
        <v>49.584299325942993</v>
      </c>
      <c r="N16" s="7">
        <f>SUMIFS(EntPorc!$K:$K,EntPorc!$P:$P,Z$5,EntPorc!$A:$A,$C16)*100</f>
        <v>50.884950160980225</v>
      </c>
      <c r="O16" s="5"/>
      <c r="P16" s="6">
        <f>SUMIFS(RuralPop!$K:$K,RuralPop!$S:$S,P$5,RuralPop!$A:$A,$C16)/1000</f>
        <v>11.554</v>
      </c>
      <c r="Q16" s="6">
        <f>SUMIFS(RuralPop!$K:$K,RuralPop!$S:$S,Q$5,RuralPop!$A:$A,$C16)/1000</f>
        <v>3.177</v>
      </c>
      <c r="R16" s="6">
        <f>SUMIFS(RuralPop!$K:$K,RuralPop!$S:$S,R$5,RuralPop!$A:$A,$C16)/1000</f>
        <v>27.427</v>
      </c>
      <c r="S16" s="6">
        <f>SUMIFS(RuralPop!$K:$K,RuralPop!$S:$S,S$5,RuralPop!$A:$A,$C16)/1000</f>
        <v>49.929000000000002</v>
      </c>
      <c r="T16" s="6">
        <f>SUMIFS(RuralPop!$K:$K,RuralPop!$S:$S,T$5,RuralPop!$A:$A,$C16)/1000</f>
        <v>29.849</v>
      </c>
      <c r="U16" s="5"/>
      <c r="V16" s="7">
        <f>SUMIFS(RuralPorc!$K:$K,RuralPorc!$P:$P,V$5,RuralPorc!$A:$A,$C16)*100</f>
        <v>48.566624522209167</v>
      </c>
      <c r="W16" s="7">
        <f>SUMIFS(RuralPorc!$K:$K,RuralPorc!$P:$P,W$5,RuralPorc!$A:$A,$C16)*100</f>
        <v>24.447864294052124</v>
      </c>
      <c r="X16" s="7">
        <f>SUMIFS(RuralPorc!$K:$K,RuralPorc!$P:$P,X$5,RuralPorc!$A:$A,$C16)*100</f>
        <v>57.556873559951782</v>
      </c>
      <c r="Y16" s="7">
        <f>SUMIFS(RuralPorc!$K:$K,RuralPorc!$P:$P,Y$5,RuralPorc!$A:$A,$C16)*100</f>
        <v>58.534097671508789</v>
      </c>
      <c r="Z16" s="7">
        <f>SUMIFS(RuralPorc!$K:$K,RuralPorc!$P:$P,Z$5,RuralPorc!$A:$A,$C16)*100</f>
        <v>57.799851894378662</v>
      </c>
      <c r="AA16" s="9"/>
      <c r="AB16" s="6">
        <f>SUMIFS(UrbanPop!$K:$K,UrbanPop!$S:$S,AB$5,UrbanPop!$A:$A,$C16)/1000</f>
        <v>9.8580000000000005</v>
      </c>
      <c r="AC16" s="6">
        <f>SUMIFS(UrbanPop!$K:$K,UrbanPop!$S:$S,AC$5,UrbanPop!$A:$A,$C16)/1000</f>
        <v>9.9890000000000008</v>
      </c>
      <c r="AD16" s="6">
        <f>SUMIFS(UrbanPop!$K:$K,UrbanPop!$S:$S,AD$5,UrbanPop!$A:$A,$C16)/1000</f>
        <v>8.641</v>
      </c>
      <c r="AE16" s="6">
        <f>SUMIFS(UrbanPop!$K:$K,UrbanPop!$S:$S,AE$5,UrbanPop!$A:$A,$C16)/1000</f>
        <v>8.4580000000000002</v>
      </c>
      <c r="AF16" s="6">
        <f>SUMIFS(UrbanPop!$K:$K,UrbanPop!$S:$S,AF$5,UrbanPop!$A:$A,$C16)/1000</f>
        <v>12.04</v>
      </c>
      <c r="AG16" s="5"/>
      <c r="AH16" s="7">
        <f>SUMIFS(UrbanPorc!$K:$K,UrbanPorc!$P:$P,AH$5,UrbanPorc!$A:$A,$C16)*100</f>
        <v>41.556361317634583</v>
      </c>
      <c r="AI16" s="7">
        <f>SUMIFS(UrbanPorc!$K:$K,UrbanPorc!$P:$P,AI$5,UrbanPorc!$A:$A,$C16)*100</f>
        <v>39.164870977401733</v>
      </c>
      <c r="AJ16" s="7">
        <f>SUMIFS(UrbanPorc!$K:$K,UrbanPorc!$P:$P,AJ$5,UrbanPorc!$A:$A,$C16)*100</f>
        <v>27.044537663459778</v>
      </c>
      <c r="AK16" s="7">
        <f>SUMIFS(UrbanPorc!$K:$K,UrbanPorc!$P:$P,AK$5,UrbanPorc!$A:$A,$C16)*100</f>
        <v>26.06150209903717</v>
      </c>
      <c r="AL16" s="7">
        <f>SUMIFS(UrbanPorc!$K:$K,UrbanPorc!$P:$P,AL$5,UrbanPorc!$A:$A,$C16)*100</f>
        <v>39.245086908340454</v>
      </c>
      <c r="AN16" s="6">
        <f>SUMIFS(SexoPop!$L:$L,SexoPop!$T:$T,AN$5,SexoPop!$A:$A,$C16,SexoPop!$B:$B,2)/1000</f>
        <v>10.659000000000001</v>
      </c>
      <c r="AO16" s="6">
        <f>SUMIFS(SexoPop!$L:$L,SexoPop!$T:$T,AO$5,SexoPop!$A:$A,$C16,SexoPop!$B:$B,2)/1000</f>
        <v>7.5780000000000003</v>
      </c>
      <c r="AP16" s="6">
        <f>SUMIFS(SexoPop!$L:$L,SexoPop!$T:$T,AP$5,SexoPop!$A:$A,$C16,SexoPop!$B:$B,2)/1000</f>
        <v>17.71</v>
      </c>
      <c r="AQ16" s="6">
        <f>SUMIFS(SexoPop!$L:$L,SexoPop!$T:$T,AQ$5,SexoPop!$A:$A,$C16,SexoPop!$B:$B,2)/1000</f>
        <v>30.785</v>
      </c>
      <c r="AR16" s="6">
        <f>SUMIFS(SexoPop!$L:$L,SexoPop!$T:$T,AR$5,SexoPop!$A:$A,$C16,SexoPop!$B:$B,2)/1000</f>
        <v>22.265000000000001</v>
      </c>
      <c r="AS16" s="5"/>
      <c r="AT16" s="7">
        <f>SUMIFS(SexoPorc!$L:$L,SexoPorc!$Q:$Q,AT$5,SexoPorc!$A:$A,$C16,SexoPorc!$B:$B,2)*100</f>
        <v>48.775911331176758</v>
      </c>
      <c r="AU16" s="7">
        <f>SUMIFS(SexoPorc!$L:$L,SexoPorc!$Q:$Q,AU$5,SexoPorc!$A:$A,$C16,SexoPorc!$B:$B,2)*100</f>
        <v>39.256113767623901</v>
      </c>
      <c r="AV16" s="7">
        <f>SUMIFS(SexoPorc!$L:$L,SexoPorc!$Q:$Q,AV$5,SexoPorc!$A:$A,$C16,SexoPorc!$B:$B,2)*100</f>
        <v>44.736909866333008</v>
      </c>
      <c r="AW16" s="7">
        <f>SUMIFS(SexoPorc!$L:$L,SexoPorc!$Q:$Q,AW$5,SexoPorc!$A:$A,$C16,SexoPorc!$B:$B,2)*100</f>
        <v>52.386623620986938</v>
      </c>
      <c r="AX16" s="7">
        <f>SUMIFS(SexoPorc!$L:$L,SexoPorc!$Q:$Q,AX$5,SexoPorc!$A:$A,$C16,SexoPorc!$B:$B,2)*100</f>
        <v>51.398956775665283</v>
      </c>
      <c r="AY16" s="9"/>
      <c r="AZ16" s="6">
        <f>SUMIFS(SexoPop!$L:$L,SexoPop!$T:$T,AZ$5,SexoPop!$A:$A,$C16,SexoPop!$B:$B,1)/1000</f>
        <v>10.753</v>
      </c>
      <c r="BA16" s="6">
        <f>SUMIFS(SexoPop!$L:$L,SexoPop!$T:$T,BA$5,SexoPop!$A:$A,$C16,SexoPop!$B:$B,1)/1000</f>
        <v>5.5880000000000001</v>
      </c>
      <c r="BB16" s="6">
        <f>SUMIFS(SexoPop!$L:$L,SexoPop!$T:$T,BB$5,SexoPop!$A:$A,$C16,SexoPop!$B:$B,1)/1000</f>
        <v>18.358000000000001</v>
      </c>
      <c r="BC16" s="6">
        <f>SUMIFS(SexoPop!$L:$L,SexoPop!$T:$T,BC$5,SexoPop!$A:$A,$C16,SexoPop!$B:$B,1)/1000</f>
        <v>27.602</v>
      </c>
      <c r="BD16" s="6">
        <f>SUMIFS(SexoPop!$L:$L,SexoPop!$T:$T,BD$5,SexoPop!$A:$A,$C16,SexoPop!$B:$B,1)/1000</f>
        <v>19.623999999999999</v>
      </c>
      <c r="BE16" s="5"/>
      <c r="BF16" s="7">
        <f>SUMIFS(SexoPorc!$L:$L,SexoPorc!$Q:$Q,BF$5,SexoPorc!$A:$A,$C16,SexoPorc!$B:$B,1)*100</f>
        <v>41.907322406768799</v>
      </c>
      <c r="BG16" s="7">
        <f>SUMIFS(SexoPorc!$L:$L,SexoPorc!$Q:$Q,BG$5,SexoPorc!$A:$A,$C16,SexoPorc!$B:$B,1)*100</f>
        <v>29.110231995582581</v>
      </c>
      <c r="BH16" s="7">
        <f>SUMIFS(SexoPorc!$L:$L,SexoPorc!$Q:$Q,BH$5,SexoPorc!$A:$A,$C16,SexoPorc!$B:$B,1)*100</f>
        <v>45.876649022102356</v>
      </c>
      <c r="BI16" s="7">
        <f>SUMIFS(SexoPorc!$L:$L,SexoPorc!$Q:$Q,BI$5,SexoPorc!$A:$A,$C16,SexoPorc!$B:$B,1)*100</f>
        <v>46.792566776275635</v>
      </c>
      <c r="BJ16" s="7">
        <f>SUMIFS(SexoPorc!$L:$L,SexoPorc!$Q:$Q,BJ$5,SexoPorc!$A:$A,$C16,SexoPorc!$B:$B,1)*100</f>
        <v>50.314080715179443</v>
      </c>
    </row>
    <row r="17" spans="3:62" x14ac:dyDescent="0.25">
      <c r="C17" s="5" t="s">
        <v>11</v>
      </c>
      <c r="D17" s="6">
        <f>SUMIFS(EntPop!$K:$K,EntPop!$S:$S,D$5,EntPop!$A:$A,$C17)/1000</f>
        <v>58.216000000000001</v>
      </c>
      <c r="E17" s="6">
        <f>SUMIFS(EntPop!$K:$K,EntPop!$S:$S,E$5,EntPop!$A:$A,$C17)/1000</f>
        <v>66.013999999999996</v>
      </c>
      <c r="F17" s="6">
        <f>SUMIFS(EntPop!$K:$K,EntPop!$S:$S,F$5,EntPop!$A:$A,$C17)/1000</f>
        <v>69.710999999999999</v>
      </c>
      <c r="G17" s="6">
        <f>SUMIFS(EntPop!$K:$K,EntPop!$S:$S,G$5,EntPop!$A:$A,$C17)/1000</f>
        <v>61.265000000000001</v>
      </c>
      <c r="H17" s="6">
        <f>SUMIFS(EntPop!$K:$K,EntPop!$S:$S,H$5,EntPop!$A:$A,$C17)/1000</f>
        <v>21.09</v>
      </c>
      <c r="I17" s="5"/>
      <c r="J17" s="7">
        <f>SUMIFS(EntPorc!$K:$K,EntPorc!$P:$P,V$5,EntPorc!$A:$A,$C17)*100</f>
        <v>26.676809787750244</v>
      </c>
      <c r="K17" s="7">
        <f>SUMIFS(EntPorc!$K:$K,EntPorc!$P:$P,W$5,EntPorc!$A:$A,$C17)*100</f>
        <v>30.452913045883179</v>
      </c>
      <c r="L17" s="7">
        <f>SUMIFS(EntPorc!$K:$K,EntPorc!$P:$P,X$5,EntPorc!$A:$A,$C17)*100</f>
        <v>24.794861674308777</v>
      </c>
      <c r="M17" s="7">
        <f>SUMIFS(EntPorc!$K:$K,EntPorc!$P:$P,Y$5,EntPorc!$A:$A,$C17)*100</f>
        <v>30.120304226875305</v>
      </c>
      <c r="N17" s="7">
        <f>SUMIFS(EntPorc!$K:$K,EntPorc!$P:$P,Z$5,EntPorc!$A:$A,$C17)*100</f>
        <v>19.330711662769318</v>
      </c>
      <c r="O17" s="5"/>
      <c r="P17" s="6">
        <f>SUMIFS(RuralPop!$K:$K,RuralPop!$S:$S,P$5,RuralPop!$A:$A,$C17)/1000</f>
        <v>24.341999999999999</v>
      </c>
      <c r="Q17" s="6">
        <f>SUMIFS(RuralPop!$K:$K,RuralPop!$S:$S,Q$5,RuralPop!$A:$A,$C17)/1000</f>
        <v>33.43</v>
      </c>
      <c r="R17" s="6">
        <f>SUMIFS(RuralPop!$K:$K,RuralPop!$S:$S,R$5,RuralPop!$A:$A,$C17)/1000</f>
        <v>36.61</v>
      </c>
      <c r="S17" s="6">
        <f>SUMIFS(RuralPop!$K:$K,RuralPop!$S:$S,S$5,RuralPop!$A:$A,$C17)/1000</f>
        <v>19.015000000000001</v>
      </c>
      <c r="T17" s="6">
        <f>SUMIFS(RuralPop!$K:$K,RuralPop!$S:$S,T$5,RuralPop!$A:$A,$C17)/1000</f>
        <v>5.16</v>
      </c>
      <c r="U17" s="5"/>
      <c r="V17" s="7">
        <f>SUMIFS(RuralPorc!$K:$K,RuralPorc!$P:$P,V$5,RuralPorc!$A:$A,$C17)*100</f>
        <v>24.191047251224518</v>
      </c>
      <c r="W17" s="7">
        <f>SUMIFS(RuralPorc!$K:$K,RuralPorc!$P:$P,W$5,RuralPorc!$A:$A,$C17)*100</f>
        <v>36.619564890861511</v>
      </c>
      <c r="X17" s="7">
        <f>SUMIFS(RuralPorc!$K:$K,RuralPorc!$P:$P,X$5,RuralPorc!$A:$A,$C17)*100</f>
        <v>33.970177173614502</v>
      </c>
      <c r="Y17" s="7">
        <f>SUMIFS(RuralPorc!$K:$K,RuralPorc!$P:$P,Y$5,RuralPorc!$A:$A,$C17)*100</f>
        <v>23.590055108070374</v>
      </c>
      <c r="Z17" s="7">
        <f>SUMIFS(RuralPorc!$K:$K,RuralPorc!$P:$P,Z$5,RuralPorc!$A:$A,$C17)*100</f>
        <v>11.918235570192337</v>
      </c>
      <c r="AA17" s="9"/>
      <c r="AB17" s="6">
        <f>SUMIFS(UrbanPop!$K:$K,UrbanPop!$S:$S,AB$5,UrbanPop!$A:$A,$C17)/1000</f>
        <v>33.874000000000002</v>
      </c>
      <c r="AC17" s="6">
        <f>SUMIFS(UrbanPop!$K:$K,UrbanPop!$S:$S,AC$5,UrbanPop!$A:$A,$C17)/1000</f>
        <v>32.584000000000003</v>
      </c>
      <c r="AD17" s="6">
        <f>SUMIFS(UrbanPop!$K:$K,UrbanPop!$S:$S,AD$5,UrbanPop!$A:$A,$C17)/1000</f>
        <v>33.100999999999999</v>
      </c>
      <c r="AE17" s="6">
        <f>SUMIFS(UrbanPop!$K:$K,UrbanPop!$S:$S,AE$5,UrbanPop!$A:$A,$C17)/1000</f>
        <v>42.25</v>
      </c>
      <c r="AF17" s="6">
        <f>SUMIFS(UrbanPop!$K:$K,UrbanPop!$S:$S,AF$5,UrbanPop!$A:$A,$C17)/1000</f>
        <v>15.93</v>
      </c>
      <c r="AG17" s="5"/>
      <c r="AH17" s="7">
        <f>SUMIFS(UrbanPorc!$K:$K,UrbanPorc!$P:$P,AH$5,UrbanPorc!$A:$A,$C17)*100</f>
        <v>28.803688287734985</v>
      </c>
      <c r="AI17" s="7">
        <f>SUMIFS(UrbanPorc!$K:$K,UrbanPorc!$P:$P,AI$5,UrbanPorc!$A:$A,$C17)*100</f>
        <v>25.96665620803833</v>
      </c>
      <c r="AJ17" s="7">
        <f>SUMIFS(UrbanPorc!$K:$K,UrbanPorc!$P:$P,AJ$5,UrbanPorc!$A:$A,$C17)*100</f>
        <v>19.091591238975525</v>
      </c>
      <c r="AK17" s="7">
        <f>SUMIFS(UrbanPorc!$K:$K,UrbanPorc!$P:$P,AK$5,UrbanPorc!$A:$A,$C17)*100</f>
        <v>34.406939148902893</v>
      </c>
      <c r="AL17" s="7">
        <f>SUMIFS(UrbanPorc!$K:$K,UrbanPorc!$P:$P,AL$5,UrbanPorc!$A:$A,$C17)*100</f>
        <v>24.207518994808197</v>
      </c>
      <c r="AN17" s="6">
        <f>SUMIFS(SexoPop!$L:$L,SexoPop!$T:$T,AN$5,SexoPop!$A:$A,$C17,SexoPop!$B:$B,2)/1000</f>
        <v>30.904</v>
      </c>
      <c r="AO17" s="6">
        <f>SUMIFS(SexoPop!$L:$L,SexoPop!$T:$T,AO$5,SexoPop!$A:$A,$C17,SexoPop!$B:$B,2)/1000</f>
        <v>36.869999999999997</v>
      </c>
      <c r="AP17" s="6">
        <f>SUMIFS(SexoPop!$L:$L,SexoPop!$T:$T,AP$5,SexoPop!$A:$A,$C17,SexoPop!$B:$B,2)/1000</f>
        <v>35.798999999999999</v>
      </c>
      <c r="AQ17" s="6">
        <f>SUMIFS(SexoPop!$L:$L,SexoPop!$T:$T,AQ$5,SexoPop!$A:$A,$C17,SexoPop!$B:$B,2)/1000</f>
        <v>26.271999999999998</v>
      </c>
      <c r="AR17" s="6">
        <f>SUMIFS(SexoPop!$L:$L,SexoPop!$T:$T,AR$5,SexoPop!$A:$A,$C17,SexoPop!$B:$B,2)/1000</f>
        <v>14.528</v>
      </c>
      <c r="AS17" s="5"/>
      <c r="AT17" s="7">
        <f>SUMIFS(SexoPorc!$L:$L,SexoPorc!$Q:$Q,AT$5,SexoPorc!$A:$A,$C17,SexoPorc!$B:$B,2)*100</f>
        <v>26.431295275688171</v>
      </c>
      <c r="AU17" s="7">
        <f>SUMIFS(SexoPorc!$L:$L,SexoPorc!$Q:$Q,AU$5,SexoPorc!$A:$A,$C17,SexoPorc!$B:$B,2)*100</f>
        <v>31.806966662406921</v>
      </c>
      <c r="AV17" s="7">
        <f>SUMIFS(SexoPorc!$L:$L,SexoPorc!$Q:$Q,AV$5,SexoPorc!$A:$A,$C17,SexoPorc!$B:$B,2)*100</f>
        <v>25.903388857841492</v>
      </c>
      <c r="AW17" s="7">
        <f>SUMIFS(SexoPorc!$L:$L,SexoPorc!$Q:$Q,AW$5,SexoPorc!$A:$A,$C17,SexoPorc!$B:$B,2)*100</f>
        <v>25.833097100257874</v>
      </c>
      <c r="AX17" s="7">
        <f>SUMIFS(SexoPorc!$L:$L,SexoPorc!$Q:$Q,AX$5,SexoPorc!$A:$A,$C17,SexoPorc!$B:$B,2)*100</f>
        <v>22.858941555023193</v>
      </c>
      <c r="AY17" s="9"/>
      <c r="AZ17" s="6">
        <f>SUMIFS(SexoPop!$L:$L,SexoPop!$T:$T,AZ$5,SexoPop!$A:$A,$C17,SexoPop!$B:$B,1)/1000</f>
        <v>27.312000000000001</v>
      </c>
      <c r="BA17" s="6">
        <f>SUMIFS(SexoPop!$L:$L,SexoPop!$T:$T,BA$5,SexoPop!$A:$A,$C17,SexoPop!$B:$B,1)/1000</f>
        <v>29.143999999999998</v>
      </c>
      <c r="BB17" s="6">
        <f>SUMIFS(SexoPop!$L:$L,SexoPop!$T:$T,BB$5,SexoPop!$A:$A,$C17,SexoPop!$B:$B,1)/1000</f>
        <v>33.911999999999999</v>
      </c>
      <c r="BC17" s="6">
        <f>SUMIFS(SexoPop!$L:$L,SexoPop!$T:$T,BC$5,SexoPop!$A:$A,$C17,SexoPop!$B:$B,1)/1000</f>
        <v>34.993000000000002</v>
      </c>
      <c r="BD17" s="6">
        <f>SUMIFS(SexoPop!$L:$L,SexoPop!$T:$T,BD$5,SexoPop!$A:$A,$C17,SexoPop!$B:$B,1)/1000</f>
        <v>6.5620000000000003</v>
      </c>
      <c r="BE17" s="5"/>
      <c r="BF17" s="7">
        <f>SUMIFS(SexoPorc!$L:$L,SexoPorc!$Q:$Q,BF$5,SexoPorc!$A:$A,$C17,SexoPorc!$B:$B,1)*100</f>
        <v>26.960170269012451</v>
      </c>
      <c r="BG17" s="7">
        <f>SUMIFS(SexoPorc!$L:$L,SexoPorc!$Q:$Q,BG$5,SexoPorc!$A:$A,$C17,SexoPorc!$B:$B,1)*100</f>
        <v>28.896644711494446</v>
      </c>
      <c r="BH17" s="7">
        <f>SUMIFS(SexoPorc!$L:$L,SexoPorc!$Q:$Q,BH$5,SexoPorc!$A:$A,$C17,SexoPorc!$B:$B,1)*100</f>
        <v>23.723146319389343</v>
      </c>
      <c r="BI17" s="7">
        <f>SUMIFS(SexoPorc!$L:$L,SexoPorc!$Q:$Q,BI$5,SexoPorc!$A:$A,$C17,SexoPorc!$B:$B,1)*100</f>
        <v>34.407386183738708</v>
      </c>
      <c r="BJ17" s="7">
        <f>SUMIFS(SexoPorc!$L:$L,SexoPorc!$Q:$Q,BJ$5,SexoPorc!$A:$A,$C17,SexoPorc!$B:$B,1)*100</f>
        <v>14.407412707805634</v>
      </c>
    </row>
    <row r="18" spans="3:62" x14ac:dyDescent="0.25">
      <c r="C18" s="5" t="s">
        <v>12</v>
      </c>
      <c r="D18" s="6">
        <f>SUMIFS(EntPop!$K:$K,EntPop!$S:$S,D$5,EntPop!$A:$A,$C18)/1000</f>
        <v>532.16200000000003</v>
      </c>
      <c r="E18" s="6">
        <f>SUMIFS(EntPop!$K:$K,EntPop!$S:$S,E$5,EntPop!$A:$A,$C18)/1000</f>
        <v>554.13199999999995</v>
      </c>
      <c r="F18" s="6">
        <f>SUMIFS(EntPop!$K:$K,EntPop!$S:$S,F$5,EntPop!$A:$A,$C18)/1000</f>
        <v>491.935</v>
      </c>
      <c r="G18" s="6">
        <f>SUMIFS(EntPop!$K:$K,EntPop!$S:$S,G$5,EntPop!$A:$A,$C18)/1000</f>
        <v>419.73599999999999</v>
      </c>
      <c r="H18" s="6">
        <f>SUMIFS(EntPop!$K:$K,EntPop!$S:$S,H$5,EntPop!$A:$A,$C18)/1000</f>
        <v>463.08499999999998</v>
      </c>
      <c r="I18" s="5"/>
      <c r="J18" s="7">
        <f>SUMIFS(EntPorc!$K:$K,EntPorc!$P:$P,V$5,EntPorc!$A:$A,$C18)*100</f>
        <v>66.063255071640015</v>
      </c>
      <c r="K18" s="7">
        <f>SUMIFS(EntPorc!$K:$K,EntPorc!$P:$P,W$5,EntPorc!$A:$A,$C18)*100</f>
        <v>58.738315105438232</v>
      </c>
      <c r="L18" s="7">
        <f>SUMIFS(EntPorc!$K:$K,EntPorc!$P:$P,X$5,EntPorc!$A:$A,$C18)*100</f>
        <v>54.200011491775513</v>
      </c>
      <c r="M18" s="7">
        <f>SUMIFS(EntPorc!$K:$K,EntPorc!$P:$P,Y$5,EntPorc!$A:$A,$C18)*100</f>
        <v>52.435541152954102</v>
      </c>
      <c r="N18" s="7">
        <f>SUMIFS(EntPorc!$K:$K,EntPorc!$P:$P,Z$5,EntPorc!$A:$A,$C18)*100</f>
        <v>60.219269990921021</v>
      </c>
      <c r="O18" s="5"/>
      <c r="P18" s="6">
        <f>SUMIFS(RuralPop!$K:$K,RuralPop!$S:$S,P$5,RuralPop!$A:$A,$C18)/1000</f>
        <v>359.98899999999998</v>
      </c>
      <c r="Q18" s="6">
        <f>SUMIFS(RuralPop!$K:$K,RuralPop!$S:$S,Q$5,RuralPop!$A:$A,$C18)/1000</f>
        <v>359.92099999999999</v>
      </c>
      <c r="R18" s="6">
        <f>SUMIFS(RuralPop!$K:$K,RuralPop!$S:$S,R$5,RuralPop!$A:$A,$C18)/1000</f>
        <v>305.07799999999997</v>
      </c>
      <c r="S18" s="6">
        <f>SUMIFS(RuralPop!$K:$K,RuralPop!$S:$S,S$5,RuralPop!$A:$A,$C18)/1000</f>
        <v>249.99700000000001</v>
      </c>
      <c r="T18" s="6">
        <f>SUMIFS(RuralPop!$K:$K,RuralPop!$S:$S,T$5,RuralPop!$A:$A,$C18)/1000</f>
        <v>331.483</v>
      </c>
      <c r="U18" s="5"/>
      <c r="V18" s="7">
        <f>SUMIFS(RuralPorc!$K:$K,RuralPorc!$P:$P,V$5,RuralPorc!$A:$A,$C18)*100</f>
        <v>70.045489072799683</v>
      </c>
      <c r="W18" s="7">
        <f>SUMIFS(RuralPorc!$K:$K,RuralPorc!$P:$P,W$5,RuralPorc!$A:$A,$C18)*100</f>
        <v>59.676319360733032</v>
      </c>
      <c r="X18" s="7">
        <f>SUMIFS(RuralPorc!$K:$K,RuralPorc!$P:$P,X$5,RuralPorc!$A:$A,$C18)*100</f>
        <v>56.21681809425354</v>
      </c>
      <c r="Y18" s="7">
        <f>SUMIFS(RuralPorc!$K:$K,RuralPorc!$P:$P,Y$5,RuralPorc!$A:$A,$C18)*100</f>
        <v>50.60155987739563</v>
      </c>
      <c r="Z18" s="7">
        <f>SUMIFS(RuralPorc!$K:$K,RuralPorc!$P:$P,Z$5,RuralPorc!$A:$A,$C18)*100</f>
        <v>64.717495441436768</v>
      </c>
      <c r="AA18" s="9"/>
      <c r="AB18" s="6">
        <f>SUMIFS(UrbanPop!$K:$K,UrbanPop!$S:$S,AB$5,UrbanPop!$A:$A,$C18)/1000</f>
        <v>172.173</v>
      </c>
      <c r="AC18" s="6">
        <f>SUMIFS(UrbanPop!$K:$K,UrbanPop!$S:$S,AC$5,UrbanPop!$A:$A,$C18)/1000</f>
        <v>194.21100000000001</v>
      </c>
      <c r="AD18" s="6">
        <f>SUMIFS(UrbanPop!$K:$K,UrbanPop!$S:$S,AD$5,UrbanPop!$A:$A,$C18)/1000</f>
        <v>186.857</v>
      </c>
      <c r="AE18" s="6">
        <f>SUMIFS(UrbanPop!$K:$K,UrbanPop!$S:$S,AE$5,UrbanPop!$A:$A,$C18)/1000</f>
        <v>169.739</v>
      </c>
      <c r="AF18" s="6">
        <f>SUMIFS(UrbanPop!$K:$K,UrbanPop!$S:$S,AF$5,UrbanPop!$A:$A,$C18)/1000</f>
        <v>131.602</v>
      </c>
      <c r="AG18" s="5"/>
      <c r="AH18" s="7">
        <f>SUMIFS(UrbanPorc!$K:$K,UrbanPorc!$P:$P,AH$5,UrbanPorc!$A:$A,$C18)*100</f>
        <v>59.044641256332397</v>
      </c>
      <c r="AI18" s="7">
        <f>SUMIFS(UrbanPorc!$K:$K,UrbanPorc!$P:$P,AI$5,UrbanPorc!$A:$A,$C18)*100</f>
        <v>57.075726985931396</v>
      </c>
      <c r="AJ18" s="7">
        <f>SUMIFS(UrbanPorc!$K:$K,UrbanPorc!$P:$P,AJ$5,UrbanPorc!$A:$A,$C18)*100</f>
        <v>51.200991868972778</v>
      </c>
      <c r="AK18" s="7">
        <f>SUMIFS(UrbanPorc!$K:$K,UrbanPorc!$P:$P,AK$5,UrbanPorc!$A:$A,$C18)*100</f>
        <v>55.392420291900635</v>
      </c>
      <c r="AL18" s="7">
        <f>SUMIFS(UrbanPorc!$K:$K,UrbanPorc!$P:$P,AL$5,UrbanPorc!$A:$A,$C18)*100</f>
        <v>51.247286796569824</v>
      </c>
      <c r="AN18" s="6">
        <f>SUMIFS(SexoPop!$L:$L,SexoPop!$T:$T,AN$5,SexoPop!$A:$A,$C18,SexoPop!$B:$B,2)/1000</f>
        <v>271.142</v>
      </c>
      <c r="AO18" s="6">
        <f>SUMIFS(SexoPop!$L:$L,SexoPop!$T:$T,AO$5,SexoPop!$A:$A,$C18,SexoPop!$B:$B,2)/1000</f>
        <v>296.36599999999999</v>
      </c>
      <c r="AP18" s="6">
        <f>SUMIFS(SexoPop!$L:$L,SexoPop!$T:$T,AP$5,SexoPop!$A:$A,$C18,SexoPop!$B:$B,2)/1000</f>
        <v>261.08699999999999</v>
      </c>
      <c r="AQ18" s="6">
        <f>SUMIFS(SexoPop!$L:$L,SexoPop!$T:$T,AQ$5,SexoPop!$A:$A,$C18,SexoPop!$B:$B,2)/1000</f>
        <v>216.84700000000001</v>
      </c>
      <c r="AR18" s="6">
        <f>SUMIFS(SexoPop!$L:$L,SexoPop!$T:$T,AR$5,SexoPop!$A:$A,$C18,SexoPop!$B:$B,2)/1000</f>
        <v>243.321</v>
      </c>
      <c r="AS18" s="5"/>
      <c r="AT18" s="7">
        <f>SUMIFS(SexoPorc!$L:$L,SexoPorc!$Q:$Q,AT$5,SexoPorc!$A:$A,$C18,SexoPorc!$B:$B,2)*100</f>
        <v>64.440703392028809</v>
      </c>
      <c r="AU18" s="7">
        <f>SUMIFS(SexoPorc!$L:$L,SexoPorc!$Q:$Q,AU$5,SexoPorc!$A:$A,$C18,SexoPorc!$B:$B,2)*100</f>
        <v>59.468972682952881</v>
      </c>
      <c r="AV18" s="7">
        <f>SUMIFS(SexoPorc!$L:$L,SexoPorc!$Q:$Q,AV$5,SexoPorc!$A:$A,$C18,SexoPorc!$B:$B,2)*100</f>
        <v>54.391652345657349</v>
      </c>
      <c r="AW18" s="7">
        <f>SUMIFS(SexoPorc!$L:$L,SexoPorc!$Q:$Q,AW$5,SexoPorc!$A:$A,$C18,SexoPorc!$B:$B,2)*100</f>
        <v>51.874291896820068</v>
      </c>
      <c r="AX18" s="7">
        <f>SUMIFS(SexoPorc!$L:$L,SexoPorc!$Q:$Q,AX$5,SexoPorc!$A:$A,$C18,SexoPorc!$B:$B,2)*100</f>
        <v>60.460531711578369</v>
      </c>
      <c r="AY18" s="9"/>
      <c r="AZ18" s="6">
        <f>SUMIFS(SexoPop!$L:$L,SexoPop!$T:$T,AZ$5,SexoPop!$A:$A,$C18,SexoPop!$B:$B,1)/1000</f>
        <v>261.02</v>
      </c>
      <c r="BA18" s="6">
        <f>SUMIFS(SexoPop!$L:$L,SexoPop!$T:$T,BA$5,SexoPop!$A:$A,$C18,SexoPop!$B:$B,1)/1000</f>
        <v>257.76600000000002</v>
      </c>
      <c r="BB18" s="6">
        <f>SUMIFS(SexoPop!$L:$L,SexoPop!$T:$T,BB$5,SexoPop!$A:$A,$C18,SexoPop!$B:$B,1)/1000</f>
        <v>230.84800000000001</v>
      </c>
      <c r="BC18" s="6">
        <f>SUMIFS(SexoPop!$L:$L,SexoPop!$T:$T,BC$5,SexoPop!$A:$A,$C18,SexoPop!$B:$B,1)/1000</f>
        <v>202.88900000000001</v>
      </c>
      <c r="BD18" s="6">
        <f>SUMIFS(SexoPop!$L:$L,SexoPop!$T:$T,BD$5,SexoPop!$A:$A,$C18,SexoPop!$B:$B,1)/1000</f>
        <v>219.76400000000001</v>
      </c>
      <c r="BE18" s="5"/>
      <c r="BF18" s="7">
        <f>SUMIFS(SexoPorc!$L:$L,SexoPorc!$Q:$Q,BF$5,SexoPorc!$A:$A,$C18,SexoPorc!$B:$B,1)*100</f>
        <v>67.837578058242798</v>
      </c>
      <c r="BG18" s="7">
        <f>SUMIFS(SexoPorc!$L:$L,SexoPorc!$Q:$Q,BG$5,SexoPorc!$A:$A,$C18,SexoPorc!$B:$B,1)*100</f>
        <v>57.920128107070923</v>
      </c>
      <c r="BH18" s="7">
        <f>SUMIFS(SexoPorc!$L:$L,SexoPorc!$Q:$Q,BH$5,SexoPorc!$A:$A,$C18,SexoPorc!$B:$B,1)*100</f>
        <v>53.984886407852173</v>
      </c>
      <c r="BI18" s="7">
        <f>SUMIFS(SexoPorc!$L:$L,SexoPorc!$Q:$Q,BI$5,SexoPorc!$A:$A,$C18,SexoPorc!$B:$B,1)*100</f>
        <v>53.048980236053467</v>
      </c>
      <c r="BJ18" s="7">
        <f>SUMIFS(SexoPorc!$L:$L,SexoPorc!$Q:$Q,BJ$5,SexoPorc!$A:$A,$C18,SexoPorc!$B:$B,1)*100</f>
        <v>59.954386949539185</v>
      </c>
    </row>
    <row r="19" spans="3:62" x14ac:dyDescent="0.25">
      <c r="C19" s="5" t="s">
        <v>13</v>
      </c>
      <c r="D19" s="6">
        <f>SUMIFS(EntPop!$K:$K,EntPop!$S:$S,D$5,EntPop!$A:$A,$C19)/1000</f>
        <v>96.617000000000004</v>
      </c>
      <c r="E19" s="6">
        <f>SUMIFS(EntPop!$K:$K,EntPop!$S:$S,E$5,EntPop!$A:$A,$C19)/1000</f>
        <v>80.108999999999995</v>
      </c>
      <c r="F19" s="6">
        <f>SUMIFS(EntPop!$K:$K,EntPop!$S:$S,F$5,EntPop!$A:$A,$C19)/1000</f>
        <v>75.287999999999997</v>
      </c>
      <c r="G19" s="6">
        <f>SUMIFS(EntPop!$K:$K,EntPop!$S:$S,G$5,EntPop!$A:$A,$C19)/1000</f>
        <v>56.143000000000001</v>
      </c>
      <c r="H19" s="6">
        <f>SUMIFS(EntPop!$K:$K,EntPop!$S:$S,H$5,EntPop!$A:$A,$C19)/1000</f>
        <v>43.122999999999998</v>
      </c>
      <c r="I19" s="5"/>
      <c r="J19" s="7">
        <f>SUMIFS(EntPorc!$K:$K,EntPorc!$P:$P,V$5,EntPorc!$A:$A,$C19)*100</f>
        <v>34.526294469833374</v>
      </c>
      <c r="K19" s="7">
        <f>SUMIFS(EntPorc!$K:$K,EntPorc!$P:$P,W$5,EntPorc!$A:$A,$C19)*100</f>
        <v>37.458792328834534</v>
      </c>
      <c r="L19" s="7">
        <f>SUMIFS(EntPorc!$K:$K,EntPorc!$P:$P,X$5,EntPorc!$A:$A,$C19)*100</f>
        <v>29.87690269947052</v>
      </c>
      <c r="M19" s="7">
        <f>SUMIFS(EntPorc!$K:$K,EntPorc!$P:$P,Y$5,EntPorc!$A:$A,$C19)*100</f>
        <v>26.232841610908508</v>
      </c>
      <c r="N19" s="7">
        <f>SUMIFS(EntPorc!$K:$K,EntPorc!$P:$P,Z$5,EntPorc!$A:$A,$C19)*100</f>
        <v>23.617911338806152</v>
      </c>
      <c r="O19" s="5"/>
      <c r="P19" s="6">
        <f>SUMIFS(RuralPop!$K:$K,RuralPop!$S:$S,P$5,RuralPop!$A:$A,$C19)/1000</f>
        <v>85.29</v>
      </c>
      <c r="Q19" s="6">
        <f>SUMIFS(RuralPop!$K:$K,RuralPop!$S:$S,Q$5,RuralPop!$A:$A,$C19)/1000</f>
        <v>71.954999999999998</v>
      </c>
      <c r="R19" s="6">
        <f>SUMIFS(RuralPop!$K:$K,RuralPop!$S:$S,R$5,RuralPop!$A:$A,$C19)/1000</f>
        <v>60.460999999999999</v>
      </c>
      <c r="S19" s="6">
        <f>SUMIFS(RuralPop!$K:$K,RuralPop!$S:$S,S$5,RuralPop!$A:$A,$C19)/1000</f>
        <v>44.125999999999998</v>
      </c>
      <c r="T19" s="6">
        <f>SUMIFS(RuralPop!$K:$K,RuralPop!$S:$S,T$5,RuralPop!$A:$A,$C19)/1000</f>
        <v>31.527000000000001</v>
      </c>
      <c r="U19" s="5"/>
      <c r="V19" s="7">
        <f>SUMIFS(RuralPorc!$K:$K,RuralPorc!$P:$P,V$5,RuralPorc!$A:$A,$C19)*100</f>
        <v>38.692378997802734</v>
      </c>
      <c r="W19" s="7">
        <f>SUMIFS(RuralPorc!$K:$K,RuralPorc!$P:$P,W$5,RuralPorc!$A:$A,$C19)*100</f>
        <v>40.576890110969543</v>
      </c>
      <c r="X19" s="7">
        <f>SUMIFS(RuralPorc!$K:$K,RuralPorc!$P:$P,X$5,RuralPorc!$A:$A,$C19)*100</f>
        <v>31.450626254081726</v>
      </c>
      <c r="Y19" s="7">
        <f>SUMIFS(RuralPorc!$K:$K,RuralPorc!$P:$P,Y$5,RuralPorc!$A:$A,$C19)*100</f>
        <v>29.948216676712036</v>
      </c>
      <c r="Z19" s="7">
        <f>SUMIFS(RuralPorc!$K:$K,RuralPorc!$P:$P,Z$5,RuralPorc!$A:$A,$C19)*100</f>
        <v>25.79866349697113</v>
      </c>
      <c r="AA19" s="9"/>
      <c r="AB19" s="6">
        <f>SUMIFS(UrbanPop!$K:$K,UrbanPop!$S:$S,AB$5,UrbanPop!$A:$A,$C19)/1000</f>
        <v>11.327</v>
      </c>
      <c r="AC19" s="6">
        <f>SUMIFS(UrbanPop!$K:$K,UrbanPop!$S:$S,AC$5,UrbanPop!$A:$A,$C19)/1000</f>
        <v>8.1539999999999999</v>
      </c>
      <c r="AD19" s="6">
        <f>SUMIFS(UrbanPop!$K:$K,UrbanPop!$S:$S,AD$5,UrbanPop!$A:$A,$C19)/1000</f>
        <v>14.827</v>
      </c>
      <c r="AE19" s="6">
        <f>SUMIFS(UrbanPop!$K:$K,UrbanPop!$S:$S,AE$5,UrbanPop!$A:$A,$C19)/1000</f>
        <v>12.016999999999999</v>
      </c>
      <c r="AF19" s="6">
        <f>SUMIFS(UrbanPop!$K:$K,UrbanPop!$S:$S,AF$5,UrbanPop!$A:$A,$C19)/1000</f>
        <v>11.596</v>
      </c>
      <c r="AG19" s="5"/>
      <c r="AH19" s="7">
        <f>SUMIFS(UrbanPorc!$K:$K,UrbanPorc!$P:$P,AH$5,UrbanPorc!$A:$A,$C19)*100</f>
        <v>19.067418575286865</v>
      </c>
      <c r="AI19" s="7">
        <f>SUMIFS(UrbanPorc!$K:$K,UrbanPorc!$P:$P,AI$5,UrbanPorc!$A:$A,$C19)*100</f>
        <v>22.321990132331848</v>
      </c>
      <c r="AJ19" s="7">
        <f>SUMIFS(UrbanPorc!$K:$K,UrbanPorc!$P:$P,AJ$5,UrbanPorc!$A:$A,$C19)*100</f>
        <v>24.81381744146347</v>
      </c>
      <c r="AK19" s="7">
        <f>SUMIFS(UrbanPorc!$K:$K,UrbanPorc!$P:$P,AK$5,UrbanPorc!$A:$A,$C19)*100</f>
        <v>18.022707104682922</v>
      </c>
      <c r="AL19" s="7">
        <f>SUMIFS(UrbanPorc!$K:$K,UrbanPorc!$P:$P,AL$5,UrbanPorc!$A:$A,$C19)*100</f>
        <v>19.204398989677429</v>
      </c>
      <c r="AN19" s="6">
        <f>SUMIFS(SexoPop!$L:$L,SexoPop!$T:$T,AN$5,SexoPop!$A:$A,$C19,SexoPop!$B:$B,2)/1000</f>
        <v>49.954999999999998</v>
      </c>
      <c r="AO19" s="6">
        <f>SUMIFS(SexoPop!$L:$L,SexoPop!$T:$T,AO$5,SexoPop!$A:$A,$C19,SexoPop!$B:$B,2)/1000</f>
        <v>42.786000000000001</v>
      </c>
      <c r="AP19" s="6">
        <f>SUMIFS(SexoPop!$L:$L,SexoPop!$T:$T,AP$5,SexoPop!$A:$A,$C19,SexoPop!$B:$B,2)/1000</f>
        <v>40.212000000000003</v>
      </c>
      <c r="AQ19" s="6">
        <f>SUMIFS(SexoPop!$L:$L,SexoPop!$T:$T,AQ$5,SexoPop!$A:$A,$C19,SexoPop!$B:$B,2)/1000</f>
        <v>28.398</v>
      </c>
      <c r="AR19" s="6">
        <f>SUMIFS(SexoPop!$L:$L,SexoPop!$T:$T,AR$5,SexoPop!$A:$A,$C19,SexoPop!$B:$B,2)/1000</f>
        <v>20.846</v>
      </c>
      <c r="AS19" s="5"/>
      <c r="AT19" s="7">
        <f>SUMIFS(SexoPorc!$L:$L,SexoPorc!$Q:$Q,AT$5,SexoPorc!$A:$A,$C19,SexoPorc!$B:$B,2)*100</f>
        <v>34.949451684951782</v>
      </c>
      <c r="AU19" s="7">
        <f>SUMIFS(SexoPorc!$L:$L,SexoPorc!$Q:$Q,AU$5,SexoPorc!$A:$A,$C19,SexoPorc!$B:$B,2)*100</f>
        <v>38.597062230110168</v>
      </c>
      <c r="AV19" s="7">
        <f>SUMIFS(SexoPorc!$L:$L,SexoPorc!$Q:$Q,AV$5,SexoPorc!$A:$A,$C19,SexoPorc!$B:$B,2)*100</f>
        <v>30.143249034881592</v>
      </c>
      <c r="AW19" s="7">
        <f>SUMIFS(SexoPorc!$L:$L,SexoPorc!$Q:$Q,AW$5,SexoPorc!$A:$A,$C19,SexoPorc!$B:$B,2)*100</f>
        <v>23.786310851573944</v>
      </c>
      <c r="AX19" s="7">
        <f>SUMIFS(SexoPorc!$L:$L,SexoPorc!$Q:$Q,AX$5,SexoPorc!$A:$A,$C19,SexoPorc!$B:$B,2)*100</f>
        <v>22.365513443946838</v>
      </c>
      <c r="AY19" s="9"/>
      <c r="AZ19" s="6">
        <f>SUMIFS(SexoPop!$L:$L,SexoPop!$T:$T,AZ$5,SexoPop!$A:$A,$C19,SexoPop!$B:$B,1)/1000</f>
        <v>46.661999999999999</v>
      </c>
      <c r="BA19" s="6">
        <f>SUMIFS(SexoPop!$L:$L,SexoPop!$T:$T,BA$5,SexoPop!$A:$A,$C19,SexoPop!$B:$B,1)/1000</f>
        <v>37.323</v>
      </c>
      <c r="BB19" s="6">
        <f>SUMIFS(SexoPop!$L:$L,SexoPop!$T:$T,BB$5,SexoPop!$A:$A,$C19,SexoPop!$B:$B,1)/1000</f>
        <v>35.076000000000001</v>
      </c>
      <c r="BC19" s="6">
        <f>SUMIFS(SexoPop!$L:$L,SexoPop!$T:$T,BC$5,SexoPop!$A:$A,$C19,SexoPop!$B:$B,1)/1000</f>
        <v>27.745000000000001</v>
      </c>
      <c r="BD19" s="6">
        <f>SUMIFS(SexoPop!$L:$L,SexoPop!$T:$T,BD$5,SexoPop!$A:$A,$C19,SexoPop!$B:$B,1)/1000</f>
        <v>22.277000000000001</v>
      </c>
      <c r="BE19" s="5"/>
      <c r="BF19" s="7">
        <f>SUMIFS(SexoPorc!$L:$L,SexoPorc!$Q:$Q,BF$5,SexoPorc!$A:$A,$C19,SexoPorc!$B:$B,1)*100</f>
        <v>34.084483981132507</v>
      </c>
      <c r="BG19" s="7">
        <f>SUMIFS(SexoPorc!$L:$L,SexoPorc!$Q:$Q,BG$5,SexoPorc!$A:$A,$C19,SexoPorc!$B:$B,1)*100</f>
        <v>36.233812570571899</v>
      </c>
      <c r="BH19" s="7">
        <f>SUMIFS(SexoPorc!$L:$L,SexoPorc!$Q:$Q,BH$5,SexoPorc!$A:$A,$C19,SexoPorc!$B:$B,1)*100</f>
        <v>29.577288031578064</v>
      </c>
      <c r="BI19" s="7">
        <f>SUMIFS(SexoPorc!$L:$L,SexoPorc!$Q:$Q,BI$5,SexoPorc!$A:$A,$C19,SexoPorc!$B:$B,1)*100</f>
        <v>29.319453239440918</v>
      </c>
      <c r="BJ19" s="7">
        <f>SUMIFS(SexoPorc!$L:$L,SexoPorc!$Q:$Q,BJ$5,SexoPorc!$A:$A,$C19,SexoPorc!$B:$B,1)*100</f>
        <v>24.923920631408691</v>
      </c>
    </row>
    <row r="20" spans="3:62" x14ac:dyDescent="0.25">
      <c r="C20" s="5" t="s">
        <v>14</v>
      </c>
      <c r="D20" s="6">
        <f>SUMIFS(EntPop!$K:$K,EntPop!$S:$S,D$5,EntPop!$A:$A,$C20)/1000</f>
        <v>45.136000000000003</v>
      </c>
      <c r="E20" s="6">
        <f>SUMIFS(EntPop!$K:$K,EntPop!$S:$S,E$5,EntPop!$A:$A,$C20)/1000</f>
        <v>103.458</v>
      </c>
      <c r="F20" s="6">
        <f>SUMIFS(EntPop!$K:$K,EntPop!$S:$S,F$5,EntPop!$A:$A,$C20)/1000</f>
        <v>126.151</v>
      </c>
      <c r="G20" s="6">
        <f>SUMIFS(EntPop!$K:$K,EntPop!$S:$S,G$5,EntPop!$A:$A,$C20)/1000</f>
        <v>48.238</v>
      </c>
      <c r="H20" s="6">
        <f>SUMIFS(EntPop!$K:$K,EntPop!$S:$S,H$5,EntPop!$A:$A,$C20)/1000</f>
        <v>26.978000000000002</v>
      </c>
      <c r="I20" s="5"/>
      <c r="J20" s="7">
        <f>SUMIFS(EntPorc!$K:$K,EntPorc!$P:$P,V$5,EntPorc!$A:$A,$C20)*100</f>
        <v>38.471242785453796</v>
      </c>
      <c r="K20" s="7">
        <f>SUMIFS(EntPorc!$K:$K,EntPorc!$P:$P,W$5,EntPorc!$A:$A,$C20)*100</f>
        <v>54.714787006378174</v>
      </c>
      <c r="L20" s="7">
        <f>SUMIFS(EntPorc!$K:$K,EntPorc!$P:$P,X$5,EntPorc!$A:$A,$C20)*100</f>
        <v>50.09351372718811</v>
      </c>
      <c r="M20" s="7">
        <f>SUMIFS(EntPorc!$K:$K,EntPorc!$P:$P,Y$5,EntPorc!$A:$A,$C20)*100</f>
        <v>26.7181396484375</v>
      </c>
      <c r="N20" s="7">
        <f>SUMIFS(EntPorc!$K:$K,EntPorc!$P:$P,Z$5,EntPorc!$A:$A,$C20)*100</f>
        <v>23.631124198436737</v>
      </c>
      <c r="O20" s="5"/>
      <c r="P20" s="6">
        <f>SUMIFS(RuralPop!$K:$K,RuralPop!$S:$S,P$5,RuralPop!$A:$A,$C20)/1000</f>
        <v>1.9279999999999999</v>
      </c>
      <c r="Q20" s="6">
        <f>SUMIFS(RuralPop!$K:$K,RuralPop!$S:$S,Q$5,RuralPop!$A:$A,$C20)/1000</f>
        <v>23.875</v>
      </c>
      <c r="R20" s="6">
        <f>SUMIFS(RuralPop!$K:$K,RuralPop!$S:$S,R$5,RuralPop!$A:$A,$C20)/1000</f>
        <v>4.4219999999999997</v>
      </c>
      <c r="S20" s="6">
        <f>SUMIFS(RuralPop!$K:$K,RuralPop!$S:$S,S$5,RuralPop!$A:$A,$C20)/1000</f>
        <v>8.4060000000000006</v>
      </c>
      <c r="T20" s="6">
        <f>SUMIFS(RuralPop!$K:$K,RuralPop!$S:$S,T$5,RuralPop!$A:$A,$C20)/1000</f>
        <v>4.0049999999999999</v>
      </c>
      <c r="U20" s="5"/>
      <c r="V20" s="7">
        <f>SUMIFS(RuralPorc!$K:$K,RuralPorc!$P:$P,V$5,RuralPorc!$A:$A,$C20)*100</f>
        <v>7.8145265579223633</v>
      </c>
      <c r="W20" s="7">
        <f>SUMIFS(RuralPorc!$K:$K,RuralPorc!$P:$P,W$5,RuralPorc!$A:$A,$C20)*100</f>
        <v>46.019661426544189</v>
      </c>
      <c r="X20" s="7">
        <f>SUMIFS(RuralPorc!$K:$K,RuralPorc!$P:$P,X$5,RuralPorc!$A:$A,$C20)*100</f>
        <v>27.659973502159119</v>
      </c>
      <c r="Y20" s="7">
        <f>SUMIFS(RuralPorc!$K:$K,RuralPorc!$P:$P,Y$5,RuralPorc!$A:$A,$C20)*100</f>
        <v>22.182931005954742</v>
      </c>
      <c r="Z20" s="7">
        <f>SUMIFS(RuralPorc!$K:$K,RuralPorc!$P:$P,Z$5,RuralPorc!$A:$A,$C20)*100</f>
        <v>22.091676294803619</v>
      </c>
      <c r="AA20" s="9"/>
      <c r="AB20" s="6">
        <f>SUMIFS(UrbanPop!$K:$K,UrbanPop!$S:$S,AB$5,UrbanPop!$A:$A,$C20)/1000</f>
        <v>43.207999999999998</v>
      </c>
      <c r="AC20" s="6">
        <f>SUMIFS(UrbanPop!$K:$K,UrbanPop!$S:$S,AC$5,UrbanPop!$A:$A,$C20)/1000</f>
        <v>79.582999999999998</v>
      </c>
      <c r="AD20" s="6">
        <f>SUMIFS(UrbanPop!$K:$K,UrbanPop!$S:$S,AD$5,UrbanPop!$A:$A,$C20)/1000</f>
        <v>121.729</v>
      </c>
      <c r="AE20" s="6">
        <f>SUMIFS(UrbanPop!$K:$K,UrbanPop!$S:$S,AE$5,UrbanPop!$A:$A,$C20)/1000</f>
        <v>39.832000000000001</v>
      </c>
      <c r="AF20" s="6">
        <f>SUMIFS(UrbanPop!$K:$K,UrbanPop!$S:$S,AF$5,UrbanPop!$A:$A,$C20)/1000</f>
        <v>22.972999999999999</v>
      </c>
      <c r="AG20" s="5"/>
      <c r="AH20" s="7">
        <f>SUMIFS(UrbanPorc!$K:$K,UrbanPorc!$P:$P,AH$5,UrbanPorc!$A:$A,$C20)*100</f>
        <v>46.634718775749207</v>
      </c>
      <c r="AI20" s="7">
        <f>SUMIFS(UrbanPorc!$K:$K,UrbanPorc!$P:$P,AI$5,UrbanPorc!$A:$A,$C20)*100</f>
        <v>58.002567291259766</v>
      </c>
      <c r="AJ20" s="7">
        <f>SUMIFS(UrbanPorc!$K:$K,UrbanPorc!$P:$P,AJ$5,UrbanPorc!$A:$A,$C20)*100</f>
        <v>51.614201068878174</v>
      </c>
      <c r="AK20" s="7">
        <f>SUMIFS(UrbanPorc!$K:$K,UrbanPorc!$P:$P,AK$5,UrbanPorc!$A:$A,$C20)*100</f>
        <v>27.922889590263367</v>
      </c>
      <c r="AL20" s="7">
        <f>SUMIFS(UrbanPorc!$K:$K,UrbanPorc!$P:$P,AL$5,UrbanPorc!$A:$A,$C20)*100</f>
        <v>23.92173558473587</v>
      </c>
      <c r="AN20" s="6">
        <f>SUMIFS(SexoPop!$L:$L,SexoPop!$T:$T,AN$5,SexoPop!$A:$A,$C20,SexoPop!$B:$B,2)/1000</f>
        <v>25.265999999999998</v>
      </c>
      <c r="AO20" s="6">
        <f>SUMIFS(SexoPop!$L:$L,SexoPop!$T:$T,AO$5,SexoPop!$A:$A,$C20,SexoPop!$B:$B,2)/1000</f>
        <v>53.48</v>
      </c>
      <c r="AP20" s="6">
        <f>SUMIFS(SexoPop!$L:$L,SexoPop!$T:$T,AP$5,SexoPop!$A:$A,$C20,SexoPop!$B:$B,2)/1000</f>
        <v>68.867999999999995</v>
      </c>
      <c r="AQ20" s="6">
        <f>SUMIFS(SexoPop!$L:$L,SexoPop!$T:$T,AQ$5,SexoPop!$A:$A,$C20,SexoPop!$B:$B,2)/1000</f>
        <v>26.977</v>
      </c>
      <c r="AR20" s="6">
        <f>SUMIFS(SexoPop!$L:$L,SexoPop!$T:$T,AR$5,SexoPop!$A:$A,$C20,SexoPop!$B:$B,2)/1000</f>
        <v>16.652000000000001</v>
      </c>
      <c r="AS20" s="5"/>
      <c r="AT20" s="7">
        <f>SUMIFS(SexoPorc!$L:$L,SexoPorc!$Q:$Q,AT$5,SexoPorc!$A:$A,$C20,SexoPorc!$B:$B,2)*100</f>
        <v>41.33429229259491</v>
      </c>
      <c r="AU20" s="7">
        <f>SUMIFS(SexoPorc!$L:$L,SexoPorc!$Q:$Q,AU$5,SexoPorc!$A:$A,$C20,SexoPorc!$B:$B,2)*100</f>
        <v>56.630343198776245</v>
      </c>
      <c r="AV20" s="7">
        <f>SUMIFS(SexoPorc!$L:$L,SexoPorc!$Q:$Q,AV$5,SexoPorc!$A:$A,$C20,SexoPorc!$B:$B,2)*100</f>
        <v>51.107978820800781</v>
      </c>
      <c r="AW20" s="7">
        <f>SUMIFS(SexoPorc!$L:$L,SexoPorc!$Q:$Q,AW$5,SexoPorc!$A:$A,$C20,SexoPorc!$B:$B,2)*100</f>
        <v>28.524148464202881</v>
      </c>
      <c r="AX20" s="7">
        <f>SUMIFS(SexoPorc!$L:$L,SexoPorc!$Q:$Q,AX$5,SexoPorc!$A:$A,$C20,SexoPorc!$B:$B,2)*100</f>
        <v>24.943827092647552</v>
      </c>
      <c r="AY20" s="9"/>
      <c r="AZ20" s="6">
        <f>SUMIFS(SexoPop!$L:$L,SexoPop!$T:$T,AZ$5,SexoPop!$A:$A,$C20,SexoPop!$B:$B,1)/1000</f>
        <v>19.87</v>
      </c>
      <c r="BA20" s="6">
        <f>SUMIFS(SexoPop!$L:$L,SexoPop!$T:$T,BA$5,SexoPop!$A:$A,$C20,SexoPop!$B:$B,1)/1000</f>
        <v>49.978000000000002</v>
      </c>
      <c r="BB20" s="6">
        <f>SUMIFS(SexoPop!$L:$L,SexoPop!$T:$T,BB$5,SexoPop!$A:$A,$C20,SexoPop!$B:$B,1)/1000</f>
        <v>57.283000000000001</v>
      </c>
      <c r="BC20" s="6">
        <f>SUMIFS(SexoPop!$L:$L,SexoPop!$T:$T,BC$5,SexoPop!$A:$A,$C20,SexoPop!$B:$B,1)/1000</f>
        <v>21.260999999999999</v>
      </c>
      <c r="BD20" s="6">
        <f>SUMIFS(SexoPop!$L:$L,SexoPop!$T:$T,BD$5,SexoPop!$A:$A,$C20,SexoPop!$B:$B,1)/1000</f>
        <v>10.326000000000001</v>
      </c>
      <c r="BE20" s="5"/>
      <c r="BF20" s="7">
        <f>SUMIFS(SexoPorc!$L:$L,SexoPorc!$Q:$Q,BF$5,SexoPorc!$A:$A,$C20,SexoPorc!$B:$B,1)*100</f>
        <v>35.357129573822021</v>
      </c>
      <c r="BG20" s="7">
        <f>SUMIFS(SexoPorc!$L:$L,SexoPorc!$Q:$Q,BG$5,SexoPorc!$A:$A,$C20,SexoPorc!$B:$B,1)*100</f>
        <v>52.803516387939453</v>
      </c>
      <c r="BH20" s="7">
        <f>SUMIFS(SexoPorc!$L:$L,SexoPorc!$Q:$Q,BH$5,SexoPorc!$A:$A,$C20,SexoPorc!$B:$B,1)*100</f>
        <v>48.925957083702087</v>
      </c>
      <c r="BI20" s="7">
        <f>SUMIFS(SexoPorc!$L:$L,SexoPorc!$Q:$Q,BI$5,SexoPorc!$A:$A,$C20,SexoPorc!$B:$B,1)*100</f>
        <v>24.731294810771942</v>
      </c>
      <c r="BJ20" s="7">
        <f>SUMIFS(SexoPorc!$L:$L,SexoPorc!$Q:$Q,BJ$5,SexoPorc!$A:$A,$C20,SexoPorc!$B:$B,1)*100</f>
        <v>21.782512962818146</v>
      </c>
    </row>
    <row r="21" spans="3:62" x14ac:dyDescent="0.25">
      <c r="C21" s="5" t="s">
        <v>15</v>
      </c>
      <c r="D21" s="6">
        <f>SUMIFS(EntPop!$K:$K,EntPop!$S:$S,D$5,EntPop!$A:$A,$C21)/1000</f>
        <v>609.81399999999996</v>
      </c>
      <c r="E21" s="6">
        <f>SUMIFS(EntPop!$K:$K,EntPop!$S:$S,E$5,EntPop!$A:$A,$C21)/1000</f>
        <v>424.59899999999999</v>
      </c>
      <c r="F21" s="6">
        <f>SUMIFS(EntPop!$K:$K,EntPop!$S:$S,F$5,EntPop!$A:$A,$C21)/1000</f>
        <v>415.28899999999999</v>
      </c>
      <c r="G21" s="6">
        <f>SUMIFS(EntPop!$K:$K,EntPop!$S:$S,G$5,EntPop!$A:$A,$C21)/1000</f>
        <v>290.63299999999998</v>
      </c>
      <c r="H21" s="6">
        <f>SUMIFS(EntPop!$K:$K,EntPop!$S:$S,H$5,EntPop!$A:$A,$C21)/1000</f>
        <v>193.22900000000001</v>
      </c>
      <c r="I21" s="5"/>
      <c r="J21" s="7">
        <f>SUMIFS(EntPorc!$K:$K,EntPorc!$P:$P,V$5,EntPorc!$A:$A,$C21)*100</f>
        <v>65.114200115203857</v>
      </c>
      <c r="K21" s="7">
        <f>SUMIFS(EntPorc!$K:$K,EntPorc!$P:$P,W$5,EntPorc!$A:$A,$C21)*100</f>
        <v>54.188030958175659</v>
      </c>
      <c r="L21" s="7">
        <f>SUMIFS(EntPorc!$K:$K,EntPorc!$P:$P,X$5,EntPorc!$A:$A,$C21)*100</f>
        <v>29.623064398765564</v>
      </c>
      <c r="M21" s="7">
        <f>SUMIFS(EntPorc!$K:$K,EntPorc!$P:$P,Y$5,EntPorc!$A:$A,$C21)*100</f>
        <v>28.150054812431335</v>
      </c>
      <c r="N21" s="7">
        <f>SUMIFS(EntPorc!$K:$K,EntPorc!$P:$P,Z$5,EntPorc!$A:$A,$C21)*100</f>
        <v>29.404675960540771</v>
      </c>
      <c r="O21" s="5"/>
      <c r="P21" s="6">
        <f>SUMIFS(RuralPop!$K:$K,RuralPop!$S:$S,P$5,RuralPop!$A:$A,$C21)/1000</f>
        <v>87.697000000000003</v>
      </c>
      <c r="Q21" s="6">
        <f>SUMIFS(RuralPop!$K:$K,RuralPop!$S:$S,Q$5,RuralPop!$A:$A,$C21)/1000</f>
        <v>74.13</v>
      </c>
      <c r="R21" s="6">
        <f>SUMIFS(RuralPop!$K:$K,RuralPop!$S:$S,R$5,RuralPop!$A:$A,$C21)/1000</f>
        <v>78.161000000000001</v>
      </c>
      <c r="S21" s="6">
        <f>SUMIFS(RuralPop!$K:$K,RuralPop!$S:$S,S$5,RuralPop!$A:$A,$C21)/1000</f>
        <v>75.977000000000004</v>
      </c>
      <c r="T21" s="6">
        <f>SUMIFS(RuralPop!$K:$K,RuralPop!$S:$S,T$5,RuralPop!$A:$A,$C21)/1000</f>
        <v>34.536999999999999</v>
      </c>
      <c r="U21" s="5"/>
      <c r="V21" s="7">
        <f>SUMIFS(RuralPorc!$K:$K,RuralPorc!$P:$P,V$5,RuralPorc!$A:$A,$C21)*100</f>
        <v>43.73740553855896</v>
      </c>
      <c r="W21" s="7">
        <f>SUMIFS(RuralPorc!$K:$K,RuralPorc!$P:$P,W$5,RuralPorc!$A:$A,$C21)*100</f>
        <v>35.108906030654907</v>
      </c>
      <c r="X21" s="7">
        <f>SUMIFS(RuralPorc!$K:$K,RuralPorc!$P:$P,X$5,RuralPorc!$A:$A,$C21)*100</f>
        <v>23.603184521198273</v>
      </c>
      <c r="Y21" s="7">
        <f>SUMIFS(RuralPorc!$K:$K,RuralPorc!$P:$P,Y$5,RuralPorc!$A:$A,$C21)*100</f>
        <v>30.137047171592712</v>
      </c>
      <c r="Z21" s="7">
        <f>SUMIFS(RuralPorc!$K:$K,RuralPorc!$P:$P,Z$5,RuralPorc!$A:$A,$C21)*100</f>
        <v>21.487587690353394</v>
      </c>
      <c r="AA21" s="9"/>
      <c r="AB21" s="6">
        <f>SUMIFS(UrbanPop!$K:$K,UrbanPop!$S:$S,AB$5,UrbanPop!$A:$A,$C21)/1000</f>
        <v>522.11699999999996</v>
      </c>
      <c r="AC21" s="6">
        <f>SUMIFS(UrbanPop!$K:$K,UrbanPop!$S:$S,AC$5,UrbanPop!$A:$A,$C21)/1000</f>
        <v>350.46899999999999</v>
      </c>
      <c r="AD21" s="6">
        <f>SUMIFS(UrbanPop!$K:$K,UrbanPop!$S:$S,AD$5,UrbanPop!$A:$A,$C21)/1000</f>
        <v>337.12799999999999</v>
      </c>
      <c r="AE21" s="6">
        <f>SUMIFS(UrbanPop!$K:$K,UrbanPop!$S:$S,AE$5,UrbanPop!$A:$A,$C21)/1000</f>
        <v>214.65600000000001</v>
      </c>
      <c r="AF21" s="6">
        <f>SUMIFS(UrbanPop!$K:$K,UrbanPop!$S:$S,AF$5,UrbanPop!$A:$A,$C21)/1000</f>
        <v>158.69200000000001</v>
      </c>
      <c r="AG21" s="5"/>
      <c r="AH21" s="7">
        <f>SUMIFS(UrbanPorc!$K:$K,UrbanPorc!$P:$P,AH$5,UrbanPorc!$A:$A,$C21)*100</f>
        <v>70.937687158584595</v>
      </c>
      <c r="AI21" s="7">
        <f>SUMIFS(UrbanPorc!$K:$K,UrbanPorc!$P:$P,AI$5,UrbanPorc!$A:$A,$C21)*100</f>
        <v>61.22552752494812</v>
      </c>
      <c r="AJ21" s="7">
        <f>SUMIFS(UrbanPorc!$K:$K,UrbanPorc!$P:$P,AJ$5,UrbanPorc!$A:$A,$C21)*100</f>
        <v>31.484779715538025</v>
      </c>
      <c r="AK21" s="7">
        <f>SUMIFS(UrbanPorc!$K:$K,UrbanPorc!$P:$P,AK$5,UrbanPorc!$A:$A,$C21)*100</f>
        <v>27.508115768432617</v>
      </c>
      <c r="AL21" s="7">
        <f>SUMIFS(UrbanPorc!$K:$K,UrbanPorc!$P:$P,AL$5,UrbanPorc!$A:$A,$C21)*100</f>
        <v>31.968122720718384</v>
      </c>
      <c r="AN21" s="6">
        <f>SUMIFS(SexoPop!$L:$L,SexoPop!$T:$T,AN$5,SexoPop!$A:$A,$C21,SexoPop!$B:$B,2)/1000</f>
        <v>324.61</v>
      </c>
      <c r="AO21" s="6">
        <f>SUMIFS(SexoPop!$L:$L,SexoPop!$T:$T,AO$5,SexoPop!$A:$A,$C21,SexoPop!$B:$B,2)/1000</f>
        <v>199.86</v>
      </c>
      <c r="AP21" s="6">
        <f>SUMIFS(SexoPop!$L:$L,SexoPop!$T:$T,AP$5,SexoPop!$A:$A,$C21,SexoPop!$B:$B,2)/1000</f>
        <v>212.71899999999999</v>
      </c>
      <c r="AQ21" s="6">
        <f>SUMIFS(SexoPop!$L:$L,SexoPop!$T:$T,AQ$5,SexoPop!$A:$A,$C21,SexoPop!$B:$B,2)/1000</f>
        <v>154.303</v>
      </c>
      <c r="AR21" s="6">
        <f>SUMIFS(SexoPop!$L:$L,SexoPop!$T:$T,AR$5,SexoPop!$A:$A,$C21,SexoPop!$B:$B,2)/1000</f>
        <v>123.916</v>
      </c>
      <c r="AS21" s="5"/>
      <c r="AT21" s="7">
        <f>SUMIFS(SexoPorc!$L:$L,SexoPorc!$Q:$Q,AT$5,SexoPorc!$A:$A,$C21,SexoPorc!$B:$B,2)*100</f>
        <v>67.671632766723633</v>
      </c>
      <c r="AU21" s="7">
        <f>SUMIFS(SexoPorc!$L:$L,SexoPorc!$Q:$Q,AU$5,SexoPorc!$A:$A,$C21,SexoPorc!$B:$B,2)*100</f>
        <v>50.423347949981689</v>
      </c>
      <c r="AV21" s="7">
        <f>SUMIFS(SexoPorc!$L:$L,SexoPorc!$Q:$Q,AV$5,SexoPorc!$A:$A,$C21,SexoPorc!$B:$B,2)*100</f>
        <v>29.955360293388367</v>
      </c>
      <c r="AW21" s="7">
        <f>SUMIFS(SexoPorc!$L:$L,SexoPorc!$Q:$Q,AW$5,SexoPorc!$A:$A,$C21,SexoPorc!$B:$B,2)*100</f>
        <v>27.939370274543762</v>
      </c>
      <c r="AX21" s="7">
        <f>SUMIFS(SexoPorc!$L:$L,SexoPorc!$Q:$Q,AX$5,SexoPorc!$A:$A,$C21,SexoPorc!$B:$B,2)*100</f>
        <v>33.06216299533844</v>
      </c>
      <c r="AY21" s="9"/>
      <c r="AZ21" s="6">
        <f>SUMIFS(SexoPop!$L:$L,SexoPop!$T:$T,AZ$5,SexoPop!$A:$A,$C21,SexoPop!$B:$B,1)/1000</f>
        <v>285.20400000000001</v>
      </c>
      <c r="BA21" s="6">
        <f>SUMIFS(SexoPop!$L:$L,SexoPop!$T:$T,BA$5,SexoPop!$A:$A,$C21,SexoPop!$B:$B,1)/1000</f>
        <v>224.739</v>
      </c>
      <c r="BB21" s="6">
        <f>SUMIFS(SexoPop!$L:$L,SexoPop!$T:$T,BB$5,SexoPop!$A:$A,$C21,SexoPop!$B:$B,1)/1000</f>
        <v>202.57</v>
      </c>
      <c r="BC21" s="6">
        <f>SUMIFS(SexoPop!$L:$L,SexoPop!$T:$T,BC$5,SexoPop!$A:$A,$C21,SexoPop!$B:$B,1)/1000</f>
        <v>136.33000000000001</v>
      </c>
      <c r="BD21" s="6">
        <f>SUMIFS(SexoPop!$L:$L,SexoPop!$T:$T,BD$5,SexoPop!$A:$A,$C21,SexoPop!$B:$B,1)/1000</f>
        <v>69.313000000000002</v>
      </c>
      <c r="BE21" s="5"/>
      <c r="BF21" s="7">
        <f>SUMIFS(SexoPorc!$L:$L,SexoPorc!$Q:$Q,BF$5,SexoPorc!$A:$A,$C21,SexoPorc!$B:$B,1)*100</f>
        <v>62.428915500640869</v>
      </c>
      <c r="BG21" s="7">
        <f>SUMIFS(SexoPorc!$L:$L,SexoPorc!$Q:$Q,BG$5,SexoPorc!$A:$A,$C21,SexoPorc!$B:$B,1)*100</f>
        <v>58.041799068450928</v>
      </c>
      <c r="BH21" s="7">
        <f>SUMIFS(SexoPorc!$L:$L,SexoPorc!$Q:$Q,BH$5,SexoPorc!$A:$A,$C21,SexoPorc!$B:$B,1)*100</f>
        <v>29.281964898109436</v>
      </c>
      <c r="BI21" s="7">
        <f>SUMIFS(SexoPorc!$L:$L,SexoPorc!$Q:$Q,BI$5,SexoPorc!$A:$A,$C21,SexoPorc!$B:$B,1)*100</f>
        <v>28.392383456230164</v>
      </c>
      <c r="BJ21" s="7">
        <f>SUMIFS(SexoPorc!$L:$L,SexoPorc!$Q:$Q,BJ$5,SexoPorc!$A:$A,$C21,SexoPorc!$B:$B,1)*100</f>
        <v>24.549479782581329</v>
      </c>
    </row>
    <row r="22" spans="3:62" x14ac:dyDescent="0.25">
      <c r="C22" s="5" t="s">
        <v>16</v>
      </c>
      <c r="D22" s="6">
        <f>SUMIFS(EntPop!$K:$K,EntPop!$S:$S,D$5,EntPop!$A:$A,$C22)/1000</f>
        <v>168.309</v>
      </c>
      <c r="E22" s="6">
        <f>SUMIFS(EntPop!$K:$K,EntPop!$S:$S,E$5,EntPop!$A:$A,$C22)/1000</f>
        <v>106.246</v>
      </c>
      <c r="F22" s="6">
        <f>SUMIFS(EntPop!$K:$K,EntPop!$S:$S,F$5,EntPop!$A:$A,$C22)/1000</f>
        <v>152.411</v>
      </c>
      <c r="G22" s="6">
        <f>SUMIFS(EntPop!$K:$K,EntPop!$S:$S,G$5,EntPop!$A:$A,$C22)/1000</f>
        <v>133.517</v>
      </c>
      <c r="H22" s="6">
        <f>SUMIFS(EntPop!$K:$K,EntPop!$S:$S,H$5,EntPop!$A:$A,$C22)/1000</f>
        <v>141.971</v>
      </c>
      <c r="I22" s="5"/>
      <c r="J22" s="7">
        <f>SUMIFS(EntPorc!$K:$K,EntPorc!$P:$P,V$5,EntPorc!$A:$A,$C22)*100</f>
        <v>45.167133212089539</v>
      </c>
      <c r="K22" s="7">
        <f>SUMIFS(EntPorc!$K:$K,EntPorc!$P:$P,W$5,EntPorc!$A:$A,$C22)*100</f>
        <v>42.895960807800293</v>
      </c>
      <c r="L22" s="7">
        <f>SUMIFS(EntPorc!$K:$K,EntPorc!$P:$P,X$5,EntPorc!$A:$A,$C22)*100</f>
        <v>41.900047659873962</v>
      </c>
      <c r="M22" s="7">
        <f>SUMIFS(EntPorc!$K:$K,EntPorc!$P:$P,Y$5,EntPorc!$A:$A,$C22)*100</f>
        <v>35.891377925872803</v>
      </c>
      <c r="N22" s="7">
        <f>SUMIFS(EntPorc!$K:$K,EntPorc!$P:$P,Z$5,EntPorc!$A:$A,$C22)*100</f>
        <v>52.772814035415649</v>
      </c>
      <c r="O22" s="5"/>
      <c r="P22" s="6">
        <f>SUMIFS(RuralPop!$K:$K,RuralPop!$S:$S,P$5,RuralPop!$A:$A,$C22)/1000</f>
        <v>100.42</v>
      </c>
      <c r="Q22" s="6">
        <f>SUMIFS(RuralPop!$K:$K,RuralPop!$S:$S,Q$5,RuralPop!$A:$A,$C22)/1000</f>
        <v>57.661999999999999</v>
      </c>
      <c r="R22" s="6">
        <f>SUMIFS(RuralPop!$K:$K,RuralPop!$S:$S,R$5,RuralPop!$A:$A,$C22)/1000</f>
        <v>57.835000000000001</v>
      </c>
      <c r="S22" s="6">
        <f>SUMIFS(RuralPop!$K:$K,RuralPop!$S:$S,S$5,RuralPop!$A:$A,$C22)/1000</f>
        <v>51.956000000000003</v>
      </c>
      <c r="T22" s="6">
        <f>SUMIFS(RuralPop!$K:$K,RuralPop!$S:$S,T$5,RuralPop!$A:$A,$C22)/1000</f>
        <v>48.088999999999999</v>
      </c>
      <c r="U22" s="5"/>
      <c r="V22" s="7">
        <f>SUMIFS(RuralPorc!$K:$K,RuralPorc!$P:$P,V$5,RuralPorc!$A:$A,$C22)*100</f>
        <v>50.69463849067688</v>
      </c>
      <c r="W22" s="7">
        <f>SUMIFS(RuralPorc!$K:$K,RuralPorc!$P:$P,W$5,RuralPorc!$A:$A,$C22)*100</f>
        <v>42.618831992149353</v>
      </c>
      <c r="X22" s="7">
        <f>SUMIFS(RuralPorc!$K:$K,RuralPorc!$P:$P,X$5,RuralPorc!$A:$A,$C22)*100</f>
        <v>40.347841382026672</v>
      </c>
      <c r="Y22" s="7">
        <f>SUMIFS(RuralPorc!$K:$K,RuralPorc!$P:$P,Y$5,RuralPorc!$A:$A,$C22)*100</f>
        <v>37.20017671585083</v>
      </c>
      <c r="Z22" s="7">
        <f>SUMIFS(RuralPorc!$K:$K,RuralPorc!$P:$P,Z$5,RuralPorc!$A:$A,$C22)*100</f>
        <v>49.282625317573547</v>
      </c>
      <c r="AA22" s="9"/>
      <c r="AB22" s="6">
        <f>SUMIFS(UrbanPop!$K:$K,UrbanPop!$S:$S,AB$5,UrbanPop!$A:$A,$C22)/1000</f>
        <v>67.888999999999996</v>
      </c>
      <c r="AC22" s="6">
        <f>SUMIFS(UrbanPop!$K:$K,UrbanPop!$S:$S,AC$5,UrbanPop!$A:$A,$C22)/1000</f>
        <v>48.584000000000003</v>
      </c>
      <c r="AD22" s="6">
        <f>SUMIFS(UrbanPop!$K:$K,UrbanPop!$S:$S,AD$5,UrbanPop!$A:$A,$C22)/1000</f>
        <v>94.575999999999993</v>
      </c>
      <c r="AE22" s="6">
        <f>SUMIFS(UrbanPop!$K:$K,UrbanPop!$S:$S,AE$5,UrbanPop!$A:$A,$C22)/1000</f>
        <v>81.561000000000007</v>
      </c>
      <c r="AF22" s="6">
        <f>SUMIFS(UrbanPop!$K:$K,UrbanPop!$S:$S,AF$5,UrbanPop!$A:$A,$C22)/1000</f>
        <v>93.882000000000005</v>
      </c>
      <c r="AG22" s="5"/>
      <c r="AH22" s="7">
        <f>SUMIFS(UrbanPorc!$K:$K,UrbanPorc!$P:$P,AH$5,UrbanPorc!$A:$A,$C22)*100</f>
        <v>38.894173502922058</v>
      </c>
      <c r="AI22" s="7">
        <f>SUMIFS(UrbanPorc!$K:$K,UrbanPorc!$P:$P,AI$5,UrbanPorc!$A:$A,$C22)*100</f>
        <v>43.229582905769348</v>
      </c>
      <c r="AJ22" s="7">
        <f>SUMIFS(UrbanPorc!$K:$K,UrbanPorc!$P:$P,AJ$5,UrbanPorc!$A:$A,$C22)*100</f>
        <v>42.909511923789978</v>
      </c>
      <c r="AK22" s="7">
        <f>SUMIFS(UrbanPorc!$K:$K,UrbanPorc!$P:$P,AK$5,UrbanPorc!$A:$A,$C22)*100</f>
        <v>35.10461151599884</v>
      </c>
      <c r="AL22" s="7">
        <f>SUMIFS(UrbanPorc!$K:$K,UrbanPorc!$P:$P,AL$5,UrbanPorc!$A:$A,$C22)*100</f>
        <v>54.759252071380615</v>
      </c>
      <c r="AN22" s="6">
        <f>SUMIFS(SexoPop!$L:$L,SexoPop!$T:$T,AN$5,SexoPop!$A:$A,$C22,SexoPop!$B:$B,2)/1000</f>
        <v>83.697999999999993</v>
      </c>
      <c r="AO22" s="6">
        <f>SUMIFS(SexoPop!$L:$L,SexoPop!$T:$T,AO$5,SexoPop!$A:$A,$C22,SexoPop!$B:$B,2)/1000</f>
        <v>59.688000000000002</v>
      </c>
      <c r="AP22" s="6">
        <f>SUMIFS(SexoPop!$L:$L,SexoPop!$T:$T,AP$5,SexoPop!$A:$A,$C22,SexoPop!$B:$B,2)/1000</f>
        <v>80.346999999999994</v>
      </c>
      <c r="AQ22" s="6">
        <f>SUMIFS(SexoPop!$L:$L,SexoPop!$T:$T,AQ$5,SexoPop!$A:$A,$C22,SexoPop!$B:$B,2)/1000</f>
        <v>77</v>
      </c>
      <c r="AR22" s="6">
        <f>SUMIFS(SexoPop!$L:$L,SexoPop!$T:$T,AR$5,SexoPop!$A:$A,$C22,SexoPop!$B:$B,2)/1000</f>
        <v>75.025999999999996</v>
      </c>
      <c r="AS22" s="5"/>
      <c r="AT22" s="7">
        <f>SUMIFS(SexoPorc!$L:$L,SexoPorc!$Q:$Q,AT$5,SexoPorc!$A:$A,$C22,SexoPorc!$B:$B,2)*100</f>
        <v>44.784873723983765</v>
      </c>
      <c r="AU22" s="7">
        <f>SUMIFS(SexoPorc!$L:$L,SexoPorc!$Q:$Q,AU$5,SexoPorc!$A:$A,$C22,SexoPorc!$B:$B,2)*100</f>
        <v>46.70386016368866</v>
      </c>
      <c r="AV22" s="7">
        <f>SUMIFS(SexoPorc!$L:$L,SexoPorc!$Q:$Q,AV$5,SexoPorc!$A:$A,$C22,SexoPorc!$B:$B,2)*100</f>
        <v>43.650242686271667</v>
      </c>
      <c r="AW22" s="7">
        <f>SUMIFS(SexoPorc!$L:$L,SexoPorc!$Q:$Q,AW$5,SexoPorc!$A:$A,$C22,SexoPorc!$B:$B,2)*100</f>
        <v>36.982426047325134</v>
      </c>
      <c r="AX22" s="7">
        <f>SUMIFS(SexoPorc!$L:$L,SexoPorc!$Q:$Q,AX$5,SexoPorc!$A:$A,$C22,SexoPorc!$B:$B,2)*100</f>
        <v>52.962768077850342</v>
      </c>
      <c r="AY22" s="9"/>
      <c r="AZ22" s="6">
        <f>SUMIFS(SexoPop!$L:$L,SexoPop!$T:$T,AZ$5,SexoPop!$A:$A,$C22,SexoPop!$B:$B,1)/1000</f>
        <v>84.611000000000004</v>
      </c>
      <c r="BA22" s="6">
        <f>SUMIFS(SexoPop!$L:$L,SexoPop!$T:$T,BA$5,SexoPop!$A:$A,$C22,SexoPop!$B:$B,1)/1000</f>
        <v>46.558</v>
      </c>
      <c r="BB22" s="6">
        <f>SUMIFS(SexoPop!$L:$L,SexoPop!$T:$T,BB$5,SexoPop!$A:$A,$C22,SexoPop!$B:$B,1)/1000</f>
        <v>72.063999999999993</v>
      </c>
      <c r="BC22" s="6">
        <f>SUMIFS(SexoPop!$L:$L,SexoPop!$T:$T,BC$5,SexoPop!$A:$A,$C22,SexoPop!$B:$B,1)/1000</f>
        <v>56.517000000000003</v>
      </c>
      <c r="BD22" s="6">
        <f>SUMIFS(SexoPop!$L:$L,SexoPop!$T:$T,BD$5,SexoPop!$A:$A,$C22,SexoPop!$B:$B,1)/1000</f>
        <v>66.944999999999993</v>
      </c>
      <c r="BE22" s="5"/>
      <c r="BF22" s="7">
        <f>SUMIFS(SexoPorc!$L:$L,SexoPorc!$Q:$Q,BF$5,SexoPorc!$A:$A,$C22,SexoPorc!$B:$B,1)*100</f>
        <v>45.551744103431702</v>
      </c>
      <c r="BG22" s="7">
        <f>SUMIFS(SexoPorc!$L:$L,SexoPorc!$Q:$Q,BG$5,SexoPorc!$A:$A,$C22,SexoPorc!$B:$B,1)*100</f>
        <v>38.8365238904953</v>
      </c>
      <c r="BH22" s="7">
        <f>SUMIFS(SexoPorc!$L:$L,SexoPorc!$Q:$Q,BH$5,SexoPorc!$A:$A,$C22,SexoPorc!$B:$B,1)*100</f>
        <v>40.107080340385437</v>
      </c>
      <c r="BI22" s="7">
        <f>SUMIFS(SexoPorc!$L:$L,SexoPorc!$Q:$Q,BI$5,SexoPorc!$A:$A,$C22,SexoPorc!$B:$B,1)*100</f>
        <v>34.50450599193573</v>
      </c>
      <c r="BJ22" s="7">
        <f>SUMIFS(SexoPorc!$L:$L,SexoPorc!$Q:$Q,BJ$5,SexoPorc!$A:$A,$C22,SexoPorc!$B:$B,1)*100</f>
        <v>52.561533451080322</v>
      </c>
    </row>
    <row r="23" spans="3:62" x14ac:dyDescent="0.25">
      <c r="C23" s="5" t="s">
        <v>17</v>
      </c>
      <c r="D23" s="6">
        <f>SUMIFS(EntPop!$K:$K,EntPop!$S:$S,D$5,EntPop!$A:$A,$C23)/1000</f>
        <v>50.018999999999998</v>
      </c>
      <c r="E23" s="6">
        <f>SUMIFS(EntPop!$K:$K,EntPop!$S:$S,E$5,EntPop!$A:$A,$C23)/1000</f>
        <v>44.481000000000002</v>
      </c>
      <c r="F23" s="6">
        <f>SUMIFS(EntPop!$K:$K,EntPop!$S:$S,F$5,EntPop!$A:$A,$C23)/1000</f>
        <v>60.064</v>
      </c>
      <c r="G23" s="6">
        <f>SUMIFS(EntPop!$K:$K,EntPop!$S:$S,G$5,EntPop!$A:$A,$C23)/1000</f>
        <v>51.014000000000003</v>
      </c>
      <c r="H23" s="6">
        <f>SUMIFS(EntPop!$K:$K,EntPop!$S:$S,H$5,EntPop!$A:$A,$C23)/1000</f>
        <v>34.695999999999998</v>
      </c>
      <c r="I23" s="5"/>
      <c r="J23" s="7">
        <f>SUMIFS(EntPorc!$K:$K,EntPorc!$P:$P,V$5,EntPorc!$A:$A,$C23)*100</f>
        <v>51.208049058914185</v>
      </c>
      <c r="K23" s="7">
        <f>SUMIFS(EntPorc!$K:$K,EntPorc!$P:$P,W$5,EntPorc!$A:$A,$C23)*100</f>
        <v>36.732318997383118</v>
      </c>
      <c r="L23" s="7">
        <f>SUMIFS(EntPorc!$K:$K,EntPorc!$P:$P,X$5,EntPorc!$A:$A,$C23)*100</f>
        <v>36.006569862365723</v>
      </c>
      <c r="M23" s="7">
        <f>SUMIFS(EntPorc!$K:$K,EntPorc!$P:$P,Y$5,EntPorc!$A:$A,$C23)*100</f>
        <v>43.423560261726379</v>
      </c>
      <c r="N23" s="7">
        <f>SUMIFS(EntPorc!$K:$K,EntPorc!$P:$P,Z$5,EntPorc!$A:$A,$C23)*100</f>
        <v>35.991328954696655</v>
      </c>
      <c r="O23" s="5"/>
      <c r="P23" s="6">
        <f>SUMIFS(RuralPop!$K:$K,RuralPop!$S:$S,P$5,RuralPop!$A:$A,$C23)/1000</f>
        <v>5.835</v>
      </c>
      <c r="Q23" s="6">
        <f>SUMIFS(RuralPop!$K:$K,RuralPop!$S:$S,Q$5,RuralPop!$A:$A,$C23)/1000</f>
        <v>10.654</v>
      </c>
      <c r="R23" s="6">
        <f>SUMIFS(RuralPop!$K:$K,RuralPop!$S:$S,R$5,RuralPop!$A:$A,$C23)/1000</f>
        <v>6.2930000000000001</v>
      </c>
      <c r="S23" s="6">
        <f>SUMIFS(RuralPop!$K:$K,RuralPop!$S:$S,S$5,RuralPop!$A:$A,$C23)/1000</f>
        <v>15.891999999999999</v>
      </c>
      <c r="T23" s="6">
        <f>SUMIFS(RuralPop!$K:$K,RuralPop!$S:$S,T$5,RuralPop!$A:$A,$C23)/1000</f>
        <v>9.8970000000000002</v>
      </c>
      <c r="U23" s="5"/>
      <c r="V23" s="7">
        <f>SUMIFS(RuralPorc!$K:$K,RuralPorc!$P:$P,V$5,RuralPorc!$A:$A,$C23)*100</f>
        <v>45.176523923873901</v>
      </c>
      <c r="W23" s="7">
        <f>SUMIFS(RuralPorc!$K:$K,RuralPorc!$P:$P,W$5,RuralPorc!$A:$A,$C23)*100</f>
        <v>37.695926427841187</v>
      </c>
      <c r="X23" s="7">
        <f>SUMIFS(RuralPorc!$K:$K,RuralPorc!$P:$P,X$5,RuralPorc!$A:$A,$C23)*100</f>
        <v>24.161098897457123</v>
      </c>
      <c r="Y23" s="7">
        <f>SUMIFS(RuralPorc!$K:$K,RuralPorc!$P:$P,Y$5,RuralPorc!$A:$A,$C23)*100</f>
        <v>44.942167401313782</v>
      </c>
      <c r="Z23" s="7">
        <f>SUMIFS(RuralPorc!$K:$K,RuralPorc!$P:$P,Z$5,RuralPorc!$A:$A,$C23)*100</f>
        <v>43.683791160583496</v>
      </c>
      <c r="AA23" s="9"/>
      <c r="AB23" s="6">
        <f>SUMIFS(UrbanPop!$K:$K,UrbanPop!$S:$S,AB$5,UrbanPop!$A:$A,$C23)/1000</f>
        <v>44.183999999999997</v>
      </c>
      <c r="AC23" s="6">
        <f>SUMIFS(UrbanPop!$K:$K,UrbanPop!$S:$S,AC$5,UrbanPop!$A:$A,$C23)/1000</f>
        <v>33.826999999999998</v>
      </c>
      <c r="AD23" s="6">
        <f>SUMIFS(UrbanPop!$K:$K,UrbanPop!$S:$S,AD$5,UrbanPop!$A:$A,$C23)/1000</f>
        <v>53.771000000000001</v>
      </c>
      <c r="AE23" s="6">
        <f>SUMIFS(UrbanPop!$K:$K,UrbanPop!$S:$S,AE$5,UrbanPop!$A:$A,$C23)/1000</f>
        <v>35.122</v>
      </c>
      <c r="AF23" s="6">
        <f>SUMIFS(UrbanPop!$K:$K,UrbanPop!$S:$S,AF$5,UrbanPop!$A:$A,$C23)/1000</f>
        <v>24.798999999999999</v>
      </c>
      <c r="AG23" s="5"/>
      <c r="AH23" s="7">
        <f>SUMIFS(UrbanPorc!$K:$K,UrbanPorc!$P:$P,AH$5,UrbanPorc!$A:$A,$C23)*100</f>
        <v>52.127134799957275</v>
      </c>
      <c r="AI23" s="7">
        <f>SUMIFS(UrbanPorc!$K:$K,UrbanPorc!$P:$P,AI$5,UrbanPorc!$A:$A,$C23)*100</f>
        <v>36.438944935798645</v>
      </c>
      <c r="AJ23" s="7">
        <f>SUMIFS(UrbanPorc!$K:$K,UrbanPorc!$P:$P,AJ$5,UrbanPorc!$A:$A,$C23)*100</f>
        <v>38.198313117027283</v>
      </c>
      <c r="AK23" s="7">
        <f>SUMIFS(UrbanPorc!$K:$K,UrbanPorc!$P:$P,AK$5,UrbanPorc!$A:$A,$C23)*100</f>
        <v>42.769637703895569</v>
      </c>
      <c r="AL23" s="7">
        <f>SUMIFS(UrbanPorc!$K:$K,UrbanPorc!$P:$P,AL$5,UrbanPorc!$A:$A,$C23)*100</f>
        <v>33.628043532371521</v>
      </c>
      <c r="AN23" s="6">
        <f>SUMIFS(SexoPop!$L:$L,SexoPop!$T:$T,AN$5,SexoPop!$A:$A,$C23,SexoPop!$B:$B,2)/1000</f>
        <v>27.515000000000001</v>
      </c>
      <c r="AO23" s="6">
        <f>SUMIFS(SexoPop!$L:$L,SexoPop!$T:$T,AO$5,SexoPop!$A:$A,$C23,SexoPop!$B:$B,2)/1000</f>
        <v>23.352</v>
      </c>
      <c r="AP23" s="6">
        <f>SUMIFS(SexoPop!$L:$L,SexoPop!$T:$T,AP$5,SexoPop!$A:$A,$C23,SexoPop!$B:$B,2)/1000</f>
        <v>32.645000000000003</v>
      </c>
      <c r="AQ23" s="6">
        <f>SUMIFS(SexoPop!$L:$L,SexoPop!$T:$T,AQ$5,SexoPop!$A:$A,$C23,SexoPop!$B:$B,2)/1000</f>
        <v>25.568999999999999</v>
      </c>
      <c r="AR23" s="6">
        <f>SUMIFS(SexoPop!$L:$L,SexoPop!$T:$T,AR$5,SexoPop!$A:$A,$C23,SexoPop!$B:$B,2)/1000</f>
        <v>18.013999999999999</v>
      </c>
      <c r="AS23" s="5"/>
      <c r="AT23" s="7">
        <f>SUMIFS(SexoPorc!$L:$L,SexoPorc!$Q:$Q,AT$5,SexoPorc!$A:$A,$C23,SexoPorc!$B:$B,2)*100</f>
        <v>51.738405227661133</v>
      </c>
      <c r="AU23" s="7">
        <f>SUMIFS(SexoPorc!$L:$L,SexoPorc!$Q:$Q,AU$5,SexoPorc!$A:$A,$C23,SexoPorc!$B:$B,2)*100</f>
        <v>34.861016273498535</v>
      </c>
      <c r="AV23" s="7">
        <f>SUMIFS(SexoPorc!$L:$L,SexoPorc!$Q:$Q,AV$5,SexoPorc!$A:$A,$C23,SexoPorc!$B:$B,2)*100</f>
        <v>39.111265540122986</v>
      </c>
      <c r="AW23" s="7">
        <f>SUMIFS(SexoPorc!$L:$L,SexoPorc!$Q:$Q,AW$5,SexoPorc!$A:$A,$C23,SexoPorc!$B:$B,2)*100</f>
        <v>41.401922702789307</v>
      </c>
      <c r="AX23" s="7">
        <f>SUMIFS(SexoPorc!$L:$L,SexoPorc!$Q:$Q,AX$5,SexoPorc!$A:$A,$C23,SexoPorc!$B:$B,2)*100</f>
        <v>33.693701028823853</v>
      </c>
      <c r="AY23" s="9"/>
      <c r="AZ23" s="6">
        <f>SUMIFS(SexoPop!$L:$L,SexoPop!$T:$T,AZ$5,SexoPop!$A:$A,$C23,SexoPop!$B:$B,1)/1000</f>
        <v>22.504000000000001</v>
      </c>
      <c r="BA23" s="6">
        <f>SUMIFS(SexoPop!$L:$L,SexoPop!$T:$T,BA$5,SexoPop!$A:$A,$C23,SexoPop!$B:$B,1)/1000</f>
        <v>21.129000000000001</v>
      </c>
      <c r="BB23" s="6">
        <f>SUMIFS(SexoPop!$L:$L,SexoPop!$T:$T,BB$5,SexoPop!$A:$A,$C23,SexoPop!$B:$B,1)/1000</f>
        <v>27.419</v>
      </c>
      <c r="BC23" s="6">
        <f>SUMIFS(SexoPop!$L:$L,SexoPop!$T:$T,BC$5,SexoPop!$A:$A,$C23,SexoPop!$B:$B,1)/1000</f>
        <v>25.445</v>
      </c>
      <c r="BD23" s="6">
        <f>SUMIFS(SexoPop!$L:$L,SexoPop!$T:$T,BD$5,SexoPop!$A:$A,$C23,SexoPop!$B:$B,1)/1000</f>
        <v>16.681999999999999</v>
      </c>
      <c r="BE23" s="5"/>
      <c r="BF23" s="7">
        <f>SUMIFS(SexoPorc!$L:$L,SexoPorc!$Q:$Q,BF$5,SexoPorc!$A:$A,$C23,SexoPorc!$B:$B,1)*100</f>
        <v>50.574195384979248</v>
      </c>
      <c r="BG23" s="7">
        <f>SUMIFS(SexoPorc!$L:$L,SexoPorc!$Q:$Q,BG$5,SexoPorc!$A:$A,$C23,SexoPorc!$B:$B,1)*100</f>
        <v>39.048957824707031</v>
      </c>
      <c r="BH23" s="7">
        <f>SUMIFS(SexoPorc!$L:$L,SexoPorc!$Q:$Q,BH$5,SexoPorc!$A:$A,$C23,SexoPorc!$B:$B,1)*100</f>
        <v>32.897403836250305</v>
      </c>
      <c r="BI23" s="7">
        <f>SUMIFS(SexoPorc!$L:$L,SexoPorc!$Q:$Q,BI$5,SexoPorc!$A:$A,$C23,SexoPorc!$B:$B,1)*100</f>
        <v>45.664191246032715</v>
      </c>
      <c r="BJ23" s="7">
        <f>SUMIFS(SexoPorc!$L:$L,SexoPorc!$Q:$Q,BJ$5,SexoPorc!$A:$A,$C23,SexoPorc!$B:$B,1)*100</f>
        <v>38.852271437644958</v>
      </c>
    </row>
    <row r="24" spans="3:62" x14ac:dyDescent="0.25">
      <c r="C24" s="5" t="s">
        <v>18</v>
      </c>
      <c r="D24" s="6">
        <f>SUMIFS(EntPop!$K:$K,EntPop!$S:$S,D$5,EntPop!$A:$A,$C24)/1000</f>
        <v>59.734000000000002</v>
      </c>
      <c r="E24" s="6">
        <f>SUMIFS(EntPop!$K:$K,EntPop!$S:$S,E$5,EntPop!$A:$A,$C24)/1000</f>
        <v>45.393000000000001</v>
      </c>
      <c r="F24" s="6">
        <f>SUMIFS(EntPop!$K:$K,EntPop!$S:$S,F$5,EntPop!$A:$A,$C24)/1000</f>
        <v>25.846</v>
      </c>
      <c r="G24" s="6">
        <f>SUMIFS(EntPop!$K:$K,EntPop!$S:$S,G$5,EntPop!$A:$A,$C24)/1000</f>
        <v>53.369</v>
      </c>
      <c r="H24" s="6">
        <f>SUMIFS(EntPop!$K:$K,EntPop!$S:$S,H$5,EntPop!$A:$A,$C24)/1000</f>
        <v>25.814</v>
      </c>
      <c r="I24" s="5"/>
      <c r="J24" s="7">
        <f>SUMIFS(EntPorc!$K:$K,EntPorc!$P:$P,V$5,EntPorc!$A:$A,$C24)*100</f>
        <v>65.253818035125732</v>
      </c>
      <c r="K24" s="7">
        <f>SUMIFS(EntPorc!$K:$K,EntPorc!$P:$P,W$5,EntPorc!$A:$A,$C24)*100</f>
        <v>66.615301370620728</v>
      </c>
      <c r="L24" s="7">
        <f>SUMIFS(EntPorc!$K:$K,EntPorc!$P:$P,X$5,EntPorc!$A:$A,$C24)*100</f>
        <v>54.993832111358643</v>
      </c>
      <c r="M24" s="7">
        <f>SUMIFS(EntPorc!$K:$K,EntPorc!$P:$P,Y$5,EntPorc!$A:$A,$C24)*100</f>
        <v>65.780454874038696</v>
      </c>
      <c r="N24" s="7">
        <f>SUMIFS(EntPorc!$K:$K,EntPorc!$P:$P,Z$5,EntPorc!$A:$A,$C24)*100</f>
        <v>55.879294872283936</v>
      </c>
      <c r="O24" s="5"/>
      <c r="P24" s="6">
        <f>SUMIFS(RuralPop!$K:$K,RuralPop!$S:$S,P$5,RuralPop!$A:$A,$C24)/1000</f>
        <v>48.207999999999998</v>
      </c>
      <c r="Q24" s="6">
        <f>SUMIFS(RuralPop!$K:$K,RuralPop!$S:$S,Q$5,RuralPop!$A:$A,$C24)/1000</f>
        <v>35.783000000000001</v>
      </c>
      <c r="R24" s="6">
        <f>SUMIFS(RuralPop!$K:$K,RuralPop!$S:$S,R$5,RuralPop!$A:$A,$C24)/1000</f>
        <v>17.122</v>
      </c>
      <c r="S24" s="6">
        <f>SUMIFS(RuralPop!$K:$K,RuralPop!$S:$S,S$5,RuralPop!$A:$A,$C24)/1000</f>
        <v>45.031999999999996</v>
      </c>
      <c r="T24" s="6">
        <f>SUMIFS(RuralPop!$K:$K,RuralPop!$S:$S,T$5,RuralPop!$A:$A,$C24)/1000</f>
        <v>23.105</v>
      </c>
      <c r="U24" s="5"/>
      <c r="V24" s="7">
        <f>SUMIFS(RuralPorc!$K:$K,RuralPorc!$P:$P,V$5,RuralPorc!$A:$A,$C24)*100</f>
        <v>75.222742557525635</v>
      </c>
      <c r="W24" s="7">
        <f>SUMIFS(RuralPorc!$K:$K,RuralPorc!$P:$P,W$5,RuralPorc!$A:$A,$C24)*100</f>
        <v>69.208747148513794</v>
      </c>
      <c r="X24" s="7">
        <f>SUMIFS(RuralPorc!$K:$K,RuralPorc!$P:$P,X$5,RuralPorc!$A:$A,$C24)*100</f>
        <v>61.062765121459961</v>
      </c>
      <c r="Y24" s="7">
        <f>SUMIFS(RuralPorc!$K:$K,RuralPorc!$P:$P,Y$5,RuralPorc!$A:$A,$C24)*100</f>
        <v>74.584692716598511</v>
      </c>
      <c r="Z24" s="7">
        <f>SUMIFS(RuralPorc!$K:$K,RuralPorc!$P:$P,Z$5,RuralPorc!$A:$A,$C24)*100</f>
        <v>71.450662612915039</v>
      </c>
      <c r="AA24" s="9"/>
      <c r="AB24" s="6">
        <f>SUMIFS(UrbanPop!$K:$K,UrbanPop!$S:$S,AB$5,UrbanPop!$A:$A,$C24)/1000</f>
        <v>11.526</v>
      </c>
      <c r="AC24" s="6">
        <f>SUMIFS(UrbanPop!$K:$K,UrbanPop!$S:$S,AC$5,UrbanPop!$A:$A,$C24)/1000</f>
        <v>9.61</v>
      </c>
      <c r="AD24" s="6">
        <f>SUMIFS(UrbanPop!$K:$K,UrbanPop!$S:$S,AD$5,UrbanPop!$A:$A,$C24)/1000</f>
        <v>8.7240000000000002</v>
      </c>
      <c r="AE24" s="6">
        <f>SUMIFS(UrbanPop!$K:$K,UrbanPop!$S:$S,AE$5,UrbanPop!$A:$A,$C24)/1000</f>
        <v>8.3369999999999997</v>
      </c>
      <c r="AF24" s="6">
        <f>SUMIFS(UrbanPop!$K:$K,UrbanPop!$S:$S,AF$5,UrbanPop!$A:$A,$C24)/1000</f>
        <v>2.7090000000000001</v>
      </c>
      <c r="AG24" s="5"/>
      <c r="AH24" s="7">
        <f>SUMIFS(UrbanPorc!$K:$K,UrbanPorc!$P:$P,AH$5,UrbanPorc!$A:$A,$C24)*100</f>
        <v>41.982954740524292</v>
      </c>
      <c r="AI24" s="7">
        <f>SUMIFS(UrbanPorc!$K:$K,UrbanPorc!$P:$P,AI$5,UrbanPorc!$A:$A,$C24)*100</f>
        <v>58.458542823791504</v>
      </c>
      <c r="AJ24" s="7">
        <f>SUMIFS(UrbanPorc!$K:$K,UrbanPorc!$P:$P,AJ$5,UrbanPorc!$A:$A,$C24)*100</f>
        <v>46.017512679100037</v>
      </c>
      <c r="AK24" s="7">
        <f>SUMIFS(UrbanPorc!$K:$K,UrbanPorc!$P:$P,AK$5,UrbanPorc!$A:$A,$C24)*100</f>
        <v>40.168634057044983</v>
      </c>
      <c r="AL24" s="7">
        <f>SUMIFS(UrbanPorc!$K:$K,UrbanPorc!$P:$P,AL$5,UrbanPorc!$A:$A,$C24)*100</f>
        <v>19.546864926815033</v>
      </c>
      <c r="AN24" s="6">
        <f>SUMIFS(SexoPop!$L:$L,SexoPop!$T:$T,AN$5,SexoPop!$A:$A,$C24,SexoPop!$B:$B,2)/1000</f>
        <v>31.08</v>
      </c>
      <c r="AO24" s="6">
        <f>SUMIFS(SexoPop!$L:$L,SexoPop!$T:$T,AO$5,SexoPop!$A:$A,$C24,SexoPop!$B:$B,2)/1000</f>
        <v>24.024000000000001</v>
      </c>
      <c r="AP24" s="6">
        <f>SUMIFS(SexoPop!$L:$L,SexoPop!$T:$T,AP$5,SexoPop!$A:$A,$C24,SexoPop!$B:$B,2)/1000</f>
        <v>13.917</v>
      </c>
      <c r="AQ24" s="6">
        <f>SUMIFS(SexoPop!$L:$L,SexoPop!$T:$T,AQ$5,SexoPop!$A:$A,$C24,SexoPop!$B:$B,2)/1000</f>
        <v>25.573</v>
      </c>
      <c r="AR24" s="6">
        <f>SUMIFS(SexoPop!$L:$L,SexoPop!$T:$T,AR$5,SexoPop!$A:$A,$C24,SexoPop!$B:$B,2)/1000</f>
        <v>14.625999999999999</v>
      </c>
      <c r="AS24" s="5"/>
      <c r="AT24" s="7">
        <f>SUMIFS(SexoPorc!$L:$L,SexoPorc!$Q:$Q,AT$5,SexoPorc!$A:$A,$C24,SexoPorc!$B:$B,2)*100</f>
        <v>68.183314800262451</v>
      </c>
      <c r="AU24" s="7">
        <f>SUMIFS(SexoPorc!$L:$L,SexoPorc!$Q:$Q,AU$5,SexoPorc!$A:$A,$C24,SexoPorc!$B:$B,2)*100</f>
        <v>69.237422943115234</v>
      </c>
      <c r="AV24" s="7">
        <f>SUMIFS(SexoPorc!$L:$L,SexoPorc!$Q:$Q,AV$5,SexoPorc!$A:$A,$C24,SexoPorc!$B:$B,2)*100</f>
        <v>57.706183195114136</v>
      </c>
      <c r="AW24" s="7">
        <f>SUMIFS(SexoPorc!$L:$L,SexoPorc!$Q:$Q,AW$5,SexoPorc!$A:$A,$C24,SexoPorc!$B:$B,2)*100</f>
        <v>67.9301917552948</v>
      </c>
      <c r="AX24" s="7">
        <f>SUMIFS(SexoPorc!$L:$L,SexoPorc!$Q:$Q,AX$5,SexoPorc!$A:$A,$C24,SexoPorc!$B:$B,2)*100</f>
        <v>58.415210247039795</v>
      </c>
      <c r="AY24" s="9"/>
      <c r="AZ24" s="6">
        <f>SUMIFS(SexoPop!$L:$L,SexoPop!$T:$T,AZ$5,SexoPop!$A:$A,$C24,SexoPop!$B:$B,1)/1000</f>
        <v>28.654</v>
      </c>
      <c r="BA24" s="6">
        <f>SUMIFS(SexoPop!$L:$L,SexoPop!$T:$T,BA$5,SexoPop!$A:$A,$C24,SexoPop!$B:$B,1)/1000</f>
        <v>21.369</v>
      </c>
      <c r="BB24" s="6">
        <f>SUMIFS(SexoPop!$L:$L,SexoPop!$T:$T,BB$5,SexoPop!$A:$A,$C24,SexoPop!$B:$B,1)/1000</f>
        <v>11.929</v>
      </c>
      <c r="BC24" s="6">
        <f>SUMIFS(SexoPop!$L:$L,SexoPop!$T:$T,BC$5,SexoPop!$A:$A,$C24,SexoPop!$B:$B,1)/1000</f>
        <v>27.795999999999999</v>
      </c>
      <c r="BD24" s="6">
        <f>SUMIFS(SexoPop!$L:$L,SexoPop!$T:$T,BD$5,SexoPop!$A:$A,$C24,SexoPop!$B:$B,1)/1000</f>
        <v>11.188000000000001</v>
      </c>
      <c r="BE24" s="5"/>
      <c r="BF24" s="7">
        <f>SUMIFS(SexoPorc!$L:$L,SexoPorc!$Q:$Q,BF$5,SexoPorc!$A:$A,$C24,SexoPorc!$B:$B,1)*100</f>
        <v>62.348228693008423</v>
      </c>
      <c r="BG24" s="7">
        <f>SUMIFS(SexoPorc!$L:$L,SexoPorc!$Q:$Q,BG$5,SexoPorc!$A:$A,$C24,SexoPorc!$B:$B,1)*100</f>
        <v>63.894867897033691</v>
      </c>
      <c r="BH24" s="7">
        <f>SUMIFS(SexoPorc!$L:$L,SexoPorc!$Q:$Q,BH$5,SexoPorc!$A:$A,$C24,SexoPorc!$B:$B,1)*100</f>
        <v>52.134960889816284</v>
      </c>
      <c r="BI24" s="7">
        <f>SUMIFS(SexoPorc!$L:$L,SexoPorc!$Q:$Q,BI$5,SexoPorc!$A:$A,$C24,SexoPorc!$B:$B,1)*100</f>
        <v>63.919425010681152</v>
      </c>
      <c r="BJ24" s="7">
        <f>SUMIFS(SexoPorc!$L:$L,SexoPorc!$Q:$Q,BJ$5,SexoPorc!$A:$A,$C24,SexoPorc!$B:$B,1)*100</f>
        <v>52.878344058990479</v>
      </c>
    </row>
    <row r="25" spans="3:62" x14ac:dyDescent="0.25">
      <c r="C25" s="5" t="s">
        <v>19</v>
      </c>
      <c r="D25" s="6">
        <f>SUMIFS(EntPop!$K:$K,EntPop!$S:$S,D$5,EntPop!$A:$A,$C25)/1000</f>
        <v>32.869</v>
      </c>
      <c r="E25" s="6">
        <f>SUMIFS(EntPop!$K:$K,EntPop!$S:$S,E$5,EntPop!$A:$A,$C25)/1000</f>
        <v>5.6859999999999999</v>
      </c>
      <c r="F25" s="6">
        <f>SUMIFS(EntPop!$K:$K,EntPop!$S:$S,F$5,EntPop!$A:$A,$C25)/1000</f>
        <v>20.631</v>
      </c>
      <c r="G25" s="6">
        <f>SUMIFS(EntPop!$K:$K,EntPop!$S:$S,G$5,EntPop!$A:$A,$C25)/1000</f>
        <v>14.618</v>
      </c>
      <c r="H25" s="6">
        <f>SUMIFS(EntPop!$K:$K,EntPop!$S:$S,H$5,EntPop!$A:$A,$C25)/1000</f>
        <v>5.3410000000000002</v>
      </c>
      <c r="I25" s="5"/>
      <c r="J25" s="7">
        <f>SUMIFS(EntPorc!$K:$K,EntPorc!$P:$P,V$5,EntPorc!$A:$A,$C25)*100</f>
        <v>49.141088128089905</v>
      </c>
      <c r="K25" s="7">
        <f>SUMIFS(EntPorc!$K:$K,EntPorc!$P:$P,W$5,EntPorc!$A:$A,$C25)*100</f>
        <v>14.070078730583191</v>
      </c>
      <c r="L25" s="7">
        <f>SUMIFS(EntPorc!$K:$K,EntPorc!$P:$P,X$5,EntPorc!$A:$A,$C25)*100</f>
        <v>16.656708717346191</v>
      </c>
      <c r="M25" s="7">
        <f>SUMIFS(EntPorc!$K:$K,EntPorc!$P:$P,Y$5,EntPorc!$A:$A,$C25)*100</f>
        <v>22.514516115188599</v>
      </c>
      <c r="N25" s="7">
        <f>SUMIFS(EntPorc!$K:$K,EntPorc!$P:$P,Z$5,EntPorc!$A:$A,$C25)*100</f>
        <v>18.059782683849335</v>
      </c>
      <c r="O25" s="5"/>
      <c r="P25" s="6">
        <f>SUMIFS(RuralPop!$K:$K,RuralPop!$S:$S,P$5,RuralPop!$A:$A,$C25)/1000</f>
        <v>3.532</v>
      </c>
      <c r="Q25" s="6">
        <f>SUMIFS(RuralPop!$K:$K,RuralPop!$S:$S,Q$5,RuralPop!$A:$A,$C25)/1000</f>
        <v>2.8929999999999998</v>
      </c>
      <c r="R25" s="6">
        <f>SUMIFS(RuralPop!$K:$K,RuralPop!$S:$S,R$5,RuralPop!$A:$A,$C25)/1000</f>
        <v>5.1719999999999997</v>
      </c>
      <c r="S25" s="6">
        <f>SUMIFS(RuralPop!$K:$K,RuralPop!$S:$S,S$5,RuralPop!$A:$A,$C25)/1000</f>
        <v>3.1869999999999998</v>
      </c>
      <c r="T25" s="6">
        <f>SUMIFS(RuralPop!$K:$K,RuralPop!$S:$S,T$5,RuralPop!$A:$A,$C25)/1000</f>
        <v>2.1709999999999998</v>
      </c>
      <c r="U25" s="5"/>
      <c r="V25" s="7">
        <f>SUMIFS(RuralPorc!$K:$K,RuralPorc!$P:$P,V$5,RuralPorc!$A:$A,$C25)*100</f>
        <v>46.862146258354187</v>
      </c>
      <c r="W25" s="7">
        <f>SUMIFS(RuralPorc!$K:$K,RuralPorc!$P:$P,W$5,RuralPorc!$A:$A,$C25)*100</f>
        <v>28.788933157920837</v>
      </c>
      <c r="X25" s="7">
        <f>SUMIFS(RuralPorc!$K:$K,RuralPorc!$P:$P,X$5,RuralPorc!$A:$A,$C25)*100</f>
        <v>38.367953896522522</v>
      </c>
      <c r="Y25" s="7">
        <f>SUMIFS(RuralPorc!$K:$K,RuralPorc!$P:$P,Y$5,RuralPorc!$A:$A,$C25)*100</f>
        <v>24.947161972522736</v>
      </c>
      <c r="Z25" s="7">
        <f>SUMIFS(RuralPorc!$K:$K,RuralPorc!$P:$P,Z$5,RuralPorc!$A:$A,$C25)*100</f>
        <v>19.784927368164063</v>
      </c>
      <c r="AA25" s="9"/>
      <c r="AB25" s="6">
        <f>SUMIFS(UrbanPop!$K:$K,UrbanPop!$S:$S,AB$5,UrbanPop!$A:$A,$C25)/1000</f>
        <v>29.337</v>
      </c>
      <c r="AC25" s="6">
        <f>SUMIFS(UrbanPop!$K:$K,UrbanPop!$S:$S,AC$5,UrbanPop!$A:$A,$C25)/1000</f>
        <v>2.7930000000000001</v>
      </c>
      <c r="AD25" s="6">
        <f>SUMIFS(UrbanPop!$K:$K,UrbanPop!$S:$S,AD$5,UrbanPop!$A:$A,$C25)/1000</f>
        <v>15.459</v>
      </c>
      <c r="AE25" s="6">
        <f>SUMIFS(UrbanPop!$K:$K,UrbanPop!$S:$S,AE$5,UrbanPop!$A:$A,$C25)/1000</f>
        <v>11.430999999999999</v>
      </c>
      <c r="AF25" s="6">
        <f>SUMIFS(UrbanPop!$K:$K,UrbanPop!$S:$S,AF$5,UrbanPop!$A:$A,$C25)/1000</f>
        <v>3.17</v>
      </c>
      <c r="AG25" s="5"/>
      <c r="AH25" s="7">
        <f>SUMIFS(UrbanPorc!$K:$K,UrbanPorc!$P:$P,AH$5,UrbanPorc!$A:$A,$C25)*100</f>
        <v>49.430498480796814</v>
      </c>
      <c r="AI25" s="7">
        <f>SUMIFS(UrbanPorc!$K:$K,UrbanPorc!$P:$P,AI$5,UrbanPorc!$A:$A,$C25)*100</f>
        <v>9.1986954212188721</v>
      </c>
      <c r="AJ25" s="7">
        <f>SUMIFS(UrbanPorc!$K:$K,UrbanPorc!$P:$P,AJ$5,UrbanPorc!$A:$A,$C25)*100</f>
        <v>14.005254209041595</v>
      </c>
      <c r="AK25" s="7">
        <f>SUMIFS(UrbanPorc!$K:$K,UrbanPorc!$P:$P,AK$5,UrbanPorc!$A:$A,$C25)*100</f>
        <v>21.918623149394989</v>
      </c>
      <c r="AL25" s="7">
        <f>SUMIFS(UrbanPorc!$K:$K,UrbanPorc!$P:$P,AL$5,UrbanPorc!$A:$A,$C25)*100</f>
        <v>17.042094469070435</v>
      </c>
      <c r="AN25" s="6">
        <f>SUMIFS(SexoPop!$L:$L,SexoPop!$T:$T,AN$5,SexoPop!$A:$A,$C25,SexoPop!$B:$B,2)/1000</f>
        <v>15.177</v>
      </c>
      <c r="AO25" s="6">
        <f>SUMIFS(SexoPop!$L:$L,SexoPop!$T:$T,AO$5,SexoPop!$A:$A,$C25,SexoPop!$B:$B,2)/1000</f>
        <v>1.5940000000000001</v>
      </c>
      <c r="AP25" s="6">
        <f>SUMIFS(SexoPop!$L:$L,SexoPop!$T:$T,AP$5,SexoPop!$A:$A,$C25,SexoPop!$B:$B,2)/1000</f>
        <v>8.25</v>
      </c>
      <c r="AQ25" s="6">
        <f>SUMIFS(SexoPop!$L:$L,SexoPop!$T:$T,AQ$5,SexoPop!$A:$A,$C25,SexoPop!$B:$B,2)/1000</f>
        <v>8.3049999999999997</v>
      </c>
      <c r="AR25" s="6">
        <f>SUMIFS(SexoPop!$L:$L,SexoPop!$T:$T,AR$5,SexoPop!$A:$A,$C25,SexoPop!$B:$B,2)/1000</f>
        <v>2.7320000000000002</v>
      </c>
      <c r="AS25" s="5"/>
      <c r="AT25" s="7">
        <f>SUMIFS(SexoPorc!$L:$L,SexoPorc!$Q:$Q,AT$5,SexoPorc!$A:$A,$C25,SexoPorc!$B:$B,2)*100</f>
        <v>44.43696141242981</v>
      </c>
      <c r="AU25" s="7">
        <f>SUMIFS(SexoPorc!$L:$L,SexoPorc!$Q:$Q,AU$5,SexoPorc!$A:$A,$C25,SexoPorc!$B:$B,2)*100</f>
        <v>8.1127852201461792</v>
      </c>
      <c r="AV25" s="7">
        <f>SUMIFS(SexoPorc!$L:$L,SexoPorc!$Q:$Q,AV$5,SexoPorc!$A:$A,$C25,SexoPorc!$B:$B,2)*100</f>
        <v>13.078837096691132</v>
      </c>
      <c r="AW25" s="7">
        <f>SUMIFS(SexoPorc!$L:$L,SexoPorc!$Q:$Q,AW$5,SexoPorc!$A:$A,$C25,SexoPorc!$B:$B,2)*100</f>
        <v>24.005664885044098</v>
      </c>
      <c r="AX25" s="7">
        <f>SUMIFS(SexoPorc!$L:$L,SexoPorc!$Q:$Q,AX$5,SexoPorc!$A:$A,$C25,SexoPorc!$B:$B,2)*100</f>
        <v>23.941810429096222</v>
      </c>
      <c r="AY25" s="9"/>
      <c r="AZ25" s="6">
        <f>SUMIFS(SexoPop!$L:$L,SexoPop!$T:$T,AZ$5,SexoPop!$A:$A,$C25,SexoPop!$B:$B,1)/1000</f>
        <v>17.692</v>
      </c>
      <c r="BA25" s="6">
        <f>SUMIFS(SexoPop!$L:$L,SexoPop!$T:$T,BA$5,SexoPop!$A:$A,$C25,SexoPop!$B:$B,1)/1000</f>
        <v>4.0919999999999996</v>
      </c>
      <c r="BB25" s="6">
        <f>SUMIFS(SexoPop!$L:$L,SexoPop!$T:$T,BB$5,SexoPop!$A:$A,$C25,SexoPop!$B:$B,1)/1000</f>
        <v>12.381</v>
      </c>
      <c r="BC25" s="6">
        <f>SUMIFS(SexoPop!$L:$L,SexoPop!$T:$T,BC$5,SexoPop!$A:$A,$C25,SexoPop!$B:$B,1)/1000</f>
        <v>6.3129999999999997</v>
      </c>
      <c r="BD25" s="6">
        <f>SUMIFS(SexoPop!$L:$L,SexoPop!$T:$T,BD$5,SexoPop!$A:$A,$C25,SexoPop!$B:$B,1)/1000</f>
        <v>2.609</v>
      </c>
      <c r="BE25" s="5"/>
      <c r="BF25" s="7">
        <f>SUMIFS(SexoPorc!$L:$L,SexoPorc!$Q:$Q,BF$5,SexoPorc!$A:$A,$C25,SexoPorc!$B:$B,1)*100</f>
        <v>54.049432277679443</v>
      </c>
      <c r="BG25" s="7">
        <f>SUMIFS(SexoPorc!$L:$L,SexoPorc!$Q:$Q,BG$5,SexoPorc!$A:$A,$C25,SexoPorc!$B:$B,1)*100</f>
        <v>19.707185029983521</v>
      </c>
      <c r="BH25" s="7">
        <f>SUMIFS(SexoPorc!$L:$L,SexoPorc!$Q:$Q,BH$5,SexoPorc!$A:$A,$C25,SexoPorc!$B:$B,1)*100</f>
        <v>20.369853079319</v>
      </c>
      <c r="BI25" s="7">
        <f>SUMIFS(SexoPorc!$L:$L,SexoPorc!$Q:$Q,BI$5,SexoPorc!$A:$A,$C25,SexoPorc!$B:$B,1)*100</f>
        <v>20.813688635826111</v>
      </c>
      <c r="BJ25" s="7">
        <f>SUMIFS(SexoPorc!$L:$L,SexoPorc!$Q:$Q,BJ$5,SexoPorc!$A:$A,$C25,SexoPorc!$B:$B,1)*100</f>
        <v>14.364367723464966</v>
      </c>
    </row>
    <row r="26" spans="3:62" x14ac:dyDescent="0.25">
      <c r="C26" s="5" t="s">
        <v>20</v>
      </c>
      <c r="D26" s="6">
        <f>SUMIFS(EntPop!$K:$K,EntPop!$S:$S,D$5,EntPop!$A:$A,$C26)/1000</f>
        <v>492.14699999999999</v>
      </c>
      <c r="E26" s="6">
        <f>SUMIFS(EntPop!$K:$K,EntPop!$S:$S,E$5,EntPop!$A:$A,$C26)/1000</f>
        <v>438.02600000000001</v>
      </c>
      <c r="F26" s="6">
        <f>SUMIFS(EntPop!$K:$K,EntPop!$S:$S,F$5,EntPop!$A:$A,$C26)/1000</f>
        <v>397.53500000000003</v>
      </c>
      <c r="G26" s="6">
        <f>SUMIFS(EntPop!$K:$K,EntPop!$S:$S,G$5,EntPop!$A:$A,$C26)/1000</f>
        <v>335.86900000000003</v>
      </c>
      <c r="H26" s="6">
        <f>SUMIFS(EntPop!$K:$K,EntPop!$S:$S,H$5,EntPop!$A:$A,$C26)/1000</f>
        <v>354.23899999999998</v>
      </c>
      <c r="I26" s="5"/>
      <c r="J26" s="7">
        <f>SUMIFS(EntPorc!$K:$K,EntPorc!$P:$P,V$5,EntPorc!$A:$A,$C26)*100</f>
        <v>51.840746402740479</v>
      </c>
      <c r="K26" s="7">
        <f>SUMIFS(EntPorc!$K:$K,EntPorc!$P:$P,W$5,EntPorc!$A:$A,$C26)*100</f>
        <v>50.448828935623169</v>
      </c>
      <c r="L26" s="7">
        <f>SUMIFS(EntPorc!$K:$K,EntPorc!$P:$P,X$5,EntPorc!$A:$A,$C26)*100</f>
        <v>46.200072765350342</v>
      </c>
      <c r="M26" s="7">
        <f>SUMIFS(EntPorc!$K:$K,EntPorc!$P:$P,Y$5,EntPorc!$A:$A,$C26)*100</f>
        <v>39.061164855957031</v>
      </c>
      <c r="N26" s="7">
        <f>SUMIFS(EntPorc!$K:$K,EntPorc!$P:$P,Z$5,EntPorc!$A:$A,$C26)*100</f>
        <v>51.001560688018799</v>
      </c>
      <c r="O26" s="5"/>
      <c r="P26" s="6">
        <f>SUMIFS(RuralPop!$K:$K,RuralPop!$S:$S,P$5,RuralPop!$A:$A,$C26)/1000</f>
        <v>353.66699999999997</v>
      </c>
      <c r="Q26" s="6">
        <f>SUMIFS(RuralPop!$K:$K,RuralPop!$S:$S,Q$5,RuralPop!$A:$A,$C26)/1000</f>
        <v>351.017</v>
      </c>
      <c r="R26" s="6">
        <f>SUMIFS(RuralPop!$K:$K,RuralPop!$S:$S,R$5,RuralPop!$A:$A,$C26)/1000</f>
        <v>276.81799999999998</v>
      </c>
      <c r="S26" s="6">
        <f>SUMIFS(RuralPop!$K:$K,RuralPop!$S:$S,S$5,RuralPop!$A:$A,$C26)/1000</f>
        <v>234.08799999999999</v>
      </c>
      <c r="T26" s="6">
        <f>SUMIFS(RuralPop!$K:$K,RuralPop!$S:$S,T$5,RuralPop!$A:$A,$C26)/1000</f>
        <v>268.32400000000001</v>
      </c>
      <c r="U26" s="5"/>
      <c r="V26" s="7">
        <f>SUMIFS(RuralPorc!$K:$K,RuralPorc!$P:$P,V$5,RuralPorc!$A:$A,$C26)*100</f>
        <v>51.171320676803589</v>
      </c>
      <c r="W26" s="7">
        <f>SUMIFS(RuralPorc!$K:$K,RuralPorc!$P:$P,W$5,RuralPorc!$A:$A,$C26)*100</f>
        <v>51.029998064041138</v>
      </c>
      <c r="X26" s="7">
        <f>SUMIFS(RuralPorc!$K:$K,RuralPorc!$P:$P,X$5,RuralPorc!$A:$A,$C26)*100</f>
        <v>48.452439904212952</v>
      </c>
      <c r="Y26" s="7">
        <f>SUMIFS(RuralPorc!$K:$K,RuralPorc!$P:$P,Y$5,RuralPorc!$A:$A,$C26)*100</f>
        <v>38.839113712310791</v>
      </c>
      <c r="Z26" s="7">
        <f>SUMIFS(RuralPorc!$K:$K,RuralPorc!$P:$P,Z$5,RuralPorc!$A:$A,$C26)*100</f>
        <v>50.546199083328247</v>
      </c>
      <c r="AA26" s="9"/>
      <c r="AB26" s="6">
        <f>SUMIFS(UrbanPop!$K:$K,UrbanPop!$S:$S,AB$5,UrbanPop!$A:$A,$C26)/1000</f>
        <v>138.47999999999999</v>
      </c>
      <c r="AC26" s="6">
        <f>SUMIFS(UrbanPop!$K:$K,UrbanPop!$S:$S,AC$5,UrbanPop!$A:$A,$C26)/1000</f>
        <v>87.009</v>
      </c>
      <c r="AD26" s="6">
        <f>SUMIFS(UrbanPop!$K:$K,UrbanPop!$S:$S,AD$5,UrbanPop!$A:$A,$C26)/1000</f>
        <v>120.717</v>
      </c>
      <c r="AE26" s="6">
        <f>SUMIFS(UrbanPop!$K:$K,UrbanPop!$S:$S,AE$5,UrbanPop!$A:$A,$C26)/1000</f>
        <v>101.78100000000001</v>
      </c>
      <c r="AF26" s="6">
        <f>SUMIFS(UrbanPop!$K:$K,UrbanPop!$S:$S,AF$5,UrbanPop!$A:$A,$C26)/1000</f>
        <v>85.915000000000006</v>
      </c>
      <c r="AG26" s="5"/>
      <c r="AH26" s="7">
        <f>SUMIFS(UrbanPorc!$K:$K,UrbanPorc!$P:$P,AH$5,UrbanPorc!$A:$A,$C26)*100</f>
        <v>53.632634878158569</v>
      </c>
      <c r="AI26" s="7">
        <f>SUMIFS(UrbanPorc!$K:$K,UrbanPorc!$P:$P,AI$5,UrbanPorc!$A:$A,$C26)*100</f>
        <v>48.232758045196533</v>
      </c>
      <c r="AJ26" s="7">
        <f>SUMIFS(UrbanPorc!$K:$K,UrbanPorc!$P:$P,AJ$5,UrbanPorc!$A:$A,$C26)*100</f>
        <v>41.749641299247742</v>
      </c>
      <c r="AK26" s="7">
        <f>SUMIFS(UrbanPorc!$K:$K,UrbanPorc!$P:$P,AK$5,UrbanPorc!$A:$A,$C26)*100</f>
        <v>39.581632614135742</v>
      </c>
      <c r="AL26" s="7">
        <f>SUMIFS(UrbanPorc!$K:$K,UrbanPorc!$P:$P,AL$5,UrbanPorc!$A:$A,$C26)*100</f>
        <v>52.478069067001343</v>
      </c>
      <c r="AN26" s="6">
        <f>SUMIFS(SexoPop!$L:$L,SexoPop!$T:$T,AN$5,SexoPop!$A:$A,$C26,SexoPop!$B:$B,2)/1000</f>
        <v>254.13900000000001</v>
      </c>
      <c r="AO26" s="6">
        <f>SUMIFS(SexoPop!$L:$L,SexoPop!$T:$T,AO$5,SexoPop!$A:$A,$C26,SexoPop!$B:$B,2)/1000</f>
        <v>221.626</v>
      </c>
      <c r="AP26" s="6">
        <f>SUMIFS(SexoPop!$L:$L,SexoPop!$T:$T,AP$5,SexoPop!$A:$A,$C26,SexoPop!$B:$B,2)/1000</f>
        <v>216.149</v>
      </c>
      <c r="AQ26" s="6">
        <f>SUMIFS(SexoPop!$L:$L,SexoPop!$T:$T,AQ$5,SexoPop!$A:$A,$C26,SexoPop!$B:$B,2)/1000</f>
        <v>181.02699999999999</v>
      </c>
      <c r="AR26" s="6">
        <f>SUMIFS(SexoPop!$L:$L,SexoPop!$T:$T,AR$5,SexoPop!$A:$A,$C26,SexoPop!$B:$B,2)/1000</f>
        <v>188.8</v>
      </c>
      <c r="AS26" s="5"/>
      <c r="AT26" s="7">
        <f>SUMIFS(SexoPorc!$L:$L,SexoPorc!$Q:$Q,AT$5,SexoPorc!$A:$A,$C26,SexoPorc!$B:$B,2)*100</f>
        <v>50.365942716598511</v>
      </c>
      <c r="AU26" s="7">
        <f>SUMIFS(SexoPorc!$L:$L,SexoPorc!$Q:$Q,AU$5,SexoPorc!$A:$A,$C26,SexoPorc!$B:$B,2)*100</f>
        <v>50.119632482528687</v>
      </c>
      <c r="AV26" s="7">
        <f>SUMIFS(SexoPorc!$L:$L,SexoPorc!$Q:$Q,AV$5,SexoPorc!$A:$A,$C26,SexoPorc!$B:$B,2)*100</f>
        <v>47.370034456253052</v>
      </c>
      <c r="AW26" s="7">
        <f>SUMIFS(SexoPorc!$L:$L,SexoPorc!$Q:$Q,AW$5,SexoPorc!$A:$A,$C26,SexoPorc!$B:$B,2)*100</f>
        <v>39.216268062591553</v>
      </c>
      <c r="AX26" s="7">
        <f>SUMIFS(SexoPorc!$L:$L,SexoPorc!$Q:$Q,AX$5,SexoPorc!$A:$A,$C26,SexoPorc!$B:$B,2)*100</f>
        <v>51.612764596939087</v>
      </c>
      <c r="AY26" s="9"/>
      <c r="AZ26" s="6">
        <f>SUMIFS(SexoPop!$L:$L,SexoPop!$T:$T,AZ$5,SexoPop!$A:$A,$C26,SexoPop!$B:$B,1)/1000</f>
        <v>238.00800000000001</v>
      </c>
      <c r="BA26" s="6">
        <f>SUMIFS(SexoPop!$L:$L,SexoPop!$T:$T,BA$5,SexoPop!$A:$A,$C26,SexoPop!$B:$B,1)/1000</f>
        <v>216.4</v>
      </c>
      <c r="BB26" s="6">
        <f>SUMIFS(SexoPop!$L:$L,SexoPop!$T:$T,BB$5,SexoPop!$A:$A,$C26,SexoPop!$B:$B,1)/1000</f>
        <v>181.386</v>
      </c>
      <c r="BC26" s="6">
        <f>SUMIFS(SexoPop!$L:$L,SexoPop!$T:$T,BC$5,SexoPop!$A:$A,$C26,SexoPop!$B:$B,1)/1000</f>
        <v>154.84200000000001</v>
      </c>
      <c r="BD26" s="6">
        <f>SUMIFS(SexoPop!$L:$L,SexoPop!$T:$T,BD$5,SexoPop!$A:$A,$C26,SexoPop!$B:$B,1)/1000</f>
        <v>165.43899999999999</v>
      </c>
      <c r="BE26" s="5"/>
      <c r="BF26" s="7">
        <f>SUMIFS(SexoPorc!$L:$L,SexoPorc!$Q:$Q,BF$5,SexoPorc!$A:$A,$C26,SexoPorc!$B:$B,1)*100</f>
        <v>53.513926267623901</v>
      </c>
      <c r="BG26" s="7">
        <f>SUMIFS(SexoPorc!$L:$L,SexoPorc!$Q:$Q,BG$5,SexoPorc!$A:$A,$C26,SexoPorc!$B:$B,1)*100</f>
        <v>50.790488719940186</v>
      </c>
      <c r="BH26" s="7">
        <f>SUMIFS(SexoPorc!$L:$L,SexoPorc!$Q:$Q,BH$5,SexoPorc!$A:$A,$C26,SexoPorc!$B:$B,1)*100</f>
        <v>44.879195094108582</v>
      </c>
      <c r="BI26" s="7">
        <f>SUMIFS(SexoPorc!$L:$L,SexoPorc!$Q:$Q,BI$5,SexoPorc!$A:$A,$C26,SexoPorc!$B:$B,1)*100</f>
        <v>38.881382346153259</v>
      </c>
      <c r="BJ26" s="7">
        <f>SUMIFS(SexoPorc!$L:$L,SexoPorc!$Q:$Q,BJ$5,SexoPorc!$A:$A,$C26,SexoPorc!$B:$B,1)*100</f>
        <v>50.321507453918457</v>
      </c>
    </row>
    <row r="27" spans="3:62" x14ac:dyDescent="0.25">
      <c r="C27" s="5" t="s">
        <v>21</v>
      </c>
      <c r="D27" s="6">
        <f>SUMIFS(EntPop!$K:$K,EntPop!$S:$S,D$5,EntPop!$A:$A,$C27)/1000</f>
        <v>207.84899999999999</v>
      </c>
      <c r="E27" s="6">
        <f>SUMIFS(EntPop!$K:$K,EntPop!$S:$S,E$5,EntPop!$A:$A,$C27)/1000</f>
        <v>216.31899999999999</v>
      </c>
      <c r="F27" s="6">
        <f>SUMIFS(EntPop!$K:$K,EntPop!$S:$S,F$5,EntPop!$A:$A,$C27)/1000</f>
        <v>250.767</v>
      </c>
      <c r="G27" s="6">
        <f>SUMIFS(EntPop!$K:$K,EntPop!$S:$S,G$5,EntPop!$A:$A,$C27)/1000</f>
        <v>294.20499999999998</v>
      </c>
      <c r="H27" s="6">
        <f>SUMIFS(EntPop!$K:$K,EntPop!$S:$S,H$5,EntPop!$A:$A,$C27)/1000</f>
        <v>187.94200000000001</v>
      </c>
      <c r="I27" s="5"/>
      <c r="J27" s="7">
        <f>SUMIFS(EntPorc!$K:$K,EntPorc!$P:$P,V$5,EntPorc!$A:$A,$C27)*100</f>
        <v>41.316282749176025</v>
      </c>
      <c r="K27" s="7">
        <f>SUMIFS(EntPorc!$K:$K,EntPorc!$P:$P,W$5,EntPorc!$A:$A,$C27)*100</f>
        <v>41.211232542991638</v>
      </c>
      <c r="L27" s="7">
        <f>SUMIFS(EntPorc!$K:$K,EntPorc!$P:$P,X$5,EntPorc!$A:$A,$C27)*100</f>
        <v>29.700398445129395</v>
      </c>
      <c r="M27" s="7">
        <f>SUMIFS(EntPorc!$K:$K,EntPorc!$P:$P,Y$5,EntPorc!$A:$A,$C27)*100</f>
        <v>38.430792093276978</v>
      </c>
      <c r="N27" s="7">
        <f>SUMIFS(EntPorc!$K:$K,EntPorc!$P:$P,Z$5,EntPorc!$A:$A,$C27)*100</f>
        <v>39.055803418159485</v>
      </c>
      <c r="O27" s="5"/>
      <c r="P27" s="6">
        <f>SUMIFS(RuralPop!$K:$K,RuralPop!$S:$S,P$5,RuralPop!$A:$A,$C27)/1000</f>
        <v>67.412000000000006</v>
      </c>
      <c r="Q27" s="6">
        <f>SUMIFS(RuralPop!$K:$K,RuralPop!$S:$S,Q$5,RuralPop!$A:$A,$C27)/1000</f>
        <v>83.063000000000002</v>
      </c>
      <c r="R27" s="6">
        <f>SUMIFS(RuralPop!$K:$K,RuralPop!$S:$S,R$5,RuralPop!$A:$A,$C27)/1000</f>
        <v>114.95099999999999</v>
      </c>
      <c r="S27" s="6">
        <f>SUMIFS(RuralPop!$K:$K,RuralPop!$S:$S,S$5,RuralPop!$A:$A,$C27)/1000</f>
        <v>150.53700000000001</v>
      </c>
      <c r="T27" s="6">
        <f>SUMIFS(RuralPop!$K:$K,RuralPop!$S:$S,T$5,RuralPop!$A:$A,$C27)/1000</f>
        <v>123.515</v>
      </c>
      <c r="U27" s="5"/>
      <c r="V27" s="7">
        <f>SUMIFS(RuralPorc!$K:$K,RuralPorc!$P:$P,V$5,RuralPorc!$A:$A,$C27)*100</f>
        <v>36.56938374042511</v>
      </c>
      <c r="W27" s="7">
        <f>SUMIFS(RuralPorc!$K:$K,RuralPorc!$P:$P,W$5,RuralPorc!$A:$A,$C27)*100</f>
        <v>39.973723888397217</v>
      </c>
      <c r="X27" s="7">
        <f>SUMIFS(RuralPorc!$K:$K,RuralPorc!$P:$P,X$5,RuralPorc!$A:$A,$C27)*100</f>
        <v>39.438363909721375</v>
      </c>
      <c r="Y27" s="7">
        <f>SUMIFS(RuralPorc!$K:$K,RuralPorc!$P:$P,Y$5,RuralPorc!$A:$A,$C27)*100</f>
        <v>38.78120481967926</v>
      </c>
      <c r="Z27" s="7">
        <f>SUMIFS(RuralPorc!$K:$K,RuralPorc!$P:$P,Z$5,RuralPorc!$A:$A,$C27)*100</f>
        <v>48.857235908508301</v>
      </c>
      <c r="AA27" s="9"/>
      <c r="AB27" s="6">
        <f>SUMIFS(UrbanPop!$K:$K,UrbanPop!$S:$S,AB$5,UrbanPop!$A:$A,$C27)/1000</f>
        <v>140.43700000000001</v>
      </c>
      <c r="AC27" s="6">
        <f>SUMIFS(UrbanPop!$K:$K,UrbanPop!$S:$S,AC$5,UrbanPop!$A:$A,$C27)/1000</f>
        <v>133.256</v>
      </c>
      <c r="AD27" s="6">
        <f>SUMIFS(UrbanPop!$K:$K,UrbanPop!$S:$S,AD$5,UrbanPop!$A:$A,$C27)/1000</f>
        <v>135.816</v>
      </c>
      <c r="AE27" s="6">
        <f>SUMIFS(UrbanPop!$K:$K,UrbanPop!$S:$S,AE$5,UrbanPop!$A:$A,$C27)/1000</f>
        <v>143.66800000000001</v>
      </c>
      <c r="AF27" s="6">
        <f>SUMIFS(UrbanPop!$K:$K,UrbanPop!$S:$S,AF$5,UrbanPop!$A:$A,$C27)/1000</f>
        <v>64.427000000000007</v>
      </c>
      <c r="AG27" s="5"/>
      <c r="AH27" s="7">
        <f>SUMIFS(UrbanPorc!$K:$K,UrbanPorc!$P:$P,AH$5,UrbanPorc!$A:$A,$C27)*100</f>
        <v>44.061708450317383</v>
      </c>
      <c r="AI27" s="7">
        <f>SUMIFS(UrbanPorc!$K:$K,UrbanPorc!$P:$P,AI$5,UrbanPorc!$A:$A,$C27)*100</f>
        <v>42.022144794464111</v>
      </c>
      <c r="AJ27" s="7">
        <f>SUMIFS(UrbanPorc!$K:$K,UrbanPorc!$P:$P,AJ$5,UrbanPorc!$A:$A,$C27)*100</f>
        <v>24.566429853439331</v>
      </c>
      <c r="AK27" s="7">
        <f>SUMIFS(UrbanPorc!$K:$K,UrbanPorc!$P:$P,AK$5,UrbanPorc!$A:$A,$C27)*100</f>
        <v>38.070353865623474</v>
      </c>
      <c r="AL27" s="7">
        <f>SUMIFS(UrbanPorc!$K:$K,UrbanPorc!$P:$P,AL$5,UrbanPorc!$A:$A,$C27)*100</f>
        <v>28.20722758769989</v>
      </c>
      <c r="AN27" s="6">
        <f>SUMIFS(SexoPop!$L:$L,SexoPop!$T:$T,AN$5,SexoPop!$A:$A,$C27,SexoPop!$B:$B,2)/1000</f>
        <v>107.324</v>
      </c>
      <c r="AO27" s="6">
        <f>SUMIFS(SexoPop!$L:$L,SexoPop!$T:$T,AO$5,SexoPop!$A:$A,$C27,SexoPop!$B:$B,2)/1000</f>
        <v>111.37</v>
      </c>
      <c r="AP27" s="6">
        <f>SUMIFS(SexoPop!$L:$L,SexoPop!$T:$T,AP$5,SexoPop!$A:$A,$C27,SexoPop!$B:$B,2)/1000</f>
        <v>128.84</v>
      </c>
      <c r="AQ27" s="6">
        <f>SUMIFS(SexoPop!$L:$L,SexoPop!$T:$T,AQ$5,SexoPop!$A:$A,$C27,SexoPop!$B:$B,2)/1000</f>
        <v>151.52500000000001</v>
      </c>
      <c r="AR27" s="6">
        <f>SUMIFS(SexoPop!$L:$L,SexoPop!$T:$T,AR$5,SexoPop!$A:$A,$C27,SexoPop!$B:$B,2)/1000</f>
        <v>100.27200000000001</v>
      </c>
      <c r="AS27" s="5"/>
      <c r="AT27" s="7">
        <f>SUMIFS(SexoPorc!$L:$L,SexoPorc!$Q:$Q,AT$5,SexoPorc!$A:$A,$C27,SexoPorc!$B:$B,2)*100</f>
        <v>39.943873882293701</v>
      </c>
      <c r="AU27" s="7">
        <f>SUMIFS(SexoPorc!$L:$L,SexoPorc!$Q:$Q,AU$5,SexoPorc!$A:$A,$C27,SexoPorc!$B:$B,2)*100</f>
        <v>39.879685640335083</v>
      </c>
      <c r="AV27" s="7">
        <f>SUMIFS(SexoPorc!$L:$L,SexoPorc!$Q:$Q,AV$5,SexoPorc!$A:$A,$C27,SexoPorc!$B:$B,2)*100</f>
        <v>29.653018712997437</v>
      </c>
      <c r="AW27" s="7">
        <f>SUMIFS(SexoPorc!$L:$L,SexoPorc!$Q:$Q,AW$5,SexoPorc!$A:$A,$C27,SexoPorc!$B:$B,2)*100</f>
        <v>36.586809158325195</v>
      </c>
      <c r="AX27" s="7">
        <f>SUMIFS(SexoPorc!$L:$L,SexoPorc!$Q:$Q,AX$5,SexoPorc!$A:$A,$C27,SexoPorc!$B:$B,2)*100</f>
        <v>39.543643593788147</v>
      </c>
      <c r="AY27" s="9"/>
      <c r="AZ27" s="6">
        <f>SUMIFS(SexoPop!$L:$L,SexoPop!$T:$T,AZ$5,SexoPop!$A:$A,$C27,SexoPop!$B:$B,1)/1000</f>
        <v>100.52500000000001</v>
      </c>
      <c r="BA27" s="6">
        <f>SUMIFS(SexoPop!$L:$L,SexoPop!$T:$T,BA$5,SexoPop!$A:$A,$C27,SexoPop!$B:$B,1)/1000</f>
        <v>104.949</v>
      </c>
      <c r="BB27" s="6">
        <f>SUMIFS(SexoPop!$L:$L,SexoPop!$T:$T,BB$5,SexoPop!$A:$A,$C27,SexoPop!$B:$B,1)/1000</f>
        <v>121.92700000000001</v>
      </c>
      <c r="BC27" s="6">
        <f>SUMIFS(SexoPop!$L:$L,SexoPop!$T:$T,BC$5,SexoPop!$A:$A,$C27,SexoPop!$B:$B,1)/1000</f>
        <v>142.68</v>
      </c>
      <c r="BD27" s="6">
        <f>SUMIFS(SexoPop!$L:$L,SexoPop!$T:$T,BD$5,SexoPop!$A:$A,$C27,SexoPop!$B:$B,1)/1000</f>
        <v>87.67</v>
      </c>
      <c r="BE27" s="5"/>
      <c r="BF27" s="7">
        <f>SUMIFS(SexoPorc!$L:$L,SexoPorc!$Q:$Q,BF$5,SexoPorc!$A:$A,$C27,SexoPorc!$B:$B,1)*100</f>
        <v>42.889568209648132</v>
      </c>
      <c r="BG27" s="7">
        <f>SUMIFS(SexoPorc!$L:$L,SexoPorc!$Q:$Q,BG$5,SexoPorc!$A:$A,$C27,SexoPorc!$B:$B,1)*100</f>
        <v>42.725068330764771</v>
      </c>
      <c r="BH27" s="7">
        <f>SUMIFS(SexoPorc!$L:$L,SexoPorc!$Q:$Q,BH$5,SexoPorc!$A:$A,$C27,SexoPorc!$B:$B,1)*100</f>
        <v>29.750627279281616</v>
      </c>
      <c r="BI27" s="7">
        <f>SUMIFS(SexoPorc!$L:$L,SexoPorc!$Q:$Q,BI$5,SexoPorc!$A:$A,$C27,SexoPorc!$B:$B,1)*100</f>
        <v>40.604108572006226</v>
      </c>
      <c r="BJ27" s="7">
        <f>SUMIFS(SexoPorc!$L:$L,SexoPorc!$Q:$Q,BJ$5,SexoPorc!$A:$A,$C27,SexoPorc!$B:$B,1)*100</f>
        <v>38.512393832206726</v>
      </c>
    </row>
    <row r="28" spans="3:62" x14ac:dyDescent="0.25">
      <c r="C28" s="5" t="s">
        <v>22</v>
      </c>
      <c r="D28" s="6">
        <f>SUMIFS(EntPop!$K:$K,EntPop!$S:$S,D$5,EntPop!$A:$A,$C28)/1000</f>
        <v>21.533000000000001</v>
      </c>
      <c r="E28" s="6">
        <f>SUMIFS(EntPop!$K:$K,EntPop!$S:$S,E$5,EntPop!$A:$A,$C28)/1000</f>
        <v>17.420999999999999</v>
      </c>
      <c r="F28" s="6">
        <f>SUMIFS(EntPop!$K:$K,EntPop!$S:$S,F$5,EntPop!$A:$A,$C28)/1000</f>
        <v>17.472999999999999</v>
      </c>
      <c r="G28" s="6">
        <f>SUMIFS(EntPop!$K:$K,EntPop!$S:$S,G$5,EntPop!$A:$A,$C28)/1000</f>
        <v>12.385999999999999</v>
      </c>
      <c r="H28" s="6">
        <f>SUMIFS(EntPop!$K:$K,EntPop!$S:$S,H$5,EntPop!$A:$A,$C28)/1000</f>
        <v>9.7520000000000007</v>
      </c>
      <c r="I28" s="5"/>
      <c r="J28" s="7">
        <f>SUMIFS(EntPorc!$K:$K,EntPorc!$P:$P,V$5,EntPorc!$A:$A,$C28)*100</f>
        <v>39.830195903778076</v>
      </c>
      <c r="K28" s="7">
        <f>SUMIFS(EntPorc!$K:$K,EntPorc!$P:$P,W$5,EntPorc!$A:$A,$C28)*100</f>
        <v>45.5558180809021</v>
      </c>
      <c r="L28" s="7">
        <f>SUMIFS(EntPorc!$K:$K,EntPorc!$P:$P,X$5,EntPorc!$A:$A,$C28)*100</f>
        <v>25.058439373970032</v>
      </c>
      <c r="M28" s="7">
        <f>SUMIFS(EntPorc!$K:$K,EntPorc!$P:$P,Y$5,EntPorc!$A:$A,$C28)*100</f>
        <v>29.133248329162598</v>
      </c>
      <c r="N28" s="7">
        <f>SUMIFS(EntPorc!$K:$K,EntPorc!$P:$P,Z$5,EntPorc!$A:$A,$C28)*100</f>
        <v>34.509360790252686</v>
      </c>
      <c r="O28" s="5"/>
      <c r="P28" s="6">
        <f>SUMIFS(RuralPop!$K:$K,RuralPop!$S:$S,P$5,RuralPop!$A:$A,$C28)/1000</f>
        <v>12.253</v>
      </c>
      <c r="Q28" s="6">
        <f>SUMIFS(RuralPop!$K:$K,RuralPop!$S:$S,Q$5,RuralPop!$A:$A,$C28)/1000</f>
        <v>10.127000000000001</v>
      </c>
      <c r="R28" s="6">
        <f>SUMIFS(RuralPop!$K:$K,RuralPop!$S:$S,R$5,RuralPop!$A:$A,$C28)/1000</f>
        <v>11.613</v>
      </c>
      <c r="S28" s="6">
        <f>SUMIFS(RuralPop!$K:$K,RuralPop!$S:$S,S$5,RuralPop!$A:$A,$C28)/1000</f>
        <v>4.9480000000000004</v>
      </c>
      <c r="T28" s="6">
        <f>SUMIFS(RuralPop!$K:$K,RuralPop!$S:$S,T$5,RuralPop!$A:$A,$C28)/1000</f>
        <v>7.56</v>
      </c>
      <c r="U28" s="5"/>
      <c r="V28" s="7">
        <f>SUMIFS(RuralPorc!$K:$K,RuralPorc!$P:$P,V$5,RuralPorc!$A:$A,$C28)*100</f>
        <v>37.655192613601685</v>
      </c>
      <c r="W28" s="7">
        <f>SUMIFS(RuralPorc!$K:$K,RuralPorc!$P:$P,W$5,RuralPorc!$A:$A,$C28)*100</f>
        <v>42.773273587226868</v>
      </c>
      <c r="X28" s="7">
        <f>SUMIFS(RuralPorc!$K:$K,RuralPorc!$P:$P,X$5,RuralPorc!$A:$A,$C28)*100</f>
        <v>30.865937471389771</v>
      </c>
      <c r="Y28" s="7">
        <f>SUMIFS(RuralPorc!$K:$K,RuralPorc!$P:$P,Y$5,RuralPorc!$A:$A,$C28)*100</f>
        <v>25.095096230506897</v>
      </c>
      <c r="Z28" s="7">
        <f>SUMIFS(RuralPorc!$K:$K,RuralPorc!$P:$P,Z$5,RuralPorc!$A:$A,$C28)*100</f>
        <v>43.586048483848572</v>
      </c>
      <c r="AA28" s="9"/>
      <c r="AB28" s="6">
        <f>SUMIFS(UrbanPop!$K:$K,UrbanPop!$S:$S,AB$5,UrbanPop!$A:$A,$C28)/1000</f>
        <v>9.2799999999999994</v>
      </c>
      <c r="AC28" s="6">
        <f>SUMIFS(UrbanPop!$K:$K,UrbanPop!$S:$S,AC$5,UrbanPop!$A:$A,$C28)/1000</f>
        <v>7.2939999999999996</v>
      </c>
      <c r="AD28" s="6">
        <f>SUMIFS(UrbanPop!$K:$K,UrbanPop!$S:$S,AD$5,UrbanPop!$A:$A,$C28)/1000</f>
        <v>5.86</v>
      </c>
      <c r="AE28" s="6">
        <f>SUMIFS(UrbanPop!$K:$K,UrbanPop!$S:$S,AE$5,UrbanPop!$A:$A,$C28)/1000</f>
        <v>7.4379999999999997</v>
      </c>
      <c r="AF28" s="6">
        <f>SUMIFS(UrbanPop!$K:$K,UrbanPop!$S:$S,AF$5,UrbanPop!$A:$A,$C28)/1000</f>
        <v>2.1920000000000002</v>
      </c>
      <c r="AG28" s="5"/>
      <c r="AH28" s="7">
        <f>SUMIFS(UrbanPorc!$K:$K,UrbanPorc!$P:$P,AH$5,UrbanPorc!$A:$A,$C28)*100</f>
        <v>43.118670582771301</v>
      </c>
      <c r="AI28" s="7">
        <f>SUMIFS(UrbanPorc!$K:$K,UrbanPorc!$P:$P,AI$5,UrbanPorc!$A:$A,$C28)*100</f>
        <v>50.07895827293396</v>
      </c>
      <c r="AJ28" s="7">
        <f>SUMIFS(UrbanPorc!$K:$K,UrbanPorc!$P:$P,AJ$5,UrbanPorc!$A:$A,$C28)*100</f>
        <v>18.252608180046082</v>
      </c>
      <c r="AK28" s="7">
        <f>SUMIFS(UrbanPorc!$K:$K,UrbanPorc!$P:$P,AK$5,UrbanPorc!$A:$A,$C28)*100</f>
        <v>32.625669240951538</v>
      </c>
      <c r="AL28" s="7">
        <f>SUMIFS(UrbanPorc!$K:$K,UrbanPorc!$P:$P,AL$5,UrbanPorc!$A:$A,$C28)*100</f>
        <v>20.084294676780701</v>
      </c>
      <c r="AN28" s="6">
        <f>SUMIFS(SexoPop!$L:$L,SexoPop!$T:$T,AN$5,SexoPop!$A:$A,$C28,SexoPop!$B:$B,2)/1000</f>
        <v>9.7669999999999995</v>
      </c>
      <c r="AO28" s="6">
        <f>SUMIFS(SexoPop!$L:$L,SexoPop!$T:$T,AO$5,SexoPop!$A:$A,$C28,SexoPop!$B:$B,2)/1000</f>
        <v>9.4849999999999994</v>
      </c>
      <c r="AP28" s="6">
        <f>SUMIFS(SexoPop!$L:$L,SexoPop!$T:$T,AP$5,SexoPop!$A:$A,$C28,SexoPop!$B:$B,2)/1000</f>
        <v>9.4019999999999992</v>
      </c>
      <c r="AQ28" s="6">
        <f>SUMIFS(SexoPop!$L:$L,SexoPop!$T:$T,AQ$5,SexoPop!$A:$A,$C28,SexoPop!$B:$B,2)/1000</f>
        <v>5.5830000000000002</v>
      </c>
      <c r="AR28" s="6">
        <f>SUMIFS(SexoPop!$L:$L,SexoPop!$T:$T,AR$5,SexoPop!$A:$A,$C28,SexoPop!$B:$B,2)/1000</f>
        <v>6.1349999999999998</v>
      </c>
      <c r="AS28" s="5"/>
      <c r="AT28" s="7">
        <f>SUMIFS(SexoPorc!$L:$L,SexoPorc!$Q:$Q,AT$5,SexoPorc!$A:$A,$C28,SexoPorc!$B:$B,2)*100</f>
        <v>36.002063751220703</v>
      </c>
      <c r="AU28" s="7">
        <f>SUMIFS(SexoPorc!$L:$L,SexoPorc!$Q:$Q,AU$5,SexoPorc!$A:$A,$C28,SexoPorc!$B:$B,2)*100</f>
        <v>47.529566287994385</v>
      </c>
      <c r="AV28" s="7">
        <f>SUMIFS(SexoPorc!$L:$L,SexoPorc!$Q:$Q,AV$5,SexoPorc!$A:$A,$C28,SexoPorc!$B:$B,2)*100</f>
        <v>25.701868534088135</v>
      </c>
      <c r="AW28" s="7">
        <f>SUMIFS(SexoPorc!$L:$L,SexoPorc!$Q:$Q,AW$5,SexoPorc!$A:$A,$C28,SexoPorc!$B:$B,2)*100</f>
        <v>27.303403615951538</v>
      </c>
      <c r="AX28" s="7">
        <f>SUMIFS(SexoPorc!$L:$L,SexoPorc!$Q:$Q,AX$5,SexoPorc!$A:$A,$C28,SexoPorc!$B:$B,2)*100</f>
        <v>40.129512548446655</v>
      </c>
      <c r="AY28" s="9"/>
      <c r="AZ28" s="6">
        <f>SUMIFS(SexoPop!$L:$L,SexoPop!$T:$T,AZ$5,SexoPop!$A:$A,$C28,SexoPop!$B:$B,1)/1000</f>
        <v>11.766</v>
      </c>
      <c r="BA28" s="6">
        <f>SUMIFS(SexoPop!$L:$L,SexoPop!$T:$T,BA$5,SexoPop!$A:$A,$C28,SexoPop!$B:$B,1)/1000</f>
        <v>7.9359999999999999</v>
      </c>
      <c r="BB28" s="6">
        <f>SUMIFS(SexoPop!$L:$L,SexoPop!$T:$T,BB$5,SexoPop!$A:$A,$C28,SexoPop!$B:$B,1)/1000</f>
        <v>8.0709999999999997</v>
      </c>
      <c r="BC28" s="6">
        <f>SUMIFS(SexoPop!$L:$L,SexoPop!$T:$T,BC$5,SexoPop!$A:$A,$C28,SexoPop!$B:$B,1)/1000</f>
        <v>6.8029999999999999</v>
      </c>
      <c r="BD28" s="6">
        <f>SUMIFS(SexoPop!$L:$L,SexoPop!$T:$T,BD$5,SexoPop!$A:$A,$C28,SexoPop!$B:$B,1)/1000</f>
        <v>3.617</v>
      </c>
      <c r="BE28" s="5"/>
      <c r="BF28" s="7">
        <f>SUMIFS(SexoPorc!$L:$L,SexoPorc!$Q:$Q,BF$5,SexoPorc!$A:$A,$C28,SexoPorc!$B:$B,1)*100</f>
        <v>43.686184287071228</v>
      </c>
      <c r="BG28" s="7">
        <f>SUMIFS(SexoPorc!$L:$L,SexoPorc!$Q:$Q,BG$5,SexoPorc!$A:$A,$C28,SexoPorc!$B:$B,1)*100</f>
        <v>43.401694297790527</v>
      </c>
      <c r="BH28" s="7">
        <f>SUMIFS(SexoPorc!$L:$L,SexoPorc!$Q:$Q,BH$5,SexoPorc!$A:$A,$C28,SexoPorc!$B:$B,1)*100</f>
        <v>24.3483766913414</v>
      </c>
      <c r="BI28" s="7">
        <f>SUMIFS(SexoPorc!$L:$L,SexoPorc!$Q:$Q,BI$5,SexoPorc!$A:$A,$C28,SexoPorc!$B:$B,1)*100</f>
        <v>30.828839540481567</v>
      </c>
      <c r="BJ28" s="7">
        <f>SUMIFS(SexoPorc!$L:$L,SexoPorc!$Q:$Q,BJ$5,SexoPorc!$A:$A,$C28,SexoPorc!$B:$B,1)*100</f>
        <v>27.885282039642334</v>
      </c>
    </row>
    <row r="29" spans="3:62" x14ac:dyDescent="0.25">
      <c r="C29" s="5" t="s">
        <v>23</v>
      </c>
      <c r="D29" s="6">
        <f>SUMIFS(EntPop!$K:$K,EntPop!$S:$S,D$5,EntPop!$A:$A,$C29)/1000</f>
        <v>37.573</v>
      </c>
      <c r="E29" s="6">
        <f>SUMIFS(EntPop!$K:$K,EntPop!$S:$S,E$5,EntPop!$A:$A,$C29)/1000</f>
        <v>34.692</v>
      </c>
      <c r="F29" s="6">
        <f>SUMIFS(EntPop!$K:$K,EntPop!$S:$S,F$5,EntPop!$A:$A,$C29)/1000</f>
        <v>89.858999999999995</v>
      </c>
      <c r="G29" s="6">
        <f>SUMIFS(EntPop!$K:$K,EntPop!$S:$S,G$5,EntPop!$A:$A,$C29)/1000</f>
        <v>39.520000000000003</v>
      </c>
      <c r="H29" s="6">
        <f>SUMIFS(EntPop!$K:$K,EntPop!$S:$S,H$5,EntPop!$A:$A,$C29)/1000</f>
        <v>24.344999999999999</v>
      </c>
      <c r="I29" s="5"/>
      <c r="J29" s="7">
        <f>SUMIFS(EntPorc!$K:$K,EntPorc!$P:$P,V$5,EntPorc!$A:$A,$C29)*100</f>
        <v>43.965083360671997</v>
      </c>
      <c r="K29" s="7">
        <f>SUMIFS(EntPorc!$K:$K,EntPorc!$P:$P,W$5,EntPorc!$A:$A,$C29)*100</f>
        <v>50.274616479873657</v>
      </c>
      <c r="L29" s="7">
        <f>SUMIFS(EntPorc!$K:$K,EntPorc!$P:$P,X$5,EntPorc!$A:$A,$C29)*100</f>
        <v>45.055881142616272</v>
      </c>
      <c r="M29" s="7">
        <f>SUMIFS(EntPorc!$K:$K,EntPorc!$P:$P,Y$5,EntPorc!$A:$A,$C29)*100</f>
        <v>49.658846855163574</v>
      </c>
      <c r="N29" s="7">
        <f>SUMIFS(EntPorc!$K:$K,EntPorc!$P:$P,Z$5,EntPorc!$A:$A,$C29)*100</f>
        <v>48.659831285476685</v>
      </c>
      <c r="O29" s="5"/>
      <c r="P29" s="6">
        <f>SUMIFS(RuralPop!$K:$K,RuralPop!$S:$S,P$5,RuralPop!$A:$A,$C29)/1000</f>
        <v>13.933</v>
      </c>
      <c r="Q29" s="6">
        <f>SUMIFS(RuralPop!$K:$K,RuralPop!$S:$S,Q$5,RuralPop!$A:$A,$C29)/1000</f>
        <v>19.437999999999999</v>
      </c>
      <c r="R29" s="6">
        <f>SUMIFS(RuralPop!$K:$K,RuralPop!$S:$S,R$5,RuralPop!$A:$A,$C29)/1000</f>
        <v>30.491</v>
      </c>
      <c r="S29" s="6">
        <f>SUMIFS(RuralPop!$K:$K,RuralPop!$S:$S,S$5,RuralPop!$A:$A,$C29)/1000</f>
        <v>19.186</v>
      </c>
      <c r="T29" s="6">
        <f>SUMIFS(RuralPop!$K:$K,RuralPop!$S:$S,T$5,RuralPop!$A:$A,$C29)/1000</f>
        <v>9.9309999999999992</v>
      </c>
      <c r="U29" s="5"/>
      <c r="V29" s="7">
        <f>SUMIFS(RuralPorc!$K:$K,RuralPorc!$P:$P,V$5,RuralPorc!$A:$A,$C29)*100</f>
        <v>53.76630425453186</v>
      </c>
      <c r="W29" s="7">
        <f>SUMIFS(RuralPorc!$K:$K,RuralPorc!$P:$P,W$5,RuralPorc!$A:$A,$C29)*100</f>
        <v>50.810331106185913</v>
      </c>
      <c r="X29" s="7">
        <f>SUMIFS(RuralPorc!$K:$K,RuralPorc!$P:$P,X$5,RuralPorc!$A:$A,$C29)*100</f>
        <v>48.675787448883057</v>
      </c>
      <c r="Y29" s="7">
        <f>SUMIFS(RuralPorc!$K:$K,RuralPorc!$P:$P,Y$5,RuralPorc!$A:$A,$C29)*100</f>
        <v>56.306862831115723</v>
      </c>
      <c r="Z29" s="7">
        <f>SUMIFS(RuralPorc!$K:$K,RuralPorc!$P:$P,Z$5,RuralPorc!$A:$A,$C29)*100</f>
        <v>38.446053862571716</v>
      </c>
      <c r="AA29" s="9"/>
      <c r="AB29" s="6">
        <f>SUMIFS(UrbanPop!$K:$K,UrbanPop!$S:$S,AB$5,UrbanPop!$A:$A,$C29)/1000</f>
        <v>23.64</v>
      </c>
      <c r="AC29" s="6">
        <f>SUMIFS(UrbanPop!$K:$K,UrbanPop!$S:$S,AC$5,UrbanPop!$A:$A,$C29)/1000</f>
        <v>15.254</v>
      </c>
      <c r="AD29" s="6">
        <f>SUMIFS(UrbanPop!$K:$K,UrbanPop!$S:$S,AD$5,UrbanPop!$A:$A,$C29)/1000</f>
        <v>59.368000000000002</v>
      </c>
      <c r="AE29" s="6">
        <f>SUMIFS(UrbanPop!$K:$K,UrbanPop!$S:$S,AE$5,UrbanPop!$A:$A,$C29)/1000</f>
        <v>20.334</v>
      </c>
      <c r="AF29" s="6">
        <f>SUMIFS(UrbanPop!$K:$K,UrbanPop!$S:$S,AF$5,UrbanPop!$A:$A,$C29)/1000</f>
        <v>14.414</v>
      </c>
      <c r="AG29" s="5"/>
      <c r="AH29" s="7">
        <f>SUMIFS(UrbanPorc!$K:$K,UrbanPorc!$P:$P,AH$5,UrbanPorc!$A:$A,$C29)*100</f>
        <v>39.699733257293701</v>
      </c>
      <c r="AI29" s="7">
        <f>SUMIFS(UrbanPorc!$K:$K,UrbanPorc!$P:$P,AI$5,UrbanPorc!$A:$A,$C29)*100</f>
        <v>49.608117341995239</v>
      </c>
      <c r="AJ29" s="7">
        <f>SUMIFS(UrbanPorc!$K:$K,UrbanPorc!$P:$P,AJ$5,UrbanPorc!$A:$A,$C29)*100</f>
        <v>43.398293852806091</v>
      </c>
      <c r="AK29" s="7">
        <f>SUMIFS(UrbanPorc!$K:$K,UrbanPorc!$P:$P,AK$5,UrbanPorc!$A:$A,$C29)*100</f>
        <v>44.681271910667419</v>
      </c>
      <c r="AL29" s="7">
        <f>SUMIFS(UrbanPorc!$K:$K,UrbanPorc!$P:$P,AL$5,UrbanPorc!$A:$A,$C29)*100</f>
        <v>59.561985731124878</v>
      </c>
      <c r="AN29" s="6">
        <f>SUMIFS(SexoPop!$L:$L,SexoPop!$T:$T,AN$5,SexoPop!$A:$A,$C29,SexoPop!$B:$B,2)/1000</f>
        <v>18.177</v>
      </c>
      <c r="AO29" s="6">
        <f>SUMIFS(SexoPop!$L:$L,SexoPop!$T:$T,AO$5,SexoPop!$A:$A,$C29,SexoPop!$B:$B,2)/1000</f>
        <v>15.468999999999999</v>
      </c>
      <c r="AP29" s="6">
        <f>SUMIFS(SexoPop!$L:$L,SexoPop!$T:$T,AP$5,SexoPop!$A:$A,$C29,SexoPop!$B:$B,2)/1000</f>
        <v>46.692</v>
      </c>
      <c r="AQ29" s="6">
        <f>SUMIFS(SexoPop!$L:$L,SexoPop!$T:$T,AQ$5,SexoPop!$A:$A,$C29,SexoPop!$B:$B,2)/1000</f>
        <v>21.041</v>
      </c>
      <c r="AR29" s="6">
        <f>SUMIFS(SexoPop!$L:$L,SexoPop!$T:$T,AR$5,SexoPop!$A:$A,$C29,SexoPop!$B:$B,2)/1000</f>
        <v>12.109</v>
      </c>
      <c r="AS29" s="5"/>
      <c r="AT29" s="7">
        <f>SUMIFS(SexoPorc!$L:$L,SexoPorc!$Q:$Q,AT$5,SexoPorc!$A:$A,$C29,SexoPorc!$B:$B,2)*100</f>
        <v>40.904182195663452</v>
      </c>
      <c r="AU29" s="7">
        <f>SUMIFS(SexoPorc!$L:$L,SexoPorc!$Q:$Q,AU$5,SexoPorc!$A:$A,$C29,SexoPorc!$B:$B,2)*100</f>
        <v>50.799643993377686</v>
      </c>
      <c r="AV29" s="7">
        <f>SUMIFS(SexoPorc!$L:$L,SexoPorc!$Q:$Q,AV$5,SexoPorc!$A:$A,$C29,SexoPorc!$B:$B,2)*100</f>
        <v>47.224217653274536</v>
      </c>
      <c r="AW29" s="7">
        <f>SUMIFS(SexoPorc!$L:$L,SexoPorc!$Q:$Q,AW$5,SexoPorc!$A:$A,$C29,SexoPorc!$B:$B,2)*100</f>
        <v>47.905376553535461</v>
      </c>
      <c r="AX29" s="7">
        <f>SUMIFS(SexoPorc!$L:$L,SexoPorc!$Q:$Q,AX$5,SexoPorc!$A:$A,$C29,SexoPorc!$B:$B,2)*100</f>
        <v>45.171037316322327</v>
      </c>
      <c r="AY29" s="9"/>
      <c r="AZ29" s="6">
        <f>SUMIFS(SexoPop!$L:$L,SexoPop!$T:$T,AZ$5,SexoPop!$A:$A,$C29,SexoPop!$B:$B,1)/1000</f>
        <v>19.396000000000001</v>
      </c>
      <c r="BA29" s="6">
        <f>SUMIFS(SexoPop!$L:$L,SexoPop!$T:$T,BA$5,SexoPop!$A:$A,$C29,SexoPop!$B:$B,1)/1000</f>
        <v>19.222999999999999</v>
      </c>
      <c r="BB29" s="6">
        <f>SUMIFS(SexoPop!$L:$L,SexoPop!$T:$T,BB$5,SexoPop!$A:$A,$C29,SexoPop!$B:$B,1)/1000</f>
        <v>43.167000000000002</v>
      </c>
      <c r="BC29" s="6">
        <f>SUMIFS(SexoPop!$L:$L,SexoPop!$T:$T,BC$5,SexoPop!$A:$A,$C29,SexoPop!$B:$B,1)/1000</f>
        <v>18.478999999999999</v>
      </c>
      <c r="BD29" s="6">
        <f>SUMIFS(SexoPop!$L:$L,SexoPop!$T:$T,BD$5,SexoPop!$A:$A,$C29,SexoPop!$B:$B,1)/1000</f>
        <v>12.236000000000001</v>
      </c>
      <c r="BE29" s="5"/>
      <c r="BF29" s="7">
        <f>SUMIFS(SexoPorc!$L:$L,SexoPorc!$Q:$Q,BF$5,SexoPorc!$A:$A,$C29,SexoPorc!$B:$B,1)*100</f>
        <v>47.280794382095337</v>
      </c>
      <c r="BG29" s="7">
        <f>SUMIFS(SexoPorc!$L:$L,SexoPorc!$Q:$Q,BG$5,SexoPorc!$A:$A,$C29,SexoPorc!$B:$B,1)*100</f>
        <v>49.859938025474548</v>
      </c>
      <c r="BH29" s="7">
        <f>SUMIFS(SexoPorc!$L:$L,SexoPorc!$Q:$Q,BH$5,SexoPorc!$A:$A,$C29,SexoPorc!$B:$B,1)*100</f>
        <v>42.924049496650696</v>
      </c>
      <c r="BI29" s="7">
        <f>SUMIFS(SexoPorc!$L:$L,SexoPorc!$Q:$Q,BI$5,SexoPorc!$A:$A,$C29,SexoPorc!$B:$B,1)*100</f>
        <v>51.818513870239258</v>
      </c>
      <c r="BJ29" s="7">
        <f>SUMIFS(SexoPorc!$L:$L,SexoPorc!$Q:$Q,BJ$5,SexoPorc!$A:$A,$C29,SexoPorc!$B:$B,1)*100</f>
        <v>52.686876058578491</v>
      </c>
    </row>
    <row r="30" spans="3:62" x14ac:dyDescent="0.25">
      <c r="C30" s="5" t="s">
        <v>24</v>
      </c>
      <c r="D30" s="6">
        <f>SUMIFS(EntPop!$K:$K,EntPop!$S:$S,D$5,EntPop!$A:$A,$C30)/1000</f>
        <v>96.727999999999994</v>
      </c>
      <c r="E30" s="6">
        <f>SUMIFS(EntPop!$K:$K,EntPop!$S:$S,E$5,EntPop!$A:$A,$C30)/1000</f>
        <v>83.152000000000001</v>
      </c>
      <c r="F30" s="6">
        <f>SUMIFS(EntPop!$K:$K,EntPop!$S:$S,F$5,EntPop!$A:$A,$C30)/1000</f>
        <v>110.714</v>
      </c>
      <c r="G30" s="6">
        <f>SUMIFS(EntPop!$K:$K,EntPop!$S:$S,G$5,EntPop!$A:$A,$C30)/1000</f>
        <v>88.168000000000006</v>
      </c>
      <c r="H30" s="6">
        <f>SUMIFS(EntPop!$K:$K,EntPop!$S:$S,H$5,EntPop!$A:$A,$C30)/1000</f>
        <v>65.698999999999998</v>
      </c>
      <c r="I30" s="5"/>
      <c r="J30" s="7">
        <f>SUMIFS(EntPorc!$K:$K,EntPorc!$P:$P,V$5,EntPorc!$A:$A,$C30)*100</f>
        <v>54.681336879730225</v>
      </c>
      <c r="K30" s="7">
        <f>SUMIFS(EntPorc!$K:$K,EntPorc!$P:$P,W$5,EntPorc!$A:$A,$C30)*100</f>
        <v>44.078561663627625</v>
      </c>
      <c r="L30" s="7">
        <f>SUMIFS(EntPorc!$K:$K,EntPorc!$P:$P,X$5,EntPorc!$A:$A,$C30)*100</f>
        <v>44.178688526153564</v>
      </c>
      <c r="M30" s="7">
        <f>SUMIFS(EntPorc!$K:$K,EntPorc!$P:$P,Y$5,EntPorc!$A:$A,$C30)*100</f>
        <v>41.408395767211914</v>
      </c>
      <c r="N30" s="7">
        <f>SUMIFS(EntPorc!$K:$K,EntPorc!$P:$P,Z$5,EntPorc!$A:$A,$C30)*100</f>
        <v>45.085781812667847</v>
      </c>
      <c r="O30" s="5"/>
      <c r="P30" s="6">
        <f>SUMIFS(RuralPop!$K:$K,RuralPop!$S:$S,P$5,RuralPop!$A:$A,$C30)/1000</f>
        <v>71.534000000000006</v>
      </c>
      <c r="Q30" s="6">
        <f>SUMIFS(RuralPop!$K:$K,RuralPop!$S:$S,Q$5,RuralPop!$A:$A,$C30)/1000</f>
        <v>69.724000000000004</v>
      </c>
      <c r="R30" s="6">
        <f>SUMIFS(RuralPop!$K:$K,RuralPop!$S:$S,R$5,RuralPop!$A:$A,$C30)/1000</f>
        <v>91.852999999999994</v>
      </c>
      <c r="S30" s="6">
        <f>SUMIFS(RuralPop!$K:$K,RuralPop!$S:$S,S$5,RuralPop!$A:$A,$C30)/1000</f>
        <v>78.478999999999999</v>
      </c>
      <c r="T30" s="6">
        <f>SUMIFS(RuralPop!$K:$K,RuralPop!$S:$S,T$5,RuralPop!$A:$A,$C30)/1000</f>
        <v>54.109000000000002</v>
      </c>
      <c r="U30" s="5"/>
      <c r="V30" s="7">
        <f>SUMIFS(RuralPorc!$K:$K,RuralPorc!$P:$P,V$5,RuralPorc!$A:$A,$C30)*100</f>
        <v>55.526316165924072</v>
      </c>
      <c r="W30" s="7">
        <f>SUMIFS(RuralPorc!$K:$K,RuralPorc!$P:$P,W$5,RuralPorc!$A:$A,$C30)*100</f>
        <v>45.535528659820557</v>
      </c>
      <c r="X30" s="7">
        <f>SUMIFS(RuralPorc!$K:$K,RuralPorc!$P:$P,X$5,RuralPorc!$A:$A,$C30)*100</f>
        <v>50.842177867889404</v>
      </c>
      <c r="Y30" s="7">
        <f>SUMIFS(RuralPorc!$K:$K,RuralPorc!$P:$P,Y$5,RuralPorc!$A:$A,$C30)*100</f>
        <v>45.313555002212524</v>
      </c>
      <c r="Z30" s="7">
        <f>SUMIFS(RuralPorc!$K:$K,RuralPorc!$P:$P,Z$5,RuralPorc!$A:$A,$C30)*100</f>
        <v>47.7855384349823</v>
      </c>
      <c r="AA30" s="9"/>
      <c r="AB30" s="6">
        <f>SUMIFS(UrbanPop!$K:$K,UrbanPop!$S:$S,AB$5,UrbanPop!$A:$A,$C30)/1000</f>
        <v>25.193999999999999</v>
      </c>
      <c r="AC30" s="6">
        <f>SUMIFS(UrbanPop!$K:$K,UrbanPop!$S:$S,AC$5,UrbanPop!$A:$A,$C30)/1000</f>
        <v>13.428000000000001</v>
      </c>
      <c r="AD30" s="6">
        <f>SUMIFS(UrbanPop!$K:$K,UrbanPop!$S:$S,AD$5,UrbanPop!$A:$A,$C30)/1000</f>
        <v>18.861000000000001</v>
      </c>
      <c r="AE30" s="6">
        <f>SUMIFS(UrbanPop!$K:$K,UrbanPop!$S:$S,AE$5,UrbanPop!$A:$A,$C30)/1000</f>
        <v>9.6890000000000001</v>
      </c>
      <c r="AF30" s="6">
        <f>SUMIFS(UrbanPop!$K:$K,UrbanPop!$S:$S,AF$5,UrbanPop!$A:$A,$C30)/1000</f>
        <v>11.59</v>
      </c>
      <c r="AG30" s="5"/>
      <c r="AH30" s="7">
        <f>SUMIFS(UrbanPorc!$K:$K,UrbanPorc!$P:$P,AH$5,UrbanPorc!$A:$A,$C30)*100</f>
        <v>52.416521310806274</v>
      </c>
      <c r="AI30" s="7">
        <f>SUMIFS(UrbanPorc!$K:$K,UrbanPorc!$P:$P,AI$5,UrbanPorc!$A:$A,$C30)*100</f>
        <v>37.79873251914978</v>
      </c>
      <c r="AJ30" s="7">
        <f>SUMIFS(UrbanPorc!$K:$K,UrbanPorc!$P:$P,AJ$5,UrbanPorc!$A:$A,$C30)*100</f>
        <v>26.966628432273865</v>
      </c>
      <c r="AK30" s="7">
        <f>SUMIFS(UrbanPorc!$K:$K,UrbanPorc!$P:$P,AK$5,UrbanPorc!$A:$A,$C30)*100</f>
        <v>24.385885894298553</v>
      </c>
      <c r="AL30" s="7">
        <f>SUMIFS(UrbanPorc!$K:$K,UrbanPorc!$P:$P,AL$5,UrbanPorc!$A:$A,$C30)*100</f>
        <v>35.675808787345886</v>
      </c>
      <c r="AN30" s="6">
        <f>SUMIFS(SexoPop!$L:$L,SexoPop!$T:$T,AN$5,SexoPop!$A:$A,$C30,SexoPop!$B:$B,2)/1000</f>
        <v>48.234000000000002</v>
      </c>
      <c r="AO30" s="6">
        <f>SUMIFS(SexoPop!$L:$L,SexoPop!$T:$T,AO$5,SexoPop!$A:$A,$C30,SexoPop!$B:$B,2)/1000</f>
        <v>40.241</v>
      </c>
      <c r="AP30" s="6">
        <f>SUMIFS(SexoPop!$L:$L,SexoPop!$T:$T,AP$5,SexoPop!$A:$A,$C30,SexoPop!$B:$B,2)/1000</f>
        <v>55.128</v>
      </c>
      <c r="AQ30" s="6">
        <f>SUMIFS(SexoPop!$L:$L,SexoPop!$T:$T,AQ$5,SexoPop!$A:$A,$C30,SexoPop!$B:$B,2)/1000</f>
        <v>44.298999999999999</v>
      </c>
      <c r="AR30" s="6">
        <f>SUMIFS(SexoPop!$L:$L,SexoPop!$T:$T,AR$5,SexoPop!$A:$A,$C30,SexoPop!$B:$B,2)/1000</f>
        <v>36.173000000000002</v>
      </c>
      <c r="AS30" s="5"/>
      <c r="AT30" s="7">
        <f>SUMIFS(SexoPorc!$L:$L,SexoPorc!$Q:$Q,AT$5,SexoPorc!$A:$A,$C30,SexoPorc!$B:$B,2)*100</f>
        <v>55.9195876121521</v>
      </c>
      <c r="AU30" s="7">
        <f>SUMIFS(SexoPorc!$L:$L,SexoPorc!$Q:$Q,AU$5,SexoPorc!$A:$A,$C30,SexoPorc!$B:$B,2)*100</f>
        <v>43.418824672698975</v>
      </c>
      <c r="AV30" s="7">
        <f>SUMIFS(SexoPorc!$L:$L,SexoPorc!$Q:$Q,AV$5,SexoPorc!$A:$A,$C30,SexoPorc!$B:$B,2)*100</f>
        <v>44.63733434677124</v>
      </c>
      <c r="AW30" s="7">
        <f>SUMIFS(SexoPorc!$L:$L,SexoPorc!$Q:$Q,AW$5,SexoPorc!$A:$A,$C30,SexoPorc!$B:$B,2)*100</f>
        <v>39.872011542320251</v>
      </c>
      <c r="AX30" s="7">
        <f>SUMIFS(SexoPorc!$L:$L,SexoPorc!$Q:$Q,AX$5,SexoPorc!$A:$A,$C30,SexoPorc!$B:$B,2)*100</f>
        <v>47.673207521438599</v>
      </c>
      <c r="AY30" s="9"/>
      <c r="AZ30" s="6">
        <f>SUMIFS(SexoPop!$L:$L,SexoPop!$T:$T,AZ$5,SexoPop!$A:$A,$C30,SexoPop!$B:$B,1)/1000</f>
        <v>48.494</v>
      </c>
      <c r="BA30" s="6">
        <f>SUMIFS(SexoPop!$L:$L,SexoPop!$T:$T,BA$5,SexoPop!$A:$A,$C30,SexoPop!$B:$B,1)/1000</f>
        <v>42.911000000000001</v>
      </c>
      <c r="BB30" s="6">
        <f>SUMIFS(SexoPop!$L:$L,SexoPop!$T:$T,BB$5,SexoPop!$A:$A,$C30,SexoPop!$B:$B,1)/1000</f>
        <v>55.585999999999999</v>
      </c>
      <c r="BC30" s="6">
        <f>SUMIFS(SexoPop!$L:$L,SexoPop!$T:$T,BC$5,SexoPop!$A:$A,$C30,SexoPop!$B:$B,1)/1000</f>
        <v>43.869</v>
      </c>
      <c r="BD30" s="6">
        <f>SUMIFS(SexoPop!$L:$L,SexoPop!$T:$T,BD$5,SexoPop!$A:$A,$C30,SexoPop!$B:$B,1)/1000</f>
        <v>29.526</v>
      </c>
      <c r="BE30" s="5"/>
      <c r="BF30" s="7">
        <f>SUMIFS(SexoPorc!$L:$L,SexoPorc!$Q:$Q,BF$5,SexoPorc!$A:$A,$C30,SexoPorc!$B:$B,1)*100</f>
        <v>53.502947092056274</v>
      </c>
      <c r="BG30" s="7">
        <f>SUMIFS(SexoPorc!$L:$L,SexoPorc!$Q:$Q,BG$5,SexoPorc!$A:$A,$C30,SexoPorc!$B:$B,1)*100</f>
        <v>44.715726375579834</v>
      </c>
      <c r="BH30" s="7">
        <f>SUMIFS(SexoPorc!$L:$L,SexoPorc!$Q:$Q,BH$5,SexoPorc!$A:$A,$C30,SexoPorc!$B:$B,1)*100</f>
        <v>43.733036518096924</v>
      </c>
      <c r="BI30" s="7">
        <f>SUMIFS(SexoPorc!$L:$L,SexoPorc!$Q:$Q,BI$5,SexoPorc!$A:$A,$C30,SexoPorc!$B:$B,1)*100</f>
        <v>43.084856867790222</v>
      </c>
      <c r="BJ30" s="7">
        <f>SUMIFS(SexoPorc!$L:$L,SexoPorc!$Q:$Q,BJ$5,SexoPorc!$A:$A,$C30,SexoPorc!$B:$B,1)*100</f>
        <v>42.274817824363708</v>
      </c>
    </row>
    <row r="31" spans="3:62" x14ac:dyDescent="0.25">
      <c r="C31" s="5" t="s">
        <v>25</v>
      </c>
      <c r="D31" s="6">
        <f>SUMIFS(EntPop!$K:$K,EntPop!$S:$S,D$5,EntPop!$A:$A,$C31)/1000</f>
        <v>43.433999999999997</v>
      </c>
      <c r="E31" s="6">
        <f>SUMIFS(EntPop!$K:$K,EntPop!$S:$S,E$5,EntPop!$A:$A,$C31)/1000</f>
        <v>28.471</v>
      </c>
      <c r="F31" s="6">
        <f>SUMIFS(EntPop!$K:$K,EntPop!$S:$S,F$5,EntPop!$A:$A,$C31)/1000</f>
        <v>29.202999999999999</v>
      </c>
      <c r="G31" s="6">
        <f>SUMIFS(EntPop!$K:$K,EntPop!$S:$S,G$5,EntPop!$A:$A,$C31)/1000</f>
        <v>28.866</v>
      </c>
      <c r="H31" s="6">
        <f>SUMIFS(EntPop!$K:$K,EntPop!$S:$S,H$5,EntPop!$A:$A,$C31)/1000</f>
        <v>20.103999999999999</v>
      </c>
      <c r="I31" s="5"/>
      <c r="J31" s="7">
        <f>SUMIFS(EntPorc!$K:$K,EntPorc!$P:$P,V$5,EntPorc!$A:$A,$C31)*100</f>
        <v>57.732641696929932</v>
      </c>
      <c r="K31" s="7">
        <f>SUMIFS(EntPorc!$K:$K,EntPorc!$P:$P,W$5,EntPorc!$A:$A,$C31)*100</f>
        <v>43.379753828048706</v>
      </c>
      <c r="L31" s="7">
        <f>SUMIFS(EntPorc!$K:$K,EntPorc!$P:$P,X$5,EntPorc!$A:$A,$C31)*100</f>
        <v>39.497673511505127</v>
      </c>
      <c r="M31" s="7">
        <f>SUMIFS(EntPorc!$K:$K,EntPorc!$P:$P,Y$5,EntPorc!$A:$A,$C31)*100</f>
        <v>51.704311370849609</v>
      </c>
      <c r="N31" s="7">
        <f>SUMIFS(EntPorc!$K:$K,EntPorc!$P:$P,Z$5,EntPorc!$A:$A,$C31)*100</f>
        <v>44.040393829345703</v>
      </c>
      <c r="O31" s="5"/>
      <c r="P31" s="6">
        <f>SUMIFS(RuralPop!$K:$K,RuralPop!$S:$S,P$5,RuralPop!$A:$A,$C31)/1000</f>
        <v>23.02</v>
      </c>
      <c r="Q31" s="6">
        <f>SUMIFS(RuralPop!$K:$K,RuralPop!$S:$S,Q$5,RuralPop!$A:$A,$C31)/1000</f>
        <v>13.279</v>
      </c>
      <c r="R31" s="6">
        <f>SUMIFS(RuralPop!$K:$K,RuralPop!$S:$S,R$5,RuralPop!$A:$A,$C31)/1000</f>
        <v>9.8970000000000002</v>
      </c>
      <c r="S31" s="6">
        <f>SUMIFS(RuralPop!$K:$K,RuralPop!$S:$S,S$5,RuralPop!$A:$A,$C31)/1000</f>
        <v>11.02</v>
      </c>
      <c r="T31" s="6">
        <f>SUMIFS(RuralPop!$K:$K,RuralPop!$S:$S,T$5,RuralPop!$A:$A,$C31)/1000</f>
        <v>10.813000000000001</v>
      </c>
      <c r="U31" s="5"/>
      <c r="V31" s="7">
        <f>SUMIFS(RuralPorc!$K:$K,RuralPorc!$P:$P,V$5,RuralPorc!$A:$A,$C31)*100</f>
        <v>64.764797687530518</v>
      </c>
      <c r="W31" s="7">
        <f>SUMIFS(RuralPorc!$K:$K,RuralPorc!$P:$P,W$5,RuralPorc!$A:$A,$C31)*100</f>
        <v>41.103819012641907</v>
      </c>
      <c r="X31" s="7">
        <f>SUMIFS(RuralPorc!$K:$K,RuralPorc!$P:$P,X$5,RuralPorc!$A:$A,$C31)*100</f>
        <v>36.426204442977905</v>
      </c>
      <c r="Y31" s="7">
        <f>SUMIFS(RuralPorc!$K:$K,RuralPorc!$P:$P,Y$5,RuralPorc!$A:$A,$C31)*100</f>
        <v>61.729776859283447</v>
      </c>
      <c r="Z31" s="7">
        <f>SUMIFS(RuralPorc!$K:$K,RuralPorc!$P:$P,Z$5,RuralPorc!$A:$A,$C31)*100</f>
        <v>54.846560955047607</v>
      </c>
      <c r="AA31" s="9"/>
      <c r="AB31" s="6">
        <f>SUMIFS(UrbanPop!$K:$K,UrbanPop!$S:$S,AB$5,UrbanPop!$A:$A,$C31)/1000</f>
        <v>20.414000000000001</v>
      </c>
      <c r="AC31" s="6">
        <f>SUMIFS(UrbanPop!$K:$K,UrbanPop!$S:$S,AC$5,UrbanPop!$A:$A,$C31)/1000</f>
        <v>15.192</v>
      </c>
      <c r="AD31" s="6">
        <f>SUMIFS(UrbanPop!$K:$K,UrbanPop!$S:$S,AD$5,UrbanPop!$A:$A,$C31)/1000</f>
        <v>19.306000000000001</v>
      </c>
      <c r="AE31" s="6">
        <f>SUMIFS(UrbanPop!$K:$K,UrbanPop!$S:$S,AE$5,UrbanPop!$A:$A,$C31)/1000</f>
        <v>17.846</v>
      </c>
      <c r="AF31" s="6">
        <f>SUMIFS(UrbanPop!$K:$K,UrbanPop!$S:$S,AF$5,UrbanPop!$A:$A,$C31)/1000</f>
        <v>9.2910000000000004</v>
      </c>
      <c r="AG31" s="5"/>
      <c r="AH31" s="7">
        <f>SUMIFS(UrbanPorc!$K:$K,UrbanPorc!$P:$P,AH$5,UrbanPorc!$A:$A,$C31)*100</f>
        <v>51.434904336929321</v>
      </c>
      <c r="AI31" s="7">
        <f>SUMIFS(UrbanPorc!$K:$K,UrbanPorc!$P:$P,AI$5,UrbanPorc!$A:$A,$C31)*100</f>
        <v>45.586028695106506</v>
      </c>
      <c r="AJ31" s="7">
        <f>SUMIFS(UrbanPorc!$K:$K,UrbanPorc!$P:$P,AJ$5,UrbanPorc!$A:$A,$C31)*100</f>
        <v>41.282129287719727</v>
      </c>
      <c r="AK31" s="7">
        <f>SUMIFS(UrbanPorc!$K:$K,UrbanPorc!$P:$P,AK$5,UrbanPorc!$A:$A,$C31)*100</f>
        <v>46.991601586341858</v>
      </c>
      <c r="AL31" s="7">
        <f>SUMIFS(UrbanPorc!$K:$K,UrbanPorc!$P:$P,AL$5,UrbanPorc!$A:$A,$C31)*100</f>
        <v>35.825556516647339</v>
      </c>
      <c r="AN31" s="6">
        <f>SUMIFS(SexoPop!$L:$L,SexoPop!$T:$T,AN$5,SexoPop!$A:$A,$C31,SexoPop!$B:$B,2)/1000</f>
        <v>23.128</v>
      </c>
      <c r="AO31" s="6">
        <f>SUMIFS(SexoPop!$L:$L,SexoPop!$T:$T,AO$5,SexoPop!$A:$A,$C31,SexoPop!$B:$B,2)/1000</f>
        <v>15.430999999999999</v>
      </c>
      <c r="AP31" s="6">
        <f>SUMIFS(SexoPop!$L:$L,SexoPop!$T:$T,AP$5,SexoPop!$A:$A,$C31,SexoPop!$B:$B,2)/1000</f>
        <v>14.618</v>
      </c>
      <c r="AQ31" s="6">
        <f>SUMIFS(SexoPop!$L:$L,SexoPop!$T:$T,AQ$5,SexoPop!$A:$A,$C31,SexoPop!$B:$B,2)/1000</f>
        <v>14.156000000000001</v>
      </c>
      <c r="AR31" s="6">
        <f>SUMIFS(SexoPop!$L:$L,SexoPop!$T:$T,AR$5,SexoPop!$A:$A,$C31,SexoPop!$B:$B,2)/1000</f>
        <v>8.8040000000000003</v>
      </c>
      <c r="AS31" s="5"/>
      <c r="AT31" s="7">
        <f>SUMIFS(SexoPorc!$L:$L,SexoPorc!$Q:$Q,AT$5,SexoPorc!$A:$A,$C31,SexoPorc!$B:$B,2)*100</f>
        <v>62.358111143112183</v>
      </c>
      <c r="AU31" s="7">
        <f>SUMIFS(SexoPorc!$L:$L,SexoPorc!$Q:$Q,AU$5,SexoPorc!$A:$A,$C31,SexoPorc!$B:$B,2)*100</f>
        <v>51.097720861434937</v>
      </c>
      <c r="AV31" s="7">
        <f>SUMIFS(SexoPorc!$L:$L,SexoPorc!$Q:$Q,AV$5,SexoPorc!$A:$A,$C31,SexoPorc!$B:$B,2)*100</f>
        <v>40.638291835784912</v>
      </c>
      <c r="AW31" s="7">
        <f>SUMIFS(SexoPorc!$L:$L,SexoPorc!$Q:$Q,AW$5,SexoPorc!$A:$A,$C31,SexoPorc!$B:$B,2)*100</f>
        <v>50.851356983184814</v>
      </c>
      <c r="AX31" s="7">
        <f>SUMIFS(SexoPorc!$L:$L,SexoPorc!$Q:$Q,AX$5,SexoPorc!$A:$A,$C31,SexoPorc!$B:$B,2)*100</f>
        <v>43.180146813392639</v>
      </c>
      <c r="AY31" s="9"/>
      <c r="AZ31" s="6">
        <f>SUMIFS(SexoPop!$L:$L,SexoPop!$T:$T,AZ$5,SexoPop!$A:$A,$C31,SexoPop!$B:$B,1)/1000</f>
        <v>20.306000000000001</v>
      </c>
      <c r="BA31" s="6">
        <f>SUMIFS(SexoPop!$L:$L,SexoPop!$T:$T,BA$5,SexoPop!$A:$A,$C31,SexoPop!$B:$B,1)/1000</f>
        <v>13.04</v>
      </c>
      <c r="BB31" s="6">
        <f>SUMIFS(SexoPop!$L:$L,SexoPop!$T:$T,BB$5,SexoPop!$A:$A,$C31,SexoPop!$B:$B,1)/1000</f>
        <v>14.585000000000001</v>
      </c>
      <c r="BC31" s="6">
        <f>SUMIFS(SexoPop!$L:$L,SexoPop!$T:$T,BC$5,SexoPop!$A:$A,$C31,SexoPop!$B:$B,1)/1000</f>
        <v>14.71</v>
      </c>
      <c r="BD31" s="6">
        <f>SUMIFS(SexoPop!$L:$L,SexoPop!$T:$T,BD$5,SexoPop!$A:$A,$C31,SexoPop!$B:$B,1)/1000</f>
        <v>11.3</v>
      </c>
      <c r="BE31" s="5"/>
      <c r="BF31" s="7">
        <f>SUMIFS(SexoPorc!$L:$L,SexoPorc!$Q:$Q,BF$5,SexoPorc!$A:$A,$C31,SexoPorc!$B:$B,1)*100</f>
        <v>53.235107660293579</v>
      </c>
      <c r="BG31" s="7">
        <f>SUMIFS(SexoPorc!$L:$L,SexoPorc!$Q:$Q,BG$5,SexoPorc!$A:$A,$C31,SexoPorc!$B:$B,1)*100</f>
        <v>36.80185079574585</v>
      </c>
      <c r="BH31" s="7">
        <f>SUMIFS(SexoPorc!$L:$L,SexoPorc!$Q:$Q,BH$5,SexoPorc!$A:$A,$C31,SexoPorc!$B:$B,1)*100</f>
        <v>38.416963815689087</v>
      </c>
      <c r="BI31" s="7">
        <f>SUMIFS(SexoPorc!$L:$L,SexoPorc!$Q:$Q,BI$5,SexoPorc!$A:$A,$C31,SexoPorc!$B:$B,1)*100</f>
        <v>52.552604675292969</v>
      </c>
      <c r="BJ31" s="7">
        <f>SUMIFS(SexoPorc!$L:$L,SexoPorc!$Q:$Q,BJ$5,SexoPorc!$A:$A,$C31,SexoPorc!$B:$B,1)*100</f>
        <v>44.734758138656616</v>
      </c>
    </row>
    <row r="32" spans="3:62" x14ac:dyDescent="0.25">
      <c r="C32" s="5" t="s">
        <v>26</v>
      </c>
      <c r="D32" s="6">
        <f>SUMIFS(EntPop!$K:$K,EntPop!$S:$S,D$5,EntPop!$A:$A,$C32)/1000</f>
        <v>34.688000000000002</v>
      </c>
      <c r="E32" s="6">
        <f>SUMIFS(EntPop!$K:$K,EntPop!$S:$S,E$5,EntPop!$A:$A,$C32)/1000</f>
        <v>31.295000000000002</v>
      </c>
      <c r="F32" s="6">
        <f>SUMIFS(EntPop!$K:$K,EntPop!$S:$S,F$5,EntPop!$A:$A,$C32)/1000</f>
        <v>50.59</v>
      </c>
      <c r="G32" s="6">
        <f>SUMIFS(EntPop!$K:$K,EntPop!$S:$S,G$5,EntPop!$A:$A,$C32)/1000</f>
        <v>18.334</v>
      </c>
      <c r="H32" s="6">
        <f>SUMIFS(EntPop!$K:$K,EntPop!$S:$S,H$5,EntPop!$A:$A,$C32)/1000</f>
        <v>12.519</v>
      </c>
      <c r="I32" s="5"/>
      <c r="J32" s="7">
        <f>SUMIFS(EntPorc!$K:$K,EntPorc!$P:$P,V$5,EntPorc!$A:$A,$C32)*100</f>
        <v>57.864445447921753</v>
      </c>
      <c r="K32" s="7">
        <f>SUMIFS(EntPorc!$K:$K,EntPorc!$P:$P,W$5,EntPorc!$A:$A,$C32)*100</f>
        <v>48.386597633361816</v>
      </c>
      <c r="L32" s="7">
        <f>SUMIFS(EntPorc!$K:$K,EntPorc!$P:$P,X$5,EntPorc!$A:$A,$C32)*100</f>
        <v>48.213094472885132</v>
      </c>
      <c r="M32" s="7">
        <f>SUMIFS(EntPorc!$K:$K,EntPorc!$P:$P,Y$5,EntPorc!$A:$A,$C32)*100</f>
        <v>35.820487141609192</v>
      </c>
      <c r="N32" s="7">
        <f>SUMIFS(EntPorc!$K:$K,EntPorc!$P:$P,Z$5,EntPorc!$A:$A,$C32)*100</f>
        <v>27.710390090942383</v>
      </c>
      <c r="O32" s="5"/>
      <c r="P32" s="6">
        <f>SUMIFS(RuralPop!$K:$K,RuralPop!$S:$S,P$5,RuralPop!$A:$A,$C32)/1000</f>
        <v>16.637</v>
      </c>
      <c r="Q32" s="6">
        <f>SUMIFS(RuralPop!$K:$K,RuralPop!$S:$S,Q$5,RuralPop!$A:$A,$C32)/1000</f>
        <v>15.766999999999999</v>
      </c>
      <c r="R32" s="6">
        <f>SUMIFS(RuralPop!$K:$K,RuralPop!$S:$S,R$5,RuralPop!$A:$A,$C32)/1000</f>
        <v>3.15</v>
      </c>
      <c r="S32" s="6">
        <f>SUMIFS(RuralPop!$K:$K,RuralPop!$S:$S,S$5,RuralPop!$A:$A,$C32)/1000</f>
        <v>8.9030000000000005</v>
      </c>
      <c r="T32" s="6">
        <f>SUMIFS(RuralPop!$K:$K,RuralPop!$S:$S,T$5,RuralPop!$A:$A,$C32)/1000</f>
        <v>1.1519999999999999</v>
      </c>
      <c r="U32" s="5"/>
      <c r="V32" s="7">
        <f>SUMIFS(RuralPorc!$K:$K,RuralPorc!$P:$P,V$5,RuralPorc!$A:$A,$C32)*100</f>
        <v>75.595235824584961</v>
      </c>
      <c r="W32" s="7">
        <f>SUMIFS(RuralPorc!$K:$K,RuralPorc!$P:$P,W$5,RuralPorc!$A:$A,$C32)*100</f>
        <v>59.417396783828735</v>
      </c>
      <c r="X32" s="7">
        <f>SUMIFS(RuralPorc!$K:$K,RuralPorc!$P:$P,X$5,RuralPorc!$A:$A,$C32)*100</f>
        <v>15.724840760231018</v>
      </c>
      <c r="Y32" s="7">
        <f>SUMIFS(RuralPorc!$K:$K,RuralPorc!$P:$P,Y$5,RuralPorc!$A:$A,$C32)*100</f>
        <v>49.332299828529358</v>
      </c>
      <c r="Z32" s="7">
        <f>SUMIFS(RuralPorc!$K:$K,RuralPorc!$P:$P,Z$5,RuralPorc!$A:$A,$C32)*100</f>
        <v>14.639724791049957</v>
      </c>
      <c r="AA32" s="9"/>
      <c r="AB32" s="6">
        <f>SUMIFS(UrbanPop!$K:$K,UrbanPop!$S:$S,AB$5,UrbanPop!$A:$A,$C32)/1000</f>
        <v>18.050999999999998</v>
      </c>
      <c r="AC32" s="6">
        <f>SUMIFS(UrbanPop!$K:$K,UrbanPop!$S:$S,AC$5,UrbanPop!$A:$A,$C32)/1000</f>
        <v>15.528</v>
      </c>
      <c r="AD32" s="6">
        <f>SUMIFS(UrbanPop!$K:$K,UrbanPop!$S:$S,AD$5,UrbanPop!$A:$A,$C32)/1000</f>
        <v>47.44</v>
      </c>
      <c r="AE32" s="6">
        <f>SUMIFS(UrbanPop!$K:$K,UrbanPop!$S:$S,AE$5,UrbanPop!$A:$A,$C32)/1000</f>
        <v>9.4309999999999992</v>
      </c>
      <c r="AF32" s="6">
        <f>SUMIFS(UrbanPop!$K:$K,UrbanPop!$S:$S,AF$5,UrbanPop!$A:$A,$C32)/1000</f>
        <v>11.367000000000001</v>
      </c>
      <c r="AG32" s="5"/>
      <c r="AH32" s="7">
        <f>SUMIFS(UrbanPorc!$K:$K,UrbanPorc!$P:$P,AH$5,UrbanPorc!$A:$A,$C32)*100</f>
        <v>47.579008340835571</v>
      </c>
      <c r="AI32" s="7">
        <f>SUMIFS(UrbanPorc!$K:$K,UrbanPorc!$P:$P,AI$5,UrbanPorc!$A:$A,$C32)*100</f>
        <v>40.712094306945801</v>
      </c>
      <c r="AJ32" s="7">
        <f>SUMIFS(UrbanPorc!$K:$K,UrbanPorc!$P:$P,AJ$5,UrbanPorc!$A:$A,$C32)*100</f>
        <v>55.878818035125732</v>
      </c>
      <c r="AK32" s="7">
        <f>SUMIFS(UrbanPorc!$K:$K,UrbanPorc!$P:$P,AK$5,UrbanPorc!$A:$A,$C32)*100</f>
        <v>28.46149206161499</v>
      </c>
      <c r="AL32" s="7">
        <f>SUMIFS(UrbanPorc!$K:$K,UrbanPorc!$P:$P,AL$5,UrbanPorc!$A:$A,$C32)*100</f>
        <v>30.467179417610168</v>
      </c>
      <c r="AN32" s="6">
        <f>SUMIFS(SexoPop!$L:$L,SexoPop!$T:$T,AN$5,SexoPop!$A:$A,$C32,SexoPop!$B:$B,2)/1000</f>
        <v>16.995999999999999</v>
      </c>
      <c r="AO32" s="6">
        <f>SUMIFS(SexoPop!$L:$L,SexoPop!$T:$T,AO$5,SexoPop!$A:$A,$C32,SexoPop!$B:$B,2)/1000</f>
        <v>15.092000000000001</v>
      </c>
      <c r="AP32" s="6">
        <f>SUMIFS(SexoPop!$L:$L,SexoPop!$T:$T,AP$5,SexoPop!$A:$A,$C32,SexoPop!$B:$B,2)/1000</f>
        <v>27.46</v>
      </c>
      <c r="AQ32" s="6">
        <f>SUMIFS(SexoPop!$L:$L,SexoPop!$T:$T,AQ$5,SexoPop!$A:$A,$C32,SexoPop!$B:$B,2)/1000</f>
        <v>8.9779999999999998</v>
      </c>
      <c r="AR32" s="6">
        <f>SUMIFS(SexoPop!$L:$L,SexoPop!$T:$T,AR$5,SexoPop!$A:$A,$C32,SexoPop!$B:$B,2)/1000</f>
        <v>6.165</v>
      </c>
      <c r="AS32" s="5"/>
      <c r="AT32" s="7">
        <f>SUMIFS(SexoPorc!$L:$L,SexoPorc!$Q:$Q,AT$5,SexoPorc!$A:$A,$C32,SexoPorc!$B:$B,2)*100</f>
        <v>65.276336669921875</v>
      </c>
      <c r="AU32" s="7">
        <f>SUMIFS(SexoPorc!$L:$L,SexoPorc!$Q:$Q,AU$5,SexoPorc!$A:$A,$C32,SexoPorc!$B:$B,2)*100</f>
        <v>47.055155038833618</v>
      </c>
      <c r="AV32" s="7">
        <f>SUMIFS(SexoPorc!$L:$L,SexoPorc!$Q:$Q,AV$5,SexoPorc!$A:$A,$C32,SexoPorc!$B:$B,2)*100</f>
        <v>50.959432125091553</v>
      </c>
      <c r="AW32" s="7">
        <f>SUMIFS(SexoPorc!$L:$L,SexoPorc!$Q:$Q,AW$5,SexoPorc!$A:$A,$C32,SexoPorc!$B:$B,2)*100</f>
        <v>36.890330910682678</v>
      </c>
      <c r="AX32" s="7">
        <f>SUMIFS(SexoPorc!$L:$L,SexoPorc!$Q:$Q,AX$5,SexoPorc!$A:$A,$C32,SexoPorc!$B:$B,2)*100</f>
        <v>27.483060956001282</v>
      </c>
      <c r="AY32" s="9"/>
      <c r="AZ32" s="6">
        <f>SUMIFS(SexoPop!$L:$L,SexoPop!$T:$T,AZ$5,SexoPop!$A:$A,$C32,SexoPop!$B:$B,1)/1000</f>
        <v>17.692</v>
      </c>
      <c r="BA32" s="6">
        <f>SUMIFS(SexoPop!$L:$L,SexoPop!$T:$T,BA$5,SexoPop!$A:$A,$C32,SexoPop!$B:$B,1)/1000</f>
        <v>16.202999999999999</v>
      </c>
      <c r="BB32" s="6">
        <f>SUMIFS(SexoPop!$L:$L,SexoPop!$T:$T,BB$5,SexoPop!$A:$A,$C32,SexoPop!$B:$B,1)/1000</f>
        <v>23.13</v>
      </c>
      <c r="BC32" s="6">
        <f>SUMIFS(SexoPop!$L:$L,SexoPop!$T:$T,BC$5,SexoPop!$A:$A,$C32,SexoPop!$B:$B,1)/1000</f>
        <v>9.3559999999999999</v>
      </c>
      <c r="BD32" s="6">
        <f>SUMIFS(SexoPop!$L:$L,SexoPop!$T:$T,BD$5,SexoPop!$A:$A,$C32,SexoPop!$B:$B,1)/1000</f>
        <v>6.3540000000000001</v>
      </c>
      <c r="BE32" s="5"/>
      <c r="BF32" s="7">
        <f>SUMIFS(SexoPorc!$L:$L,SexoPorc!$Q:$Q,BF$5,SexoPorc!$A:$A,$C32,SexoPorc!$B:$B,1)*100</f>
        <v>52.173399925231934</v>
      </c>
      <c r="BG32" s="7">
        <f>SUMIFS(SexoPorc!$L:$L,SexoPorc!$Q:$Q,BG$5,SexoPorc!$A:$A,$C32,SexoPorc!$B:$B,1)*100</f>
        <v>49.696356058120728</v>
      </c>
      <c r="BH32" s="7">
        <f>SUMIFS(SexoPorc!$L:$L,SexoPorc!$Q:$Q,BH$5,SexoPorc!$A:$A,$C32,SexoPorc!$B:$B,1)*100</f>
        <v>45.313847064971924</v>
      </c>
      <c r="BI32" s="7">
        <f>SUMIFS(SexoPorc!$L:$L,SexoPorc!$Q:$Q,BI$5,SexoPorc!$A:$A,$C32,SexoPorc!$B:$B,1)*100</f>
        <v>34.850630164146423</v>
      </c>
      <c r="BJ32" s="7">
        <f>SUMIFS(SexoPorc!$L:$L,SexoPorc!$Q:$Q,BJ$5,SexoPorc!$A:$A,$C32,SexoPorc!$B:$B,1)*100</f>
        <v>27.93458104133606</v>
      </c>
    </row>
    <row r="33" spans="3:68" x14ac:dyDescent="0.25">
      <c r="C33" s="5" t="s">
        <v>27</v>
      </c>
      <c r="D33" s="6">
        <f>SUMIFS(EntPop!$K:$K,EntPop!$S:$S,D$5,EntPop!$A:$A,$C33)/1000</f>
        <v>83.536000000000001</v>
      </c>
      <c r="E33" s="6">
        <f>SUMIFS(EntPop!$K:$K,EntPop!$S:$S,E$5,EntPop!$A:$A,$C33)/1000</f>
        <v>81.082999999999998</v>
      </c>
      <c r="F33" s="6">
        <f>SUMIFS(EntPop!$K:$K,EntPop!$S:$S,F$5,EntPop!$A:$A,$C33)/1000</f>
        <v>78.658000000000001</v>
      </c>
      <c r="G33" s="6">
        <f>SUMIFS(EntPop!$K:$K,EntPop!$S:$S,G$5,EntPop!$A:$A,$C33)/1000</f>
        <v>104.741</v>
      </c>
      <c r="H33" s="6">
        <f>SUMIFS(EntPop!$K:$K,EntPop!$S:$S,H$5,EntPop!$A:$A,$C33)/1000</f>
        <v>49.499000000000002</v>
      </c>
      <c r="I33" s="5"/>
      <c r="J33" s="7">
        <f>SUMIFS(EntPorc!$K:$K,EntPorc!$P:$P,V$5,EntPorc!$A:$A,$C33)*100</f>
        <v>31.152597069740295</v>
      </c>
      <c r="K33" s="7">
        <f>SUMIFS(EntPorc!$K:$K,EntPorc!$P:$P,W$5,EntPorc!$A:$A,$C33)*100</f>
        <v>28.402042388916016</v>
      </c>
      <c r="L33" s="7">
        <f>SUMIFS(EntPorc!$K:$K,EntPorc!$P:$P,X$5,EntPorc!$A:$A,$C33)*100</f>
        <v>23.777826130390167</v>
      </c>
      <c r="M33" s="7">
        <f>SUMIFS(EntPorc!$K:$K,EntPorc!$P:$P,Y$5,EntPorc!$A:$A,$C33)*100</f>
        <v>38.440731167793274</v>
      </c>
      <c r="N33" s="7">
        <f>SUMIFS(EntPorc!$K:$K,EntPorc!$P:$P,Z$5,EntPorc!$A:$A,$C33)*100</f>
        <v>30.151247978210449</v>
      </c>
      <c r="O33" s="5"/>
      <c r="P33" s="6">
        <f>SUMIFS(RuralPop!$K:$K,RuralPop!$S:$S,P$5,RuralPop!$A:$A,$C33)/1000</f>
        <v>44.561</v>
      </c>
      <c r="Q33" s="6">
        <f>SUMIFS(RuralPop!$K:$K,RuralPop!$S:$S,Q$5,RuralPop!$A:$A,$C33)/1000</f>
        <v>49.737000000000002</v>
      </c>
      <c r="R33" s="6">
        <f>SUMIFS(RuralPop!$K:$K,RuralPop!$S:$S,R$5,RuralPop!$A:$A,$C33)/1000</f>
        <v>34.484000000000002</v>
      </c>
      <c r="S33" s="6">
        <f>SUMIFS(RuralPop!$K:$K,RuralPop!$S:$S,S$5,RuralPop!$A:$A,$C33)/1000</f>
        <v>68.936999999999998</v>
      </c>
      <c r="T33" s="6">
        <f>SUMIFS(RuralPop!$K:$K,RuralPop!$S:$S,T$5,RuralPop!$A:$A,$C33)/1000</f>
        <v>32.567</v>
      </c>
      <c r="U33" s="5"/>
      <c r="V33" s="7">
        <f>SUMIFS(RuralPorc!$K:$K,RuralPorc!$P:$P,V$5,RuralPorc!$A:$A,$C33)*100</f>
        <v>29.779002070426941</v>
      </c>
      <c r="W33" s="7">
        <f>SUMIFS(RuralPorc!$K:$K,RuralPorc!$P:$P,W$5,RuralPorc!$A:$A,$C33)*100</f>
        <v>26.659199595451355</v>
      </c>
      <c r="X33" s="7">
        <f>SUMIFS(RuralPorc!$K:$K,RuralPorc!$P:$P,X$5,RuralPorc!$A:$A,$C33)*100</f>
        <v>17.8163081407547</v>
      </c>
      <c r="Y33" s="7">
        <f>SUMIFS(RuralPorc!$K:$K,RuralPorc!$P:$P,Y$5,RuralPorc!$A:$A,$C33)*100</f>
        <v>45.329132676124573</v>
      </c>
      <c r="Z33" s="7">
        <f>SUMIFS(RuralPorc!$K:$K,RuralPorc!$P:$P,Z$5,RuralPorc!$A:$A,$C33)*100</f>
        <v>30.69433867931366</v>
      </c>
      <c r="AA33" s="9"/>
      <c r="AB33" s="6">
        <f>SUMIFS(UrbanPop!$K:$K,UrbanPop!$S:$S,AB$5,UrbanPop!$A:$A,$C33)/1000</f>
        <v>38.975000000000001</v>
      </c>
      <c r="AC33" s="6">
        <f>SUMIFS(UrbanPop!$K:$K,UrbanPop!$S:$S,AC$5,UrbanPop!$A:$A,$C33)/1000</f>
        <v>31.346</v>
      </c>
      <c r="AD33" s="6">
        <f>SUMIFS(UrbanPop!$K:$K,UrbanPop!$S:$S,AD$5,UrbanPop!$A:$A,$C33)/1000</f>
        <v>44.173999999999999</v>
      </c>
      <c r="AE33" s="6">
        <f>SUMIFS(UrbanPop!$K:$K,UrbanPop!$S:$S,AE$5,UrbanPop!$A:$A,$C33)/1000</f>
        <v>35.804000000000002</v>
      </c>
      <c r="AF33" s="6">
        <f>SUMIFS(UrbanPop!$K:$K,UrbanPop!$S:$S,AF$5,UrbanPop!$A:$A,$C33)/1000</f>
        <v>16.931999999999999</v>
      </c>
      <c r="AG33" s="5"/>
      <c r="AH33" s="7">
        <f>SUMIFS(UrbanPorc!$K:$K,UrbanPorc!$P:$P,AH$5,UrbanPorc!$A:$A,$C33)*100</f>
        <v>32.886964082717896</v>
      </c>
      <c r="AI33" s="7">
        <f>SUMIFS(UrbanPorc!$K:$K,UrbanPorc!$P:$P,AI$5,UrbanPorc!$A:$A,$C33)*100</f>
        <v>31.689193844795227</v>
      </c>
      <c r="AJ33" s="7">
        <f>SUMIFS(UrbanPorc!$K:$K,UrbanPorc!$P:$P,AJ$5,UrbanPorc!$A:$A,$C33)*100</f>
        <v>32.18483030796051</v>
      </c>
      <c r="AK33" s="7">
        <f>SUMIFS(UrbanPorc!$K:$K,UrbanPorc!$P:$P,AK$5,UrbanPorc!$A:$A,$C33)*100</f>
        <v>29.739269614219666</v>
      </c>
      <c r="AL33" s="7">
        <f>SUMIFS(UrbanPorc!$K:$K,UrbanPorc!$P:$P,AL$5,UrbanPorc!$A:$A,$C33)*100</f>
        <v>29.15891706943512</v>
      </c>
      <c r="AN33" s="6">
        <f>SUMIFS(SexoPop!$L:$L,SexoPop!$T:$T,AN$5,SexoPop!$A:$A,$C33,SexoPop!$B:$B,2)/1000</f>
        <v>44.305999999999997</v>
      </c>
      <c r="AO33" s="6">
        <f>SUMIFS(SexoPop!$L:$L,SexoPop!$T:$T,AO$5,SexoPop!$A:$A,$C33,SexoPop!$B:$B,2)/1000</f>
        <v>42.061</v>
      </c>
      <c r="AP33" s="6">
        <f>SUMIFS(SexoPop!$L:$L,SexoPop!$T:$T,AP$5,SexoPop!$A:$A,$C33,SexoPop!$B:$B,2)/1000</f>
        <v>40.448</v>
      </c>
      <c r="AQ33" s="6">
        <f>SUMIFS(SexoPop!$L:$L,SexoPop!$T:$T,AQ$5,SexoPop!$A:$A,$C33,SexoPop!$B:$B,2)/1000</f>
        <v>50.732999999999997</v>
      </c>
      <c r="AR33" s="6">
        <f>SUMIFS(SexoPop!$L:$L,SexoPop!$T:$T,AR$5,SexoPop!$A:$A,$C33,SexoPop!$B:$B,2)/1000</f>
        <v>26.155999999999999</v>
      </c>
      <c r="AS33" s="5"/>
      <c r="AT33" s="7">
        <f>SUMIFS(SexoPorc!$L:$L,SexoPorc!$Q:$Q,AT$5,SexoPorc!$A:$A,$C33,SexoPorc!$B:$B,2)*100</f>
        <v>31.017488241195679</v>
      </c>
      <c r="AU33" s="7">
        <f>SUMIFS(SexoPorc!$L:$L,SexoPorc!$Q:$Q,AU$5,SexoPorc!$A:$A,$C33,SexoPorc!$B:$B,2)*100</f>
        <v>27.502894401550293</v>
      </c>
      <c r="AV33" s="7">
        <f>SUMIFS(SexoPorc!$L:$L,SexoPorc!$Q:$Q,AV$5,SexoPorc!$A:$A,$C33,SexoPorc!$B:$B,2)*100</f>
        <v>23.284919559955597</v>
      </c>
      <c r="AW33" s="7">
        <f>SUMIFS(SexoPorc!$L:$L,SexoPorc!$Q:$Q,AW$5,SexoPorc!$A:$A,$C33,SexoPorc!$B:$B,2)*100</f>
        <v>35.653144121170044</v>
      </c>
      <c r="AX33" s="7">
        <f>SUMIFS(SexoPorc!$L:$L,SexoPorc!$Q:$Q,AX$5,SexoPorc!$A:$A,$C33,SexoPorc!$B:$B,2)*100</f>
        <v>30.615803599357605</v>
      </c>
      <c r="AY33" s="9"/>
      <c r="AZ33" s="6">
        <f>SUMIFS(SexoPop!$L:$L,SexoPop!$T:$T,AZ$5,SexoPop!$A:$A,$C33,SexoPop!$B:$B,1)/1000</f>
        <v>39.229999999999997</v>
      </c>
      <c r="BA33" s="6">
        <f>SUMIFS(SexoPop!$L:$L,SexoPop!$T:$T,BA$5,SexoPop!$A:$A,$C33,SexoPop!$B:$B,1)/1000</f>
        <v>39.021999999999998</v>
      </c>
      <c r="BB33" s="6">
        <f>SUMIFS(SexoPop!$L:$L,SexoPop!$T:$T,BB$5,SexoPop!$A:$A,$C33,SexoPop!$B:$B,1)/1000</f>
        <v>38.21</v>
      </c>
      <c r="BC33" s="6">
        <f>SUMIFS(SexoPop!$L:$L,SexoPop!$T:$T,BC$5,SexoPop!$A:$A,$C33,SexoPop!$B:$B,1)/1000</f>
        <v>54.008000000000003</v>
      </c>
      <c r="BD33" s="6">
        <f>SUMIFS(SexoPop!$L:$L,SexoPop!$T:$T,BD$5,SexoPop!$A:$A,$C33,SexoPop!$B:$B,1)/1000</f>
        <v>23.343</v>
      </c>
      <c r="BE33" s="5"/>
      <c r="BF33" s="7">
        <f>SUMIFS(SexoPorc!$L:$L,SexoPorc!$Q:$Q,BF$5,SexoPorc!$A:$A,$C33,SexoPorc!$B:$B,1)*100</f>
        <v>31.306609511375427</v>
      </c>
      <c r="BG33" s="7">
        <f>SUMIFS(SexoPorc!$L:$L,SexoPorc!$Q:$Q,BG$5,SexoPorc!$A:$A,$C33,SexoPorc!$B:$B,1)*100</f>
        <v>29.439458250999451</v>
      </c>
      <c r="BH33" s="7">
        <f>SUMIFS(SexoPorc!$L:$L,SexoPorc!$Q:$Q,BH$5,SexoPorc!$A:$A,$C33,SexoPorc!$B:$B,1)*100</f>
        <v>24.322861433029175</v>
      </c>
      <c r="BI33" s="7">
        <f>SUMIFS(SexoPorc!$L:$L,SexoPorc!$Q:$Q,BI$5,SexoPorc!$A:$A,$C33,SexoPorc!$B:$B,1)*100</f>
        <v>41.487810015678406</v>
      </c>
      <c r="BJ33" s="7">
        <f>SUMIFS(SexoPorc!$L:$L,SexoPorc!$Q:$Q,BJ$5,SexoPorc!$A:$A,$C33,SexoPorc!$B:$B,1)*100</f>
        <v>29.647174477577209</v>
      </c>
    </row>
    <row r="34" spans="3:68" x14ac:dyDescent="0.25">
      <c r="C34" s="5" t="s">
        <v>28</v>
      </c>
      <c r="D34" s="6">
        <f>SUMIFS(EntPop!$K:$K,EntPop!$S:$S,D$5,EntPop!$A:$A,$C34)/1000</f>
        <v>29.097999999999999</v>
      </c>
      <c r="E34" s="6">
        <f>SUMIFS(EntPop!$K:$K,EntPop!$S:$S,E$5,EntPop!$A:$A,$C34)/1000</f>
        <v>58.901000000000003</v>
      </c>
      <c r="F34" s="6">
        <f>SUMIFS(EntPop!$K:$K,EntPop!$S:$S,F$5,EntPop!$A:$A,$C34)/1000</f>
        <v>28.306000000000001</v>
      </c>
      <c r="G34" s="6">
        <f>SUMIFS(EntPop!$K:$K,EntPop!$S:$S,G$5,EntPop!$A:$A,$C34)/1000</f>
        <v>39.881999999999998</v>
      </c>
      <c r="H34" s="6">
        <f>SUMIFS(EntPop!$K:$K,EntPop!$S:$S,H$5,EntPop!$A:$A,$C34)/1000</f>
        <v>19.695</v>
      </c>
      <c r="I34" s="5"/>
      <c r="J34" s="7">
        <f>SUMIFS(EntPorc!$K:$K,EntPorc!$P:$P,V$5,EntPorc!$A:$A,$C34)*100</f>
        <v>31.249529123306274</v>
      </c>
      <c r="K34" s="7">
        <f>SUMIFS(EntPorc!$K:$K,EntPorc!$P:$P,W$5,EntPorc!$A:$A,$C34)*100</f>
        <v>56.40723705291748</v>
      </c>
      <c r="L34" s="7">
        <f>SUMIFS(EntPorc!$K:$K,EntPorc!$P:$P,X$5,EntPorc!$A:$A,$C34)*100</f>
        <v>20.890961587429047</v>
      </c>
      <c r="M34" s="7">
        <f>SUMIFS(EntPorc!$K:$K,EntPorc!$P:$P,Y$5,EntPorc!$A:$A,$C34)*100</f>
        <v>38.860738277435303</v>
      </c>
      <c r="N34" s="7">
        <f>SUMIFS(EntPorc!$K:$K,EntPorc!$P:$P,Z$5,EntPorc!$A:$A,$C34)*100</f>
        <v>37.611716985702515</v>
      </c>
      <c r="O34" s="5"/>
      <c r="P34" s="6">
        <f>SUMIFS(RuralPop!$K:$K,RuralPop!$S:$S,P$5,RuralPop!$A:$A,$C34)/1000</f>
        <v>16.21</v>
      </c>
      <c r="Q34" s="6">
        <f>SUMIFS(RuralPop!$K:$K,RuralPop!$S:$S,Q$5,RuralPop!$A:$A,$C34)/1000</f>
        <v>27.567</v>
      </c>
      <c r="R34" s="6">
        <f>SUMIFS(RuralPop!$K:$K,RuralPop!$S:$S,R$5,RuralPop!$A:$A,$C34)/1000</f>
        <v>13.198</v>
      </c>
      <c r="S34" s="6">
        <f>SUMIFS(RuralPop!$K:$K,RuralPop!$S:$S,S$5,RuralPop!$A:$A,$C34)/1000</f>
        <v>7.2110000000000003</v>
      </c>
      <c r="T34" s="6">
        <f>SUMIFS(RuralPop!$K:$K,RuralPop!$S:$S,T$5,RuralPop!$A:$A,$C34)/1000</f>
        <v>3.504</v>
      </c>
      <c r="U34" s="5"/>
      <c r="V34" s="7">
        <f>SUMIFS(RuralPorc!$K:$K,RuralPorc!$P:$P,V$5,RuralPorc!$A:$A,$C34)*100</f>
        <v>37.059900164604187</v>
      </c>
      <c r="W34" s="7">
        <f>SUMIFS(RuralPorc!$K:$K,RuralPorc!$P:$P,W$5,RuralPorc!$A:$A,$C34)*100</f>
        <v>65.803354978561401</v>
      </c>
      <c r="X34" s="7">
        <f>SUMIFS(RuralPorc!$K:$K,RuralPorc!$P:$P,X$5,RuralPorc!$A:$A,$C34)*100</f>
        <v>36.508989334106445</v>
      </c>
      <c r="Y34" s="7">
        <f>SUMIFS(RuralPorc!$K:$K,RuralPorc!$P:$P,Y$5,RuralPorc!$A:$A,$C34)*100</f>
        <v>24.084031581878662</v>
      </c>
      <c r="Z34" s="7">
        <f>SUMIFS(RuralPorc!$K:$K,RuralPorc!$P:$P,Z$5,RuralPorc!$A:$A,$C34)*100</f>
        <v>33.943620324134827</v>
      </c>
      <c r="AA34" s="9"/>
      <c r="AB34" s="6">
        <f>SUMIFS(UrbanPop!$K:$K,UrbanPop!$S:$S,AB$5,UrbanPop!$A:$A,$C34)/1000</f>
        <v>12.888</v>
      </c>
      <c r="AC34" s="6">
        <f>SUMIFS(UrbanPop!$K:$K,UrbanPop!$S:$S,AC$5,UrbanPop!$A:$A,$C34)/1000</f>
        <v>31.334</v>
      </c>
      <c r="AD34" s="6">
        <f>SUMIFS(UrbanPop!$K:$K,UrbanPop!$S:$S,AD$5,UrbanPop!$A:$A,$C34)/1000</f>
        <v>15.108000000000001</v>
      </c>
      <c r="AE34" s="6">
        <f>SUMIFS(UrbanPop!$K:$K,UrbanPop!$S:$S,AE$5,UrbanPop!$A:$A,$C34)/1000</f>
        <v>32.670999999999999</v>
      </c>
      <c r="AF34" s="6">
        <f>SUMIFS(UrbanPop!$K:$K,UrbanPop!$S:$S,AF$5,UrbanPop!$A:$A,$C34)/1000</f>
        <v>16.190999999999999</v>
      </c>
      <c r="AG34" s="5"/>
      <c r="AH34" s="7">
        <f>SUMIFS(UrbanPorc!$K:$K,UrbanPorc!$P:$P,AH$5,UrbanPorc!$A:$A,$C34)*100</f>
        <v>26.102277636528015</v>
      </c>
      <c r="AI34" s="7">
        <f>SUMIFS(UrbanPorc!$K:$K,UrbanPorc!$P:$P,AI$5,UrbanPorc!$A:$A,$C34)*100</f>
        <v>50.111949443817139</v>
      </c>
      <c r="AJ34" s="7">
        <f>SUMIFS(UrbanPorc!$K:$K,UrbanPorc!$P:$P,AJ$5,UrbanPorc!$A:$A,$C34)*100</f>
        <v>15.207763016223907</v>
      </c>
      <c r="AK34" s="7">
        <f>SUMIFS(UrbanPorc!$K:$K,UrbanPorc!$P:$P,AK$5,UrbanPorc!$A:$A,$C34)*100</f>
        <v>44.947513937950134</v>
      </c>
      <c r="AL34" s="7">
        <f>SUMIFS(UrbanPorc!$K:$K,UrbanPorc!$P:$P,AL$5,UrbanPorc!$A:$A,$C34)*100</f>
        <v>38.512405753135681</v>
      </c>
      <c r="AN34" s="6">
        <f>SUMIFS(SexoPop!$L:$L,SexoPop!$T:$T,AN$5,SexoPop!$A:$A,$C34,SexoPop!$B:$B,2)/1000</f>
        <v>12.239000000000001</v>
      </c>
      <c r="AO34" s="6">
        <f>SUMIFS(SexoPop!$L:$L,SexoPop!$T:$T,AO$5,SexoPop!$A:$A,$C34,SexoPop!$B:$B,2)/1000</f>
        <v>32.923000000000002</v>
      </c>
      <c r="AP34" s="6">
        <f>SUMIFS(SexoPop!$L:$L,SexoPop!$T:$T,AP$5,SexoPop!$A:$A,$C34,SexoPop!$B:$B,2)/1000</f>
        <v>13.61</v>
      </c>
      <c r="AQ34" s="6">
        <f>SUMIFS(SexoPop!$L:$L,SexoPop!$T:$T,AQ$5,SexoPop!$A:$A,$C34,SexoPop!$B:$B,2)/1000</f>
        <v>22.309000000000001</v>
      </c>
      <c r="AR34" s="6">
        <f>SUMIFS(SexoPop!$L:$L,SexoPop!$T:$T,AR$5,SexoPop!$A:$A,$C34,SexoPop!$B:$B,2)/1000</f>
        <v>12.803000000000001</v>
      </c>
      <c r="AS34" s="5"/>
      <c r="AT34" s="7">
        <f>SUMIFS(SexoPorc!$L:$L,SexoPorc!$Q:$Q,AT$5,SexoPorc!$A:$A,$C34,SexoPorc!$B:$B,2)*100</f>
        <v>27.058276534080505</v>
      </c>
      <c r="AU34" s="7">
        <f>SUMIFS(SexoPorc!$L:$L,SexoPorc!$Q:$Q,AU$5,SexoPorc!$A:$A,$C34,SexoPorc!$B:$B,2)*100</f>
        <v>57.754582166671753</v>
      </c>
      <c r="AV34" s="7">
        <f>SUMIFS(SexoPorc!$L:$L,SexoPorc!$Q:$Q,AV$5,SexoPorc!$A:$A,$C34,SexoPorc!$B:$B,2)*100</f>
        <v>18.974722921848297</v>
      </c>
      <c r="AW34" s="7">
        <f>SUMIFS(SexoPorc!$L:$L,SexoPorc!$Q:$Q,AW$5,SexoPorc!$A:$A,$C34,SexoPorc!$B:$B,2)*100</f>
        <v>39.269495010375977</v>
      </c>
      <c r="AX34" s="7">
        <f>SUMIFS(SexoPorc!$L:$L,SexoPorc!$Q:$Q,AX$5,SexoPorc!$A:$A,$C34,SexoPorc!$B:$B,2)*100</f>
        <v>47.052553296089172</v>
      </c>
      <c r="AY34" s="9"/>
      <c r="AZ34" s="6">
        <f>SUMIFS(SexoPop!$L:$L,SexoPop!$T:$T,AZ$5,SexoPop!$A:$A,$C34,SexoPop!$B:$B,1)/1000</f>
        <v>16.859000000000002</v>
      </c>
      <c r="BA34" s="6">
        <f>SUMIFS(SexoPop!$L:$L,SexoPop!$T:$T,BA$5,SexoPop!$A:$A,$C34,SexoPop!$B:$B,1)/1000</f>
        <v>25.978000000000002</v>
      </c>
      <c r="BB34" s="6">
        <f>SUMIFS(SexoPop!$L:$L,SexoPop!$T:$T,BB$5,SexoPop!$A:$A,$C34,SexoPop!$B:$B,1)/1000</f>
        <v>14.696</v>
      </c>
      <c r="BC34" s="6">
        <f>SUMIFS(SexoPop!$L:$L,SexoPop!$T:$T,BC$5,SexoPop!$A:$A,$C34,SexoPop!$B:$B,1)/1000</f>
        <v>17.573</v>
      </c>
      <c r="BD34" s="6">
        <f>SUMIFS(SexoPop!$L:$L,SexoPop!$T:$T,BD$5,SexoPop!$A:$A,$C34,SexoPop!$B:$B,1)/1000</f>
        <v>6.8920000000000003</v>
      </c>
      <c r="BE34" s="5"/>
      <c r="BF34" s="7">
        <f>SUMIFS(SexoPorc!$L:$L,SexoPorc!$Q:$Q,BF$5,SexoPorc!$A:$A,$C34,SexoPorc!$B:$B,1)*100</f>
        <v>35.208737850189209</v>
      </c>
      <c r="BG34" s="7">
        <f>SUMIFS(SexoPorc!$L:$L,SexoPorc!$Q:$Q,BG$5,SexoPorc!$A:$A,$C34,SexoPorc!$B:$B,1)*100</f>
        <v>54.787415266036987</v>
      </c>
      <c r="BH34" s="7">
        <f>SUMIFS(SexoPorc!$L:$L,SexoPorc!$Q:$Q,BH$5,SexoPorc!$A:$A,$C34,SexoPorc!$B:$B,1)*100</f>
        <v>23.046402633190155</v>
      </c>
      <c r="BI34" s="7">
        <f>SUMIFS(SexoPorc!$L:$L,SexoPorc!$Q:$Q,BI$5,SexoPorc!$A:$A,$C34,SexoPorc!$B:$B,1)*100</f>
        <v>38.353922963142395</v>
      </c>
      <c r="BJ34" s="7">
        <f>SUMIFS(SexoPorc!$L:$L,SexoPorc!$Q:$Q,BJ$5,SexoPorc!$A:$A,$C34,SexoPorc!$B:$B,1)*100</f>
        <v>27.399221062660217</v>
      </c>
    </row>
    <row r="35" spans="3:68" x14ac:dyDescent="0.25">
      <c r="C35" s="5" t="s">
        <v>29</v>
      </c>
      <c r="D35" s="6">
        <f>SUMIFS(EntPop!$K:$K,EntPop!$S:$S,D$5,EntPop!$A:$A,$C35)/1000</f>
        <v>34.481999999999999</v>
      </c>
      <c r="E35" s="6">
        <f>SUMIFS(EntPop!$K:$K,EntPop!$S:$S,E$5,EntPop!$A:$A,$C35)/1000</f>
        <v>12.551</v>
      </c>
      <c r="F35" s="6">
        <f>SUMIFS(EntPop!$K:$K,EntPop!$S:$S,F$5,EntPop!$A:$A,$C35)/1000</f>
        <v>39.704999999999998</v>
      </c>
      <c r="G35" s="6">
        <f>SUMIFS(EntPop!$K:$K,EntPop!$S:$S,G$5,EntPop!$A:$A,$C35)/1000</f>
        <v>31.942</v>
      </c>
      <c r="H35" s="6">
        <f>SUMIFS(EntPop!$K:$K,EntPop!$S:$S,H$5,EntPop!$A:$A,$C35)/1000</f>
        <v>16.12</v>
      </c>
      <c r="I35" s="5"/>
      <c r="J35" s="7">
        <f>SUMIFS(EntPorc!$K:$K,EntPorc!$P:$P,V$5,EntPorc!$A:$A,$C35)*100</f>
        <v>46.298235654830933</v>
      </c>
      <c r="K35" s="7">
        <f>SUMIFS(EntPorc!$K:$K,EntPorc!$P:$P,W$5,EntPorc!$A:$A,$C35)*100</f>
        <v>29.413419961929321</v>
      </c>
      <c r="L35" s="7">
        <f>SUMIFS(EntPorc!$K:$K,EntPorc!$P:$P,X$5,EntPorc!$A:$A,$C35)*100</f>
        <v>29.877421259880066</v>
      </c>
      <c r="M35" s="7">
        <f>SUMIFS(EntPorc!$K:$K,EntPorc!$P:$P,Y$5,EntPorc!$A:$A,$C35)*100</f>
        <v>34.508389234542847</v>
      </c>
      <c r="N35" s="7">
        <f>SUMIFS(EntPorc!$K:$K,EntPorc!$P:$P,Z$5,EntPorc!$A:$A,$C35)*100</f>
        <v>25.231656432151794</v>
      </c>
      <c r="O35" s="5"/>
      <c r="P35" s="6">
        <f>SUMIFS(RuralPop!$K:$K,RuralPop!$S:$S,P$5,RuralPop!$A:$A,$C35)/1000</f>
        <v>3.6230000000000002</v>
      </c>
      <c r="Q35" s="6">
        <f>SUMIFS(RuralPop!$K:$K,RuralPop!$S:$S,Q$5,RuralPop!$A:$A,$C35)/1000</f>
        <v>2.5960000000000001</v>
      </c>
      <c r="R35" s="6">
        <f>SUMIFS(RuralPop!$K:$K,RuralPop!$S:$S,R$5,RuralPop!$A:$A,$C35)/1000</f>
        <v>4.8170000000000002</v>
      </c>
      <c r="S35" s="6">
        <f>SUMIFS(RuralPop!$K:$K,RuralPop!$S:$S,S$5,RuralPop!$A:$A,$C35)/1000</f>
        <v>3.984</v>
      </c>
      <c r="T35" s="6">
        <f>SUMIFS(RuralPop!$K:$K,RuralPop!$S:$S,T$5,RuralPop!$A:$A,$C35)/1000</f>
        <v>3.024</v>
      </c>
      <c r="U35" s="5"/>
      <c r="V35" s="7">
        <f>SUMIFS(RuralPorc!$K:$K,RuralPorc!$P:$P,V$5,RuralPorc!$A:$A,$C35)*100</f>
        <v>25.635039806365967</v>
      </c>
      <c r="W35" s="7">
        <f>SUMIFS(RuralPorc!$K:$K,RuralPorc!$P:$P,W$5,RuralPorc!$A:$A,$C35)*100</f>
        <v>31.848853826522827</v>
      </c>
      <c r="X35" s="7">
        <f>SUMIFS(RuralPorc!$K:$K,RuralPorc!$P:$P,X$5,RuralPorc!$A:$A,$C35)*100</f>
        <v>26.629441976547241</v>
      </c>
      <c r="Y35" s="7">
        <f>SUMIFS(RuralPorc!$K:$K,RuralPorc!$P:$P,Y$5,RuralPorc!$A:$A,$C35)*100</f>
        <v>29.86283004283905</v>
      </c>
      <c r="Z35" s="7">
        <f>SUMIFS(RuralPorc!$K:$K,RuralPorc!$P:$P,Z$5,RuralPorc!$A:$A,$C35)*100</f>
        <v>25.981613993644714</v>
      </c>
      <c r="AA35" s="9"/>
      <c r="AB35" s="6">
        <f>SUMIFS(UrbanPop!$K:$K,UrbanPop!$S:$S,AB$5,UrbanPop!$A:$A,$C35)/1000</f>
        <v>30.859000000000002</v>
      </c>
      <c r="AC35" s="6">
        <f>SUMIFS(UrbanPop!$K:$K,UrbanPop!$S:$S,AC$5,UrbanPop!$A:$A,$C35)/1000</f>
        <v>9.9550000000000001</v>
      </c>
      <c r="AD35" s="6">
        <f>SUMIFS(UrbanPop!$K:$K,UrbanPop!$S:$S,AD$5,UrbanPop!$A:$A,$C35)/1000</f>
        <v>34.887999999999998</v>
      </c>
      <c r="AE35" s="6">
        <f>SUMIFS(UrbanPop!$K:$K,UrbanPop!$S:$S,AE$5,UrbanPop!$A:$A,$C35)/1000</f>
        <v>27.957999999999998</v>
      </c>
      <c r="AF35" s="6">
        <f>SUMIFS(UrbanPop!$K:$K,UrbanPop!$S:$S,AF$5,UrbanPop!$A:$A,$C35)/1000</f>
        <v>13.096</v>
      </c>
      <c r="AG35" s="5"/>
      <c r="AH35" s="7">
        <f>SUMIFS(UrbanPorc!$K:$K,UrbanPorc!$P:$P,AH$5,UrbanPorc!$A:$A,$C35)*100</f>
        <v>51.137626171112061</v>
      </c>
      <c r="AI35" s="7">
        <f>SUMIFS(UrbanPorc!$K:$K,UrbanPorc!$P:$P,AI$5,UrbanPorc!$A:$A,$C35)*100</f>
        <v>28.838354349136353</v>
      </c>
      <c r="AJ35" s="7">
        <f>SUMIFS(UrbanPorc!$K:$K,UrbanPorc!$P:$P,AJ$5,UrbanPorc!$A:$A,$C35)*100</f>
        <v>30.389183759689331</v>
      </c>
      <c r="AK35" s="7">
        <f>SUMIFS(UrbanPorc!$K:$K,UrbanPorc!$P:$P,AK$5,UrbanPorc!$A:$A,$C35)*100</f>
        <v>35.290703177452087</v>
      </c>
      <c r="AL35" s="7">
        <f>SUMIFS(UrbanPorc!$K:$K,UrbanPorc!$P:$P,AL$5,UrbanPorc!$A:$A,$C35)*100</f>
        <v>25.064593553543091</v>
      </c>
      <c r="AN35" s="6">
        <f>SUMIFS(SexoPop!$L:$L,SexoPop!$T:$T,AN$5,SexoPop!$A:$A,$C35,SexoPop!$B:$B,2)/1000</f>
        <v>16.963999999999999</v>
      </c>
      <c r="AO35" s="6">
        <f>SUMIFS(SexoPop!$L:$L,SexoPop!$T:$T,AO$5,SexoPop!$A:$A,$C35,SexoPop!$B:$B,2)/1000</f>
        <v>5.7450000000000001</v>
      </c>
      <c r="AP35" s="6">
        <f>SUMIFS(SexoPop!$L:$L,SexoPop!$T:$T,AP$5,SexoPop!$A:$A,$C35,SexoPop!$B:$B,2)/1000</f>
        <v>21.501000000000001</v>
      </c>
      <c r="AQ35" s="6">
        <f>SUMIFS(SexoPop!$L:$L,SexoPop!$T:$T,AQ$5,SexoPop!$A:$A,$C35,SexoPop!$B:$B,2)/1000</f>
        <v>16.225000000000001</v>
      </c>
      <c r="AR35" s="6">
        <f>SUMIFS(SexoPop!$L:$L,SexoPop!$T:$T,AR$5,SexoPop!$A:$A,$C35,SexoPop!$B:$B,2)/1000</f>
        <v>8.8659999999999997</v>
      </c>
      <c r="AS35" s="5"/>
      <c r="AT35" s="7">
        <f>SUMIFS(SexoPorc!$L:$L,SexoPorc!$Q:$Q,AT$5,SexoPorc!$A:$A,$C35,SexoPorc!$B:$B,2)*100</f>
        <v>43.983510136604309</v>
      </c>
      <c r="AU35" s="7">
        <f>SUMIFS(SexoPorc!$L:$L,SexoPorc!$Q:$Q,AU$5,SexoPorc!$A:$A,$C35,SexoPorc!$B:$B,2)*100</f>
        <v>25.601604580879211</v>
      </c>
      <c r="AV35" s="7">
        <f>SUMIFS(SexoPorc!$L:$L,SexoPorc!$Q:$Q,AV$5,SexoPorc!$A:$A,$C35,SexoPorc!$B:$B,2)*100</f>
        <v>32.001727819442749</v>
      </c>
      <c r="AW35" s="7">
        <f>SUMIFS(SexoPorc!$L:$L,SexoPorc!$Q:$Q,AW$5,SexoPorc!$A:$A,$C35,SexoPorc!$B:$B,2)*100</f>
        <v>33.099409937858582</v>
      </c>
      <c r="AX35" s="7">
        <f>SUMIFS(SexoPorc!$L:$L,SexoPorc!$Q:$Q,AX$5,SexoPorc!$A:$A,$C35,SexoPorc!$B:$B,2)*100</f>
        <v>25.782248377799988</v>
      </c>
      <c r="AY35" s="9"/>
      <c r="AZ35" s="6">
        <f>SUMIFS(SexoPop!$L:$L,SexoPop!$T:$T,AZ$5,SexoPop!$A:$A,$C35,SexoPop!$B:$B,1)/1000</f>
        <v>17.518000000000001</v>
      </c>
      <c r="BA35" s="6">
        <f>SUMIFS(SexoPop!$L:$L,SexoPop!$T:$T,BA$5,SexoPop!$A:$A,$C35,SexoPop!$B:$B,1)/1000</f>
        <v>6.806</v>
      </c>
      <c r="BB35" s="6">
        <f>SUMIFS(SexoPop!$L:$L,SexoPop!$T:$T,BB$5,SexoPop!$A:$A,$C35,SexoPop!$B:$B,1)/1000</f>
        <v>18.204000000000001</v>
      </c>
      <c r="BC35" s="6">
        <f>SUMIFS(SexoPop!$L:$L,SexoPop!$T:$T,BC$5,SexoPop!$A:$A,$C35,SexoPop!$B:$B,1)/1000</f>
        <v>15.717000000000001</v>
      </c>
      <c r="BD35" s="6">
        <f>SUMIFS(SexoPop!$L:$L,SexoPop!$T:$T,BD$5,SexoPop!$A:$A,$C35,SexoPop!$B:$B,1)/1000</f>
        <v>7.2539999999999996</v>
      </c>
      <c r="BE35" s="5"/>
      <c r="BF35" s="7">
        <f>SUMIFS(SexoPorc!$L:$L,SexoPorc!$Q:$Q,BF$5,SexoPorc!$A:$A,$C35,SexoPorc!$B:$B,1)*100</f>
        <v>48.784425854682922</v>
      </c>
      <c r="BG35" s="7">
        <f>SUMIFS(SexoPorc!$L:$L,SexoPorc!$Q:$Q,BG$5,SexoPorc!$A:$A,$C35,SexoPorc!$B:$B,1)*100</f>
        <v>33.641442656517029</v>
      </c>
      <c r="BH35" s="7">
        <f>SUMIFS(SexoPorc!$L:$L,SexoPorc!$Q:$Q,BH$5,SexoPorc!$A:$A,$C35,SexoPorc!$B:$B,1)*100</f>
        <v>27.705231308937073</v>
      </c>
      <c r="BI35" s="7">
        <f>SUMIFS(SexoPorc!$L:$L,SexoPorc!$Q:$Q,BI$5,SexoPorc!$A:$A,$C35,SexoPorc!$B:$B,1)*100</f>
        <v>36.094525456428528</v>
      </c>
      <c r="BJ35" s="7">
        <f>SUMIFS(SexoPorc!$L:$L,SexoPorc!$Q:$Q,BJ$5,SexoPorc!$A:$A,$C35,SexoPorc!$B:$B,1)*100</f>
        <v>24.589830636978149</v>
      </c>
    </row>
    <row r="36" spans="3:68" x14ac:dyDescent="0.25">
      <c r="C36" s="5" t="s">
        <v>30</v>
      </c>
      <c r="D36" s="6">
        <f>SUMIFS(EntPop!$K:$K,EntPop!$S:$S,D$5,EntPop!$A:$A,$C36)/1000</f>
        <v>560.21199999999999</v>
      </c>
      <c r="E36" s="6">
        <f>SUMIFS(EntPop!$K:$K,EntPop!$S:$S,E$5,EntPop!$A:$A,$C36)/1000</f>
        <v>589.59299999999996</v>
      </c>
      <c r="F36" s="6">
        <f>SUMIFS(EntPop!$K:$K,EntPop!$S:$S,F$5,EntPop!$A:$A,$C36)/1000</f>
        <v>461.673</v>
      </c>
      <c r="G36" s="6">
        <f>SUMIFS(EntPop!$K:$K,EntPop!$S:$S,G$5,EntPop!$A:$A,$C36)/1000</f>
        <v>430.04399999999998</v>
      </c>
      <c r="H36" s="6">
        <f>SUMIFS(EntPop!$K:$K,EntPop!$S:$S,H$5,EntPop!$A:$A,$C36)/1000</f>
        <v>261.78199999999998</v>
      </c>
      <c r="I36" s="5"/>
      <c r="J36" s="7">
        <f>SUMIFS(EntPorc!$K:$K,EntPorc!$P:$P,V$5,EntPorc!$A:$A,$C36)*100</f>
        <v>48.390418291091919</v>
      </c>
      <c r="K36" s="7">
        <f>SUMIFS(EntPorc!$K:$K,EntPorc!$P:$P,W$5,EntPorc!$A:$A,$C36)*100</f>
        <v>46.017447113990784</v>
      </c>
      <c r="L36" s="7">
        <f>SUMIFS(EntPorc!$K:$K,EntPorc!$P:$P,X$5,EntPorc!$A:$A,$C36)*100</f>
        <v>40.864986181259155</v>
      </c>
      <c r="M36" s="7">
        <f>SUMIFS(EntPorc!$K:$K,EntPorc!$P:$P,Y$5,EntPorc!$A:$A,$C36)*100</f>
        <v>39.883995056152344</v>
      </c>
      <c r="N36" s="7">
        <f>SUMIFS(EntPorc!$K:$K,EntPorc!$P:$P,Z$5,EntPorc!$A:$A,$C36)*100</f>
        <v>36.666971445083618</v>
      </c>
      <c r="O36" s="5"/>
      <c r="P36" s="6">
        <f>SUMIFS(RuralPop!$K:$K,RuralPop!$S:$S,P$5,RuralPop!$A:$A,$C36)/1000</f>
        <v>448.12</v>
      </c>
      <c r="Q36" s="6">
        <f>SUMIFS(RuralPop!$K:$K,RuralPop!$S:$S,Q$5,RuralPop!$A:$A,$C36)/1000</f>
        <v>370.58699999999999</v>
      </c>
      <c r="R36" s="6">
        <f>SUMIFS(RuralPop!$K:$K,RuralPop!$S:$S,R$5,RuralPop!$A:$A,$C36)/1000</f>
        <v>296.68299999999999</v>
      </c>
      <c r="S36" s="6">
        <f>SUMIFS(RuralPop!$K:$K,RuralPop!$S:$S,S$5,RuralPop!$A:$A,$C36)/1000</f>
        <v>220.78</v>
      </c>
      <c r="T36" s="6">
        <f>SUMIFS(RuralPop!$K:$K,RuralPop!$S:$S,T$5,RuralPop!$A:$A,$C36)/1000</f>
        <v>177.55099999999999</v>
      </c>
      <c r="U36" s="5"/>
      <c r="V36" s="7">
        <f>SUMIFS(RuralPorc!$K:$K,RuralPorc!$P:$P,V$5,RuralPorc!$A:$A,$C36)*100</f>
        <v>53.310680389404297</v>
      </c>
      <c r="W36" s="7">
        <f>SUMIFS(RuralPorc!$K:$K,RuralPorc!$P:$P,W$5,RuralPorc!$A:$A,$C36)*100</f>
        <v>46.121937036514282</v>
      </c>
      <c r="X36" s="7">
        <f>SUMIFS(RuralPorc!$K:$K,RuralPorc!$P:$P,X$5,RuralPorc!$A:$A,$C36)*100</f>
        <v>43.104922771453857</v>
      </c>
      <c r="Y36" s="7">
        <f>SUMIFS(RuralPorc!$K:$K,RuralPorc!$P:$P,Y$5,RuralPorc!$A:$A,$C36)*100</f>
        <v>38.169628381729126</v>
      </c>
      <c r="Z36" s="7">
        <f>SUMIFS(RuralPorc!$K:$K,RuralPorc!$P:$P,Z$5,RuralPorc!$A:$A,$C36)*100</f>
        <v>39.729470014572144</v>
      </c>
      <c r="AA36" s="9"/>
      <c r="AB36" s="6">
        <f>SUMIFS(UrbanPop!$K:$K,UrbanPop!$S:$S,AB$5,UrbanPop!$A:$A,$C36)/1000</f>
        <v>112.092</v>
      </c>
      <c r="AC36" s="6">
        <f>SUMIFS(UrbanPop!$K:$K,UrbanPop!$S:$S,AC$5,UrbanPop!$A:$A,$C36)/1000</f>
        <v>219.006</v>
      </c>
      <c r="AD36" s="6">
        <f>SUMIFS(UrbanPop!$K:$K,UrbanPop!$S:$S,AD$5,UrbanPop!$A:$A,$C36)/1000</f>
        <v>164.99</v>
      </c>
      <c r="AE36" s="6">
        <f>SUMIFS(UrbanPop!$K:$K,UrbanPop!$S:$S,AE$5,UrbanPop!$A:$A,$C36)/1000</f>
        <v>209.26400000000001</v>
      </c>
      <c r="AF36" s="6">
        <f>SUMIFS(UrbanPop!$K:$K,UrbanPop!$S:$S,AF$5,UrbanPop!$A:$A,$C36)/1000</f>
        <v>84.230999999999995</v>
      </c>
      <c r="AG36" s="5"/>
      <c r="AH36" s="7">
        <f>SUMIFS(UrbanPorc!$K:$K,UrbanPorc!$P:$P,AH$5,UrbanPorc!$A:$A,$C36)*100</f>
        <v>35.347986221313477</v>
      </c>
      <c r="AI36" s="7">
        <f>SUMIFS(UrbanPorc!$K:$K,UrbanPorc!$P:$P,AI$5,UrbanPorc!$A:$A,$C36)*100</f>
        <v>45.841705799102783</v>
      </c>
      <c r="AJ36" s="7">
        <f>SUMIFS(UrbanPorc!$K:$K,UrbanPorc!$P:$P,AJ$5,UrbanPorc!$A:$A,$C36)*100</f>
        <v>37.372782826423645</v>
      </c>
      <c r="AK36" s="7">
        <f>SUMIFS(UrbanPorc!$K:$K,UrbanPorc!$P:$P,AK$5,UrbanPorc!$A:$A,$C36)*100</f>
        <v>41.867956519126892</v>
      </c>
      <c r="AL36" s="7">
        <f>SUMIFS(UrbanPorc!$K:$K,UrbanPorc!$P:$P,AL$5,UrbanPorc!$A:$A,$C36)*100</f>
        <v>31.541875004768372</v>
      </c>
      <c r="AN36" s="6">
        <f>SUMIFS(SexoPop!$L:$L,SexoPop!$T:$T,AN$5,SexoPop!$A:$A,$C36,SexoPop!$B:$B,2)/1000</f>
        <v>289.20600000000002</v>
      </c>
      <c r="AO36" s="6">
        <f>SUMIFS(SexoPop!$L:$L,SexoPop!$T:$T,AO$5,SexoPop!$A:$A,$C36,SexoPop!$B:$B,2)/1000</f>
        <v>298.42899999999997</v>
      </c>
      <c r="AP36" s="6">
        <f>SUMIFS(SexoPop!$L:$L,SexoPop!$T:$T,AP$5,SexoPop!$A:$A,$C36,SexoPop!$B:$B,2)/1000</f>
        <v>226.31200000000001</v>
      </c>
      <c r="AQ36" s="6">
        <f>SUMIFS(SexoPop!$L:$L,SexoPop!$T:$T,AQ$5,SexoPop!$A:$A,$C36,SexoPop!$B:$B,2)/1000</f>
        <v>219.548</v>
      </c>
      <c r="AR36" s="6">
        <f>SUMIFS(SexoPop!$L:$L,SexoPop!$T:$T,AR$5,SexoPop!$A:$A,$C36,SexoPop!$B:$B,2)/1000</f>
        <v>142.57900000000001</v>
      </c>
      <c r="AS36" s="5"/>
      <c r="AT36" s="7">
        <f>SUMIFS(SexoPorc!$L:$L,SexoPorc!$Q:$Q,AT$5,SexoPorc!$A:$A,$C36,SexoPorc!$B:$B,2)*100</f>
        <v>47.916695475578308</v>
      </c>
      <c r="AU36" s="7">
        <f>SUMIFS(SexoPorc!$L:$L,SexoPorc!$Q:$Q,AU$5,SexoPorc!$A:$A,$C36,SexoPorc!$B:$B,2)*100</f>
        <v>45.461386442184448</v>
      </c>
      <c r="AV36" s="7">
        <f>SUMIFS(SexoPorc!$L:$L,SexoPorc!$Q:$Q,AV$5,SexoPorc!$A:$A,$C36,SexoPorc!$B:$B,2)*100</f>
        <v>39.889168739318848</v>
      </c>
      <c r="AW36" s="7">
        <f>SUMIFS(SexoPorc!$L:$L,SexoPorc!$Q:$Q,AW$5,SexoPorc!$A:$A,$C36,SexoPorc!$B:$B,2)*100</f>
        <v>38.772067427635193</v>
      </c>
      <c r="AX36" s="7">
        <f>SUMIFS(SexoPorc!$L:$L,SexoPorc!$Q:$Q,AX$5,SexoPorc!$A:$A,$C36,SexoPorc!$B:$B,2)*100</f>
        <v>36.301720142364502</v>
      </c>
      <c r="AY36" s="9"/>
      <c r="AZ36" s="6">
        <f>SUMIFS(SexoPop!$L:$L,SexoPop!$T:$T,AZ$5,SexoPop!$A:$A,$C36,SexoPop!$B:$B,1)/1000</f>
        <v>271.00599999999997</v>
      </c>
      <c r="BA36" s="6">
        <f>SUMIFS(SexoPop!$L:$L,SexoPop!$T:$T,BA$5,SexoPop!$A:$A,$C36,SexoPop!$B:$B,1)/1000</f>
        <v>291.16399999999999</v>
      </c>
      <c r="BB36" s="6">
        <f>SUMIFS(SexoPop!$L:$L,SexoPop!$T:$T,BB$5,SexoPop!$A:$A,$C36,SexoPop!$B:$B,1)/1000</f>
        <v>235.36099999999999</v>
      </c>
      <c r="BC36" s="6">
        <f>SUMIFS(SexoPop!$L:$L,SexoPop!$T:$T,BC$5,SexoPop!$A:$A,$C36,SexoPop!$B:$B,1)/1000</f>
        <v>210.49600000000001</v>
      </c>
      <c r="BD36" s="6">
        <f>SUMIFS(SexoPop!$L:$L,SexoPop!$T:$T,BD$5,SexoPop!$A:$A,$C36,SexoPop!$B:$B,1)/1000</f>
        <v>119.203</v>
      </c>
      <c r="BE36" s="5"/>
      <c r="BF36" s="7">
        <f>SUMIFS(SexoPorc!$L:$L,SexoPorc!$Q:$Q,BF$5,SexoPorc!$A:$A,$C36,SexoPorc!$B:$B,1)*100</f>
        <v>48.906397819519043</v>
      </c>
      <c r="BG36" s="7">
        <f>SUMIFS(SexoPorc!$L:$L,SexoPorc!$Q:$Q,BG$5,SexoPorc!$A:$A,$C36,SexoPorc!$B:$B,1)*100</f>
        <v>46.60167396068573</v>
      </c>
      <c r="BH36" s="7">
        <f>SUMIFS(SexoPorc!$L:$L,SexoPorc!$Q:$Q,BH$5,SexoPorc!$A:$A,$C36,SexoPorc!$B:$B,1)*100</f>
        <v>41.849395632743835</v>
      </c>
      <c r="BI36" s="7">
        <f>SUMIFS(SexoPorc!$L:$L,SexoPorc!$Q:$Q,BI$5,SexoPorc!$A:$A,$C36,SexoPorc!$B:$B,1)*100</f>
        <v>41.113784909248352</v>
      </c>
      <c r="BJ36" s="7">
        <f>SUMIFS(SexoPorc!$L:$L,SexoPorc!$Q:$Q,BJ$5,SexoPorc!$A:$A,$C36,SexoPorc!$B:$B,1)*100</f>
        <v>37.113615870475769</v>
      </c>
    </row>
    <row r="37" spans="3:68" x14ac:dyDescent="0.25">
      <c r="C37" s="5" t="s">
        <v>31</v>
      </c>
      <c r="D37" s="6">
        <f>SUMIFS(EntPop!$K:$K,EntPop!$S:$S,D$5,EntPop!$A:$A,$C37)/1000</f>
        <v>74.849000000000004</v>
      </c>
      <c r="E37" s="6">
        <f>SUMIFS(EntPop!$K:$K,EntPop!$S:$S,E$5,EntPop!$A:$A,$C37)/1000</f>
        <v>71.236000000000004</v>
      </c>
      <c r="F37" s="6">
        <f>SUMIFS(EntPop!$K:$K,EntPop!$S:$S,F$5,EntPop!$A:$A,$C37)/1000</f>
        <v>89.837999999999994</v>
      </c>
      <c r="G37" s="6">
        <f>SUMIFS(EntPop!$K:$K,EntPop!$S:$S,G$5,EntPop!$A:$A,$C37)/1000</f>
        <v>46.222000000000001</v>
      </c>
      <c r="H37" s="6">
        <f>SUMIFS(EntPop!$K:$K,EntPop!$S:$S,H$5,EntPop!$A:$A,$C37)/1000</f>
        <v>37.475000000000001</v>
      </c>
      <c r="I37" s="5"/>
      <c r="J37" s="7">
        <f>SUMIFS(EntPorc!$K:$K,EntPorc!$P:$P,V$5,EntPorc!$A:$A,$C37)*100</f>
        <v>52.901679277420044</v>
      </c>
      <c r="K37" s="7">
        <f>SUMIFS(EntPorc!$K:$K,EntPorc!$P:$P,W$5,EntPorc!$A:$A,$C37)*100</f>
        <v>48.268431425094604</v>
      </c>
      <c r="L37" s="7">
        <f>SUMIFS(EntPorc!$K:$K,EntPorc!$P:$P,X$5,EntPorc!$A:$A,$C37)*100</f>
        <v>34.070196747779846</v>
      </c>
      <c r="M37" s="7">
        <f>SUMIFS(EntPorc!$K:$K,EntPorc!$P:$P,Y$5,EntPorc!$A:$A,$C37)*100</f>
        <v>34.753382205963135</v>
      </c>
      <c r="N37" s="7">
        <f>SUMIFS(EntPorc!$K:$K,EntPorc!$P:$P,Z$5,EntPorc!$A:$A,$C37)*100</f>
        <v>43.934208154678345</v>
      </c>
      <c r="O37" s="5"/>
      <c r="P37" s="6">
        <f>SUMIFS(RuralPop!$K:$K,RuralPop!$S:$S,P$5,RuralPop!$A:$A,$C37)/1000</f>
        <v>21.631</v>
      </c>
      <c r="Q37" s="6">
        <f>SUMIFS(RuralPop!$K:$K,RuralPop!$S:$S,Q$5,RuralPop!$A:$A,$C37)/1000</f>
        <v>20.521999999999998</v>
      </c>
      <c r="R37" s="6">
        <f>SUMIFS(RuralPop!$K:$K,RuralPop!$S:$S,R$5,RuralPop!$A:$A,$C37)/1000</f>
        <v>27.721</v>
      </c>
      <c r="S37" s="6">
        <f>SUMIFS(RuralPop!$K:$K,RuralPop!$S:$S,S$5,RuralPop!$A:$A,$C37)/1000</f>
        <v>14.564</v>
      </c>
      <c r="T37" s="6">
        <f>SUMIFS(RuralPop!$K:$K,RuralPop!$S:$S,T$5,RuralPop!$A:$A,$C37)/1000</f>
        <v>16.562000000000001</v>
      </c>
      <c r="U37" s="5"/>
      <c r="V37" s="7">
        <f>SUMIFS(RuralPorc!$K:$K,RuralPorc!$P:$P,V$5,RuralPorc!$A:$A,$C37)*100</f>
        <v>71.187388896942139</v>
      </c>
      <c r="W37" s="7">
        <f>SUMIFS(RuralPorc!$K:$K,RuralPorc!$P:$P,W$5,RuralPorc!$A:$A,$C37)*100</f>
        <v>59.137803316116333</v>
      </c>
      <c r="X37" s="7">
        <f>SUMIFS(RuralPorc!$K:$K,RuralPorc!$P:$P,X$5,RuralPorc!$A:$A,$C37)*100</f>
        <v>41.582539677619934</v>
      </c>
      <c r="Y37" s="7">
        <f>SUMIFS(RuralPorc!$K:$K,RuralPorc!$P:$P,Y$5,RuralPorc!$A:$A,$C37)*100</f>
        <v>42.597252130508423</v>
      </c>
      <c r="Z37" s="7">
        <f>SUMIFS(RuralPorc!$K:$K,RuralPorc!$P:$P,Z$5,RuralPorc!$A:$A,$C37)*100</f>
        <v>50.14229416847229</v>
      </c>
      <c r="AA37" s="9"/>
      <c r="AB37" s="6">
        <f>SUMIFS(UrbanPop!$K:$K,UrbanPop!$S:$S,AB$5,UrbanPop!$A:$A,$C37)/1000</f>
        <v>53.218000000000004</v>
      </c>
      <c r="AC37" s="6">
        <f>SUMIFS(UrbanPop!$K:$K,UrbanPop!$S:$S,AC$5,UrbanPop!$A:$A,$C37)/1000</f>
        <v>50.713999999999999</v>
      </c>
      <c r="AD37" s="6">
        <f>SUMIFS(UrbanPop!$K:$K,UrbanPop!$S:$S,AD$5,UrbanPop!$A:$A,$C37)/1000</f>
        <v>62.116999999999997</v>
      </c>
      <c r="AE37" s="6">
        <f>SUMIFS(UrbanPop!$K:$K,UrbanPop!$S:$S,AE$5,UrbanPop!$A:$A,$C37)/1000</f>
        <v>31.658000000000001</v>
      </c>
      <c r="AF37" s="6">
        <f>SUMIFS(UrbanPop!$K:$K,UrbanPop!$S:$S,AF$5,UrbanPop!$A:$A,$C37)/1000</f>
        <v>20.913</v>
      </c>
      <c r="AG37" s="5"/>
      <c r="AH37" s="7">
        <f>SUMIFS(UrbanPorc!$K:$K,UrbanPorc!$P:$P,AH$5,UrbanPorc!$A:$A,$C37)*100</f>
        <v>47.900557518005371</v>
      </c>
      <c r="AI37" s="7">
        <f>SUMIFS(UrbanPorc!$K:$K,UrbanPorc!$P:$P,AI$5,UrbanPorc!$A:$A,$C37)*100</f>
        <v>44.926959276199341</v>
      </c>
      <c r="AJ37" s="7">
        <f>SUMIFS(UrbanPorc!$K:$K,UrbanPorc!$P:$P,AJ$5,UrbanPorc!$A:$A,$C37)*100</f>
        <v>31.528270244598389</v>
      </c>
      <c r="AK37" s="7">
        <f>SUMIFS(UrbanPorc!$K:$K,UrbanPorc!$P:$P,AK$5,UrbanPorc!$A:$A,$C37)*100</f>
        <v>32.03926682472229</v>
      </c>
      <c r="AL37" s="7">
        <f>SUMIFS(UrbanPorc!$K:$K,UrbanPorc!$P:$P,AL$5,UrbanPorc!$A:$A,$C37)*100</f>
        <v>40.011096000671387</v>
      </c>
      <c r="AN37" s="6">
        <f>SUMIFS(SexoPop!$L:$L,SexoPop!$T:$T,AN$5,SexoPop!$A:$A,$C37,SexoPop!$B:$B,2)/1000</f>
        <v>39.569000000000003</v>
      </c>
      <c r="AO37" s="6">
        <f>SUMIFS(SexoPop!$L:$L,SexoPop!$T:$T,AO$5,SexoPop!$A:$A,$C37,SexoPop!$B:$B,2)/1000</f>
        <v>34.683999999999997</v>
      </c>
      <c r="AP37" s="6">
        <f>SUMIFS(SexoPop!$L:$L,SexoPop!$T:$T,AP$5,SexoPop!$A:$A,$C37,SexoPop!$B:$B,2)/1000</f>
        <v>49.204999999999998</v>
      </c>
      <c r="AQ37" s="6">
        <f>SUMIFS(SexoPop!$L:$L,SexoPop!$T:$T,AQ$5,SexoPop!$A:$A,$C37,SexoPop!$B:$B,2)/1000</f>
        <v>24.437999999999999</v>
      </c>
      <c r="AR37" s="6">
        <f>SUMIFS(SexoPop!$L:$L,SexoPop!$T:$T,AR$5,SexoPop!$A:$A,$C37,SexoPop!$B:$B,2)/1000</f>
        <v>19.032</v>
      </c>
      <c r="AS37" s="5"/>
      <c r="AT37" s="7">
        <f>SUMIFS(SexoPorc!$L:$L,SexoPorc!$Q:$Q,AT$5,SexoPorc!$A:$A,$C37,SexoPorc!$B:$B,2)*100</f>
        <v>53.602731227874756</v>
      </c>
      <c r="AU37" s="7">
        <f>SUMIFS(SexoPorc!$L:$L,SexoPorc!$Q:$Q,AU$5,SexoPorc!$A:$A,$C37,SexoPorc!$B:$B,2)*100</f>
        <v>45.190879702568054</v>
      </c>
      <c r="AV37" s="7">
        <f>SUMIFS(SexoPorc!$L:$L,SexoPorc!$Q:$Q,AV$5,SexoPorc!$A:$A,$C37,SexoPorc!$B:$B,2)*100</f>
        <v>35.55300235748291</v>
      </c>
      <c r="AW37" s="7">
        <f>SUMIFS(SexoPorc!$L:$L,SexoPorc!$Q:$Q,AW$5,SexoPorc!$A:$A,$C37,SexoPorc!$B:$B,2)*100</f>
        <v>35.42817234992981</v>
      </c>
      <c r="AX37" s="7">
        <f>SUMIFS(SexoPorc!$L:$L,SexoPorc!$Q:$Q,AX$5,SexoPorc!$A:$A,$C37,SexoPorc!$B:$B,2)*100</f>
        <v>41.393709182739258</v>
      </c>
      <c r="AY37" s="9"/>
      <c r="AZ37" s="6">
        <f>SUMIFS(SexoPop!$L:$L,SexoPop!$T:$T,AZ$5,SexoPop!$A:$A,$C37,SexoPop!$B:$B,1)/1000</f>
        <v>35.28</v>
      </c>
      <c r="BA37" s="6">
        <f>SUMIFS(SexoPop!$L:$L,SexoPop!$T:$T,BA$5,SexoPop!$A:$A,$C37,SexoPop!$B:$B,1)/1000</f>
        <v>36.552</v>
      </c>
      <c r="BB37" s="6">
        <f>SUMIFS(SexoPop!$L:$L,SexoPop!$T:$T,BB$5,SexoPop!$A:$A,$C37,SexoPop!$B:$B,1)/1000</f>
        <v>40.633000000000003</v>
      </c>
      <c r="BC37" s="6">
        <f>SUMIFS(SexoPop!$L:$L,SexoPop!$T:$T,BC$5,SexoPop!$A:$A,$C37,SexoPop!$B:$B,1)/1000</f>
        <v>21.783999999999999</v>
      </c>
      <c r="BD37" s="6">
        <f>SUMIFS(SexoPop!$L:$L,SexoPop!$T:$T,BD$5,SexoPop!$A:$A,$C37,SexoPop!$B:$B,1)/1000</f>
        <v>18.443000000000001</v>
      </c>
      <c r="BE37" s="5"/>
      <c r="BF37" s="7">
        <f>SUMIFS(SexoPorc!$L:$L,SexoPorc!$Q:$Q,BF$5,SexoPorc!$A:$A,$C37,SexoPorc!$B:$B,1)*100</f>
        <v>52.136904001235962</v>
      </c>
      <c r="BG37" s="7">
        <f>SUMIFS(SexoPorc!$L:$L,SexoPorc!$Q:$Q,BG$5,SexoPorc!$A:$A,$C37,SexoPorc!$B:$B,1)*100</f>
        <v>51.603066921234131</v>
      </c>
      <c r="BH37" s="7">
        <f>SUMIFS(SexoPorc!$L:$L,SexoPorc!$Q:$Q,BH$5,SexoPorc!$A:$A,$C37,SexoPorc!$B:$B,1)*100</f>
        <v>32.432195544242859</v>
      </c>
      <c r="BI37" s="7">
        <f>SUMIFS(SexoPorc!$L:$L,SexoPorc!$Q:$Q,BI$5,SexoPorc!$A:$A,$C37,SexoPorc!$B:$B,1)*100</f>
        <v>34.026333689689636</v>
      </c>
      <c r="BJ37" s="7">
        <f>SUMIFS(SexoPorc!$L:$L,SexoPorc!$Q:$Q,BJ$5,SexoPorc!$A:$A,$C37,SexoPorc!$B:$B,1)*100</f>
        <v>46.904882788658142</v>
      </c>
    </row>
    <row r="38" spans="3:68" x14ac:dyDescent="0.25">
      <c r="C38" s="5" t="s">
        <v>32</v>
      </c>
      <c r="D38" s="6">
        <f>SUMIFS(EntPop!$K:$K,EntPop!$S:$S,D$5,EntPop!$A:$A,$C38)/1000</f>
        <v>15.804</v>
      </c>
      <c r="E38" s="6">
        <f>SUMIFS(EntPop!$K:$K,EntPop!$S:$S,E$5,EntPop!$A:$A,$C38)/1000</f>
        <v>18.327000000000002</v>
      </c>
      <c r="F38" s="6">
        <f>SUMIFS(EntPop!$K:$K,EntPop!$S:$S,F$5,EntPop!$A:$A,$C38)/1000</f>
        <v>10.581</v>
      </c>
      <c r="G38" s="6">
        <f>SUMIFS(EntPop!$K:$K,EntPop!$S:$S,G$5,EntPop!$A:$A,$C38)/1000</f>
        <v>18.474</v>
      </c>
      <c r="H38" s="6">
        <f>SUMIFS(EntPop!$K:$K,EntPop!$S:$S,H$5,EntPop!$A:$A,$C38)/1000</f>
        <v>8.9719999999999995</v>
      </c>
      <c r="I38" s="5"/>
      <c r="J38" s="7">
        <f>SUMIFS(EntPorc!$K:$K,EntPorc!$P:$P,V$5,EntPorc!$A:$A,$C38)*100</f>
        <v>26.279118657112122</v>
      </c>
      <c r="K38" s="7">
        <f>SUMIFS(EntPorc!$K:$K,EntPorc!$P:$P,W$5,EntPorc!$A:$A,$C38)*100</f>
        <v>31.561815738677979</v>
      </c>
      <c r="L38" s="7">
        <f>SUMIFS(EntPorc!$K:$K,EntPorc!$P:$P,X$5,EntPorc!$A:$A,$C38)*100</f>
        <v>16.524034738540649</v>
      </c>
      <c r="M38" s="7">
        <f>SUMIFS(EntPorc!$K:$K,EntPorc!$P:$P,Y$5,EntPorc!$A:$A,$C38)*100</f>
        <v>21.962006390094757</v>
      </c>
      <c r="N38" s="7">
        <f>SUMIFS(EntPorc!$K:$K,EntPorc!$P:$P,Z$5,EntPorc!$A:$A,$C38)*100</f>
        <v>15.322607755661011</v>
      </c>
      <c r="O38" s="5"/>
      <c r="P38" s="6">
        <f>SUMIFS(RuralPop!$K:$K,RuralPop!$S:$S,P$5,RuralPop!$A:$A,$C38)/1000</f>
        <v>11.388999999999999</v>
      </c>
      <c r="Q38" s="6">
        <f>SUMIFS(RuralPop!$K:$K,RuralPop!$S:$S,Q$5,RuralPop!$A:$A,$C38)/1000</f>
        <v>10.318</v>
      </c>
      <c r="R38" s="6">
        <f>SUMIFS(RuralPop!$K:$K,RuralPop!$S:$S,R$5,RuralPop!$A:$A,$C38)/1000</f>
        <v>5.915</v>
      </c>
      <c r="S38" s="6">
        <f>SUMIFS(RuralPop!$K:$K,RuralPop!$S:$S,S$5,RuralPop!$A:$A,$C38)/1000</f>
        <v>9.6059999999999999</v>
      </c>
      <c r="T38" s="6">
        <f>SUMIFS(RuralPop!$K:$K,RuralPop!$S:$S,T$5,RuralPop!$A:$A,$C38)/1000</f>
        <v>5.4960000000000004</v>
      </c>
      <c r="U38" s="5"/>
      <c r="V38" s="7">
        <f>SUMIFS(RuralPorc!$K:$K,RuralPorc!$P:$P,V$5,RuralPorc!$A:$A,$C38)*100</f>
        <v>28.476059436798096</v>
      </c>
      <c r="W38" s="7">
        <f>SUMIFS(RuralPorc!$K:$K,RuralPorc!$P:$P,W$5,RuralPorc!$A:$A,$C38)*100</f>
        <v>30.419528484344482</v>
      </c>
      <c r="X38" s="7">
        <f>SUMIFS(RuralPorc!$K:$K,RuralPorc!$P:$P,X$5,RuralPorc!$A:$A,$C38)*100</f>
        <v>19.888369739055634</v>
      </c>
      <c r="Y38" s="7">
        <f>SUMIFS(RuralPorc!$K:$K,RuralPorc!$P:$P,Y$5,RuralPorc!$A:$A,$C38)*100</f>
        <v>21.940022706985474</v>
      </c>
      <c r="Z38" s="7">
        <f>SUMIFS(RuralPorc!$K:$K,RuralPorc!$P:$P,Z$5,RuralPorc!$A:$A,$C38)*100</f>
        <v>16.109743714332581</v>
      </c>
      <c r="AA38" s="9"/>
      <c r="AB38" s="6">
        <f>SUMIFS(UrbanPop!$K:$K,UrbanPop!$S:$S,AB$5,UrbanPop!$A:$A,$C38)/1000</f>
        <v>4.415</v>
      </c>
      <c r="AC38" s="6">
        <f>SUMIFS(UrbanPop!$K:$K,UrbanPop!$S:$S,AC$5,UrbanPop!$A:$A,$C38)/1000</f>
        <v>8.0090000000000003</v>
      </c>
      <c r="AD38" s="6">
        <f>SUMIFS(UrbanPop!$K:$K,UrbanPop!$S:$S,AD$5,UrbanPop!$A:$A,$C38)/1000</f>
        <v>4.6660000000000004</v>
      </c>
      <c r="AE38" s="6">
        <f>SUMIFS(UrbanPop!$K:$K,UrbanPop!$S:$S,AE$5,UrbanPop!$A:$A,$C38)/1000</f>
        <v>8.8680000000000003</v>
      </c>
      <c r="AF38" s="6">
        <f>SUMIFS(UrbanPop!$K:$K,UrbanPop!$S:$S,AF$5,UrbanPop!$A:$A,$C38)/1000</f>
        <v>3.476</v>
      </c>
      <c r="AG38" s="5"/>
      <c r="AH38" s="7">
        <f>SUMIFS(UrbanPorc!$K:$K,UrbanPorc!$P:$P,AH$5,UrbanPorc!$A:$A,$C38)*100</f>
        <v>21.917195618152618</v>
      </c>
      <c r="AI38" s="7">
        <f>SUMIFS(UrbanPorc!$K:$K,UrbanPorc!$P:$P,AI$5,UrbanPorc!$A:$A,$C38)*100</f>
        <v>33.166307210922241</v>
      </c>
      <c r="AJ38" s="7">
        <f>SUMIFS(UrbanPorc!$K:$K,UrbanPorc!$P:$P,AJ$5,UrbanPorc!$A:$A,$C38)*100</f>
        <v>13.606275618076324</v>
      </c>
      <c r="AK38" s="7">
        <f>SUMIFS(UrbanPorc!$K:$K,UrbanPorc!$P:$P,AK$5,UrbanPorc!$A:$A,$C38)*100</f>
        <v>21.985867619514465</v>
      </c>
      <c r="AL38" s="7">
        <f>SUMIFS(UrbanPorc!$K:$K,UrbanPorc!$P:$P,AL$5,UrbanPorc!$A:$A,$C38)*100</f>
        <v>14.223749935626984</v>
      </c>
      <c r="AN38" s="6">
        <f>SUMIFS(SexoPop!$L:$L,SexoPop!$T:$T,AN$5,SexoPop!$A:$A,$C38,SexoPop!$B:$B,2)/1000</f>
        <v>7.4089999999999998</v>
      </c>
      <c r="AO38" s="6">
        <f>SUMIFS(SexoPop!$L:$L,SexoPop!$T:$T,AO$5,SexoPop!$A:$A,$C38,SexoPop!$B:$B,2)/1000</f>
        <v>8.5310000000000006</v>
      </c>
      <c r="AP38" s="6">
        <f>SUMIFS(SexoPop!$L:$L,SexoPop!$T:$T,AP$5,SexoPop!$A:$A,$C38,SexoPop!$B:$B,2)/1000</f>
        <v>4.899</v>
      </c>
      <c r="AQ38" s="6">
        <f>SUMIFS(SexoPop!$L:$L,SexoPop!$T:$T,AQ$5,SexoPop!$A:$A,$C38,SexoPop!$B:$B,2)/1000</f>
        <v>10.07</v>
      </c>
      <c r="AR38" s="6">
        <f>SUMIFS(SexoPop!$L:$L,SexoPop!$T:$T,AR$5,SexoPop!$A:$A,$C38,SexoPop!$B:$B,2)/1000</f>
        <v>5.0590000000000002</v>
      </c>
      <c r="AS38" s="5"/>
      <c r="AT38" s="7">
        <f>SUMIFS(SexoPorc!$L:$L,SexoPorc!$Q:$Q,AT$5,SexoPorc!$A:$A,$C38,SexoPorc!$B:$B,2)*100</f>
        <v>28.682589530944824</v>
      </c>
      <c r="AU38" s="7">
        <f>SUMIFS(SexoPorc!$L:$L,SexoPorc!$Q:$Q,AU$5,SexoPorc!$A:$A,$C38,SexoPorc!$B:$B,2)*100</f>
        <v>30.3691565990448</v>
      </c>
      <c r="AV38" s="7">
        <f>SUMIFS(SexoPorc!$L:$L,SexoPorc!$Q:$Q,AV$5,SexoPorc!$A:$A,$C38,SexoPorc!$B:$B,2)*100</f>
        <v>16.545085608959198</v>
      </c>
      <c r="AW38" s="7">
        <f>SUMIFS(SexoPorc!$L:$L,SexoPorc!$Q:$Q,AW$5,SexoPorc!$A:$A,$C38,SexoPorc!$B:$B,2)*100</f>
        <v>24.495851993560791</v>
      </c>
      <c r="AX38" s="7">
        <f>SUMIFS(SexoPorc!$L:$L,SexoPorc!$Q:$Q,AX$5,SexoPorc!$A:$A,$C38,SexoPorc!$B:$B,2)*100</f>
        <v>17.083713412284851</v>
      </c>
      <c r="AY38" s="9"/>
      <c r="AZ38" s="6">
        <f>SUMIFS(SexoPop!$L:$L,SexoPop!$T:$T,AZ$5,SexoPop!$A:$A,$C38,SexoPop!$B:$B,1)/1000</f>
        <v>8.3949999999999996</v>
      </c>
      <c r="BA38" s="6">
        <f>SUMIFS(SexoPop!$L:$L,SexoPop!$T:$T,BA$5,SexoPop!$A:$A,$C38,SexoPop!$B:$B,1)/1000</f>
        <v>9.7959999999999994</v>
      </c>
      <c r="BB38" s="6">
        <f>SUMIFS(SexoPop!$L:$L,SexoPop!$T:$T,BB$5,SexoPop!$A:$A,$C38,SexoPop!$B:$B,1)/1000</f>
        <v>5.6820000000000004</v>
      </c>
      <c r="BC38" s="6">
        <f>SUMIFS(SexoPop!$L:$L,SexoPop!$T:$T,BC$5,SexoPop!$A:$A,$C38,SexoPop!$B:$B,1)/1000</f>
        <v>8.4039999999999999</v>
      </c>
      <c r="BD38" s="6">
        <f>SUMIFS(SexoPop!$L:$L,SexoPop!$T:$T,BD$5,SexoPop!$A:$A,$C38,SexoPop!$B:$B,1)/1000</f>
        <v>3.9129999999999998</v>
      </c>
      <c r="BE38" s="5"/>
      <c r="BF38" s="7">
        <f>SUMIFS(SexoPorc!$L:$L,SexoPorc!$Q:$Q,BF$5,SexoPorc!$A:$A,$C38,SexoPorc!$B:$B,1)*100</f>
        <v>24.469511210918427</v>
      </c>
      <c r="BG38" s="7">
        <f>SUMIFS(SexoPorc!$L:$L,SexoPorc!$Q:$Q,BG$5,SexoPorc!$A:$A,$C38,SexoPorc!$B:$B,1)*100</f>
        <v>32.679477334022522</v>
      </c>
      <c r="BH38" s="7">
        <f>SUMIFS(SexoPorc!$L:$L,SexoPorc!$Q:$Q,BH$5,SexoPorc!$A:$A,$C38,SexoPorc!$B:$B,1)*100</f>
        <v>16.505925357341766</v>
      </c>
      <c r="BI38" s="7">
        <f>SUMIFS(SexoPorc!$L:$L,SexoPorc!$Q:$Q,BI$5,SexoPorc!$A:$A,$C38,SexoPorc!$B:$B,1)*100</f>
        <v>19.540096819400787</v>
      </c>
      <c r="BJ38" s="7">
        <f>SUMIFS(SexoPorc!$L:$L,SexoPorc!$Q:$Q,BJ$5,SexoPorc!$A:$A,$C38,SexoPorc!$B:$B,1)*100</f>
        <v>13.520610332489014</v>
      </c>
    </row>
    <row r="40" spans="3:68" x14ac:dyDescent="0.25">
      <c r="D40" s="9"/>
      <c r="E40" s="9"/>
      <c r="F40" s="9"/>
      <c r="G40" s="9"/>
      <c r="H40" s="9"/>
    </row>
    <row r="41" spans="3:68" x14ac:dyDescent="0.25">
      <c r="D41" s="9"/>
      <c r="E41" s="9"/>
      <c r="F41" s="9"/>
      <c r="G41" s="9"/>
      <c r="H41" s="9"/>
      <c r="P41" s="9"/>
      <c r="Q41" s="9"/>
      <c r="R41" s="9"/>
      <c r="S41" s="9"/>
      <c r="T41" s="9"/>
      <c r="V41" s="9"/>
      <c r="W41" s="9"/>
      <c r="X41" s="9"/>
      <c r="Y41" s="9"/>
      <c r="Z41" s="9"/>
      <c r="AB41" s="9"/>
      <c r="AC41" s="9"/>
      <c r="AD41" s="9"/>
      <c r="AE41" s="9"/>
      <c r="AF41" s="9"/>
      <c r="AN41" s="9"/>
      <c r="AO41" s="9"/>
      <c r="AP41" s="9"/>
      <c r="AQ41" s="9"/>
      <c r="AR41" s="9"/>
      <c r="AZ41" s="9"/>
      <c r="BA41" s="9"/>
      <c r="BB41" s="9"/>
      <c r="BC41" s="9"/>
      <c r="BD41" s="9"/>
      <c r="BL41" s="9"/>
      <c r="BM41" s="9"/>
      <c r="BN41" s="9"/>
      <c r="BO41" s="9"/>
      <c r="BP41" s="9"/>
    </row>
    <row r="44" spans="3:68" x14ac:dyDescent="0.25">
      <c r="AY44" s="5"/>
      <c r="AZ44" s="9"/>
      <c r="BA44" s="9"/>
      <c r="BB44" s="9"/>
      <c r="BC44" s="9"/>
      <c r="BD44" s="9"/>
      <c r="BK44" s="5"/>
      <c r="BL44" s="9"/>
      <c r="BM44" s="9"/>
      <c r="BN44" s="9"/>
      <c r="BO44" s="9"/>
      <c r="BP44" s="9"/>
    </row>
    <row r="45" spans="3:68" x14ac:dyDescent="0.25">
      <c r="AA45" s="5"/>
      <c r="AB45" s="9"/>
      <c r="AC45" s="9"/>
      <c r="AD45" s="9"/>
      <c r="AE45" s="9"/>
      <c r="AF45" s="9"/>
      <c r="AG45" s="5"/>
      <c r="AH45" s="9"/>
      <c r="AI45" s="9"/>
      <c r="AJ45" s="9"/>
      <c r="AK45" s="9"/>
      <c r="AL45" s="9"/>
      <c r="AN45" s="5"/>
      <c r="AO45" s="9"/>
      <c r="AP45" s="9"/>
      <c r="AQ45" s="9"/>
      <c r="AR45" s="9"/>
      <c r="AS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H45" s="9"/>
      <c r="BI45" s="9"/>
      <c r="BJ45" s="9"/>
      <c r="BK45" s="9"/>
      <c r="BL45" s="9"/>
      <c r="BM45" s="9"/>
      <c r="BN45" s="9"/>
      <c r="BO45" s="9"/>
      <c r="BP45" s="9"/>
    </row>
    <row r="46" spans="3:68" x14ac:dyDescent="0.25">
      <c r="AA46" s="5"/>
      <c r="AB46" s="9"/>
      <c r="AC46" s="9"/>
      <c r="AD46" s="9"/>
      <c r="AE46" s="9"/>
      <c r="AF46" s="9"/>
      <c r="AG46" s="5"/>
      <c r="AH46" s="9"/>
      <c r="AI46" s="9"/>
      <c r="AJ46" s="9"/>
      <c r="AK46" s="9"/>
      <c r="AL46" s="9"/>
      <c r="AN46" s="5"/>
      <c r="AO46" s="9"/>
      <c r="AP46" s="9"/>
      <c r="AQ46" s="9"/>
      <c r="AR46" s="9"/>
      <c r="AS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H46" s="9"/>
      <c r="BI46" s="9"/>
      <c r="BJ46" s="9"/>
      <c r="BK46" s="9"/>
      <c r="BL46" s="9"/>
      <c r="BM46" s="9"/>
      <c r="BN46" s="9"/>
      <c r="BO46" s="9"/>
      <c r="BP46" s="9"/>
    </row>
    <row r="47" spans="3:68" x14ac:dyDescent="0.25">
      <c r="AA47" s="5"/>
      <c r="AB47" s="9"/>
      <c r="AC47" s="9"/>
      <c r="AD47" s="9"/>
      <c r="AE47" s="9"/>
      <c r="AF47" s="9"/>
      <c r="AG47" s="5"/>
      <c r="AH47" s="9"/>
      <c r="AI47" s="9"/>
      <c r="AJ47" s="9"/>
      <c r="AK47" s="9"/>
      <c r="AL47" s="9"/>
      <c r="AN47" s="5"/>
      <c r="AO47" s="9"/>
      <c r="AP47" s="9"/>
      <c r="AQ47" s="9"/>
      <c r="AR47" s="9"/>
      <c r="AS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H47" s="9"/>
      <c r="BI47" s="9"/>
      <c r="BJ47" s="9"/>
      <c r="BK47" s="9"/>
      <c r="BL47" s="9"/>
      <c r="BM47" s="9"/>
      <c r="BN47" s="9"/>
      <c r="BO47" s="9"/>
      <c r="BP47" s="9"/>
    </row>
    <row r="48" spans="3:68" x14ac:dyDescent="0.25">
      <c r="AA48" s="5"/>
      <c r="AB48" s="9"/>
      <c r="AC48" s="9"/>
      <c r="AD48" s="9"/>
      <c r="AE48" s="9"/>
      <c r="AF48" s="9"/>
      <c r="AG48" s="5"/>
      <c r="AH48" s="9"/>
      <c r="AI48" s="9"/>
      <c r="AJ48" s="9"/>
      <c r="AK48" s="9"/>
      <c r="AL48" s="9"/>
      <c r="AN48" s="5"/>
      <c r="AO48" s="9"/>
      <c r="AP48" s="9"/>
      <c r="AQ48" s="9"/>
      <c r="AR48" s="9"/>
      <c r="AS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H48" s="9"/>
      <c r="BI48" s="9"/>
      <c r="BJ48" s="9"/>
      <c r="BK48" s="9"/>
      <c r="BL48" s="9"/>
      <c r="BM48" s="9"/>
      <c r="BN48" s="9"/>
      <c r="BO48" s="9"/>
      <c r="BP48" s="9"/>
    </row>
    <row r="49" spans="27:68" x14ac:dyDescent="0.25">
      <c r="AA49" s="5"/>
      <c r="AB49" s="9"/>
      <c r="AC49" s="9"/>
      <c r="AD49" s="9"/>
      <c r="AE49" s="9"/>
      <c r="AF49" s="9"/>
      <c r="AG49" s="5"/>
      <c r="AH49" s="9"/>
      <c r="AI49" s="9"/>
      <c r="AJ49" s="9"/>
      <c r="AK49" s="9"/>
      <c r="AL49" s="9"/>
      <c r="AN49" s="5"/>
      <c r="AO49" s="9"/>
      <c r="AP49" s="9"/>
      <c r="AQ49" s="9"/>
      <c r="AR49" s="9"/>
      <c r="AS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H49" s="9"/>
      <c r="BI49" s="9"/>
      <c r="BJ49" s="9"/>
      <c r="BK49" s="9"/>
      <c r="BL49" s="9"/>
      <c r="BM49" s="9"/>
      <c r="BN49" s="9"/>
      <c r="BO49" s="9"/>
      <c r="BP49" s="9"/>
    </row>
    <row r="50" spans="27:68" x14ac:dyDescent="0.25">
      <c r="AA50" s="5"/>
      <c r="AB50" s="9"/>
      <c r="AC50" s="9"/>
      <c r="AD50" s="9"/>
      <c r="AE50" s="9"/>
      <c r="AF50" s="9"/>
      <c r="AG50" s="5"/>
      <c r="AH50" s="9"/>
      <c r="AI50" s="9"/>
      <c r="AJ50" s="9"/>
      <c r="AK50" s="9"/>
      <c r="AL50" s="9"/>
      <c r="AN50" s="5"/>
      <c r="AO50" s="9"/>
      <c r="AP50" s="9"/>
      <c r="AQ50" s="9"/>
      <c r="AR50" s="9"/>
      <c r="AS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H50" s="9"/>
      <c r="BI50" s="9"/>
      <c r="BJ50" s="9"/>
      <c r="BK50" s="9"/>
      <c r="BL50" s="9"/>
      <c r="BM50" s="9"/>
      <c r="BN50" s="9"/>
      <c r="BO50" s="9"/>
      <c r="BP50" s="9"/>
    </row>
    <row r="51" spans="27:68" x14ac:dyDescent="0.25">
      <c r="AA51" s="5"/>
      <c r="AB51" s="9"/>
      <c r="AC51" s="9"/>
      <c r="AD51" s="9"/>
      <c r="AE51" s="9"/>
      <c r="AF51" s="9"/>
      <c r="AG51" s="5"/>
      <c r="AH51" s="9"/>
      <c r="AI51" s="9"/>
      <c r="AJ51" s="9"/>
      <c r="AK51" s="9"/>
      <c r="AL51" s="9"/>
      <c r="AN51" s="5"/>
      <c r="AO51" s="9"/>
      <c r="AP51" s="9"/>
      <c r="AQ51" s="9"/>
      <c r="AR51" s="9"/>
      <c r="AS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H51" s="9"/>
      <c r="BI51" s="9"/>
      <c r="BJ51" s="9"/>
      <c r="BK51" s="9"/>
      <c r="BL51" s="9"/>
      <c r="BM51" s="9"/>
      <c r="BN51" s="9"/>
      <c r="BO51" s="9"/>
      <c r="BP51" s="9"/>
    </row>
    <row r="52" spans="27:68" x14ac:dyDescent="0.25">
      <c r="AA52" s="5"/>
      <c r="AB52" s="9"/>
      <c r="AC52" s="9"/>
      <c r="AD52" s="9"/>
      <c r="AE52" s="9"/>
      <c r="AF52" s="9"/>
      <c r="AG52" s="5"/>
      <c r="AH52" s="9"/>
      <c r="AI52" s="9"/>
      <c r="AJ52" s="9"/>
      <c r="AK52" s="9"/>
      <c r="AL52" s="9"/>
      <c r="AN52" s="5"/>
      <c r="AO52" s="9"/>
      <c r="AP52" s="9"/>
      <c r="AQ52" s="9"/>
      <c r="AR52" s="9"/>
      <c r="AS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H52" s="9"/>
      <c r="BI52" s="9"/>
      <c r="BJ52" s="9"/>
      <c r="BK52" s="9"/>
      <c r="BL52" s="9"/>
      <c r="BM52" s="9"/>
      <c r="BN52" s="9"/>
      <c r="BO52" s="9"/>
      <c r="BP52" s="9"/>
    </row>
    <row r="53" spans="27:68" x14ac:dyDescent="0.25">
      <c r="AA53" s="5"/>
      <c r="AB53" s="9"/>
      <c r="AC53" s="9"/>
      <c r="AD53" s="9"/>
      <c r="AE53" s="9"/>
      <c r="AF53" s="9"/>
      <c r="AG53" s="5"/>
      <c r="AH53" s="9"/>
      <c r="AI53" s="9"/>
      <c r="AJ53" s="9"/>
      <c r="AK53" s="9"/>
      <c r="AL53" s="9"/>
      <c r="AN53" s="5"/>
      <c r="AO53" s="9"/>
      <c r="AP53" s="9"/>
      <c r="AQ53" s="9"/>
      <c r="AR53" s="9"/>
      <c r="AS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H53" s="9"/>
      <c r="BI53" s="9"/>
      <c r="BJ53" s="9"/>
      <c r="BK53" s="9"/>
      <c r="BL53" s="9"/>
      <c r="BM53" s="9"/>
      <c r="BN53" s="9"/>
      <c r="BO53" s="9"/>
      <c r="BP53" s="9"/>
    </row>
    <row r="54" spans="27:68" x14ac:dyDescent="0.25">
      <c r="AA54" s="5"/>
      <c r="AB54" s="9"/>
      <c r="AC54" s="9"/>
      <c r="AD54" s="9"/>
      <c r="AE54" s="9"/>
      <c r="AF54" s="9"/>
      <c r="AG54" s="5"/>
      <c r="AH54" s="9"/>
      <c r="AI54" s="9"/>
      <c r="AJ54" s="9"/>
      <c r="AK54" s="9"/>
      <c r="AL54" s="9"/>
      <c r="AN54" s="5"/>
      <c r="AO54" s="9"/>
      <c r="AP54" s="9"/>
      <c r="AQ54" s="9"/>
      <c r="AR54" s="9"/>
      <c r="AS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H54" s="9"/>
      <c r="BI54" s="9"/>
      <c r="BJ54" s="9"/>
      <c r="BK54" s="9"/>
      <c r="BL54" s="9"/>
      <c r="BM54" s="9"/>
      <c r="BN54" s="9"/>
      <c r="BO54" s="9"/>
      <c r="BP54" s="9"/>
    </row>
    <row r="55" spans="27:68" x14ac:dyDescent="0.25">
      <c r="AA55" s="5"/>
      <c r="AB55" s="9"/>
      <c r="AC55" s="9"/>
      <c r="AD55" s="9"/>
      <c r="AE55" s="9"/>
      <c r="AF55" s="9"/>
      <c r="AG55" s="5"/>
      <c r="AH55" s="9"/>
      <c r="AI55" s="9"/>
      <c r="AJ55" s="9"/>
      <c r="AK55" s="9"/>
      <c r="AL55" s="9"/>
      <c r="AN55" s="5"/>
      <c r="AO55" s="9"/>
      <c r="AP55" s="9"/>
      <c r="AQ55" s="9"/>
      <c r="AR55" s="9"/>
      <c r="AS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H55" s="9"/>
      <c r="BI55" s="9"/>
      <c r="BJ55" s="9"/>
      <c r="BK55" s="9"/>
      <c r="BL55" s="9"/>
      <c r="BM55" s="9"/>
      <c r="BN55" s="9"/>
      <c r="BO55" s="9"/>
      <c r="BP55" s="9"/>
    </row>
    <row r="56" spans="27:68" x14ac:dyDescent="0.25">
      <c r="AA56" s="5"/>
      <c r="AB56" s="9"/>
      <c r="AC56" s="9"/>
      <c r="AD56" s="9"/>
      <c r="AE56" s="9"/>
      <c r="AF56" s="9"/>
      <c r="AG56" s="5"/>
      <c r="AH56" s="9"/>
      <c r="AI56" s="9"/>
      <c r="AJ56" s="9"/>
      <c r="AK56" s="9"/>
      <c r="AL56" s="9"/>
      <c r="AN56" s="5"/>
      <c r="AO56" s="9"/>
      <c r="AP56" s="9"/>
      <c r="AQ56" s="9"/>
      <c r="AR56" s="9"/>
      <c r="AS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H56" s="9"/>
      <c r="BI56" s="9"/>
      <c r="BJ56" s="9"/>
      <c r="BK56" s="9"/>
      <c r="BL56" s="9"/>
      <c r="BM56" s="9"/>
      <c r="BN56" s="9"/>
      <c r="BO56" s="9"/>
      <c r="BP56" s="9"/>
    </row>
    <row r="57" spans="27:68" x14ac:dyDescent="0.25">
      <c r="AA57" s="5"/>
      <c r="AB57" s="9"/>
      <c r="AC57" s="9"/>
      <c r="AD57" s="9"/>
      <c r="AE57" s="9"/>
      <c r="AF57" s="9"/>
      <c r="AG57" s="5"/>
      <c r="AH57" s="9"/>
      <c r="AI57" s="9"/>
      <c r="AJ57" s="9"/>
      <c r="AK57" s="9"/>
      <c r="AL57" s="9"/>
      <c r="AN57" s="5"/>
      <c r="AO57" s="9"/>
      <c r="AP57" s="9"/>
      <c r="AQ57" s="9"/>
      <c r="AR57" s="9"/>
      <c r="AS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H57" s="9"/>
      <c r="BI57" s="9"/>
      <c r="BJ57" s="9"/>
      <c r="BK57" s="9"/>
      <c r="BL57" s="9"/>
      <c r="BM57" s="9"/>
      <c r="BN57" s="9"/>
      <c r="BO57" s="9"/>
      <c r="BP57" s="9"/>
    </row>
    <row r="58" spans="27:68" x14ac:dyDescent="0.25">
      <c r="AA58" s="5"/>
      <c r="AB58" s="9"/>
      <c r="AC58" s="9"/>
      <c r="AD58" s="9"/>
      <c r="AE58" s="9"/>
      <c r="AF58" s="9"/>
      <c r="AG58" s="5"/>
      <c r="AH58" s="9"/>
      <c r="AI58" s="9"/>
      <c r="AJ58" s="9"/>
      <c r="AK58" s="9"/>
      <c r="AL58" s="9"/>
      <c r="AN58" s="5"/>
      <c r="AO58" s="9"/>
      <c r="AP58" s="9"/>
      <c r="AQ58" s="9"/>
      <c r="AR58" s="9"/>
      <c r="AS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H58" s="9"/>
      <c r="BI58" s="9"/>
      <c r="BJ58" s="9"/>
      <c r="BK58" s="9"/>
      <c r="BL58" s="9"/>
      <c r="BM58" s="9"/>
      <c r="BN58" s="9"/>
      <c r="BO58" s="9"/>
      <c r="BP58" s="9"/>
    </row>
    <row r="59" spans="27:68" x14ac:dyDescent="0.25">
      <c r="AA59" s="5"/>
      <c r="AB59" s="9"/>
      <c r="AC59" s="9"/>
      <c r="AD59" s="9"/>
      <c r="AE59" s="9"/>
      <c r="AF59" s="9"/>
      <c r="AG59" s="5"/>
      <c r="AH59" s="9"/>
      <c r="AI59" s="9"/>
      <c r="AJ59" s="9"/>
      <c r="AK59" s="9"/>
      <c r="AL59" s="9"/>
      <c r="AN59" s="5"/>
      <c r="AO59" s="9"/>
      <c r="AP59" s="9"/>
      <c r="AQ59" s="9"/>
      <c r="AR59" s="9"/>
      <c r="AS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H59" s="9"/>
      <c r="BI59" s="9"/>
      <c r="BJ59" s="9"/>
      <c r="BK59" s="9"/>
      <c r="BL59" s="9"/>
      <c r="BM59" s="9"/>
      <c r="BN59" s="9"/>
      <c r="BO59" s="9"/>
      <c r="BP59" s="9"/>
    </row>
    <row r="60" spans="27:68" x14ac:dyDescent="0.25">
      <c r="AA60" s="5"/>
      <c r="AB60" s="9"/>
      <c r="AC60" s="9"/>
      <c r="AD60" s="9"/>
      <c r="AE60" s="9"/>
      <c r="AF60" s="9"/>
      <c r="AG60" s="5"/>
      <c r="AH60" s="9"/>
      <c r="AI60" s="9"/>
      <c r="AJ60" s="9"/>
      <c r="AK60" s="9"/>
      <c r="AL60" s="9"/>
      <c r="AN60" s="5"/>
      <c r="AO60" s="9"/>
      <c r="AP60" s="9"/>
      <c r="AQ60" s="9"/>
      <c r="AR60" s="9"/>
      <c r="AS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H60" s="9"/>
      <c r="BI60" s="9"/>
      <c r="BJ60" s="9"/>
      <c r="BK60" s="9"/>
      <c r="BL60" s="9"/>
      <c r="BM60" s="9"/>
      <c r="BN60" s="9"/>
      <c r="BO60" s="9"/>
      <c r="BP60" s="9"/>
    </row>
    <row r="61" spans="27:68" x14ac:dyDescent="0.25">
      <c r="AA61" s="5"/>
      <c r="AB61" s="9"/>
      <c r="AC61" s="9"/>
      <c r="AD61" s="9"/>
      <c r="AE61" s="9"/>
      <c r="AF61" s="9"/>
      <c r="AG61" s="5"/>
      <c r="AH61" s="9"/>
      <c r="AI61" s="9"/>
      <c r="AJ61" s="9"/>
      <c r="AK61" s="9"/>
      <c r="AL61" s="9"/>
      <c r="AN61" s="5"/>
      <c r="AO61" s="9"/>
      <c r="AP61" s="9"/>
      <c r="AQ61" s="9"/>
      <c r="AR61" s="9"/>
      <c r="AS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H61" s="9"/>
      <c r="BI61" s="9"/>
      <c r="BJ61" s="9"/>
      <c r="BK61" s="9"/>
      <c r="BL61" s="9"/>
      <c r="BM61" s="9"/>
      <c r="BN61" s="9"/>
      <c r="BO61" s="9"/>
      <c r="BP61" s="9"/>
    </row>
    <row r="62" spans="27:68" x14ac:dyDescent="0.25">
      <c r="AA62" s="5"/>
      <c r="AB62" s="9"/>
      <c r="AC62" s="9"/>
      <c r="AD62" s="9"/>
      <c r="AE62" s="9"/>
      <c r="AF62" s="9"/>
      <c r="AG62" s="5"/>
      <c r="AH62" s="9"/>
      <c r="AI62" s="9"/>
      <c r="AJ62" s="9"/>
      <c r="AK62" s="9"/>
      <c r="AL62" s="9"/>
      <c r="AN62" s="5"/>
      <c r="AO62" s="9"/>
      <c r="AP62" s="9"/>
      <c r="AQ62" s="9"/>
      <c r="AR62" s="9"/>
      <c r="AS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H62" s="9"/>
      <c r="BI62" s="9"/>
      <c r="BJ62" s="9"/>
      <c r="BK62" s="9"/>
      <c r="BL62" s="9"/>
      <c r="BM62" s="9"/>
      <c r="BN62" s="9"/>
      <c r="BO62" s="9"/>
      <c r="BP62" s="9"/>
    </row>
    <row r="63" spans="27:68" x14ac:dyDescent="0.25">
      <c r="AA63" s="5"/>
      <c r="AB63" s="9"/>
      <c r="AC63" s="9"/>
      <c r="AD63" s="9"/>
      <c r="AE63" s="9"/>
      <c r="AF63" s="9"/>
      <c r="AG63" s="5"/>
      <c r="AH63" s="9"/>
      <c r="AI63" s="9"/>
      <c r="AJ63" s="9"/>
      <c r="AK63" s="9"/>
      <c r="AL63" s="9"/>
      <c r="AN63" s="5"/>
      <c r="AO63" s="9"/>
      <c r="AP63" s="9"/>
      <c r="AQ63" s="9"/>
      <c r="AR63" s="9"/>
      <c r="AS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H63" s="9"/>
      <c r="BI63" s="9"/>
      <c r="BJ63" s="9"/>
      <c r="BK63" s="9"/>
      <c r="BL63" s="9"/>
      <c r="BM63" s="9"/>
      <c r="BN63" s="9"/>
      <c r="BO63" s="9"/>
      <c r="BP63" s="9"/>
    </row>
    <row r="64" spans="27:68" x14ac:dyDescent="0.25">
      <c r="AA64" s="5"/>
      <c r="AB64" s="9"/>
      <c r="AC64" s="9"/>
      <c r="AD64" s="9"/>
      <c r="AE64" s="9"/>
      <c r="AF64" s="9"/>
      <c r="AG64" s="5"/>
      <c r="AH64" s="9"/>
      <c r="AI64" s="9"/>
      <c r="AJ64" s="9"/>
      <c r="AK64" s="9"/>
      <c r="AL64" s="9"/>
      <c r="AN64" s="5"/>
      <c r="AO64" s="9"/>
      <c r="AP64" s="9"/>
      <c r="AQ64" s="9"/>
      <c r="AR64" s="9"/>
      <c r="AS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H64" s="9"/>
      <c r="BI64" s="9"/>
      <c r="BJ64" s="9"/>
      <c r="BK64" s="9"/>
      <c r="BL64" s="9"/>
      <c r="BM64" s="9"/>
      <c r="BN64" s="9"/>
      <c r="BO64" s="9"/>
      <c r="BP64" s="9"/>
    </row>
    <row r="65" spans="27:68" x14ac:dyDescent="0.25">
      <c r="AA65" s="5"/>
      <c r="AB65" s="9"/>
      <c r="AC65" s="9"/>
      <c r="AD65" s="9"/>
      <c r="AE65" s="9"/>
      <c r="AF65" s="9"/>
      <c r="AG65" s="5"/>
      <c r="AH65" s="9"/>
      <c r="AI65" s="9"/>
      <c r="AJ65" s="9"/>
      <c r="AK65" s="9"/>
      <c r="AL65" s="9"/>
      <c r="AN65" s="5"/>
      <c r="AO65" s="9"/>
      <c r="AP65" s="9"/>
      <c r="AQ65" s="9"/>
      <c r="AR65" s="9"/>
      <c r="AS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H65" s="9"/>
      <c r="BI65" s="9"/>
      <c r="BJ65" s="9"/>
      <c r="BK65" s="9"/>
      <c r="BL65" s="9"/>
      <c r="BM65" s="9"/>
      <c r="BN65" s="9"/>
      <c r="BO65" s="9"/>
      <c r="BP65" s="9"/>
    </row>
    <row r="66" spans="27:68" x14ac:dyDescent="0.25">
      <c r="AA66" s="5"/>
      <c r="AB66" s="9"/>
      <c r="AC66" s="9"/>
      <c r="AD66" s="9"/>
      <c r="AE66" s="9"/>
      <c r="AF66" s="9"/>
      <c r="AG66" s="5"/>
      <c r="AH66" s="9"/>
      <c r="AI66" s="9"/>
      <c r="AJ66" s="9"/>
      <c r="AK66" s="9"/>
      <c r="AL66" s="9"/>
      <c r="AN66" s="5"/>
      <c r="AO66" s="9"/>
      <c r="AP66" s="9"/>
      <c r="AQ66" s="9"/>
      <c r="AR66" s="9"/>
      <c r="AS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H66" s="9"/>
      <c r="BI66" s="9"/>
      <c r="BJ66" s="9"/>
      <c r="BK66" s="9"/>
      <c r="BL66" s="9"/>
      <c r="BM66" s="9"/>
      <c r="BN66" s="9"/>
      <c r="BO66" s="9"/>
      <c r="BP66" s="9"/>
    </row>
    <row r="67" spans="27:68" x14ac:dyDescent="0.25">
      <c r="AA67" s="5"/>
      <c r="AB67" s="9"/>
      <c r="AC67" s="9"/>
      <c r="AD67" s="9"/>
      <c r="AE67" s="9"/>
      <c r="AF67" s="9"/>
      <c r="AG67" s="5"/>
      <c r="AH67" s="9"/>
      <c r="AI67" s="9"/>
      <c r="AJ67" s="9"/>
      <c r="AK67" s="9"/>
      <c r="AL67" s="9"/>
      <c r="AN67" s="5"/>
      <c r="AO67" s="9"/>
      <c r="AP67" s="9"/>
      <c r="AQ67" s="9"/>
      <c r="AR67" s="9"/>
      <c r="AS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H67" s="9"/>
      <c r="BI67" s="9"/>
      <c r="BJ67" s="9"/>
      <c r="BK67" s="9"/>
      <c r="BL67" s="9"/>
      <c r="BM67" s="9"/>
      <c r="BN67" s="9"/>
      <c r="BO67" s="9"/>
      <c r="BP67" s="9"/>
    </row>
    <row r="68" spans="27:68" x14ac:dyDescent="0.25">
      <c r="AA68" s="5"/>
      <c r="AB68" s="9"/>
      <c r="AC68" s="9"/>
      <c r="AD68" s="9"/>
      <c r="AE68" s="9"/>
      <c r="AF68" s="9"/>
      <c r="AG68" s="5"/>
      <c r="AH68" s="9"/>
      <c r="AI68" s="9"/>
      <c r="AJ68" s="9"/>
      <c r="AK68" s="9"/>
      <c r="AL68" s="9"/>
      <c r="AN68" s="5"/>
      <c r="AO68" s="9"/>
      <c r="AP68" s="9"/>
      <c r="AQ68" s="9"/>
      <c r="AR68" s="9"/>
      <c r="AS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H68" s="9"/>
      <c r="BI68" s="9"/>
      <c r="BJ68" s="9"/>
      <c r="BK68" s="9"/>
      <c r="BL68" s="9"/>
      <c r="BM68" s="9"/>
      <c r="BN68" s="9"/>
      <c r="BO68" s="9"/>
      <c r="BP68" s="9"/>
    </row>
    <row r="69" spans="27:68" x14ac:dyDescent="0.25">
      <c r="AA69" s="5"/>
      <c r="AB69" s="9"/>
      <c r="AC69" s="9"/>
      <c r="AD69" s="9"/>
      <c r="AE69" s="9"/>
      <c r="AF69" s="9"/>
      <c r="AG69" s="5"/>
      <c r="AH69" s="9"/>
      <c r="AI69" s="9"/>
      <c r="AJ69" s="9"/>
      <c r="AK69" s="9"/>
      <c r="AL69" s="9"/>
      <c r="AN69" s="5"/>
      <c r="AO69" s="9"/>
      <c r="AP69" s="9"/>
      <c r="AQ69" s="9"/>
      <c r="AR69" s="9"/>
      <c r="AS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H69" s="9"/>
      <c r="BI69" s="9"/>
      <c r="BJ69" s="9"/>
      <c r="BK69" s="9"/>
      <c r="BL69" s="9"/>
      <c r="BM69" s="9"/>
      <c r="BN69" s="9"/>
      <c r="BO69" s="9"/>
      <c r="BP69" s="9"/>
    </row>
    <row r="70" spans="27:68" x14ac:dyDescent="0.25">
      <c r="AA70" s="5"/>
      <c r="AB70" s="9"/>
      <c r="AC70" s="9"/>
      <c r="AD70" s="9"/>
      <c r="AE70" s="9"/>
      <c r="AF70" s="9"/>
      <c r="AG70" s="5"/>
      <c r="AH70" s="9"/>
      <c r="AI70" s="9"/>
      <c r="AJ70" s="9"/>
      <c r="AK70" s="9"/>
      <c r="AL70" s="9"/>
      <c r="AN70" s="5"/>
      <c r="AO70" s="9"/>
      <c r="AP70" s="9"/>
      <c r="AQ70" s="9"/>
      <c r="AR70" s="9"/>
      <c r="AS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H70" s="9"/>
      <c r="BI70" s="9"/>
      <c r="BJ70" s="9"/>
      <c r="BK70" s="9"/>
      <c r="BL70" s="9"/>
      <c r="BM70" s="9"/>
      <c r="BN70" s="9"/>
      <c r="BO70" s="9"/>
      <c r="BP70" s="9"/>
    </row>
    <row r="71" spans="27:68" x14ac:dyDescent="0.25">
      <c r="AA71" s="5"/>
      <c r="AB71" s="9"/>
      <c r="AC71" s="9"/>
      <c r="AD71" s="9"/>
      <c r="AE71" s="9"/>
      <c r="AF71" s="9"/>
      <c r="AG71" s="5"/>
      <c r="AH71" s="9"/>
      <c r="AI71" s="9"/>
      <c r="AJ71" s="9"/>
      <c r="AK71" s="9"/>
      <c r="AL71" s="9"/>
      <c r="AN71" s="5"/>
      <c r="AO71" s="9"/>
      <c r="AP71" s="9"/>
      <c r="AQ71" s="9"/>
      <c r="AR71" s="9"/>
      <c r="AS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H71" s="9"/>
      <c r="BI71" s="9"/>
      <c r="BJ71" s="9"/>
      <c r="BK71" s="9"/>
      <c r="BL71" s="9"/>
      <c r="BM71" s="9"/>
      <c r="BN71" s="9"/>
      <c r="BO71" s="9"/>
      <c r="BP71" s="9"/>
    </row>
    <row r="72" spans="27:68" x14ac:dyDescent="0.25">
      <c r="AA72" s="5"/>
      <c r="AB72" s="9"/>
      <c r="AC72" s="9"/>
      <c r="AD72" s="9"/>
      <c r="AE72" s="9"/>
      <c r="AF72" s="9"/>
      <c r="AG72" s="5"/>
      <c r="AH72" s="9"/>
      <c r="AI72" s="9"/>
      <c r="AJ72" s="9"/>
      <c r="AK72" s="9"/>
      <c r="AL72" s="9"/>
      <c r="AN72" s="5"/>
      <c r="AO72" s="9"/>
      <c r="AP72" s="9"/>
      <c r="AQ72" s="9"/>
      <c r="AR72" s="9"/>
      <c r="AS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H72" s="9"/>
      <c r="BI72" s="9"/>
      <c r="BJ72" s="9"/>
      <c r="BK72" s="9"/>
      <c r="BL72" s="9"/>
      <c r="BM72" s="9"/>
      <c r="BN72" s="9"/>
      <c r="BO72" s="9"/>
      <c r="BP72" s="9"/>
    </row>
    <row r="73" spans="27:68" x14ac:dyDescent="0.25">
      <c r="AA73" s="5"/>
      <c r="AB73" s="9"/>
      <c r="AC73" s="9"/>
      <c r="AD73" s="9"/>
      <c r="AE73" s="9"/>
      <c r="AF73" s="9"/>
      <c r="AG73" s="5"/>
      <c r="AH73" s="9"/>
      <c r="AI73" s="9"/>
      <c r="AJ73" s="9"/>
      <c r="AK73" s="9"/>
      <c r="AL73" s="9"/>
      <c r="AN73" s="5"/>
      <c r="AO73" s="9"/>
      <c r="AP73" s="9"/>
      <c r="AQ73" s="9"/>
      <c r="AR73" s="9"/>
      <c r="AS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H73" s="9"/>
      <c r="BI73" s="9"/>
      <c r="BJ73" s="9"/>
      <c r="BK73" s="9"/>
      <c r="BL73" s="9"/>
      <c r="BM73" s="9"/>
      <c r="BN73" s="9"/>
      <c r="BO73" s="9"/>
      <c r="BP73" s="9"/>
    </row>
    <row r="74" spans="27:68" x14ac:dyDescent="0.25">
      <c r="AA74" s="5"/>
      <c r="AB74" s="9"/>
      <c r="AC74" s="9"/>
      <c r="AD74" s="9"/>
      <c r="AE74" s="9"/>
      <c r="AF74" s="9"/>
      <c r="AG74" s="5"/>
      <c r="AH74" s="9"/>
      <c r="AI74" s="9"/>
      <c r="AJ74" s="9"/>
      <c r="AK74" s="9"/>
      <c r="AL74" s="9"/>
      <c r="AN74" s="5"/>
      <c r="AO74" s="9"/>
      <c r="AP74" s="9"/>
      <c r="AQ74" s="9"/>
      <c r="AR74" s="9"/>
      <c r="AS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H74" s="9"/>
      <c r="BI74" s="9"/>
      <c r="BJ74" s="9"/>
      <c r="BK74" s="9"/>
      <c r="BL74" s="9"/>
      <c r="BM74" s="9"/>
      <c r="BN74" s="9"/>
      <c r="BO74" s="9"/>
      <c r="BP74" s="9"/>
    </row>
    <row r="75" spans="27:68" x14ac:dyDescent="0.25">
      <c r="AA75" s="5"/>
      <c r="AB75" s="9"/>
      <c r="AC75" s="9"/>
      <c r="AD75" s="9"/>
      <c r="AE75" s="9"/>
      <c r="AF75" s="9"/>
      <c r="AG75" s="5"/>
      <c r="AH75" s="9"/>
      <c r="AI75" s="9"/>
      <c r="AJ75" s="9"/>
      <c r="AK75" s="9"/>
      <c r="AL75" s="9"/>
      <c r="AN75" s="5"/>
      <c r="AO75" s="9"/>
      <c r="AP75" s="9"/>
      <c r="AQ75" s="9"/>
      <c r="AR75" s="9"/>
      <c r="AS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H75" s="9"/>
      <c r="BI75" s="9"/>
      <c r="BJ75" s="9"/>
      <c r="BK75" s="9"/>
      <c r="BL75" s="9"/>
      <c r="BM75" s="9"/>
      <c r="BN75" s="9"/>
      <c r="BO75" s="9"/>
      <c r="BP75" s="9"/>
    </row>
    <row r="76" spans="27:68" x14ac:dyDescent="0.25">
      <c r="AA76" s="5"/>
      <c r="AB76" s="9"/>
      <c r="AC76" s="9"/>
      <c r="AD76" s="9"/>
      <c r="AE76" s="9"/>
      <c r="AF76" s="9"/>
      <c r="AG76" s="5"/>
      <c r="AH76" s="9"/>
      <c r="AI76" s="9"/>
      <c r="AJ76" s="9"/>
      <c r="AK76" s="9"/>
      <c r="AL76" s="9"/>
      <c r="AN76" s="5"/>
      <c r="AO76" s="9"/>
      <c r="AP76" s="9"/>
      <c r="AQ76" s="9"/>
      <c r="AR76" s="9"/>
      <c r="AS76" s="9"/>
      <c r="AU76" s="9"/>
      <c r="AV76" s="9"/>
      <c r="AW76" s="9"/>
      <c r="AX76" s="9"/>
      <c r="AY76" s="9"/>
      <c r="BH76" s="9"/>
      <c r="BI76" s="9"/>
      <c r="BJ76" s="9"/>
      <c r="BK76" s="9"/>
    </row>
  </sheetData>
  <mergeCells count="20">
    <mergeCell ref="D3:N3"/>
    <mergeCell ref="P3:Z3"/>
    <mergeCell ref="AB3:AL3"/>
    <mergeCell ref="AN3:AX3"/>
    <mergeCell ref="AZ3:BJ3"/>
    <mergeCell ref="D2:N2"/>
    <mergeCell ref="P2:Z2"/>
    <mergeCell ref="AB2:AL2"/>
    <mergeCell ref="AN2:AX2"/>
    <mergeCell ref="AZ2:BJ2"/>
    <mergeCell ref="AN4:AR4"/>
    <mergeCell ref="AT4:AX4"/>
    <mergeCell ref="AZ4:BD4"/>
    <mergeCell ref="BF4:BJ4"/>
    <mergeCell ref="D4:H4"/>
    <mergeCell ref="J4:N4"/>
    <mergeCell ref="P4:T4"/>
    <mergeCell ref="V4:Z4"/>
    <mergeCell ref="AB4:AF4"/>
    <mergeCell ref="AH4:AL4"/>
  </mergeCells>
  <conditionalFormatting sqref="D7:H3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:J3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:K3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:L3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:M3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:N3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:T38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7:V38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7:W38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:X38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7:Y38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7:Z38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7:AF38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7:AH38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:AI38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7:AJ3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7:AK38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7:AL38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7:AR38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7:AT38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7:AU3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7:AV38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7:AW38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7:AX3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7:BD3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7:BF3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G7:BG3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7:BH3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7:BI3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7:BJ3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9951F-D7B0-4AB1-916F-6DD460898C1D}">
  <dimension ref="C2:BP76"/>
  <sheetViews>
    <sheetView topLeftCell="AB1" zoomScale="90" zoomScaleNormal="90" workbookViewId="0">
      <selection activeCell="AL22" sqref="AL22"/>
    </sheetView>
  </sheetViews>
  <sheetFormatPr defaultRowHeight="15" x14ac:dyDescent="0.25"/>
  <cols>
    <col min="3" max="3" width="27.140625" customWidth="1"/>
    <col min="4" max="208" width="9.7109375" customWidth="1"/>
  </cols>
  <sheetData>
    <row r="2" spans="3:62" ht="18.75" x14ac:dyDescent="0.3">
      <c r="D2" s="12" t="s">
        <v>37</v>
      </c>
      <c r="E2" s="12"/>
      <c r="F2" s="12"/>
      <c r="G2" s="12"/>
      <c r="H2" s="12"/>
      <c r="I2" s="12"/>
      <c r="J2" s="12"/>
      <c r="K2" s="12"/>
      <c r="L2" s="12"/>
      <c r="M2" s="12"/>
      <c r="N2" s="12"/>
      <c r="P2" s="12" t="s">
        <v>37</v>
      </c>
      <c r="Q2" s="12"/>
      <c r="R2" s="12"/>
      <c r="S2" s="12"/>
      <c r="T2" s="12"/>
      <c r="U2" s="12"/>
      <c r="V2" s="12"/>
      <c r="W2" s="12"/>
      <c r="X2" s="12"/>
      <c r="Y2" s="12"/>
      <c r="Z2" s="12"/>
      <c r="AB2" s="12" t="s">
        <v>37</v>
      </c>
      <c r="AC2" s="12"/>
      <c r="AD2" s="12"/>
      <c r="AE2" s="12"/>
      <c r="AF2" s="12"/>
      <c r="AG2" s="12"/>
      <c r="AH2" s="12"/>
      <c r="AI2" s="12"/>
      <c r="AJ2" s="12"/>
      <c r="AK2" s="12"/>
      <c r="AL2" s="12"/>
      <c r="AN2" s="12" t="s">
        <v>37</v>
      </c>
      <c r="AO2" s="12"/>
      <c r="AP2" s="12"/>
      <c r="AQ2" s="12"/>
      <c r="AR2" s="12"/>
      <c r="AS2" s="12"/>
      <c r="AT2" s="12"/>
      <c r="AU2" s="12"/>
      <c r="AV2" s="12"/>
      <c r="AW2" s="12"/>
      <c r="AX2" s="12"/>
      <c r="AZ2" s="12" t="s">
        <v>37</v>
      </c>
      <c r="BA2" s="12"/>
      <c r="BB2" s="12"/>
      <c r="BC2" s="12"/>
      <c r="BD2" s="12"/>
      <c r="BE2" s="12"/>
      <c r="BF2" s="12"/>
      <c r="BG2" s="12"/>
      <c r="BH2" s="12"/>
      <c r="BI2" s="12"/>
      <c r="BJ2" s="12"/>
    </row>
    <row r="3" spans="3:62" ht="21" customHeight="1" x14ac:dyDescent="0.25">
      <c r="D3" s="13" t="s">
        <v>43</v>
      </c>
      <c r="E3" s="13"/>
      <c r="F3" s="13"/>
      <c r="G3" s="13"/>
      <c r="H3" s="13"/>
      <c r="I3" s="13"/>
      <c r="J3" s="13"/>
      <c r="K3" s="13"/>
      <c r="L3" s="13"/>
      <c r="M3" s="13"/>
      <c r="N3" s="13"/>
      <c r="P3" s="13" t="s">
        <v>41</v>
      </c>
      <c r="Q3" s="13"/>
      <c r="R3" s="13"/>
      <c r="S3" s="13"/>
      <c r="T3" s="13"/>
      <c r="U3" s="13"/>
      <c r="V3" s="13"/>
      <c r="W3" s="13"/>
      <c r="X3" s="13"/>
      <c r="Y3" s="13"/>
      <c r="Z3" s="13"/>
      <c r="AB3" s="13" t="s">
        <v>42</v>
      </c>
      <c r="AC3" s="13"/>
      <c r="AD3" s="13"/>
      <c r="AE3" s="13"/>
      <c r="AF3" s="13"/>
      <c r="AG3" s="13"/>
      <c r="AH3" s="13"/>
      <c r="AI3" s="13"/>
      <c r="AJ3" s="13"/>
      <c r="AK3" s="13"/>
      <c r="AL3" s="13"/>
      <c r="AN3" s="13" t="s">
        <v>44</v>
      </c>
      <c r="AO3" s="13"/>
      <c r="AP3" s="13"/>
      <c r="AQ3" s="13"/>
      <c r="AR3" s="13"/>
      <c r="AS3" s="13"/>
      <c r="AT3" s="13"/>
      <c r="AU3" s="13"/>
      <c r="AV3" s="13"/>
      <c r="AW3" s="13"/>
      <c r="AX3" s="13"/>
      <c r="AZ3" s="13" t="s">
        <v>45</v>
      </c>
      <c r="BA3" s="13"/>
      <c r="BB3" s="13"/>
      <c r="BC3" s="13"/>
      <c r="BD3" s="13"/>
      <c r="BE3" s="13"/>
      <c r="BF3" s="13"/>
      <c r="BG3" s="13"/>
      <c r="BH3" s="13"/>
      <c r="BI3" s="13"/>
      <c r="BJ3" s="13"/>
    </row>
    <row r="4" spans="3:62" x14ac:dyDescent="0.25">
      <c r="D4" s="14" t="s">
        <v>39</v>
      </c>
      <c r="E4" s="14"/>
      <c r="F4" s="14"/>
      <c r="G4" s="14"/>
      <c r="H4" s="14"/>
      <c r="J4" s="14" t="s">
        <v>40</v>
      </c>
      <c r="K4" s="14"/>
      <c r="L4" s="14"/>
      <c r="M4" s="14"/>
      <c r="N4" s="14"/>
      <c r="P4" s="14" t="s">
        <v>39</v>
      </c>
      <c r="Q4" s="14"/>
      <c r="R4" s="14"/>
      <c r="S4" s="14"/>
      <c r="T4" s="14"/>
      <c r="V4" s="15" t="s">
        <v>40</v>
      </c>
      <c r="W4" s="15"/>
      <c r="X4" s="15"/>
      <c r="Y4" s="15"/>
      <c r="Z4" s="15"/>
      <c r="AB4" s="15" t="s">
        <v>39</v>
      </c>
      <c r="AC4" s="15"/>
      <c r="AD4" s="15"/>
      <c r="AE4" s="15"/>
      <c r="AF4" s="15"/>
      <c r="AH4" s="15" t="s">
        <v>40</v>
      </c>
      <c r="AI4" s="15"/>
      <c r="AJ4" s="15"/>
      <c r="AK4" s="15"/>
      <c r="AL4" s="15"/>
      <c r="AN4" s="14" t="s">
        <v>39</v>
      </c>
      <c r="AO4" s="14"/>
      <c r="AP4" s="14"/>
      <c r="AQ4" s="14"/>
      <c r="AR4" s="14"/>
      <c r="AT4" s="15" t="s">
        <v>40</v>
      </c>
      <c r="AU4" s="15"/>
      <c r="AV4" s="15"/>
      <c r="AW4" s="15"/>
      <c r="AX4" s="15"/>
      <c r="AZ4" s="15" t="s">
        <v>39</v>
      </c>
      <c r="BA4" s="15"/>
      <c r="BB4" s="15"/>
      <c r="BC4" s="15"/>
      <c r="BD4" s="15"/>
      <c r="BF4" s="15" t="s">
        <v>40</v>
      </c>
      <c r="BG4" s="15"/>
      <c r="BH4" s="15"/>
      <c r="BI4" s="15"/>
      <c r="BJ4" s="15"/>
    </row>
    <row r="5" spans="3:62" x14ac:dyDescent="0.25">
      <c r="D5" s="2">
        <v>2016</v>
      </c>
      <c r="E5" s="2">
        <v>2018</v>
      </c>
      <c r="F5" s="2">
        <v>2020</v>
      </c>
      <c r="G5" s="2">
        <v>2022</v>
      </c>
      <c r="H5" s="2">
        <v>2024</v>
      </c>
      <c r="J5" s="2">
        <v>2016</v>
      </c>
      <c r="K5" s="2">
        <v>2018</v>
      </c>
      <c r="L5" s="2">
        <v>2020</v>
      </c>
      <c r="M5" s="2">
        <v>2022</v>
      </c>
      <c r="N5" s="2">
        <v>2024</v>
      </c>
      <c r="P5" s="2">
        <v>2016</v>
      </c>
      <c r="Q5" s="2">
        <v>2018</v>
      </c>
      <c r="R5" s="2">
        <v>2020</v>
      </c>
      <c r="S5" s="2">
        <v>2022</v>
      </c>
      <c r="T5" s="2">
        <v>2024</v>
      </c>
      <c r="V5" s="1">
        <v>2016</v>
      </c>
      <c r="W5" s="1">
        <v>2018</v>
      </c>
      <c r="X5" s="1">
        <v>2020</v>
      </c>
      <c r="Y5" s="1">
        <v>2022</v>
      </c>
      <c r="Z5" s="1">
        <v>2024</v>
      </c>
      <c r="AB5" s="1">
        <v>2016</v>
      </c>
      <c r="AC5" s="1">
        <v>2018</v>
      </c>
      <c r="AD5" s="1">
        <v>2020</v>
      </c>
      <c r="AE5" s="1">
        <v>2022</v>
      </c>
      <c r="AF5" s="1">
        <v>2024</v>
      </c>
      <c r="AH5" s="1">
        <v>2016</v>
      </c>
      <c r="AI5" s="1">
        <v>2018</v>
      </c>
      <c r="AJ5" s="1">
        <v>2020</v>
      </c>
      <c r="AK5" s="1">
        <v>2022</v>
      </c>
      <c r="AL5" s="1">
        <v>2024</v>
      </c>
      <c r="AN5" s="2">
        <v>2016</v>
      </c>
      <c r="AO5" s="2">
        <v>2018</v>
      </c>
      <c r="AP5" s="2">
        <v>2020</v>
      </c>
      <c r="AQ5" s="2">
        <v>2022</v>
      </c>
      <c r="AR5" s="2">
        <v>2024</v>
      </c>
      <c r="AT5" s="1">
        <v>2016</v>
      </c>
      <c r="AU5" s="1">
        <v>2018</v>
      </c>
      <c r="AV5" s="1">
        <v>2020</v>
      </c>
      <c r="AW5" s="1">
        <v>2022</v>
      </c>
      <c r="AX5" s="1">
        <v>2024</v>
      </c>
      <c r="AZ5" s="1">
        <v>2016</v>
      </c>
      <c r="BA5" s="1">
        <v>2018</v>
      </c>
      <c r="BB5" s="1">
        <v>2020</v>
      </c>
      <c r="BC5" s="1">
        <v>2022</v>
      </c>
      <c r="BD5" s="1">
        <v>2024</v>
      </c>
      <c r="BF5" s="1">
        <v>2016</v>
      </c>
      <c r="BG5" s="1">
        <v>2018</v>
      </c>
      <c r="BH5" s="1">
        <v>2020</v>
      </c>
      <c r="BI5" s="1">
        <v>2022</v>
      </c>
      <c r="BJ5" s="1">
        <v>2024</v>
      </c>
    </row>
    <row r="6" spans="3:62" x14ac:dyDescent="0.25">
      <c r="C6" s="3" t="s">
        <v>0</v>
      </c>
      <c r="D6" s="6">
        <f>SUMIFS(EntPop!$L:$L,EntPop!$S:$S,D$5)/1000</f>
        <v>6519.7860000000001</v>
      </c>
      <c r="E6" s="6">
        <f>SUMIFS(EntPop!$L:$L,EntPop!$S:$S,E$5)/1000</f>
        <v>6702.6909999999998</v>
      </c>
      <c r="F6" s="6">
        <f>SUMIFS(EntPop!$L:$L,EntPop!$S:$S,F$5)/1000</f>
        <v>6783.1189999999997</v>
      </c>
      <c r="G6" s="6">
        <f>SUMIFS(EntPop!$L:$L,EntPop!$S:$S,G$5)/1000</f>
        <v>6126.5780000000004</v>
      </c>
      <c r="H6" s="6">
        <f>SUMIFS(EntPop!$L:$L,EntPop!$S:$S,H$5)/1000</f>
        <v>4689.93</v>
      </c>
      <c r="I6" s="4"/>
      <c r="J6" s="7"/>
      <c r="K6" s="7"/>
      <c r="L6" s="7"/>
      <c r="M6" s="7"/>
      <c r="N6" s="7"/>
      <c r="O6" s="4"/>
      <c r="P6" s="6">
        <f>SUMIFS(RuralPop!$L:$L,RuralPop!$S:$S,P$5)/1000</f>
        <v>4367.8159999999998</v>
      </c>
      <c r="Q6" s="6">
        <f>SUMIFS(RuralPop!$L:$L,RuralPop!$S:$S,Q$5)/1000</f>
        <v>4541.9560000000001</v>
      </c>
      <c r="R6" s="6">
        <f>SUMIFS(RuralPop!$L:$L,RuralPop!$S:$S,R$5)/1000</f>
        <v>4286.8059999999996</v>
      </c>
      <c r="S6" s="6">
        <f>SUMIFS(RuralPop!$L:$L,RuralPop!$S:$S,S$5)/1000</f>
        <v>4099.0370000000003</v>
      </c>
      <c r="T6" s="6">
        <f>SUMIFS(RuralPop!$L:$L,RuralPop!$S:$S,T$5)/1000</f>
        <v>3404.3939999999998</v>
      </c>
      <c r="U6" s="4"/>
      <c r="V6" s="7"/>
      <c r="W6" s="7"/>
      <c r="X6" s="7"/>
      <c r="Y6" s="7"/>
      <c r="Z6" s="7"/>
      <c r="AB6" s="6">
        <f>SUMIFS(UrbanPop!$L:$L,UrbanPop!$S:$S,AB$5)/1000</f>
        <v>2151.9699999999998</v>
      </c>
      <c r="AC6" s="6">
        <f>SUMIFS(UrbanPop!$L:$L,UrbanPop!$S:$S,AC$5)/1000</f>
        <v>2160.7350000000001</v>
      </c>
      <c r="AD6" s="6">
        <f>SUMIFS(UrbanPop!$L:$L,UrbanPop!$S:$S,AD$5)/1000</f>
        <v>2496.3130000000001</v>
      </c>
      <c r="AE6" s="6">
        <f>SUMIFS(UrbanPop!$L:$L,UrbanPop!$S:$S,AE$5)/1000</f>
        <v>2027.5409999999999</v>
      </c>
      <c r="AF6" s="6">
        <f>SUMIFS(UrbanPop!$L:$L,UrbanPop!$S:$S,AF$5)/1000</f>
        <v>1285.5360000000001</v>
      </c>
      <c r="AG6" s="4"/>
      <c r="AH6" s="7"/>
      <c r="AI6" s="7"/>
      <c r="AJ6" s="7"/>
      <c r="AK6" s="7"/>
      <c r="AL6" s="7"/>
      <c r="AN6" s="6">
        <f>SUMIFS(SexoPop!$M:$M,SexoPop!$T:$T,AN$5,SexoPop!$B:$B,2)/1000</f>
        <v>3394.1959999999999</v>
      </c>
      <c r="AO6" s="6">
        <f>SUMIFS(SexoPop!$M:$M,SexoPop!$T:$T,AO$5,SexoPop!$B:$B,2)/1000</f>
        <v>3447.0619999999999</v>
      </c>
      <c r="AP6" s="6">
        <f>SUMIFS(SexoPop!$M:$M,SexoPop!$T:$T,AP$5,SexoPop!$B:$B,2)/1000</f>
        <v>3510.4409999999998</v>
      </c>
      <c r="AQ6" s="6">
        <f>SUMIFS(SexoPop!$M:$M,SexoPop!$T:$T,AQ$5,SexoPop!$B:$B,2)/1000</f>
        <v>3226.0909999999999</v>
      </c>
      <c r="AR6" s="6">
        <f>SUMIFS(SexoPop!$M:$M,SexoPop!$T:$T,AR$5,SexoPop!$B:$B,2)/1000</f>
        <v>2471.739</v>
      </c>
      <c r="AS6" s="4"/>
      <c r="AT6" s="7"/>
      <c r="AU6" s="7"/>
      <c r="AV6" s="7"/>
      <c r="AW6" s="7"/>
      <c r="AX6" s="7"/>
      <c r="AZ6" s="6">
        <f>SUMIFS(SexoPop!$M:$M,SexoPop!$T:$T,AZ$5,SexoPop!$B:$B,1)/1000</f>
        <v>3125.59</v>
      </c>
      <c r="BA6" s="6">
        <f>SUMIFS(SexoPop!$M:$M,SexoPop!$T:$T,BA$5,SexoPop!$B:$B,1)/1000</f>
        <v>3255.6289999999999</v>
      </c>
      <c r="BB6" s="6">
        <f>SUMIFS(SexoPop!$M:$M,SexoPop!$T:$T,BB$5,SexoPop!$B:$B,1)/1000</f>
        <v>3272.6779999999999</v>
      </c>
      <c r="BC6" s="6">
        <f>SUMIFS(SexoPop!$M:$M,SexoPop!$T:$T,BC$5,SexoPop!$B:$B,1)/1000</f>
        <v>2900.4870000000001</v>
      </c>
      <c r="BD6" s="6">
        <f>SUMIFS(SexoPop!$M:$M,SexoPop!$T:$T,BD$5,SexoPop!$B:$B,1)/1000</f>
        <v>2218.1909999999998</v>
      </c>
      <c r="BE6" s="4"/>
      <c r="BF6" s="7"/>
      <c r="BG6" s="7"/>
      <c r="BH6" s="7"/>
      <c r="BI6" s="7"/>
      <c r="BJ6" s="7"/>
    </row>
    <row r="7" spans="3:62" x14ac:dyDescent="0.25">
      <c r="C7" s="5" t="s">
        <v>1</v>
      </c>
      <c r="D7" s="6">
        <f>SUMIFS(EntPop!$L:$L,EntPop!$S:$S,D$5,EntPop!$A:$A,$C7)/1000</f>
        <v>5.2720000000000002</v>
      </c>
      <c r="E7" s="6">
        <f>SUMIFS(EntPop!$L:$L,EntPop!$S:$S,E$5,EntPop!$A:$A,$C7)/1000</f>
        <v>1.9419999999999999</v>
      </c>
      <c r="F7" s="6">
        <f>SUMIFS(EntPop!$L:$L,EntPop!$S:$S,F$5,EntPop!$A:$A,$C7)/1000</f>
        <v>4.5490000000000004</v>
      </c>
      <c r="G7" s="6">
        <f>SUMIFS(EntPop!$L:$L,EntPop!$S:$S,G$5,EntPop!$A:$A,$C7)/1000</f>
        <v>5.0919999999999996</v>
      </c>
      <c r="H7" s="6">
        <f>SUMIFS(EntPop!$L:$L,EntPop!$S:$S,H$5,EntPop!$A:$A,$C7)/1000</f>
        <v>1.401</v>
      </c>
      <c r="I7" s="5"/>
      <c r="J7" s="7">
        <f>SUMIFS(EntPorc!$L:$L,EntPorc!$P:$P,V$5,EntPorc!$A:$A,$C7)*100</f>
        <v>18.052321672439575</v>
      </c>
      <c r="K7" s="7">
        <f>SUMIFS(EntPorc!$L:$L,EntPorc!$P:$P,W$5,EntPorc!$A:$A,$C7)*100</f>
        <v>14.303602278232574</v>
      </c>
      <c r="L7" s="7">
        <f>SUMIFS(EntPorc!$L:$L,EntPorc!$P:$P,X$5,EntPorc!$A:$A,$C7)*100</f>
        <v>13.11555802822113</v>
      </c>
      <c r="M7" s="7">
        <f>SUMIFS(EntPorc!$L:$L,EntPorc!$P:$P,Y$5,EntPorc!$A:$A,$C7)*100</f>
        <v>19.513316452503204</v>
      </c>
      <c r="N7" s="7">
        <f>SUMIFS(EntPorc!$L:$L,EntPorc!$P:$P,Z$5,EntPorc!$A:$A,$C7)*100</f>
        <v>16.164763271808624</v>
      </c>
      <c r="O7" s="5"/>
      <c r="P7" s="6">
        <f>SUMIFS(RuralPop!$L:$L,RuralPop!$S:$S,P$5,RuralPop!$A:$A,$C7)/1000</f>
        <v>3.0640000000000001</v>
      </c>
      <c r="Q7" s="6">
        <f>SUMIFS(RuralPop!$L:$L,RuralPop!$S:$S,Q$5,RuralPop!$A:$A,$C7)/1000</f>
        <v>1.9419999999999999</v>
      </c>
      <c r="R7" s="6">
        <f>SUMIFS(RuralPop!$L:$L,RuralPop!$S:$S,R$5,RuralPop!$A:$A,$C7)/1000</f>
        <v>1.409</v>
      </c>
      <c r="S7" s="6">
        <f>SUMIFS(RuralPop!$L:$L,RuralPop!$S:$S,S$5,RuralPop!$A:$A,$C7)/1000</f>
        <v>4.024</v>
      </c>
      <c r="T7" s="6">
        <f>SUMIFS(RuralPop!$L:$L,RuralPop!$S:$S,T$5,RuralPop!$A:$A,$C7)/1000</f>
        <v>1.401</v>
      </c>
      <c r="U7" s="5"/>
      <c r="V7" s="7">
        <f>SUMIFS(RuralPorc!$L:$L,RuralPorc!$P:$P,V$5,RuralPorc!$A:$A,$C7)*100</f>
        <v>46.339988708496094</v>
      </c>
      <c r="W7" s="7">
        <f>SUMIFS(RuralPorc!$L:$L,RuralPorc!$P:$P,W$5,RuralPorc!$A:$A,$C7)*100</f>
        <v>51.294243335723877</v>
      </c>
      <c r="X7" s="7">
        <f>SUMIFS(RuralPorc!$L:$L,RuralPorc!$P:$P,X$5,RuralPorc!$A:$A,$C7)*100</f>
        <v>23.982979357242584</v>
      </c>
      <c r="Y7" s="7">
        <f>SUMIFS(RuralPorc!$L:$L,RuralPorc!$P:$P,Y$5,RuralPorc!$A:$A,$C7)*100</f>
        <v>39.754989743232727</v>
      </c>
      <c r="Z7" s="7">
        <f>SUMIFS(RuralPorc!$L:$L,RuralPorc!$P:$P,Z$5,RuralPorc!$A:$A,$C7)*100</f>
        <v>49.192416667938232</v>
      </c>
      <c r="AA7" s="9"/>
      <c r="AB7" s="6">
        <f>SUMIFS(UrbanPop!$L:$L,UrbanPop!$S:$S,AB$5,UrbanPop!$A:$A,$C7)/1000</f>
        <v>2.2080000000000002</v>
      </c>
      <c r="AC7" s="6">
        <f>SUMIFS(UrbanPop!$L:$L,UrbanPop!$S:$S,AC$5,UrbanPop!$A:$A,$C7)/1000</f>
        <v>0</v>
      </c>
      <c r="AD7" s="6">
        <f>SUMIFS(UrbanPop!$L:$L,UrbanPop!$S:$S,AD$5,UrbanPop!$A:$A,$C7)/1000</f>
        <v>3.14</v>
      </c>
      <c r="AE7" s="6">
        <f>SUMIFS(UrbanPop!$L:$L,UrbanPop!$S:$S,AE$5,UrbanPop!$A:$A,$C7)/1000</f>
        <v>1.0680000000000001</v>
      </c>
      <c r="AF7" s="6">
        <f>SUMIFS(UrbanPop!$L:$L,UrbanPop!$S:$S,AF$5,UrbanPop!$A:$A,$C7)/1000</f>
        <v>0</v>
      </c>
      <c r="AG7" s="5"/>
      <c r="AH7" s="7">
        <f>SUMIFS(UrbanPorc!$L:$L,UrbanPorc!$P:$P,AH$5,UrbanPorc!$A:$A,$C7)*100</f>
        <v>9.7733713686466217</v>
      </c>
      <c r="AI7" s="7">
        <f>SUMIFS(UrbanPorc!$L:$L,UrbanPorc!$P:$P,AI$5,UrbanPorc!$A:$A,$C7)*100</f>
        <v>0</v>
      </c>
      <c r="AJ7" s="7">
        <f>SUMIFS(UrbanPorc!$L:$L,UrbanPorc!$P:$P,AJ$5,UrbanPorc!$A:$A,$C7)*100</f>
        <v>10.899371653795242</v>
      </c>
      <c r="AK7" s="7">
        <f>SUMIFS(UrbanPorc!$L:$L,UrbanPorc!$P:$P,AK$5,UrbanPorc!$A:$A,$C7)*100</f>
        <v>6.6862829029560089</v>
      </c>
      <c r="AL7" s="7">
        <f>SUMIFS(UrbanPorc!$L:$L,UrbanPorc!$P:$P,AL$5,UrbanPorc!$A:$A,$C7)*100</f>
        <v>0</v>
      </c>
      <c r="AN7" s="6">
        <f>SUMIFS(SexoPop!$M:$M,SexoPop!$T:$T,AN$5,SexoPop!$A:$A,$C7,SexoPop!$B:$B,2)/1000</f>
        <v>2.9870000000000001</v>
      </c>
      <c r="AO7" s="6">
        <f>SUMIFS(SexoPop!$M:$M,SexoPop!$T:$T,AO$5,SexoPop!$A:$A,$C7,SexoPop!$B:$B,2)/1000</f>
        <v>0.88100000000000001</v>
      </c>
      <c r="AP7" s="6">
        <f>SUMIFS(SexoPop!$M:$M,SexoPop!$T:$T,AP$5,SexoPop!$A:$A,$C7,SexoPop!$B:$B,2)/1000</f>
        <v>1.9690000000000001</v>
      </c>
      <c r="AQ7" s="6">
        <f>SUMIFS(SexoPop!$M:$M,SexoPop!$T:$T,AQ$5,SexoPop!$A:$A,$C7,SexoPop!$B:$B,2)/1000</f>
        <v>3.4889999999999999</v>
      </c>
      <c r="AR7" s="6">
        <f>SUMIFS(SexoPop!$M:$M,SexoPop!$T:$T,AR$5,SexoPop!$A:$A,$C7,SexoPop!$B:$B,2)/1000</f>
        <v>0.86299999999999999</v>
      </c>
      <c r="AS7" s="5"/>
      <c r="AT7" s="7">
        <f>SUMIFS(SexoPorc!$M:$M,SexoPorc!$Q:$Q,AT$5,SexoPorc!$A:$A,$C7,SexoPorc!$B:$B,2)*100</f>
        <v>20.477136969566345</v>
      </c>
      <c r="AU7" s="7">
        <f>SUMIFS(SexoPorc!$M:$M,SexoPorc!$Q:$Q,AU$5,SexoPorc!$A:$A,$C7,SexoPorc!$B:$B,2)*100</f>
        <v>15.000851452350616</v>
      </c>
      <c r="AV7" s="7">
        <f>SUMIFS(SexoPorc!$M:$M,SexoPorc!$Q:$Q,AV$5,SexoPorc!$A:$A,$C7,SexoPorc!$B:$B,2)*100</f>
        <v>11.670222878456116</v>
      </c>
      <c r="AW7" s="7">
        <f>SUMIFS(SexoPorc!$M:$M,SexoPorc!$Q:$Q,AW$5,SexoPorc!$A:$A,$C7,SexoPorc!$B:$B,2)*100</f>
        <v>23.742769658565521</v>
      </c>
      <c r="AX7" s="7">
        <f>SUMIFS(SexoPorc!$M:$M,SexoPorc!$Q:$Q,AX$5,SexoPorc!$A:$A,$C7,SexoPorc!$B:$B,2)*100</f>
        <v>19.23334002494812</v>
      </c>
      <c r="AY7" s="9"/>
      <c r="AZ7" s="6">
        <f>SUMIFS(SexoPop!$M:$M,SexoPop!$T:$T,AZ$5,SexoPop!$A:$A,$C7,SexoPop!$B:$B,1)/1000</f>
        <v>2.2850000000000001</v>
      </c>
      <c r="BA7" s="6">
        <f>SUMIFS(SexoPop!$M:$M,SexoPop!$T:$T,BA$5,SexoPop!$A:$A,$C7,SexoPop!$B:$B,1)/1000</f>
        <v>1.0609999999999999</v>
      </c>
      <c r="BB7" s="6">
        <f>SUMIFS(SexoPop!$M:$M,SexoPop!$T:$T,BB$5,SexoPop!$A:$A,$C7,SexoPop!$B:$B,1)/1000</f>
        <v>2.58</v>
      </c>
      <c r="BC7" s="6">
        <f>SUMIFS(SexoPop!$M:$M,SexoPop!$T:$T,BC$5,SexoPop!$A:$A,$C7,SexoPop!$B:$B,1)/1000</f>
        <v>1.603</v>
      </c>
      <c r="BD7" s="6">
        <f>SUMIFS(SexoPop!$M:$M,SexoPop!$T:$T,BD$5,SexoPop!$A:$A,$C7,SexoPop!$B:$B,1)/1000</f>
        <v>0.53800000000000003</v>
      </c>
      <c r="BE7" s="5"/>
      <c r="BF7" s="7">
        <f>SUMIFS(SexoPorc!$M:$M,SexoPorc!$Q:$Q,BF$5,SexoPorc!$A:$A,$C7,SexoPorc!$B:$B,1)*100</f>
        <v>15.63248336315155</v>
      </c>
      <c r="BG7" s="7">
        <f>SUMIFS(SexoPorc!$M:$M,SexoPorc!$Q:$Q,BG$5,SexoPorc!$A:$A,$C7,SexoPorc!$B:$B,1)*100</f>
        <v>13.772065937519073</v>
      </c>
      <c r="BH7" s="7">
        <f>SUMIFS(SexoPorc!$M:$M,SexoPorc!$Q:$Q,BH$5,SexoPorc!$A:$A,$C7,SexoPorc!$B:$B,1)*100</f>
        <v>14.484617114067078</v>
      </c>
      <c r="BI7" s="7">
        <f>SUMIFS(SexoPorc!$M:$M,SexoPorc!$Q:$Q,BI$5,SexoPorc!$A:$A,$C7,SexoPorc!$B:$B,1)*100</f>
        <v>14.061403274536133</v>
      </c>
      <c r="BJ7" s="7">
        <f>SUMIFS(SexoPorc!$M:$M,SexoPorc!$Q:$Q,BJ$5,SexoPorc!$A:$A,$C7,SexoPorc!$B:$B,1)*100</f>
        <v>12.87081390619278</v>
      </c>
    </row>
    <row r="8" spans="3:62" x14ac:dyDescent="0.25">
      <c r="C8" s="5" t="s">
        <v>2</v>
      </c>
      <c r="D8" s="6">
        <f>SUMIFS(EntPop!$L:$L,EntPop!$S:$S,D$5,EntPop!$A:$A,$C8)/1000</f>
        <v>7.3940000000000001</v>
      </c>
      <c r="E8" s="6">
        <f>SUMIFS(EntPop!$L:$L,EntPop!$S:$S,E$5,EntPop!$A:$A,$C8)/1000</f>
        <v>25.725999999999999</v>
      </c>
      <c r="F8" s="6">
        <f>SUMIFS(EntPop!$L:$L,EntPop!$S:$S,F$5,EntPop!$A:$A,$C8)/1000</f>
        <v>19.771999999999998</v>
      </c>
      <c r="G8" s="6">
        <f>SUMIFS(EntPop!$L:$L,EntPop!$S:$S,G$5,EntPop!$A:$A,$C8)/1000</f>
        <v>11.352</v>
      </c>
      <c r="H8" s="6">
        <f>SUMIFS(EntPop!$L:$L,EntPop!$S:$S,H$5,EntPop!$A:$A,$C8)/1000</f>
        <v>4.0170000000000003</v>
      </c>
      <c r="I8" s="5"/>
      <c r="J8" s="7">
        <f>SUMIFS(EntPorc!$L:$L,EntPorc!$P:$P,V$5,EntPorc!$A:$A,$C8)*100</f>
        <v>21.223340928554535</v>
      </c>
      <c r="K8" s="7">
        <f>SUMIFS(EntPorc!$L:$L,EntPorc!$P:$P,W$5,EntPorc!$A:$A,$C8)*100</f>
        <v>50.810766220092773</v>
      </c>
      <c r="L8" s="7">
        <f>SUMIFS(EntPorc!$L:$L,EntPorc!$P:$P,X$5,EntPorc!$A:$A,$C8)*100</f>
        <v>34.084954857826233</v>
      </c>
      <c r="M8" s="7">
        <f>SUMIFS(EntPorc!$L:$L,EntPorc!$P:$P,Y$5,EntPorc!$A:$A,$C8)*100</f>
        <v>22.744029760360718</v>
      </c>
      <c r="N8" s="7">
        <f>SUMIFS(EntPorc!$L:$L,EntPorc!$P:$P,Z$5,EntPorc!$A:$A,$C8)*100</f>
        <v>29.89506721496582</v>
      </c>
      <c r="O8" s="5"/>
      <c r="P8" s="6">
        <f>SUMIFS(RuralPop!$L:$L,RuralPop!$S:$S,P$5,RuralPop!$A:$A,$C8)/1000</f>
        <v>4.306</v>
      </c>
      <c r="Q8" s="6">
        <f>SUMIFS(RuralPop!$L:$L,RuralPop!$S:$S,Q$5,RuralPop!$A:$A,$C8)/1000</f>
        <v>4.5119999999999996</v>
      </c>
      <c r="R8" s="6">
        <f>SUMIFS(RuralPop!$L:$L,RuralPop!$S:$S,R$5,RuralPop!$A:$A,$C8)/1000</f>
        <v>3.879</v>
      </c>
      <c r="S8" s="6">
        <f>SUMIFS(RuralPop!$L:$L,RuralPop!$S:$S,S$5,RuralPop!$A:$A,$C8)/1000</f>
        <v>2.13</v>
      </c>
      <c r="T8" s="6">
        <f>SUMIFS(RuralPop!$L:$L,RuralPop!$S:$S,T$5,RuralPop!$A:$A,$C8)/1000</f>
        <v>0.51</v>
      </c>
      <c r="U8" s="5"/>
      <c r="V8" s="7">
        <f>SUMIFS(RuralPorc!$L:$L,RuralPorc!$P:$P,V$5,RuralPorc!$A:$A,$C8)*100</f>
        <v>71.445161104202271</v>
      </c>
      <c r="W8" s="7">
        <f>SUMIFS(RuralPorc!$L:$L,RuralPorc!$P:$P,W$5,RuralPorc!$A:$A,$C8)*100</f>
        <v>73.629242181777954</v>
      </c>
      <c r="X8" s="7">
        <f>SUMIFS(RuralPorc!$L:$L,RuralPorc!$P:$P,X$5,RuralPorc!$A:$A,$C8)*100</f>
        <v>65.857386589050293</v>
      </c>
      <c r="Y8" s="7">
        <f>SUMIFS(RuralPorc!$L:$L,RuralPorc!$P:$P,Y$5,RuralPorc!$A:$A,$C8)*100</f>
        <v>38.110575079917908</v>
      </c>
      <c r="Z8" s="7">
        <f>SUMIFS(RuralPorc!$L:$L,RuralPorc!$P:$P,Z$5,RuralPorc!$A:$A,$C8)*100</f>
        <v>51.411288976669312</v>
      </c>
      <c r="AA8" s="9"/>
      <c r="AB8" s="6">
        <f>SUMIFS(UrbanPop!$L:$L,UrbanPop!$S:$S,AB$5,UrbanPop!$A:$A,$C8)/1000</f>
        <v>3.0880000000000001</v>
      </c>
      <c r="AC8" s="6">
        <f>SUMIFS(UrbanPop!$L:$L,UrbanPop!$S:$S,AC$5,UrbanPop!$A:$A,$C8)/1000</f>
        <v>21.213999999999999</v>
      </c>
      <c r="AD8" s="6">
        <f>SUMIFS(UrbanPop!$L:$L,UrbanPop!$S:$S,AD$5,UrbanPop!$A:$A,$C8)/1000</f>
        <v>15.893000000000001</v>
      </c>
      <c r="AE8" s="6">
        <f>SUMIFS(UrbanPop!$L:$L,UrbanPop!$S:$S,AE$5,UrbanPop!$A:$A,$C8)/1000</f>
        <v>9.2219999999999995</v>
      </c>
      <c r="AF8" s="6">
        <f>SUMIFS(UrbanPop!$L:$L,UrbanPop!$S:$S,AF$5,UrbanPop!$A:$A,$C8)/1000</f>
        <v>3.5070000000000001</v>
      </c>
      <c r="AG8" s="5"/>
      <c r="AH8" s="7">
        <f>SUMIFS(UrbanPorc!$L:$L,UrbanPorc!$P:$P,AH$5,UrbanPorc!$A:$A,$C8)*100</f>
        <v>10.717756301164627</v>
      </c>
      <c r="AI8" s="7">
        <f>SUMIFS(UrbanPorc!$L:$L,UrbanPorc!$P:$P,AI$5,UrbanPorc!$A:$A,$C8)*100</f>
        <v>47.668695449829102</v>
      </c>
      <c r="AJ8" s="7">
        <f>SUMIFS(UrbanPorc!$L:$L,UrbanPorc!$P:$P,AJ$5,UrbanPorc!$A:$A,$C8)*100</f>
        <v>30.494263768196106</v>
      </c>
      <c r="AK8" s="7">
        <f>SUMIFS(UrbanPorc!$L:$L,UrbanPorc!$P:$P,AK$5,UrbanPorc!$A:$A,$C8)*100</f>
        <v>20.80635279417038</v>
      </c>
      <c r="AL8" s="7">
        <f>SUMIFS(UrbanPorc!$L:$L,UrbanPorc!$P:$P,AL$5,UrbanPorc!$A:$A,$C8)*100</f>
        <v>28.179991245269775</v>
      </c>
      <c r="AN8" s="6">
        <f>SUMIFS(SexoPop!$M:$M,SexoPop!$T:$T,AN$5,SexoPop!$A:$A,$C8,SexoPop!$B:$B,2)/1000</f>
        <v>2.2290000000000001</v>
      </c>
      <c r="AO8" s="6">
        <f>SUMIFS(SexoPop!$M:$M,SexoPop!$T:$T,AO$5,SexoPop!$A:$A,$C8,SexoPop!$B:$B,2)/1000</f>
        <v>12.691000000000001</v>
      </c>
      <c r="AP8" s="6">
        <f>SUMIFS(SexoPop!$M:$M,SexoPop!$T:$T,AP$5,SexoPop!$A:$A,$C8,SexoPop!$B:$B,2)/1000</f>
        <v>8.5259999999999998</v>
      </c>
      <c r="AQ8" s="6">
        <f>SUMIFS(SexoPop!$M:$M,SexoPop!$T:$T,AQ$5,SexoPop!$A:$A,$C8,SexoPop!$B:$B,2)/1000</f>
        <v>4.6470000000000002</v>
      </c>
      <c r="AR8" s="6">
        <f>SUMIFS(SexoPop!$M:$M,SexoPop!$T:$T,AR$5,SexoPop!$A:$A,$C8,SexoPop!$B:$B,2)/1000</f>
        <v>1.5029999999999999</v>
      </c>
      <c r="AS8" s="5"/>
      <c r="AT8" s="7">
        <f>SUMIFS(SexoPorc!$M:$M,SexoPorc!$Q:$Q,AT$5,SexoPorc!$A:$A,$C8,SexoPorc!$B:$B,2)*100</f>
        <v>13.726215064525604</v>
      </c>
      <c r="AU8" s="7">
        <f>SUMIFS(SexoPorc!$M:$M,SexoPorc!$Q:$Q,AU$5,SexoPorc!$A:$A,$C8,SexoPorc!$B:$B,2)*100</f>
        <v>58.711141347885132</v>
      </c>
      <c r="AV8" s="7">
        <f>SUMIFS(SexoPorc!$M:$M,SexoPorc!$Q:$Q,AV$5,SexoPorc!$A:$A,$C8,SexoPorc!$B:$B,2)*100</f>
        <v>30.991241335868835</v>
      </c>
      <c r="AW8" s="7">
        <f>SUMIFS(SexoPorc!$M:$M,SexoPorc!$Q:$Q,AW$5,SexoPorc!$A:$A,$C8,SexoPorc!$B:$B,2)*100</f>
        <v>18.38066577911377</v>
      </c>
      <c r="AX8" s="7">
        <f>SUMIFS(SexoPorc!$M:$M,SexoPorc!$Q:$Q,AX$5,SexoPorc!$A:$A,$C8,SexoPorc!$B:$B,2)*100</f>
        <v>21.9000443816185</v>
      </c>
      <c r="AY8" s="9"/>
      <c r="AZ8" s="6">
        <f>SUMIFS(SexoPop!$M:$M,SexoPop!$T:$T,AZ$5,SexoPop!$A:$A,$C8,SexoPop!$B:$B,1)/1000</f>
        <v>5.165</v>
      </c>
      <c r="BA8" s="6">
        <f>SUMIFS(SexoPop!$M:$M,SexoPop!$T:$T,BA$5,SexoPop!$A:$A,$C8,SexoPop!$B:$B,1)/1000</f>
        <v>13.035</v>
      </c>
      <c r="BB8" s="6">
        <f>SUMIFS(SexoPop!$M:$M,SexoPop!$T:$T,BB$5,SexoPop!$A:$A,$C8,SexoPop!$B:$B,1)/1000</f>
        <v>11.246</v>
      </c>
      <c r="BC8" s="6">
        <f>SUMIFS(SexoPop!$M:$M,SexoPop!$T:$T,BC$5,SexoPop!$A:$A,$C8,SexoPop!$B:$B,1)/1000</f>
        <v>6.7050000000000001</v>
      </c>
      <c r="BD8" s="6">
        <f>SUMIFS(SexoPop!$M:$M,SexoPop!$T:$T,BD$5,SexoPop!$A:$A,$C8,SexoPop!$B:$B,1)/1000</f>
        <v>2.5139999999999998</v>
      </c>
      <c r="BE8" s="5"/>
      <c r="BF8" s="7">
        <f>SUMIFS(SexoPorc!$M:$M,SexoPorc!$Q:$Q,BF$5,SexoPorc!$A:$A,$C8,SexoPorc!$B:$B,1)*100</f>
        <v>27.768817543983459</v>
      </c>
      <c r="BG8" s="7">
        <f>SUMIFS(SexoPorc!$M:$M,SexoPorc!$Q:$Q,BG$5,SexoPorc!$A:$A,$C8,SexoPorc!$B:$B,1)*100</f>
        <v>44.925040006637573</v>
      </c>
      <c r="BH8" s="7">
        <f>SUMIFS(SexoPorc!$M:$M,SexoPorc!$Q:$Q,BH$5,SexoPorc!$A:$A,$C8,SexoPorc!$B:$B,1)*100</f>
        <v>36.875757575035095</v>
      </c>
      <c r="BI8" s="7">
        <f>SUMIFS(SexoPorc!$M:$M,SexoPorc!$Q:$Q,BI$5,SexoPorc!$A:$A,$C8,SexoPorc!$B:$B,1)*100</f>
        <v>27.222898602485657</v>
      </c>
      <c r="BJ8" s="7">
        <f>SUMIFS(SexoPorc!$M:$M,SexoPorc!$Q:$Q,BJ$5,SexoPorc!$A:$A,$C8,SexoPorc!$B:$B,1)*100</f>
        <v>38.241556286811829</v>
      </c>
    </row>
    <row r="9" spans="3:62" x14ac:dyDescent="0.25">
      <c r="C9" s="5" t="s">
        <v>3</v>
      </c>
      <c r="D9" s="6">
        <f>SUMIFS(EntPop!$L:$L,EntPop!$S:$S,D$5,EntPop!$A:$A,$C9)/1000</f>
        <v>6.7309999999999999</v>
      </c>
      <c r="E9" s="6">
        <f>SUMIFS(EntPop!$L:$L,EntPop!$S:$S,E$5,EntPop!$A:$A,$C9)/1000</f>
        <v>3.827</v>
      </c>
      <c r="F9" s="6">
        <f>SUMIFS(EntPop!$L:$L,EntPop!$S:$S,F$5,EntPop!$A:$A,$C9)/1000</f>
        <v>6.8010000000000002</v>
      </c>
      <c r="G9" s="6">
        <f>SUMIFS(EntPop!$L:$L,EntPop!$S:$S,G$5,EntPop!$A:$A,$C9)/1000</f>
        <v>3.5339999999999998</v>
      </c>
      <c r="H9" s="6">
        <f>SUMIFS(EntPop!$L:$L,EntPop!$S:$S,H$5,EntPop!$A:$A,$C9)/1000</f>
        <v>5.9290000000000003</v>
      </c>
      <c r="I9" s="5"/>
      <c r="J9" s="7">
        <f>SUMIFS(EntPorc!$L:$L,EntPorc!$P:$P,V$5,EntPorc!$A:$A,$C9)*100</f>
        <v>62.672251462936401</v>
      </c>
      <c r="K9" s="7">
        <f>SUMIFS(EntPorc!$L:$L,EntPorc!$P:$P,W$5,EntPorc!$A:$A,$C9)*100</f>
        <v>43.062901496887207</v>
      </c>
      <c r="L9" s="7">
        <f>SUMIFS(EntPorc!$L:$L,EntPorc!$P:$P,X$5,EntPorc!$A:$A,$C9)*100</f>
        <v>29.014503955841064</v>
      </c>
      <c r="M9" s="7">
        <f>SUMIFS(EntPorc!$L:$L,EntPorc!$P:$P,Y$5,EntPorc!$A:$A,$C9)*100</f>
        <v>55.141210556030273</v>
      </c>
      <c r="N9" s="7">
        <f>SUMIFS(EntPorc!$L:$L,EntPorc!$P:$P,Z$5,EntPorc!$A:$A,$C9)*100</f>
        <v>55.390506982803345</v>
      </c>
      <c r="O9" s="5"/>
      <c r="P9" s="6">
        <f>SUMIFS(RuralPop!$L:$L,RuralPop!$S:$S,P$5,RuralPop!$A:$A,$C9)/1000</f>
        <v>2.8719999999999999</v>
      </c>
      <c r="Q9" s="6">
        <f>SUMIFS(RuralPop!$L:$L,RuralPop!$S:$S,Q$5,RuralPop!$A:$A,$C9)/1000</f>
        <v>2.0230000000000001</v>
      </c>
      <c r="R9" s="6">
        <f>SUMIFS(RuralPop!$L:$L,RuralPop!$S:$S,R$5,RuralPop!$A:$A,$C9)/1000</f>
        <v>1.538</v>
      </c>
      <c r="S9" s="6">
        <f>SUMIFS(RuralPop!$L:$L,RuralPop!$S:$S,S$5,RuralPop!$A:$A,$C9)/1000</f>
        <v>2.298</v>
      </c>
      <c r="T9" s="6">
        <f>SUMIFS(RuralPop!$L:$L,RuralPop!$S:$S,T$5,RuralPop!$A:$A,$C9)/1000</f>
        <v>1.5409999999999999</v>
      </c>
      <c r="U9" s="5"/>
      <c r="V9" s="7">
        <f>SUMIFS(RuralPorc!$L:$L,RuralPorc!$P:$P,V$5,RuralPorc!$A:$A,$C9)*100</f>
        <v>80.290746688842773</v>
      </c>
      <c r="W9" s="7">
        <f>SUMIFS(RuralPorc!$L:$L,RuralPorc!$P:$P,W$5,RuralPorc!$A:$A,$C9)*100</f>
        <v>59.76366400718689</v>
      </c>
      <c r="X9" s="7">
        <f>SUMIFS(RuralPorc!$L:$L,RuralPorc!$P:$P,X$5,RuralPorc!$A:$A,$C9)*100</f>
        <v>41.907358169555664</v>
      </c>
      <c r="Y9" s="7">
        <f>SUMIFS(RuralPorc!$L:$L,RuralPorc!$P:$P,Y$5,RuralPorc!$A:$A,$C9)*100</f>
        <v>81.779360771179199</v>
      </c>
      <c r="Z9" s="7">
        <f>SUMIFS(RuralPorc!$L:$L,RuralPorc!$P:$P,Z$5,RuralPorc!$A:$A,$C9)*100</f>
        <v>88.309454917907715</v>
      </c>
      <c r="AA9" s="9"/>
      <c r="AB9" s="6">
        <f>SUMIFS(UrbanPop!$L:$L,UrbanPop!$S:$S,AB$5,UrbanPop!$A:$A,$C9)/1000</f>
        <v>3.859</v>
      </c>
      <c r="AC9" s="6">
        <f>SUMIFS(UrbanPop!$L:$L,UrbanPop!$S:$S,AC$5,UrbanPop!$A:$A,$C9)/1000</f>
        <v>1.804</v>
      </c>
      <c r="AD9" s="6">
        <f>SUMIFS(UrbanPop!$L:$L,UrbanPop!$S:$S,AD$5,UrbanPop!$A:$A,$C9)/1000</f>
        <v>5.2629999999999999</v>
      </c>
      <c r="AE9" s="6">
        <f>SUMIFS(UrbanPop!$L:$L,UrbanPop!$S:$S,AE$5,UrbanPop!$A:$A,$C9)/1000</f>
        <v>1.236</v>
      </c>
      <c r="AF9" s="6">
        <f>SUMIFS(UrbanPop!$L:$L,UrbanPop!$S:$S,AF$5,UrbanPop!$A:$A,$C9)/1000</f>
        <v>4.3879999999999999</v>
      </c>
      <c r="AG9" s="5"/>
      <c r="AH9" s="7">
        <f>SUMIFS(UrbanPorc!$L:$L,UrbanPorc!$P:$P,AH$5,UrbanPorc!$A:$A,$C9)*100</f>
        <v>53.874075412750244</v>
      </c>
      <c r="AI9" s="7">
        <f>SUMIFS(UrbanPorc!$L:$L,UrbanPorc!$P:$P,AI$5,UrbanPorc!$A:$A,$C9)*100</f>
        <v>32.788076996803284</v>
      </c>
      <c r="AJ9" s="7">
        <f>SUMIFS(UrbanPorc!$L:$L,UrbanPorc!$P:$P,AJ$5,UrbanPorc!$A:$A,$C9)*100</f>
        <v>26.621142029762268</v>
      </c>
      <c r="AK9" s="7">
        <f>SUMIFS(UrbanPorc!$L:$L,UrbanPorc!$P:$P,AK$5,UrbanPorc!$A:$A,$C9)*100</f>
        <v>34.342873096466064</v>
      </c>
      <c r="AL9" s="7">
        <f>SUMIFS(UrbanPorc!$L:$L,UrbanPorc!$P:$P,AL$5,UrbanPorc!$A:$A,$C9)*100</f>
        <v>48.978680372238159</v>
      </c>
      <c r="AN9" s="6">
        <f>SUMIFS(SexoPop!$M:$M,SexoPop!$T:$T,AN$5,SexoPop!$A:$A,$C9,SexoPop!$B:$B,2)/1000</f>
        <v>2.585</v>
      </c>
      <c r="AO9" s="6">
        <f>SUMIFS(SexoPop!$M:$M,SexoPop!$T:$T,AO$5,SexoPop!$A:$A,$C9,SexoPop!$B:$B,2)/1000</f>
        <v>1.7470000000000001</v>
      </c>
      <c r="AP9" s="6">
        <f>SUMIFS(SexoPop!$M:$M,SexoPop!$T:$T,AP$5,SexoPop!$A:$A,$C9,SexoPop!$B:$B,2)/1000</f>
        <v>2.8519999999999999</v>
      </c>
      <c r="AQ9" s="6">
        <f>SUMIFS(SexoPop!$M:$M,SexoPop!$T:$T,AQ$5,SexoPop!$A:$A,$C9,SexoPop!$B:$B,2)/1000</f>
        <v>1.712</v>
      </c>
      <c r="AR9" s="6">
        <f>SUMIFS(SexoPop!$M:$M,SexoPop!$T:$T,AR$5,SexoPop!$A:$A,$C9,SexoPop!$B:$B,2)/1000</f>
        <v>2.7829999999999999</v>
      </c>
      <c r="AS9" s="5"/>
      <c r="AT9" s="7">
        <f>SUMIFS(SexoPorc!$M:$M,SexoPorc!$Q:$Q,AT$5,SexoPorc!$A:$A,$C9,SexoPorc!$B:$B,2)*100</f>
        <v>51.720690727233887</v>
      </c>
      <c r="AU9" s="7">
        <f>SUMIFS(SexoPorc!$M:$M,SexoPorc!$Q:$Q,AU$5,SexoPorc!$A:$A,$C9,SexoPorc!$B:$B,2)*100</f>
        <v>41.654744744300842</v>
      </c>
      <c r="AV9" s="7">
        <f>SUMIFS(SexoPorc!$M:$M,SexoPorc!$Q:$Q,AV$5,SexoPorc!$A:$A,$C9,SexoPorc!$B:$B,2)*100</f>
        <v>27.069097757339478</v>
      </c>
      <c r="AW9" s="7">
        <f>SUMIFS(SexoPorc!$M:$M,SexoPorc!$Q:$Q,AW$5,SexoPorc!$A:$A,$C9,SexoPorc!$B:$B,2)*100</f>
        <v>50.576072931289673</v>
      </c>
      <c r="AX9" s="7">
        <f>SUMIFS(SexoPorc!$M:$M,SexoPorc!$Q:$Q,AX$5,SexoPorc!$A:$A,$C9,SexoPorc!$B:$B,2)*100</f>
        <v>45.810699462890625</v>
      </c>
      <c r="AY9" s="9"/>
      <c r="AZ9" s="6">
        <f>SUMIFS(SexoPop!$M:$M,SexoPop!$T:$T,AZ$5,SexoPop!$A:$A,$C9,SexoPop!$B:$B,1)/1000</f>
        <v>4.1459999999999999</v>
      </c>
      <c r="BA9" s="6">
        <f>SUMIFS(SexoPop!$M:$M,SexoPop!$T:$T,BA$5,SexoPop!$A:$A,$C9,SexoPop!$B:$B,1)/1000</f>
        <v>2.08</v>
      </c>
      <c r="BB9" s="6">
        <f>SUMIFS(SexoPop!$M:$M,SexoPop!$T:$T,BB$5,SexoPop!$A:$A,$C9,SexoPop!$B:$B,1)/1000</f>
        <v>3.9489999999999998</v>
      </c>
      <c r="BC9" s="6">
        <f>SUMIFS(SexoPop!$M:$M,SexoPop!$T:$T,BC$5,SexoPop!$A:$A,$C9,SexoPop!$B:$B,1)/1000</f>
        <v>1.8220000000000001</v>
      </c>
      <c r="BD9" s="6">
        <f>SUMIFS(SexoPop!$M:$M,SexoPop!$T:$T,BD$5,SexoPop!$A:$A,$C9,SexoPop!$B:$B,1)/1000</f>
        <v>3.1459999999999999</v>
      </c>
      <c r="BE9" s="5"/>
      <c r="BF9" s="7">
        <f>SUMIFS(SexoPorc!$M:$M,SexoPorc!$Q:$Q,BF$5,SexoPorc!$A:$A,$C9,SexoPorc!$B:$B,1)*100</f>
        <v>72.204804420471191</v>
      </c>
      <c r="BG9" s="7">
        <f>SUMIFS(SexoPorc!$M:$M,SexoPorc!$Q:$Q,BG$5,SexoPorc!$A:$A,$C9,SexoPorc!$B:$B,1)*100</f>
        <v>44.321328401565552</v>
      </c>
      <c r="BH9" s="7">
        <f>SUMIFS(SexoPorc!$M:$M,SexoPorc!$Q:$Q,BH$5,SexoPorc!$A:$A,$C9,SexoPorc!$B:$B,1)*100</f>
        <v>30.602914094924927</v>
      </c>
      <c r="BI9" s="7">
        <f>SUMIFS(SexoPorc!$M:$M,SexoPorc!$Q:$Q,BI$5,SexoPorc!$A:$A,$C9,SexoPorc!$B:$B,1)*100</f>
        <v>60.251325368881226</v>
      </c>
      <c r="BJ9" s="7">
        <f>SUMIFS(SexoPorc!$M:$M,SexoPorc!$Q:$Q,BJ$5,SexoPorc!$A:$A,$C9,SexoPorc!$B:$B,1)*100</f>
        <v>67.962843179702759</v>
      </c>
    </row>
    <row r="10" spans="3:62" x14ac:dyDescent="0.25">
      <c r="C10" s="5" t="s">
        <v>4</v>
      </c>
      <c r="D10" s="6">
        <f>SUMIFS(EntPop!$L:$L,EntPop!$S:$S,D$5,EntPop!$A:$A,$C10)/1000</f>
        <v>43.654000000000003</v>
      </c>
      <c r="E10" s="6">
        <f>SUMIFS(EntPop!$L:$L,EntPop!$S:$S,E$5,EntPop!$A:$A,$C10)/1000</f>
        <v>72.843999999999994</v>
      </c>
      <c r="F10" s="6">
        <f>SUMIFS(EntPop!$L:$L,EntPop!$S:$S,F$5,EntPop!$A:$A,$C10)/1000</f>
        <v>91.397999999999996</v>
      </c>
      <c r="G10" s="6">
        <f>SUMIFS(EntPop!$L:$L,EntPop!$S:$S,G$5,EntPop!$A:$A,$C10)/1000</f>
        <v>73.727000000000004</v>
      </c>
      <c r="H10" s="6">
        <f>SUMIFS(EntPop!$L:$L,EntPop!$S:$S,H$5,EntPop!$A:$A,$C10)/1000</f>
        <v>42.466000000000001</v>
      </c>
      <c r="I10" s="5"/>
      <c r="J10" s="7">
        <f>SUMIFS(EntPorc!$L:$L,EntPorc!$P:$P,V$5,EntPorc!$A:$A,$C10)*100</f>
        <v>77.760559320449829</v>
      </c>
      <c r="K10" s="7">
        <f>SUMIFS(EntPorc!$L:$L,EntPorc!$P:$P,W$5,EntPorc!$A:$A,$C10)*100</f>
        <v>87.36911416053772</v>
      </c>
      <c r="L10" s="7">
        <f>SUMIFS(EntPorc!$L:$L,EntPorc!$P:$P,X$5,EntPorc!$A:$A,$C10)*100</f>
        <v>81.186378002166748</v>
      </c>
      <c r="M10" s="7">
        <f>SUMIFS(EntPorc!$L:$L,EntPorc!$P:$P,Y$5,EntPorc!$A:$A,$C10)*100</f>
        <v>80.436182022094727</v>
      </c>
      <c r="N10" s="7">
        <f>SUMIFS(EntPorc!$L:$L,EntPorc!$P:$P,Z$5,EntPorc!$A:$A,$C10)*100</f>
        <v>76.82538628578186</v>
      </c>
      <c r="O10" s="5"/>
      <c r="P10" s="6">
        <f>SUMIFS(RuralPop!$L:$L,RuralPop!$S:$S,P$5,RuralPop!$A:$A,$C10)/1000</f>
        <v>24.257999999999999</v>
      </c>
      <c r="Q10" s="6">
        <f>SUMIFS(RuralPop!$L:$L,RuralPop!$S:$S,Q$5,RuralPop!$A:$A,$C10)/1000</f>
        <v>47.295999999999999</v>
      </c>
      <c r="R10" s="6">
        <f>SUMIFS(RuralPop!$L:$L,RuralPop!$S:$S,R$5,RuralPop!$A:$A,$C10)/1000</f>
        <v>53.585999999999999</v>
      </c>
      <c r="S10" s="6">
        <f>SUMIFS(RuralPop!$L:$L,RuralPop!$S:$S,S$5,RuralPop!$A:$A,$C10)/1000</f>
        <v>50.18</v>
      </c>
      <c r="T10" s="6">
        <f>SUMIFS(RuralPop!$L:$L,RuralPop!$S:$S,T$5,RuralPop!$A:$A,$C10)/1000</f>
        <v>26.744</v>
      </c>
      <c r="U10" s="5"/>
      <c r="V10" s="7">
        <f>SUMIFS(RuralPorc!$L:$L,RuralPorc!$P:$P,V$5,RuralPorc!$A:$A,$C10)*100</f>
        <v>91.494739055633545</v>
      </c>
      <c r="W10" s="7">
        <f>SUMIFS(RuralPorc!$L:$L,RuralPorc!$P:$P,W$5,RuralPorc!$A:$A,$C10)*100</f>
        <v>96.759408712387085</v>
      </c>
      <c r="X10" s="7">
        <f>SUMIFS(RuralPorc!$L:$L,RuralPorc!$P:$P,X$5,RuralPorc!$A:$A,$C10)*100</f>
        <v>95.091569423675537</v>
      </c>
      <c r="Y10" s="7">
        <f>SUMIFS(RuralPorc!$L:$L,RuralPorc!$P:$P,Y$5,RuralPorc!$A:$A,$C10)*100</f>
        <v>94.974923133850098</v>
      </c>
      <c r="Z10" s="7">
        <f>SUMIFS(RuralPorc!$L:$L,RuralPorc!$P:$P,Z$5,RuralPorc!$A:$A,$C10)*100</f>
        <v>88.098299503326416</v>
      </c>
      <c r="AA10" s="9"/>
      <c r="AB10" s="6">
        <f>SUMIFS(UrbanPop!$L:$L,UrbanPop!$S:$S,AB$5,UrbanPop!$A:$A,$C10)/1000</f>
        <v>19.396000000000001</v>
      </c>
      <c r="AC10" s="6">
        <f>SUMIFS(UrbanPop!$L:$L,UrbanPop!$S:$S,AC$5,UrbanPop!$A:$A,$C10)/1000</f>
        <v>25.547999999999998</v>
      </c>
      <c r="AD10" s="6">
        <f>SUMIFS(UrbanPop!$L:$L,UrbanPop!$S:$S,AD$5,UrbanPop!$A:$A,$C10)/1000</f>
        <v>37.811999999999998</v>
      </c>
      <c r="AE10" s="6">
        <f>SUMIFS(UrbanPop!$L:$L,UrbanPop!$S:$S,AE$5,UrbanPop!$A:$A,$C10)/1000</f>
        <v>23.547000000000001</v>
      </c>
      <c r="AF10" s="6">
        <f>SUMIFS(UrbanPop!$L:$L,UrbanPop!$S:$S,AF$5,UrbanPop!$A:$A,$C10)/1000</f>
        <v>15.722</v>
      </c>
      <c r="AG10" s="5"/>
      <c r="AH10" s="7">
        <f>SUMIFS(UrbanPorc!$L:$L,UrbanPorc!$P:$P,AH$5,UrbanPorc!$A:$A,$C10)*100</f>
        <v>65.469521284103394</v>
      </c>
      <c r="AI10" s="7">
        <f>SUMIFS(UrbanPorc!$L:$L,UrbanPorc!$P:$P,AI$5,UrbanPorc!$A:$A,$C10)*100</f>
        <v>74.062907695770264</v>
      </c>
      <c r="AJ10" s="7">
        <f>SUMIFS(UrbanPorc!$L:$L,UrbanPorc!$P:$P,AJ$5,UrbanPorc!$A:$A,$C10)*100</f>
        <v>67.250025272369385</v>
      </c>
      <c r="AK10" s="7">
        <f>SUMIFS(UrbanPorc!$L:$L,UrbanPorc!$P:$P,AK$5,UrbanPorc!$A:$A,$C10)*100</f>
        <v>60.650628805160522</v>
      </c>
      <c r="AL10" s="7">
        <f>SUMIFS(UrbanPorc!$L:$L,UrbanPorc!$P:$P,AL$5,UrbanPorc!$A:$A,$C10)*100</f>
        <v>63.092416524887085</v>
      </c>
      <c r="AN10" s="6">
        <f>SUMIFS(SexoPop!$M:$M,SexoPop!$T:$T,AN$5,SexoPop!$A:$A,$C10,SexoPop!$B:$B,2)/1000</f>
        <v>21.713999999999999</v>
      </c>
      <c r="AO10" s="6">
        <f>SUMIFS(SexoPop!$M:$M,SexoPop!$T:$T,AO$5,SexoPop!$A:$A,$C10,SexoPop!$B:$B,2)/1000</f>
        <v>37.279000000000003</v>
      </c>
      <c r="AP10" s="6">
        <f>SUMIFS(SexoPop!$M:$M,SexoPop!$T:$T,AP$5,SexoPop!$A:$A,$C10,SexoPop!$B:$B,2)/1000</f>
        <v>45.237000000000002</v>
      </c>
      <c r="AQ10" s="6">
        <f>SUMIFS(SexoPop!$M:$M,SexoPop!$T:$T,AQ$5,SexoPop!$A:$A,$C10,SexoPop!$B:$B,2)/1000</f>
        <v>36.124000000000002</v>
      </c>
      <c r="AR10" s="6">
        <f>SUMIFS(SexoPop!$M:$M,SexoPop!$T:$T,AR$5,SexoPop!$A:$A,$C10,SexoPop!$B:$B,2)/1000</f>
        <v>22.222999999999999</v>
      </c>
      <c r="AS10" s="5"/>
      <c r="AT10" s="7">
        <f>SUMIFS(SexoPorc!$M:$M,SexoPorc!$Q:$Q,AT$5,SexoPorc!$A:$A,$C10,SexoPorc!$B:$B,2)*100</f>
        <v>78.228914737701416</v>
      </c>
      <c r="AU10" s="7">
        <f>SUMIFS(SexoPorc!$M:$M,SexoPorc!$Q:$Q,AU$5,SexoPorc!$A:$A,$C10,SexoPorc!$B:$B,2)*100</f>
        <v>88.861078023910522</v>
      </c>
      <c r="AV10" s="7">
        <f>SUMIFS(SexoPorc!$M:$M,SexoPorc!$Q:$Q,AV$5,SexoPorc!$A:$A,$C10,SexoPorc!$B:$B,2)*100</f>
        <v>81.85914158821106</v>
      </c>
      <c r="AW10" s="7">
        <f>SUMIFS(SexoPorc!$M:$M,SexoPorc!$Q:$Q,AW$5,SexoPorc!$A:$A,$C10,SexoPorc!$B:$B,2)*100</f>
        <v>81.42087459564209</v>
      </c>
      <c r="AX10" s="7">
        <f>SUMIFS(SexoPorc!$M:$M,SexoPorc!$Q:$Q,AX$5,SexoPorc!$A:$A,$C10,SexoPorc!$B:$B,2)*100</f>
        <v>75.898224115371704</v>
      </c>
      <c r="AY10" s="9"/>
      <c r="AZ10" s="6">
        <f>SUMIFS(SexoPop!$M:$M,SexoPop!$T:$T,AZ$5,SexoPop!$A:$A,$C10,SexoPop!$B:$B,1)/1000</f>
        <v>21.94</v>
      </c>
      <c r="BA10" s="6">
        <f>SUMIFS(SexoPop!$M:$M,SexoPop!$T:$T,BA$5,SexoPop!$A:$A,$C10,SexoPop!$B:$B,1)/1000</f>
        <v>35.564999999999998</v>
      </c>
      <c r="BB10" s="6">
        <f>SUMIFS(SexoPop!$M:$M,SexoPop!$T:$T,BB$5,SexoPop!$A:$A,$C10,SexoPop!$B:$B,1)/1000</f>
        <v>46.161000000000001</v>
      </c>
      <c r="BC10" s="6">
        <f>SUMIFS(SexoPop!$M:$M,SexoPop!$T:$T,BC$5,SexoPop!$A:$A,$C10,SexoPop!$B:$B,1)/1000</f>
        <v>37.603000000000002</v>
      </c>
      <c r="BD10" s="6">
        <f>SUMIFS(SexoPop!$M:$M,SexoPop!$T:$T,BD$5,SexoPop!$A:$A,$C10,SexoPop!$B:$B,1)/1000</f>
        <v>20.242999999999999</v>
      </c>
      <c r="BE10" s="5"/>
      <c r="BF10" s="7">
        <f>SUMIFS(SexoPorc!$M:$M,SexoPorc!$Q:$Q,BF$5,SexoPorc!$A:$A,$C10,SexoPorc!$B:$B,1)*100</f>
        <v>77.302515506744385</v>
      </c>
      <c r="BG10" s="7">
        <f>SUMIFS(SexoPorc!$M:$M,SexoPorc!$Q:$Q,BG$5,SexoPorc!$A:$A,$C10,SexoPorc!$B:$B,1)*100</f>
        <v>85.858100652694702</v>
      </c>
      <c r="BH10" s="7">
        <f>SUMIFS(SexoPorc!$M:$M,SexoPorc!$Q:$Q,BH$5,SexoPorc!$A:$A,$C10,SexoPorc!$B:$B,1)*100</f>
        <v>80.537718534469604</v>
      </c>
      <c r="BI10" s="7">
        <f>SUMIFS(SexoPorc!$M:$M,SexoPorc!$Q:$Q,BI$5,SexoPorc!$A:$A,$C10,SexoPorc!$B:$B,1)*100</f>
        <v>79.512393474578857</v>
      </c>
      <c r="BJ10" s="7">
        <f>SUMIFS(SexoPorc!$M:$M,SexoPorc!$Q:$Q,BJ$5,SexoPorc!$A:$A,$C10,SexoPorc!$B:$B,1)*100</f>
        <v>77.869671583175659</v>
      </c>
    </row>
    <row r="11" spans="3:62" x14ac:dyDescent="0.25">
      <c r="C11" s="5" t="s">
        <v>5</v>
      </c>
      <c r="D11" s="6">
        <f>SUMIFS(EntPop!$L:$L,EntPop!$S:$S,D$5,EntPop!$A:$A,$C11)/1000</f>
        <v>18.722999999999999</v>
      </c>
      <c r="E11" s="6">
        <f>SUMIFS(EntPop!$L:$L,EntPop!$S:$S,E$5,EntPop!$A:$A,$C11)/1000</f>
        <v>11.167</v>
      </c>
      <c r="F11" s="6">
        <f>SUMIFS(EntPop!$L:$L,EntPop!$S:$S,F$5,EntPop!$A:$A,$C11)/1000</f>
        <v>14.532</v>
      </c>
      <c r="G11" s="6">
        <f>SUMIFS(EntPop!$L:$L,EntPop!$S:$S,G$5,EntPop!$A:$A,$C11)/1000</f>
        <v>15.709</v>
      </c>
      <c r="H11" s="6">
        <f>SUMIFS(EntPop!$L:$L,EntPop!$S:$S,H$5,EntPop!$A:$A,$C11)/1000</f>
        <v>5.0019999999999998</v>
      </c>
      <c r="I11" s="5"/>
      <c r="J11" s="7">
        <f>SUMIFS(EntPorc!$L:$L,EntPorc!$P:$P,V$5,EntPorc!$A:$A,$C11)*100</f>
        <v>32.901626825332642</v>
      </c>
      <c r="K11" s="7">
        <f>SUMIFS(EntPorc!$L:$L,EntPorc!$P:$P,W$5,EntPorc!$A:$A,$C11)*100</f>
        <v>23.927576839923859</v>
      </c>
      <c r="L11" s="7">
        <f>SUMIFS(EntPorc!$L:$L,EntPorc!$P:$P,X$5,EntPorc!$A:$A,$C11)*100</f>
        <v>17.944727838039398</v>
      </c>
      <c r="M11" s="7">
        <f>SUMIFS(EntPorc!$L:$L,EntPorc!$P:$P,Y$5,EntPorc!$A:$A,$C11)*100</f>
        <v>26.719620823860168</v>
      </c>
      <c r="N11" s="7">
        <f>SUMIFS(EntPorc!$L:$L,EntPorc!$P:$P,Z$5,EntPorc!$A:$A,$C11)*100</f>
        <v>19.560456275939941</v>
      </c>
      <c r="O11" s="5"/>
      <c r="P11" s="6">
        <f>SUMIFS(RuralPop!$L:$L,RuralPop!$S:$S,P$5,RuralPop!$A:$A,$C11)/1000</f>
        <v>3.9449999999999998</v>
      </c>
      <c r="Q11" s="6">
        <f>SUMIFS(RuralPop!$L:$L,RuralPop!$S:$S,Q$5,RuralPop!$A:$A,$C11)/1000</f>
        <v>6.2869999999999999</v>
      </c>
      <c r="R11" s="6">
        <f>SUMIFS(RuralPop!$L:$L,RuralPop!$S:$S,R$5,RuralPop!$A:$A,$C11)/1000</f>
        <v>5.2709999999999999</v>
      </c>
      <c r="S11" s="6">
        <f>SUMIFS(RuralPop!$L:$L,RuralPop!$S:$S,S$5,RuralPop!$A:$A,$C11)/1000</f>
        <v>9.3960000000000008</v>
      </c>
      <c r="T11" s="6">
        <f>SUMIFS(RuralPop!$L:$L,RuralPop!$S:$S,T$5,RuralPop!$A:$A,$C11)/1000</f>
        <v>2.0960000000000001</v>
      </c>
      <c r="U11" s="5"/>
      <c r="V11" s="7">
        <f>SUMIFS(RuralPorc!$L:$L,RuralPorc!$P:$P,V$5,RuralPorc!$A:$A,$C11)*100</f>
        <v>56.316918134689331</v>
      </c>
      <c r="W11" s="7">
        <f>SUMIFS(RuralPorc!$L:$L,RuralPorc!$P:$P,W$5,RuralPorc!$A:$A,$C11)*100</f>
        <v>44.936031103134155</v>
      </c>
      <c r="X11" s="7">
        <f>SUMIFS(RuralPorc!$L:$L,RuralPorc!$P:$P,X$5,RuralPorc!$A:$A,$C11)*100</f>
        <v>37.518686056137085</v>
      </c>
      <c r="Y11" s="7">
        <f>SUMIFS(RuralPorc!$L:$L,RuralPorc!$P:$P,Y$5,RuralPorc!$A:$A,$C11)*100</f>
        <v>60.281002521514893</v>
      </c>
      <c r="Z11" s="7">
        <f>SUMIFS(RuralPorc!$L:$L,RuralPorc!$P:$P,Z$5,RuralPorc!$A:$A,$C11)*100</f>
        <v>51.511430740356445</v>
      </c>
      <c r="AA11" s="9"/>
      <c r="AB11" s="6">
        <f>SUMIFS(UrbanPop!$L:$L,UrbanPop!$S:$S,AB$5,UrbanPop!$A:$A,$C11)/1000</f>
        <v>14.778</v>
      </c>
      <c r="AC11" s="6">
        <f>SUMIFS(UrbanPop!$L:$L,UrbanPop!$S:$S,AC$5,UrbanPop!$A:$A,$C11)/1000</f>
        <v>4.88</v>
      </c>
      <c r="AD11" s="6">
        <f>SUMIFS(UrbanPop!$L:$L,UrbanPop!$S:$S,AD$5,UrbanPop!$A:$A,$C11)/1000</f>
        <v>9.2609999999999992</v>
      </c>
      <c r="AE11" s="6">
        <f>SUMIFS(UrbanPop!$L:$L,UrbanPop!$S:$S,AE$5,UrbanPop!$A:$A,$C11)/1000</f>
        <v>6.3129999999999997</v>
      </c>
      <c r="AF11" s="6">
        <f>SUMIFS(UrbanPop!$L:$L,UrbanPop!$S:$S,AF$5,UrbanPop!$A:$A,$C11)/1000</f>
        <v>2.9060000000000001</v>
      </c>
      <c r="AG11" s="5"/>
      <c r="AH11" s="7">
        <f>SUMIFS(UrbanPorc!$L:$L,UrbanPorc!$P:$P,AH$5,UrbanPorc!$A:$A,$C11)*100</f>
        <v>29.614636301994324</v>
      </c>
      <c r="AI11" s="7">
        <f>SUMIFS(UrbanPorc!$L:$L,UrbanPorc!$P:$P,AI$5,UrbanPorc!$A:$A,$C11)*100</f>
        <v>14.933137595653534</v>
      </c>
      <c r="AJ11" s="7">
        <f>SUMIFS(UrbanPorc!$L:$L,UrbanPorc!$P:$P,AJ$5,UrbanPorc!$A:$A,$C11)*100</f>
        <v>13.836224377155304</v>
      </c>
      <c r="AK11" s="7">
        <f>SUMIFS(UrbanPorc!$L:$L,UrbanPorc!$P:$P,AK$5,UrbanPorc!$A:$A,$C11)*100</f>
        <v>14.611734449863434</v>
      </c>
      <c r="AL11" s="7">
        <f>SUMIFS(UrbanPorc!$L:$L,UrbanPorc!$P:$P,AL$5,UrbanPorc!$A:$A,$C11)*100</f>
        <v>13.51439356803894</v>
      </c>
      <c r="AN11" s="6">
        <f>SUMIFS(SexoPop!$M:$M,SexoPop!$T:$T,AN$5,SexoPop!$A:$A,$C11,SexoPop!$B:$B,2)/1000</f>
        <v>10.035</v>
      </c>
      <c r="AO11" s="6">
        <f>SUMIFS(SexoPop!$M:$M,SexoPop!$T:$T,AO$5,SexoPop!$A:$A,$C11,SexoPop!$B:$B,2)/1000</f>
        <v>6.3360000000000003</v>
      </c>
      <c r="AP11" s="6">
        <f>SUMIFS(SexoPop!$M:$M,SexoPop!$T:$T,AP$5,SexoPop!$A:$A,$C11,SexoPop!$B:$B,2)/1000</f>
        <v>7.3159999999999998</v>
      </c>
      <c r="AQ11" s="6">
        <f>SUMIFS(SexoPop!$M:$M,SexoPop!$T:$T,AQ$5,SexoPop!$A:$A,$C11,SexoPop!$B:$B,2)/1000</f>
        <v>7.8659999999999997</v>
      </c>
      <c r="AR11" s="6">
        <f>SUMIFS(SexoPop!$M:$M,SexoPop!$T:$T,AR$5,SexoPop!$A:$A,$C11,SexoPop!$B:$B,2)/1000</f>
        <v>2.5459999999999998</v>
      </c>
      <c r="AS11" s="5"/>
      <c r="AT11" s="7">
        <f>SUMIFS(SexoPorc!$M:$M,SexoPorc!$Q:$Q,AT$5,SexoPorc!$A:$A,$C11,SexoPorc!$B:$B,2)*100</f>
        <v>37.456607818603516</v>
      </c>
      <c r="AU11" s="7">
        <f>SUMIFS(SexoPorc!$M:$M,SexoPorc!$Q:$Q,AU$5,SexoPorc!$A:$A,$C11,SexoPorc!$B:$B,2)*100</f>
        <v>25.063291192054749</v>
      </c>
      <c r="AV11" s="7">
        <f>SUMIFS(SexoPorc!$M:$M,SexoPorc!$Q:$Q,AV$5,SexoPorc!$A:$A,$C11,SexoPorc!$B:$B,2)*100</f>
        <v>18.153846263885498</v>
      </c>
      <c r="AW11" s="7">
        <f>SUMIFS(SexoPorc!$M:$M,SexoPorc!$Q:$Q,AW$5,SexoPorc!$A:$A,$C11,SexoPorc!$B:$B,2)*100</f>
        <v>26.327943801879883</v>
      </c>
      <c r="AX11" s="7">
        <f>SUMIFS(SexoPorc!$M:$M,SexoPorc!$Q:$Q,AX$5,SexoPorc!$A:$A,$C11,SexoPorc!$B:$B,2)*100</f>
        <v>24.080204963684082</v>
      </c>
      <c r="AY11" s="9"/>
      <c r="AZ11" s="6">
        <f>SUMIFS(SexoPop!$M:$M,SexoPop!$T:$T,AZ$5,SexoPop!$A:$A,$C11,SexoPop!$B:$B,1)/1000</f>
        <v>8.6880000000000006</v>
      </c>
      <c r="BA11" s="6">
        <f>SUMIFS(SexoPop!$M:$M,SexoPop!$T:$T,BA$5,SexoPop!$A:$A,$C11,SexoPop!$B:$B,1)/1000</f>
        <v>4.8310000000000004</v>
      </c>
      <c r="BB11" s="6">
        <f>SUMIFS(SexoPop!$M:$M,SexoPop!$T:$T,BB$5,SexoPop!$A:$A,$C11,SexoPop!$B:$B,1)/1000</f>
        <v>7.2160000000000002</v>
      </c>
      <c r="BC11" s="6">
        <f>SUMIFS(SexoPop!$M:$M,SexoPop!$T:$T,BC$5,SexoPop!$A:$A,$C11,SexoPop!$B:$B,1)/1000</f>
        <v>7.843</v>
      </c>
      <c r="BD11" s="6">
        <f>SUMIFS(SexoPop!$M:$M,SexoPop!$T:$T,BD$5,SexoPop!$A:$A,$C11,SexoPop!$B:$B,1)/1000</f>
        <v>2.456</v>
      </c>
      <c r="BE11" s="5"/>
      <c r="BF11" s="7">
        <f>SUMIFS(SexoPorc!$M:$M,SexoPorc!$Q:$Q,BF$5,SexoPorc!$A:$A,$C11,SexoPorc!$B:$B,1)*100</f>
        <v>28.849411010742188</v>
      </c>
      <c r="BG11" s="7">
        <f>SUMIFS(SexoPorc!$M:$M,SexoPorc!$Q:$Q,BG$5,SexoPorc!$A:$A,$C11,SexoPorc!$B:$B,1)*100</f>
        <v>22.585320472717285</v>
      </c>
      <c r="BH11" s="7">
        <f>SUMIFS(SexoPorc!$M:$M,SexoPorc!$Q:$Q,BH$5,SexoPorc!$A:$A,$C11,SexoPorc!$B:$B,1)*100</f>
        <v>17.737574875354767</v>
      </c>
      <c r="BI11" s="7">
        <f>SUMIFS(SexoPorc!$M:$M,SexoPorc!$Q:$Q,BI$5,SexoPorc!$A:$A,$C11,SexoPorc!$B:$B,1)*100</f>
        <v>27.124330401420593</v>
      </c>
      <c r="BJ11" s="7">
        <f>SUMIFS(SexoPorc!$M:$M,SexoPorc!$Q:$Q,BJ$5,SexoPorc!$A:$A,$C11,SexoPorc!$B:$B,1)*100</f>
        <v>16.3744255900383</v>
      </c>
    </row>
    <row r="12" spans="3:62" x14ac:dyDescent="0.25">
      <c r="C12" s="5" t="s">
        <v>6</v>
      </c>
      <c r="D12" s="6">
        <f>SUMIFS(EntPop!$L:$L,EntPop!$S:$S,D$5,EntPop!$A:$A,$C12)/1000</f>
        <v>6.6</v>
      </c>
      <c r="E12" s="6">
        <f>SUMIFS(EntPop!$L:$L,EntPop!$S:$S,E$5,EntPop!$A:$A,$C12)/1000</f>
        <v>7.335</v>
      </c>
      <c r="F12" s="6">
        <f>SUMIFS(EntPop!$L:$L,EntPop!$S:$S,F$5,EntPop!$A:$A,$C12)/1000</f>
        <v>6.1139999999999999</v>
      </c>
      <c r="G12" s="6">
        <f>SUMIFS(EntPop!$L:$L,EntPop!$S:$S,G$5,EntPop!$A:$A,$C12)/1000</f>
        <v>3.2450000000000001</v>
      </c>
      <c r="H12" s="6">
        <f>SUMIFS(EntPop!$L:$L,EntPop!$S:$S,H$5,EntPop!$A:$A,$C12)/1000</f>
        <v>2.113</v>
      </c>
      <c r="I12" s="5"/>
      <c r="J12" s="7">
        <f>SUMIFS(EntPorc!$L:$L,EntPorc!$P:$P,V$5,EntPorc!$A:$A,$C12)*100</f>
        <v>43.853819370269775</v>
      </c>
      <c r="K12" s="7">
        <f>SUMIFS(EntPorc!$L:$L,EntPorc!$P:$P,W$5,EntPorc!$A:$A,$C12)*100</f>
        <v>52.9488205909729</v>
      </c>
      <c r="L12" s="7">
        <f>SUMIFS(EntPorc!$L:$L,EntPorc!$P:$P,X$5,EntPorc!$A:$A,$C12)*100</f>
        <v>44.784647226333618</v>
      </c>
      <c r="M12" s="7">
        <f>SUMIFS(EntPorc!$L:$L,EntPorc!$P:$P,Y$5,EntPorc!$A:$A,$C12)*100</f>
        <v>34.73932147026062</v>
      </c>
      <c r="N12" s="7">
        <f>SUMIFS(EntPorc!$L:$L,EntPorc!$P:$P,Z$5,EntPorc!$A:$A,$C12)*100</f>
        <v>30.552342534065247</v>
      </c>
      <c r="O12" s="5"/>
      <c r="P12" s="6">
        <f>SUMIFS(RuralPop!$L:$L,RuralPop!$S:$S,P$5,RuralPop!$A:$A,$C12)/1000</f>
        <v>1.7270000000000001</v>
      </c>
      <c r="Q12" s="6">
        <f>SUMIFS(RuralPop!$L:$L,RuralPop!$S:$S,Q$5,RuralPop!$A:$A,$C12)/1000</f>
        <v>2.6840000000000002</v>
      </c>
      <c r="R12" s="6">
        <f>SUMIFS(RuralPop!$L:$L,RuralPop!$S:$S,R$5,RuralPop!$A:$A,$C12)/1000</f>
        <v>1.758</v>
      </c>
      <c r="S12" s="6">
        <f>SUMIFS(RuralPop!$L:$L,RuralPop!$S:$S,S$5,RuralPop!$A:$A,$C12)/1000</f>
        <v>1.083</v>
      </c>
      <c r="T12" s="6">
        <f>SUMIFS(RuralPop!$L:$L,RuralPop!$S:$S,T$5,RuralPop!$A:$A,$C12)/1000</f>
        <v>1.454</v>
      </c>
      <c r="U12" s="5"/>
      <c r="V12" s="7">
        <f>SUMIFS(RuralPorc!$L:$L,RuralPorc!$P:$P,V$5,RuralPorc!$A:$A,$C12)*100</f>
        <v>75.712406635284424</v>
      </c>
      <c r="W12" s="7">
        <f>SUMIFS(RuralPorc!$L:$L,RuralPorc!$P:$P,W$5,RuralPorc!$A:$A,$C12)*100</f>
        <v>73.253273963928223</v>
      </c>
      <c r="X12" s="7">
        <f>SUMIFS(RuralPorc!$L:$L,RuralPorc!$P:$P,X$5,RuralPorc!$A:$A,$C12)*100</f>
        <v>89.969295263290405</v>
      </c>
      <c r="Y12" s="7">
        <f>SUMIFS(RuralPorc!$L:$L,RuralPorc!$P:$P,Y$5,RuralPorc!$A:$A,$C12)*100</f>
        <v>77.745872735977173</v>
      </c>
      <c r="Z12" s="7">
        <f>SUMIFS(RuralPorc!$L:$L,RuralPorc!$P:$P,Z$5,RuralPorc!$A:$A,$C12)*100</f>
        <v>82.707619667053223</v>
      </c>
      <c r="AA12" s="9"/>
      <c r="AB12" s="6">
        <f>SUMIFS(UrbanPop!$L:$L,UrbanPop!$S:$S,AB$5,UrbanPop!$A:$A,$C12)/1000</f>
        <v>4.8730000000000002</v>
      </c>
      <c r="AC12" s="6">
        <f>SUMIFS(UrbanPop!$L:$L,UrbanPop!$S:$S,AC$5,UrbanPop!$A:$A,$C12)/1000</f>
        <v>4.6509999999999998</v>
      </c>
      <c r="AD12" s="6">
        <f>SUMIFS(UrbanPop!$L:$L,UrbanPop!$S:$S,AD$5,UrbanPop!$A:$A,$C12)/1000</f>
        <v>4.3559999999999999</v>
      </c>
      <c r="AE12" s="6">
        <f>SUMIFS(UrbanPop!$L:$L,UrbanPop!$S:$S,AE$5,UrbanPop!$A:$A,$C12)/1000</f>
        <v>2.1619999999999999</v>
      </c>
      <c r="AF12" s="6">
        <f>SUMIFS(UrbanPop!$L:$L,UrbanPop!$S:$S,AF$5,UrbanPop!$A:$A,$C12)/1000</f>
        <v>0.65900000000000003</v>
      </c>
      <c r="AG12" s="5"/>
      <c r="AH12" s="7">
        <f>SUMIFS(UrbanPorc!$L:$L,UrbanPorc!$P:$P,AH$5,UrbanPorc!$A:$A,$C12)*100</f>
        <v>38.162738084793091</v>
      </c>
      <c r="AI12" s="7">
        <f>SUMIFS(UrbanPorc!$L:$L,UrbanPorc!$P:$P,AI$5,UrbanPorc!$A:$A,$C12)*100</f>
        <v>45.647266507148743</v>
      </c>
      <c r="AJ12" s="7">
        <f>SUMIFS(UrbanPorc!$L:$L,UrbanPorc!$P:$P,AJ$5,UrbanPorc!$A:$A,$C12)*100</f>
        <v>37.237134575843811</v>
      </c>
      <c r="AK12" s="7">
        <f>SUMIFS(UrbanPorc!$L:$L,UrbanPorc!$P:$P,AK$5,UrbanPorc!$A:$A,$C12)*100</f>
        <v>27.201810479164124</v>
      </c>
      <c r="AL12" s="7">
        <f>SUMIFS(UrbanPorc!$L:$L,UrbanPorc!$P:$P,AL$5,UrbanPorc!$A:$A,$C12)*100</f>
        <v>12.776270508766174</v>
      </c>
      <c r="AN12" s="6">
        <f>SUMIFS(SexoPop!$M:$M,SexoPop!$T:$T,AN$5,SexoPop!$A:$A,$C12,SexoPop!$B:$B,2)/1000</f>
        <v>3.9060000000000001</v>
      </c>
      <c r="AO12" s="6">
        <f>SUMIFS(SexoPop!$M:$M,SexoPop!$T:$T,AO$5,SexoPop!$A:$A,$C12,SexoPop!$B:$B,2)/1000</f>
        <v>3.75</v>
      </c>
      <c r="AP12" s="6">
        <f>SUMIFS(SexoPop!$M:$M,SexoPop!$T:$T,AP$5,SexoPop!$A:$A,$C12,SexoPop!$B:$B,2)/1000</f>
        <v>3.1269999999999998</v>
      </c>
      <c r="AQ12" s="6">
        <f>SUMIFS(SexoPop!$M:$M,SexoPop!$T:$T,AQ$5,SexoPop!$A:$A,$C12,SexoPop!$B:$B,2)/1000</f>
        <v>1.6859999999999999</v>
      </c>
      <c r="AR12" s="6">
        <f>SUMIFS(SexoPop!$M:$M,SexoPop!$T:$T,AR$5,SexoPop!$A:$A,$C12,SexoPop!$B:$B,2)/1000</f>
        <v>0.84699999999999998</v>
      </c>
      <c r="AS12" s="5"/>
      <c r="AT12" s="7">
        <f>SUMIFS(SexoPorc!$M:$M,SexoPorc!$Q:$Q,AT$5,SexoPorc!$A:$A,$C12,SexoPorc!$B:$B,2)*100</f>
        <v>46.023330092430115</v>
      </c>
      <c r="AU12" s="7">
        <f>SUMIFS(SexoPorc!$M:$M,SexoPorc!$Q:$Q,AU$5,SexoPorc!$A:$A,$C12,SexoPorc!$B:$B,2)*100</f>
        <v>59.222996234893799</v>
      </c>
      <c r="AV12" s="7">
        <f>SUMIFS(SexoPorc!$M:$M,SexoPorc!$Q:$Q,AV$5,SexoPorc!$A:$A,$C12,SexoPorc!$B:$B,2)*100</f>
        <v>43.76487135887146</v>
      </c>
      <c r="AW12" s="7">
        <f>SUMIFS(SexoPorc!$M:$M,SexoPorc!$Q:$Q,AW$5,SexoPorc!$A:$A,$C12,SexoPorc!$B:$B,2)*100</f>
        <v>32.298851013183594</v>
      </c>
      <c r="AX12" s="7">
        <f>SUMIFS(SexoPorc!$M:$M,SexoPorc!$Q:$Q,AX$5,SexoPorc!$A:$A,$C12,SexoPorc!$B:$B,2)*100</f>
        <v>29.389312863349915</v>
      </c>
      <c r="AY12" s="9"/>
      <c r="AZ12" s="6">
        <f>SUMIFS(SexoPop!$M:$M,SexoPop!$T:$T,AZ$5,SexoPop!$A:$A,$C12,SexoPop!$B:$B,1)/1000</f>
        <v>2.694</v>
      </c>
      <c r="BA12" s="6">
        <f>SUMIFS(SexoPop!$M:$M,SexoPop!$T:$T,BA$5,SexoPop!$A:$A,$C12,SexoPop!$B:$B,1)/1000</f>
        <v>3.585</v>
      </c>
      <c r="BB12" s="6">
        <f>SUMIFS(SexoPop!$M:$M,SexoPop!$T:$T,BB$5,SexoPop!$A:$A,$C12,SexoPop!$B:$B,1)/1000</f>
        <v>2.9870000000000001</v>
      </c>
      <c r="BC12" s="6">
        <f>SUMIFS(SexoPop!$M:$M,SexoPop!$T:$T,BC$5,SexoPop!$A:$A,$C12,SexoPop!$B:$B,1)/1000</f>
        <v>1.5589999999999999</v>
      </c>
      <c r="BD12" s="6">
        <f>SUMIFS(SexoPop!$M:$M,SexoPop!$T:$T,BD$5,SexoPop!$A:$A,$C12,SexoPop!$B:$B,1)/1000</f>
        <v>1.266</v>
      </c>
      <c r="BE12" s="5"/>
      <c r="BF12" s="7">
        <f>SUMIFS(SexoPorc!$M:$M,SexoPorc!$Q:$Q,BF$5,SexoPorc!$A:$A,$C12,SexoPorc!$B:$B,1)*100</f>
        <v>41.048300266265869</v>
      </c>
      <c r="BG12" s="7">
        <f>SUMIFS(SexoPorc!$M:$M,SexoPorc!$Q:$Q,BG$5,SexoPorc!$A:$A,$C12,SexoPorc!$B:$B,1)*100</f>
        <v>47.666534781455994</v>
      </c>
      <c r="BH12" s="7">
        <f>SUMIFS(SexoPorc!$M:$M,SexoPorc!$Q:$Q,BH$5,SexoPorc!$A:$A,$C12,SexoPorc!$B:$B,1)*100</f>
        <v>45.904409885406494</v>
      </c>
      <c r="BI12" s="7">
        <f>SUMIFS(SexoPorc!$M:$M,SexoPorc!$Q:$Q,BI$5,SexoPorc!$A:$A,$C12,SexoPorc!$B:$B,1)*100</f>
        <v>37.830623984336853</v>
      </c>
      <c r="BJ12" s="7">
        <f>SUMIFS(SexoPorc!$M:$M,SexoPorc!$Q:$Q,BJ$5,SexoPorc!$A:$A,$C12,SexoPorc!$B:$B,1)*100</f>
        <v>31.383243203163147</v>
      </c>
    </row>
    <row r="13" spans="3:62" x14ac:dyDescent="0.25">
      <c r="C13" s="5" t="s">
        <v>7</v>
      </c>
      <c r="D13" s="6">
        <f>SUMIFS(EntPop!$L:$L,EntPop!$S:$S,D$5,EntPop!$A:$A,$C13)/1000</f>
        <v>1312.12</v>
      </c>
      <c r="E13" s="6">
        <f>SUMIFS(EntPop!$L:$L,EntPop!$S:$S,E$5,EntPop!$A:$A,$C13)/1000</f>
        <v>1479.5809999999999</v>
      </c>
      <c r="F13" s="6">
        <f>SUMIFS(EntPop!$L:$L,EntPop!$S:$S,F$5,EntPop!$A:$A,$C13)/1000</f>
        <v>1375.769</v>
      </c>
      <c r="G13" s="6">
        <f>SUMIFS(EntPop!$L:$L,EntPop!$S:$S,G$5,EntPop!$A:$A,$C13)/1000</f>
        <v>1299.58</v>
      </c>
      <c r="H13" s="6">
        <f>SUMIFS(EntPop!$L:$L,EntPop!$S:$S,H$5,EntPop!$A:$A,$C13)/1000</f>
        <v>1353.221</v>
      </c>
      <c r="I13" s="5"/>
      <c r="J13" s="7">
        <f>SUMIFS(EntPorc!$L:$L,EntPorc!$P:$P,V$5,EntPorc!$A:$A,$C13)*100</f>
        <v>85.456079244613647</v>
      </c>
      <c r="K13" s="7">
        <f>SUMIFS(EntPorc!$L:$L,EntPorc!$P:$P,W$5,EntPorc!$A:$A,$C13)*100</f>
        <v>90.620678663253784</v>
      </c>
      <c r="L13" s="7">
        <f>SUMIFS(EntPorc!$L:$L,EntPorc!$P:$P,X$5,EntPorc!$A:$A,$C13)*100</f>
        <v>84.759831428527832</v>
      </c>
      <c r="M13" s="7">
        <f>SUMIFS(EntPorc!$L:$L,EntPorc!$P:$P,Y$5,EntPorc!$A:$A,$C13)*100</f>
        <v>80.844289064407349</v>
      </c>
      <c r="N13" s="7">
        <f>SUMIFS(EntPorc!$L:$L,EntPorc!$P:$P,Z$5,EntPorc!$A:$A,$C13)*100</f>
        <v>85.122960805892944</v>
      </c>
      <c r="O13" s="5"/>
      <c r="P13" s="6">
        <f>SUMIFS(RuralPop!$L:$L,RuralPop!$S:$S,P$5,RuralPop!$A:$A,$C13)/1000</f>
        <v>992.65899999999999</v>
      </c>
      <c r="Q13" s="6">
        <f>SUMIFS(RuralPop!$L:$L,RuralPop!$S:$S,Q$5,RuralPop!$A:$A,$C13)/1000</f>
        <v>1079.941</v>
      </c>
      <c r="R13" s="6">
        <f>SUMIFS(RuralPop!$L:$L,RuralPop!$S:$S,R$5,RuralPop!$A:$A,$C13)/1000</f>
        <v>998.43799999999999</v>
      </c>
      <c r="S13" s="6">
        <f>SUMIFS(RuralPop!$L:$L,RuralPop!$S:$S,S$5,RuralPop!$A:$A,$C13)/1000</f>
        <v>1032.7739999999999</v>
      </c>
      <c r="T13" s="6">
        <f>SUMIFS(RuralPop!$L:$L,RuralPop!$S:$S,T$5,RuralPop!$A:$A,$C13)/1000</f>
        <v>1075.2950000000001</v>
      </c>
      <c r="U13" s="5"/>
      <c r="V13" s="7">
        <f>SUMIFS(RuralPorc!$L:$L,RuralPorc!$P:$P,V$5,RuralPorc!$A:$A,$C13)*100</f>
        <v>88.838720321655273</v>
      </c>
      <c r="W13" s="7">
        <f>SUMIFS(RuralPorc!$L:$L,RuralPorc!$P:$P,W$5,RuralPorc!$A:$A,$C13)*100</f>
        <v>96.135324239730835</v>
      </c>
      <c r="X13" s="7">
        <f>SUMIFS(RuralPorc!$L:$L,RuralPorc!$P:$P,X$5,RuralPorc!$A:$A,$C13)*100</f>
        <v>93.962675333023071</v>
      </c>
      <c r="Y13" s="7">
        <f>SUMIFS(RuralPorc!$L:$L,RuralPorc!$P:$P,Y$5,RuralPorc!$A:$A,$C13)*100</f>
        <v>89.198106527328491</v>
      </c>
      <c r="Z13" s="7">
        <f>SUMIFS(RuralPorc!$L:$L,RuralPorc!$P:$P,Z$5,RuralPorc!$A:$A,$C13)*100</f>
        <v>92.233574390411377</v>
      </c>
      <c r="AA13" s="9"/>
      <c r="AB13" s="6">
        <f>SUMIFS(UrbanPop!$L:$L,UrbanPop!$S:$S,AB$5,UrbanPop!$A:$A,$C13)/1000</f>
        <v>319.46100000000001</v>
      </c>
      <c r="AC13" s="6">
        <f>SUMIFS(UrbanPop!$L:$L,UrbanPop!$S:$S,AC$5,UrbanPop!$A:$A,$C13)/1000</f>
        <v>399.64</v>
      </c>
      <c r="AD13" s="6">
        <f>SUMIFS(UrbanPop!$L:$L,UrbanPop!$S:$S,AD$5,UrbanPop!$A:$A,$C13)/1000</f>
        <v>377.33100000000002</v>
      </c>
      <c r="AE13" s="6">
        <f>SUMIFS(UrbanPop!$L:$L,UrbanPop!$S:$S,AE$5,UrbanPop!$A:$A,$C13)/1000</f>
        <v>266.80599999999998</v>
      </c>
      <c r="AF13" s="6">
        <f>SUMIFS(UrbanPop!$L:$L,UrbanPop!$S:$S,AF$5,UrbanPop!$A:$A,$C13)/1000</f>
        <v>277.92599999999999</v>
      </c>
      <c r="AG13" s="5"/>
      <c r="AH13" s="7">
        <f>SUMIFS(UrbanPorc!$L:$L,UrbanPorc!$P:$P,AH$5,UrbanPorc!$A:$A,$C13)*100</f>
        <v>76.415109634399414</v>
      </c>
      <c r="AI13" s="7">
        <f>SUMIFS(UrbanPorc!$L:$L,UrbanPorc!$P:$P,AI$5,UrbanPorc!$A:$A,$C13)*100</f>
        <v>78.458625078201294</v>
      </c>
      <c r="AJ13" s="7">
        <f>SUMIFS(UrbanPorc!$L:$L,UrbanPorc!$P:$P,AJ$5,UrbanPorc!$A:$A,$C13)*100</f>
        <v>67.314660549163818</v>
      </c>
      <c r="AK13" s="7">
        <f>SUMIFS(UrbanPorc!$L:$L,UrbanPorc!$P:$P,AK$5,UrbanPorc!$A:$A,$C13)*100</f>
        <v>59.334129095077515</v>
      </c>
      <c r="AL13" s="7">
        <f>SUMIFS(UrbanPorc!$L:$L,UrbanPorc!$P:$P,AL$5,UrbanPorc!$A:$A,$C13)*100</f>
        <v>65.566211938858032</v>
      </c>
      <c r="AN13" s="6">
        <f>SUMIFS(SexoPop!$M:$M,SexoPop!$T:$T,AN$5,SexoPop!$A:$A,$C13,SexoPop!$B:$B,2)/1000</f>
        <v>693.79399999999998</v>
      </c>
      <c r="AO13" s="6">
        <f>SUMIFS(SexoPop!$M:$M,SexoPop!$T:$T,AO$5,SexoPop!$A:$A,$C13,SexoPop!$B:$B,2)/1000</f>
        <v>737.92399999999998</v>
      </c>
      <c r="AP13" s="6">
        <f>SUMIFS(SexoPop!$M:$M,SexoPop!$T:$T,AP$5,SexoPop!$A:$A,$C13,SexoPop!$B:$B,2)/1000</f>
        <v>720.029</v>
      </c>
      <c r="AQ13" s="6">
        <f>SUMIFS(SexoPop!$M:$M,SexoPop!$T:$T,AQ$5,SexoPop!$A:$A,$C13,SexoPop!$B:$B,2)/1000</f>
        <v>686.32299999999998</v>
      </c>
      <c r="AR13" s="6">
        <f>SUMIFS(SexoPop!$M:$M,SexoPop!$T:$T,AR$5,SexoPop!$A:$A,$C13,SexoPop!$B:$B,2)/1000</f>
        <v>709.06600000000003</v>
      </c>
      <c r="AS13" s="5"/>
      <c r="AT13" s="7">
        <f>SUMIFS(SexoPorc!$M:$M,SexoPorc!$Q:$Q,AT$5,SexoPorc!$A:$A,$C13,SexoPorc!$B:$B,2)*100</f>
        <v>86.37271523475647</v>
      </c>
      <c r="AU13" s="7">
        <f>SUMIFS(SexoPorc!$M:$M,SexoPorc!$Q:$Q,AU$5,SexoPorc!$A:$A,$C13,SexoPorc!$B:$B,2)*100</f>
        <v>89.505761861801147</v>
      </c>
      <c r="AV13" s="7">
        <f>SUMIFS(SexoPorc!$M:$M,SexoPorc!$Q:$Q,AV$5,SexoPorc!$A:$A,$C13,SexoPorc!$B:$B,2)*100</f>
        <v>84.697633981704712</v>
      </c>
      <c r="AW13" s="7">
        <f>SUMIFS(SexoPorc!$M:$M,SexoPorc!$Q:$Q,AW$5,SexoPorc!$A:$A,$C13,SexoPorc!$B:$B,2)*100</f>
        <v>80.261653661727905</v>
      </c>
      <c r="AX13" s="7">
        <f>SUMIFS(SexoPorc!$M:$M,SexoPorc!$Q:$Q,AX$5,SexoPorc!$A:$A,$C13,SexoPorc!$B:$B,2)*100</f>
        <v>83.495557308197021</v>
      </c>
      <c r="AY13" s="9"/>
      <c r="AZ13" s="6">
        <f>SUMIFS(SexoPop!$M:$M,SexoPop!$T:$T,AZ$5,SexoPop!$A:$A,$C13,SexoPop!$B:$B,1)/1000</f>
        <v>618.32600000000002</v>
      </c>
      <c r="BA13" s="6">
        <f>SUMIFS(SexoPop!$M:$M,SexoPop!$T:$T,BA$5,SexoPop!$A:$A,$C13,SexoPop!$B:$B,1)/1000</f>
        <v>741.65700000000004</v>
      </c>
      <c r="BB13" s="6">
        <f>SUMIFS(SexoPop!$M:$M,SexoPop!$T:$T,BB$5,SexoPop!$A:$A,$C13,SexoPop!$B:$B,1)/1000</f>
        <v>655.74</v>
      </c>
      <c r="BC13" s="6">
        <f>SUMIFS(SexoPop!$M:$M,SexoPop!$T:$T,BC$5,SexoPop!$A:$A,$C13,SexoPop!$B:$B,1)/1000</f>
        <v>613.25699999999995</v>
      </c>
      <c r="BD13" s="6">
        <f>SUMIFS(SexoPop!$M:$M,SexoPop!$T:$T,BD$5,SexoPop!$A:$A,$C13,SexoPop!$B:$B,1)/1000</f>
        <v>644.15499999999997</v>
      </c>
      <c r="BE13" s="5"/>
      <c r="BF13" s="7">
        <f>SUMIFS(SexoPorc!$M:$M,SexoPorc!$Q:$Q,BF$5,SexoPorc!$A:$A,$C13,SexoPorc!$B:$B,1)*100</f>
        <v>84.450459480285645</v>
      </c>
      <c r="BG13" s="7">
        <f>SUMIFS(SexoPorc!$M:$M,SexoPorc!$Q:$Q,BG$5,SexoPorc!$A:$A,$C13,SexoPorc!$B:$B,1)*100</f>
        <v>91.757887601852417</v>
      </c>
      <c r="BH13" s="7">
        <f>SUMIFS(SexoPorc!$M:$M,SexoPorc!$Q:$Q,BH$5,SexoPorc!$A:$A,$C13,SexoPorc!$B:$B,1)*100</f>
        <v>84.828227758407593</v>
      </c>
      <c r="BI13" s="7">
        <f>SUMIFS(SexoPorc!$M:$M,SexoPorc!$Q:$Q,BI$5,SexoPorc!$A:$A,$C13,SexoPorc!$B:$B,1)*100</f>
        <v>81.506454944610596</v>
      </c>
      <c r="BJ13" s="7">
        <f>SUMIFS(SexoPorc!$M:$M,SexoPorc!$Q:$Q,BJ$5,SexoPorc!$A:$A,$C13,SexoPorc!$B:$B,1)*100</f>
        <v>86.989313364028931</v>
      </c>
    </row>
    <row r="14" spans="3:62" x14ac:dyDescent="0.25">
      <c r="C14" s="5" t="s">
        <v>8</v>
      </c>
      <c r="D14" s="6">
        <f>SUMIFS(EntPop!$L:$L,EntPop!$S:$S,D$5,EntPop!$A:$A,$C14)/1000</f>
        <v>57.679000000000002</v>
      </c>
      <c r="E14" s="6">
        <f>SUMIFS(EntPop!$L:$L,EntPop!$S:$S,E$5,EntPop!$A:$A,$C14)/1000</f>
        <v>46.399000000000001</v>
      </c>
      <c r="F14" s="6">
        <f>SUMIFS(EntPop!$L:$L,EntPop!$S:$S,F$5,EntPop!$A:$A,$C14)/1000</f>
        <v>48.859000000000002</v>
      </c>
      <c r="G14" s="6">
        <f>SUMIFS(EntPop!$L:$L,EntPop!$S:$S,G$5,EntPop!$A:$A,$C14)/1000</f>
        <v>44.451000000000001</v>
      </c>
      <c r="H14" s="6">
        <f>SUMIFS(EntPop!$L:$L,EntPop!$S:$S,H$5,EntPop!$A:$A,$C14)/1000</f>
        <v>55.720999999999997</v>
      </c>
      <c r="I14" s="5"/>
      <c r="J14" s="7">
        <f>SUMIFS(EntPorc!$L:$L,EntPorc!$P:$P,V$5,EntPorc!$A:$A,$C14)*100</f>
        <v>48.492568731307983</v>
      </c>
      <c r="K14" s="7">
        <f>SUMIFS(EntPorc!$L:$L,EntPorc!$P:$P,W$5,EntPorc!$A:$A,$C14)*100</f>
        <v>49.734172224998474</v>
      </c>
      <c r="L14" s="7">
        <f>SUMIFS(EntPorc!$L:$L,EntPorc!$P:$P,X$5,EntPorc!$A:$A,$C14)*100</f>
        <v>44.228297472000122</v>
      </c>
      <c r="M14" s="7">
        <f>SUMIFS(EntPorc!$L:$L,EntPorc!$P:$P,Y$5,EntPorc!$A:$A,$C14)*100</f>
        <v>55.69533109664917</v>
      </c>
      <c r="N14" s="7">
        <f>SUMIFS(EntPorc!$L:$L,EntPorc!$P:$P,Z$5,EntPorc!$A:$A,$C14)*100</f>
        <v>64.102387428283691</v>
      </c>
      <c r="O14" s="5"/>
      <c r="P14" s="6">
        <f>SUMIFS(RuralPop!$L:$L,RuralPop!$S:$S,P$5,RuralPop!$A:$A,$C14)/1000</f>
        <v>43.643999999999998</v>
      </c>
      <c r="Q14" s="6">
        <f>SUMIFS(RuralPop!$L:$L,RuralPop!$S:$S,Q$5,RuralPop!$A:$A,$C14)/1000</f>
        <v>40.802999999999997</v>
      </c>
      <c r="R14" s="6">
        <f>SUMIFS(RuralPop!$L:$L,RuralPop!$S:$S,R$5,RuralPop!$A:$A,$C14)/1000</f>
        <v>45.744</v>
      </c>
      <c r="S14" s="6">
        <f>SUMIFS(RuralPop!$L:$L,RuralPop!$S:$S,S$5,RuralPop!$A:$A,$C14)/1000</f>
        <v>35.372</v>
      </c>
      <c r="T14" s="6">
        <f>SUMIFS(RuralPop!$L:$L,RuralPop!$S:$S,T$5,RuralPop!$A:$A,$C14)/1000</f>
        <v>48.959000000000003</v>
      </c>
      <c r="U14" s="5"/>
      <c r="V14" s="7">
        <f>SUMIFS(RuralPorc!$L:$L,RuralPorc!$P:$P,V$5,RuralPorc!$A:$A,$C14)*100</f>
        <v>83.842092752456665</v>
      </c>
      <c r="W14" s="7">
        <f>SUMIFS(RuralPorc!$L:$L,RuralPorc!$P:$P,W$5,RuralPorc!$A:$A,$C14)*100</f>
        <v>81.230711936950684</v>
      </c>
      <c r="X14" s="7">
        <f>SUMIFS(RuralPorc!$L:$L,RuralPorc!$P:$P,X$5,RuralPorc!$A:$A,$C14)*100</f>
        <v>87.581849098205566</v>
      </c>
      <c r="Y14" s="7">
        <f>SUMIFS(RuralPorc!$L:$L,RuralPorc!$P:$P,Y$5,RuralPorc!$A:$A,$C14)*100</f>
        <v>83.78218412399292</v>
      </c>
      <c r="Z14" s="7">
        <f>SUMIFS(RuralPorc!$L:$L,RuralPorc!$P:$P,Z$5,RuralPorc!$A:$A,$C14)*100</f>
        <v>89.760559797286987</v>
      </c>
      <c r="AA14" s="9"/>
      <c r="AB14" s="6">
        <f>SUMIFS(UrbanPop!$L:$L,UrbanPop!$S:$S,AB$5,UrbanPop!$A:$A,$C14)/1000</f>
        <v>14.035</v>
      </c>
      <c r="AC14" s="6">
        <f>SUMIFS(UrbanPop!$L:$L,UrbanPop!$S:$S,AC$5,UrbanPop!$A:$A,$C14)/1000</f>
        <v>5.5960000000000001</v>
      </c>
      <c r="AD14" s="6">
        <f>SUMIFS(UrbanPop!$L:$L,UrbanPop!$S:$S,AD$5,UrbanPop!$A:$A,$C14)/1000</f>
        <v>3.1150000000000002</v>
      </c>
      <c r="AE14" s="6">
        <f>SUMIFS(UrbanPop!$L:$L,UrbanPop!$S:$S,AE$5,UrbanPop!$A:$A,$C14)/1000</f>
        <v>9.0790000000000006</v>
      </c>
      <c r="AF14" s="6">
        <f>SUMIFS(UrbanPop!$L:$L,UrbanPop!$S:$S,AF$5,UrbanPop!$A:$A,$C14)/1000</f>
        <v>6.7619999999999996</v>
      </c>
      <c r="AG14" s="5"/>
      <c r="AH14" s="7">
        <f>SUMIFS(UrbanPorc!$L:$L,UrbanPorc!$P:$P,AH$5,UrbanPorc!$A:$A,$C14)*100</f>
        <v>20.982523262500763</v>
      </c>
      <c r="AI14" s="7">
        <f>SUMIFS(UrbanPorc!$L:$L,UrbanPorc!$P:$P,AI$5,UrbanPorc!$A:$A,$C14)*100</f>
        <v>12.994913756847382</v>
      </c>
      <c r="AJ14" s="7">
        <f>SUMIFS(UrbanPorc!$L:$L,UrbanPorc!$P:$P,AJ$5,UrbanPorc!$A:$A,$C14)*100</f>
        <v>5.3485576063394547</v>
      </c>
      <c r="AK14" s="7">
        <f>SUMIFS(UrbanPorc!$L:$L,UrbanPorc!$P:$P,AK$5,UrbanPorc!$A:$A,$C14)*100</f>
        <v>24.151414632797241</v>
      </c>
      <c r="AL14" s="7">
        <f>SUMIFS(UrbanPorc!$L:$L,UrbanPorc!$P:$P,AL$5,UrbanPorc!$A:$A,$C14)*100</f>
        <v>20.882616937160492</v>
      </c>
      <c r="AN14" s="6">
        <f>SUMIFS(SexoPop!$M:$M,SexoPop!$T:$T,AN$5,SexoPop!$A:$A,$C14,SexoPop!$B:$B,2)/1000</f>
        <v>28.864999999999998</v>
      </c>
      <c r="AO14" s="6">
        <f>SUMIFS(SexoPop!$M:$M,SexoPop!$T:$T,AO$5,SexoPop!$A:$A,$C14,SexoPop!$B:$B,2)/1000</f>
        <v>24.369</v>
      </c>
      <c r="AP14" s="6">
        <f>SUMIFS(SexoPop!$M:$M,SexoPop!$T:$T,AP$5,SexoPop!$A:$A,$C14,SexoPop!$B:$B,2)/1000</f>
        <v>25.472999999999999</v>
      </c>
      <c r="AQ14" s="6">
        <f>SUMIFS(SexoPop!$M:$M,SexoPop!$T:$T,AQ$5,SexoPop!$A:$A,$C14,SexoPop!$B:$B,2)/1000</f>
        <v>23.228999999999999</v>
      </c>
      <c r="AR14" s="6">
        <f>SUMIFS(SexoPop!$M:$M,SexoPop!$T:$T,AR$5,SexoPop!$A:$A,$C14,SexoPop!$B:$B,2)/1000</f>
        <v>27.518000000000001</v>
      </c>
      <c r="AS14" s="5"/>
      <c r="AT14" s="7">
        <f>SUMIFS(SexoPorc!$M:$M,SexoPorc!$Q:$Q,AT$5,SexoPorc!$A:$A,$C14,SexoPorc!$B:$B,2)*100</f>
        <v>49.398455023765564</v>
      </c>
      <c r="AU14" s="7">
        <f>SUMIFS(SexoPorc!$M:$M,SexoPorc!$Q:$Q,AU$5,SexoPorc!$A:$A,$C14,SexoPorc!$B:$B,2)*100</f>
        <v>51.002514362335205</v>
      </c>
      <c r="AV14" s="7">
        <f>SUMIFS(SexoPorc!$M:$M,SexoPorc!$Q:$Q,AV$5,SexoPorc!$A:$A,$C14,SexoPorc!$B:$B,2)*100</f>
        <v>46.796980500221252</v>
      </c>
      <c r="AW14" s="7">
        <f>SUMIFS(SexoPorc!$M:$M,SexoPorc!$Q:$Q,AW$5,SexoPorc!$A:$A,$C14,SexoPorc!$B:$B,2)*100</f>
        <v>60.944509506225586</v>
      </c>
      <c r="AX14" s="7">
        <f>SUMIFS(SexoPorc!$M:$M,SexoPorc!$Q:$Q,AX$5,SexoPorc!$A:$A,$C14,SexoPorc!$B:$B,2)*100</f>
        <v>65.526849031448364</v>
      </c>
      <c r="AY14" s="9"/>
      <c r="AZ14" s="6">
        <f>SUMIFS(SexoPop!$M:$M,SexoPop!$T:$T,AZ$5,SexoPop!$A:$A,$C14,SexoPop!$B:$B,1)/1000</f>
        <v>28.814</v>
      </c>
      <c r="BA14" s="6">
        <f>SUMIFS(SexoPop!$M:$M,SexoPop!$T:$T,BA$5,SexoPop!$A:$A,$C14,SexoPop!$B:$B,1)/1000</f>
        <v>22.03</v>
      </c>
      <c r="BB14" s="6">
        <f>SUMIFS(SexoPop!$M:$M,SexoPop!$T:$T,BB$5,SexoPop!$A:$A,$C14,SexoPop!$B:$B,1)/1000</f>
        <v>23.385999999999999</v>
      </c>
      <c r="BC14" s="6">
        <f>SUMIFS(SexoPop!$M:$M,SexoPop!$T:$T,BC$5,SexoPop!$A:$A,$C14,SexoPop!$B:$B,1)/1000</f>
        <v>21.222000000000001</v>
      </c>
      <c r="BD14" s="6">
        <f>SUMIFS(SexoPop!$M:$M,SexoPop!$T:$T,BD$5,SexoPop!$A:$A,$C14,SexoPop!$B:$B,1)/1000</f>
        <v>28.202999999999999</v>
      </c>
      <c r="BE14" s="5"/>
      <c r="BF14" s="7">
        <f>SUMIFS(SexoPorc!$M:$M,SexoPorc!$Q:$Q,BF$5,SexoPorc!$A:$A,$C14,SexoPorc!$B:$B,1)*100</f>
        <v>47.61778712272644</v>
      </c>
      <c r="BG14" s="7">
        <f>SUMIFS(SexoPorc!$M:$M,SexoPorc!$Q:$Q,BG$5,SexoPorc!$A:$A,$C14,SexoPorc!$B:$B,1)*100</f>
        <v>48.402687907218933</v>
      </c>
      <c r="BH14" s="7">
        <f>SUMIFS(SexoPorc!$M:$M,SexoPorc!$Q:$Q,BH$5,SexoPorc!$A:$A,$C14,SexoPorc!$B:$B,1)*100</f>
        <v>41.733139753341675</v>
      </c>
      <c r="BI14" s="7">
        <f>SUMIFS(SexoPorc!$M:$M,SexoPorc!$Q:$Q,BI$5,SexoPorc!$A:$A,$C14,SexoPorc!$B:$B,1)*100</f>
        <v>50.896966457366943</v>
      </c>
      <c r="BJ14" s="7">
        <f>SUMIFS(SexoPorc!$M:$M,SexoPorc!$Q:$Q,BJ$5,SexoPorc!$A:$A,$C14,SexoPorc!$B:$B,1)*100</f>
        <v>62.770974636077881</v>
      </c>
    </row>
    <row r="15" spans="3:62" x14ac:dyDescent="0.25">
      <c r="C15" s="5" t="s">
        <v>9</v>
      </c>
      <c r="D15" s="6">
        <f>SUMIFS(EntPop!$L:$L,EntPop!$S:$S,D$5,EntPop!$A:$A,$C15)/1000</f>
        <v>45.804000000000002</v>
      </c>
      <c r="E15" s="6">
        <f>SUMIFS(EntPop!$L:$L,EntPop!$S:$S,E$5,EntPop!$A:$A,$C15)/1000</f>
        <v>26.655999999999999</v>
      </c>
      <c r="F15" s="6">
        <f>SUMIFS(EntPop!$L:$L,EntPop!$S:$S,F$5,EntPop!$A:$A,$C15)/1000</f>
        <v>34.005000000000003</v>
      </c>
      <c r="G15" s="6">
        <f>SUMIFS(EntPop!$L:$L,EntPop!$S:$S,G$5,EntPop!$A:$A,$C15)/1000</f>
        <v>32.667999999999999</v>
      </c>
      <c r="H15" s="6">
        <f>SUMIFS(EntPop!$L:$L,EntPop!$S:$S,H$5,EntPop!$A:$A,$C15)/1000</f>
        <v>38.627000000000002</v>
      </c>
      <c r="I15" s="5"/>
      <c r="J15" s="7">
        <f>SUMIFS(EntPorc!$L:$L,EntPorc!$P:$P,V$5,EntPorc!$A:$A,$C15)*100</f>
        <v>29.507943987846375</v>
      </c>
      <c r="K15" s="7">
        <f>SUMIFS(EntPorc!$L:$L,EntPorc!$P:$P,W$5,EntPorc!$A:$A,$C15)*100</f>
        <v>17.528769373893738</v>
      </c>
      <c r="L15" s="7">
        <f>SUMIFS(EntPorc!$L:$L,EntPorc!$P:$P,X$5,EntPorc!$A:$A,$C15)*100</f>
        <v>8.4925875067710876</v>
      </c>
      <c r="M15" s="7">
        <f>SUMIFS(EntPorc!$L:$L,EntPorc!$P:$P,Y$5,EntPorc!$A:$A,$C15)*100</f>
        <v>20.500527322292328</v>
      </c>
      <c r="N15" s="7">
        <f>SUMIFS(EntPorc!$L:$L,EntPorc!$P:$P,Z$5,EntPorc!$A:$A,$C15)*100</f>
        <v>22.782473266124725</v>
      </c>
      <c r="O15" s="5"/>
      <c r="P15" s="6">
        <f>SUMIFS(RuralPop!$L:$L,RuralPop!$S:$S,P$5,RuralPop!$A:$A,$C15)/1000</f>
        <v>7.77</v>
      </c>
      <c r="Q15" s="6">
        <f>SUMIFS(RuralPop!$L:$L,RuralPop!$S:$S,Q$5,RuralPop!$A:$A,$C15)/1000</f>
        <v>1.2929999999999999</v>
      </c>
      <c r="R15" s="6">
        <f>SUMIFS(RuralPop!$L:$L,RuralPop!$S:$S,R$5,RuralPop!$A:$A,$C15)/1000</f>
        <v>3.798</v>
      </c>
      <c r="S15" s="6">
        <f>SUMIFS(RuralPop!$L:$L,RuralPop!$S:$S,S$5,RuralPop!$A:$A,$C15)/1000</f>
        <v>2.2200000000000002</v>
      </c>
      <c r="T15" s="6">
        <f>SUMIFS(RuralPop!$L:$L,RuralPop!$S:$S,T$5,RuralPop!$A:$A,$C15)/1000</f>
        <v>0.65100000000000002</v>
      </c>
      <c r="U15" s="5"/>
      <c r="V15" s="7">
        <f>SUMIFS(RuralPorc!$L:$L,RuralPorc!$P:$P,V$5,RuralPorc!$A:$A,$C15)*100</f>
        <v>100</v>
      </c>
      <c r="W15" s="7">
        <f>SUMIFS(RuralPorc!$L:$L,RuralPorc!$P:$P,W$5,RuralPorc!$A:$A,$C15)*100</f>
        <v>74.696707725524902</v>
      </c>
      <c r="X15" s="7">
        <f>SUMIFS(RuralPorc!$L:$L,RuralPorc!$P:$P,X$5,RuralPorc!$A:$A,$C15)*100</f>
        <v>84.2876136302948</v>
      </c>
      <c r="Y15" s="7">
        <f>SUMIFS(RuralPorc!$L:$L,RuralPorc!$P:$P,Y$5,RuralPorc!$A:$A,$C15)*100</f>
        <v>87.127161026000977</v>
      </c>
      <c r="Z15" s="7">
        <f>SUMIFS(RuralPorc!$L:$L,RuralPorc!$P:$P,Z$5,RuralPorc!$A:$A,$C15)*100</f>
        <v>76.498240232467651</v>
      </c>
      <c r="AA15" s="9"/>
      <c r="AB15" s="6">
        <f>SUMIFS(UrbanPop!$L:$L,UrbanPop!$S:$S,AB$5,UrbanPop!$A:$A,$C15)/1000</f>
        <v>38.033999999999999</v>
      </c>
      <c r="AC15" s="6">
        <f>SUMIFS(UrbanPop!$L:$L,UrbanPop!$S:$S,AC$5,UrbanPop!$A:$A,$C15)/1000</f>
        <v>25.363</v>
      </c>
      <c r="AD15" s="6">
        <f>SUMIFS(UrbanPop!$L:$L,UrbanPop!$S:$S,AD$5,UrbanPop!$A:$A,$C15)/1000</f>
        <v>30.207000000000001</v>
      </c>
      <c r="AE15" s="6">
        <f>SUMIFS(UrbanPop!$L:$L,UrbanPop!$S:$S,AE$5,UrbanPop!$A:$A,$C15)/1000</f>
        <v>30.448</v>
      </c>
      <c r="AF15" s="6">
        <f>SUMIFS(UrbanPop!$L:$L,UrbanPop!$S:$S,AF$5,UrbanPop!$A:$A,$C15)/1000</f>
        <v>37.975999999999999</v>
      </c>
      <c r="AG15" s="5"/>
      <c r="AH15" s="7">
        <f>SUMIFS(UrbanPorc!$L:$L,UrbanPorc!$P:$P,AH$5,UrbanPorc!$A:$A,$C15)*100</f>
        <v>25.79345703125</v>
      </c>
      <c r="AI15" s="7">
        <f>SUMIFS(UrbanPorc!$L:$L,UrbanPorc!$P:$P,AI$5,UrbanPorc!$A:$A,$C15)*100</f>
        <v>16.870538890361786</v>
      </c>
      <c r="AJ15" s="7">
        <f>SUMIFS(UrbanPorc!$L:$L,UrbanPorc!$P:$P,AJ$5,UrbanPorc!$A:$A,$C15)*100</f>
        <v>7.6299183070659637</v>
      </c>
      <c r="AK15" s="7">
        <f>SUMIFS(UrbanPorc!$L:$L,UrbanPorc!$P:$P,AK$5,UrbanPorc!$A:$A,$C15)*100</f>
        <v>19.417871534824371</v>
      </c>
      <c r="AL15" s="7">
        <f>SUMIFS(UrbanPorc!$L:$L,UrbanPorc!$P:$P,AL$5,UrbanPorc!$A:$A,$C15)*100</f>
        <v>22.511500120162964</v>
      </c>
      <c r="AN15" s="6">
        <f>SUMIFS(SexoPop!$M:$M,SexoPop!$T:$T,AN$5,SexoPop!$A:$A,$C15,SexoPop!$B:$B,2)/1000</f>
        <v>23.965</v>
      </c>
      <c r="AO15" s="6">
        <f>SUMIFS(SexoPop!$M:$M,SexoPop!$T:$T,AO$5,SexoPop!$A:$A,$C15,SexoPop!$B:$B,2)/1000</f>
        <v>16.803000000000001</v>
      </c>
      <c r="AP15" s="6">
        <f>SUMIFS(SexoPop!$M:$M,SexoPop!$T:$T,AP$5,SexoPop!$A:$A,$C15,SexoPop!$B:$B,2)/1000</f>
        <v>19.350000000000001</v>
      </c>
      <c r="AQ15" s="6">
        <f>SUMIFS(SexoPop!$M:$M,SexoPop!$T:$T,AQ$5,SexoPop!$A:$A,$C15,SexoPop!$B:$B,2)/1000</f>
        <v>12.968</v>
      </c>
      <c r="AR15" s="6">
        <f>SUMIFS(SexoPop!$M:$M,SexoPop!$T:$T,AR$5,SexoPop!$A:$A,$C15,SexoPop!$B:$B,2)/1000</f>
        <v>16.276</v>
      </c>
      <c r="AS15" s="5"/>
      <c r="AT15" s="7">
        <f>SUMIFS(SexoPorc!$M:$M,SexoPorc!$Q:$Q,AT$5,SexoPorc!$A:$A,$C15,SexoPorc!$B:$B,2)*100</f>
        <v>29.198548197746277</v>
      </c>
      <c r="AU15" s="7">
        <f>SUMIFS(SexoPorc!$M:$M,SexoPorc!$Q:$Q,AU$5,SexoPorc!$A:$A,$C15,SexoPorc!$B:$B,2)*100</f>
        <v>20.129621028900146</v>
      </c>
      <c r="AV15" s="7">
        <f>SUMIFS(SexoPorc!$M:$M,SexoPorc!$Q:$Q,AV$5,SexoPorc!$A:$A,$C15,SexoPorc!$B:$B,2)*100</f>
        <v>9.3705505132675171</v>
      </c>
      <c r="AW15" s="7">
        <f>SUMIFS(SexoPorc!$M:$M,SexoPorc!$Q:$Q,AW$5,SexoPorc!$A:$A,$C15,SexoPorc!$B:$B,2)*100</f>
        <v>16.159501671791077</v>
      </c>
      <c r="AX15" s="7">
        <f>SUMIFS(SexoPorc!$M:$M,SexoPorc!$Q:$Q,AX$5,SexoPorc!$A:$A,$C15,SexoPorc!$B:$B,2)*100</f>
        <v>20.468837022781372</v>
      </c>
      <c r="AY15" s="9"/>
      <c r="AZ15" s="6">
        <f>SUMIFS(SexoPop!$M:$M,SexoPop!$T:$T,AZ$5,SexoPop!$A:$A,$C15,SexoPop!$B:$B,1)/1000</f>
        <v>21.838999999999999</v>
      </c>
      <c r="BA15" s="6">
        <f>SUMIFS(SexoPop!$M:$M,SexoPop!$T:$T,BA$5,SexoPop!$A:$A,$C15,SexoPop!$B:$B,1)/1000</f>
        <v>9.8529999999999998</v>
      </c>
      <c r="BB15" s="6">
        <f>SUMIFS(SexoPop!$M:$M,SexoPop!$T:$T,BB$5,SexoPop!$A:$A,$C15,SexoPop!$B:$B,1)/1000</f>
        <v>14.654999999999999</v>
      </c>
      <c r="BC15" s="6">
        <f>SUMIFS(SexoPop!$M:$M,SexoPop!$T:$T,BC$5,SexoPop!$A:$A,$C15,SexoPop!$B:$B,1)/1000</f>
        <v>19.7</v>
      </c>
      <c r="BD15" s="6">
        <f>SUMIFS(SexoPop!$M:$M,SexoPop!$T:$T,BD$5,SexoPop!$A:$A,$C15,SexoPop!$B:$B,1)/1000</f>
        <v>22.350999999999999</v>
      </c>
      <c r="BE15" s="5"/>
      <c r="BF15" s="7">
        <f>SUMIFS(SexoPorc!$M:$M,SexoPorc!$Q:$Q,BF$5,SexoPorc!$A:$A,$C15,SexoPorc!$B:$B,1)*100</f>
        <v>29.855093359947205</v>
      </c>
      <c r="BG15" s="7">
        <f>SUMIFS(SexoPorc!$M:$M,SexoPorc!$Q:$Q,BG$5,SexoPorc!$A:$A,$C15,SexoPorc!$B:$B,1)*100</f>
        <v>14.363811910152435</v>
      </c>
      <c r="BH15" s="7">
        <f>SUMIFS(SexoPorc!$M:$M,SexoPorc!$Q:$Q,BH$5,SexoPorc!$A:$A,$C15,SexoPorc!$B:$B,1)*100</f>
        <v>7.55762979388237</v>
      </c>
      <c r="BI15" s="7">
        <f>SUMIFS(SexoPorc!$M:$M,SexoPorc!$Q:$Q,BI$5,SexoPorc!$A:$A,$C15,SexoPorc!$B:$B,1)*100</f>
        <v>24.904553592205048</v>
      </c>
      <c r="BJ15" s="7">
        <f>SUMIFS(SexoPorc!$M:$M,SexoPorc!$Q:$Q,BJ$5,SexoPorc!$A:$A,$C15,SexoPorc!$B:$B,1)*100</f>
        <v>24.825893342494965</v>
      </c>
    </row>
    <row r="16" spans="3:62" x14ac:dyDescent="0.25">
      <c r="C16" s="5" t="s">
        <v>10</v>
      </c>
      <c r="D16" s="6">
        <f>SUMIFS(EntPop!$L:$L,EntPop!$S:$S,D$5,EntPop!$A:$A,$C16)/1000</f>
        <v>19.36</v>
      </c>
      <c r="E16" s="6">
        <f>SUMIFS(EntPop!$L:$L,EntPop!$S:$S,E$5,EntPop!$A:$A,$C16)/1000</f>
        <v>10.874000000000001</v>
      </c>
      <c r="F16" s="6">
        <f>SUMIFS(EntPop!$L:$L,EntPop!$S:$S,F$5,EntPop!$A:$A,$C16)/1000</f>
        <v>32.494999999999997</v>
      </c>
      <c r="G16" s="6">
        <f>SUMIFS(EntPop!$L:$L,EntPop!$S:$S,G$5,EntPop!$A:$A,$C16)/1000</f>
        <v>69.852000000000004</v>
      </c>
      <c r="H16" s="6">
        <f>SUMIFS(EntPop!$L:$L,EntPop!$S:$S,H$5,EntPop!$A:$A,$C16)/1000</f>
        <v>34.734999999999999</v>
      </c>
      <c r="I16" s="5"/>
      <c r="J16" s="7">
        <f>SUMIFS(EntPorc!$L:$L,EntPorc!$P:$P,V$5,EntPorc!$A:$A,$C16)*100</f>
        <v>40.747600793838501</v>
      </c>
      <c r="K16" s="7">
        <f>SUMIFS(EntPorc!$L:$L,EntPorc!$P:$P,W$5,EntPorc!$A:$A,$C16)*100</f>
        <v>28.244155645370483</v>
      </c>
      <c r="L16" s="7">
        <f>SUMIFS(EntPorc!$L:$L,EntPorc!$P:$P,X$5,EntPorc!$A:$A,$C16)*100</f>
        <v>40.821325778961182</v>
      </c>
      <c r="M16" s="7">
        <f>SUMIFS(EntPorc!$L:$L,EntPorc!$P:$P,Y$5,EntPorc!$A:$A,$C16)*100</f>
        <v>59.320783615112305</v>
      </c>
      <c r="N16" s="7">
        <f>SUMIFS(EntPorc!$L:$L,EntPorc!$P:$P,Z$5,EntPorc!$A:$A,$C16)*100</f>
        <v>42.194581031799316</v>
      </c>
      <c r="O16" s="5"/>
      <c r="P16" s="6">
        <f>SUMIFS(RuralPop!$L:$L,RuralPop!$S:$S,P$5,RuralPop!$A:$A,$C16)/1000</f>
        <v>15.512</v>
      </c>
      <c r="Q16" s="6">
        <f>SUMIFS(RuralPop!$L:$L,RuralPop!$S:$S,Q$5,RuralPop!$A:$A,$C16)/1000</f>
        <v>8.0109999999999992</v>
      </c>
      <c r="R16" s="6">
        <f>SUMIFS(RuralPop!$L:$L,RuralPop!$S:$S,R$5,RuralPop!$A:$A,$C16)/1000</f>
        <v>28.198</v>
      </c>
      <c r="S16" s="6">
        <f>SUMIFS(RuralPop!$L:$L,RuralPop!$S:$S,S$5,RuralPop!$A:$A,$C16)/1000</f>
        <v>63.353999999999999</v>
      </c>
      <c r="T16" s="6">
        <f>SUMIFS(RuralPop!$L:$L,RuralPop!$S:$S,T$5,RuralPop!$A:$A,$C16)/1000</f>
        <v>32.637</v>
      </c>
      <c r="U16" s="5"/>
      <c r="V16" s="7">
        <f>SUMIFS(RuralPorc!$L:$L,RuralPorc!$P:$P,V$5,RuralPorc!$A:$A,$C16)*100</f>
        <v>65.203869342803955</v>
      </c>
      <c r="W16" s="7">
        <f>SUMIFS(RuralPorc!$L:$L,RuralPorc!$P:$P,W$5,RuralPorc!$A:$A,$C16)*100</f>
        <v>61.646789312362671</v>
      </c>
      <c r="X16" s="7">
        <f>SUMIFS(RuralPorc!$L:$L,RuralPorc!$P:$P,X$5,RuralPorc!$A:$A,$C16)*100</f>
        <v>59.174853563308716</v>
      </c>
      <c r="Y16" s="7">
        <f>SUMIFS(RuralPorc!$L:$L,RuralPorc!$P:$P,Y$5,RuralPorc!$A:$A,$C16)*100</f>
        <v>74.272853136062622</v>
      </c>
      <c r="Z16" s="7">
        <f>SUMIFS(RuralPorc!$L:$L,RuralPorc!$P:$P,Z$5,RuralPorc!$A:$A,$C16)*100</f>
        <v>63.198560476303101</v>
      </c>
      <c r="AA16" s="9"/>
      <c r="AB16" s="6">
        <f>SUMIFS(UrbanPop!$L:$L,UrbanPop!$S:$S,AB$5,UrbanPop!$A:$A,$C16)/1000</f>
        <v>3.8479999999999999</v>
      </c>
      <c r="AC16" s="6">
        <f>SUMIFS(UrbanPop!$L:$L,UrbanPop!$S:$S,AC$5,UrbanPop!$A:$A,$C16)/1000</f>
        <v>2.863</v>
      </c>
      <c r="AD16" s="6">
        <f>SUMIFS(UrbanPop!$L:$L,UrbanPop!$S:$S,AD$5,UrbanPop!$A:$A,$C16)/1000</f>
        <v>4.2969999999999997</v>
      </c>
      <c r="AE16" s="6">
        <f>SUMIFS(UrbanPop!$L:$L,UrbanPop!$S:$S,AE$5,UrbanPop!$A:$A,$C16)/1000</f>
        <v>6.4980000000000002</v>
      </c>
      <c r="AF16" s="6">
        <f>SUMIFS(UrbanPop!$L:$L,UrbanPop!$S:$S,AF$5,UrbanPop!$A:$A,$C16)/1000</f>
        <v>2.0979999999999999</v>
      </c>
      <c r="AG16" s="5"/>
      <c r="AH16" s="7">
        <f>SUMIFS(UrbanPorc!$L:$L,UrbanPorc!$P:$P,AH$5,UrbanPorc!$A:$A,$C16)*100</f>
        <v>16.221229732036591</v>
      </c>
      <c r="AI16" s="7">
        <f>SUMIFS(UrbanPorc!$L:$L,UrbanPorc!$P:$P,AI$5,UrbanPorc!$A:$A,$C16)*100</f>
        <v>11.225249618291855</v>
      </c>
      <c r="AJ16" s="7">
        <f>SUMIFS(UrbanPorc!$L:$L,UrbanPorc!$P:$P,AJ$5,UrbanPorc!$A:$A,$C16)*100</f>
        <v>13.448718190193176</v>
      </c>
      <c r="AK16" s="7">
        <f>SUMIFS(UrbanPorc!$L:$L,UrbanPorc!$P:$P,AK$5,UrbanPorc!$A:$A,$C16)*100</f>
        <v>20.022185146808624</v>
      </c>
      <c r="AL16" s="7">
        <f>SUMIFS(UrbanPorc!$L:$L,UrbanPorc!$P:$P,AL$5,UrbanPorc!$A:$A,$C16)*100</f>
        <v>6.8385541439056396</v>
      </c>
      <c r="AN16" s="6">
        <f>SUMIFS(SexoPop!$M:$M,SexoPop!$T:$T,AN$5,SexoPop!$A:$A,$C16,SexoPop!$B:$B,2)/1000</f>
        <v>10.249000000000001</v>
      </c>
      <c r="AO16" s="6">
        <f>SUMIFS(SexoPop!$M:$M,SexoPop!$T:$T,AO$5,SexoPop!$A:$A,$C16,SexoPop!$B:$B,2)/1000</f>
        <v>5.6580000000000004</v>
      </c>
      <c r="AP16" s="6">
        <f>SUMIFS(SexoPop!$M:$M,SexoPop!$T:$T,AP$5,SexoPop!$A:$A,$C16,SexoPop!$B:$B,2)/1000</f>
        <v>16.064</v>
      </c>
      <c r="AQ16" s="6">
        <f>SUMIFS(SexoPop!$M:$M,SexoPop!$T:$T,AQ$5,SexoPop!$A:$A,$C16,SexoPop!$B:$B,2)/1000</f>
        <v>33.756999999999998</v>
      </c>
      <c r="AR16" s="6">
        <f>SUMIFS(SexoPop!$M:$M,SexoPop!$T:$T,AR$5,SexoPop!$A:$A,$C16,SexoPop!$B:$B,2)/1000</f>
        <v>18.411000000000001</v>
      </c>
      <c r="AS16" s="5"/>
      <c r="AT16" s="7">
        <f>SUMIFS(SexoPorc!$M:$M,SexoPorc!$Q:$Q,AT$5,SexoPorc!$A:$A,$C16,SexoPorc!$B:$B,2)*100</f>
        <v>46.899738907814026</v>
      </c>
      <c r="AU16" s="7">
        <f>SUMIFS(SexoPorc!$M:$M,SexoPorc!$Q:$Q,AU$5,SexoPorc!$A:$A,$C16,SexoPorc!$B:$B,2)*100</f>
        <v>29.309988021850586</v>
      </c>
      <c r="AV16" s="7">
        <f>SUMIFS(SexoPorc!$M:$M,SexoPorc!$Q:$Q,AV$5,SexoPorc!$A:$A,$C16,SexoPorc!$B:$B,2)*100</f>
        <v>40.578979253768921</v>
      </c>
      <c r="AW16" s="7">
        <f>SUMIFS(SexoPorc!$M:$M,SexoPorc!$Q:$Q,AW$5,SexoPorc!$A:$A,$C16,SexoPorc!$B:$B,2)*100</f>
        <v>57.444053888320923</v>
      </c>
      <c r="AX16" s="7">
        <f>SUMIFS(SexoPorc!$M:$M,SexoPorc!$Q:$Q,AX$5,SexoPorc!$A:$A,$C16,SexoPorc!$B:$B,2)*100</f>
        <v>42.501962184906006</v>
      </c>
      <c r="AY16" s="9"/>
      <c r="AZ16" s="6">
        <f>SUMIFS(SexoPop!$M:$M,SexoPop!$T:$T,AZ$5,SexoPop!$A:$A,$C16,SexoPop!$B:$B,1)/1000</f>
        <v>9.1110000000000007</v>
      </c>
      <c r="BA16" s="6">
        <f>SUMIFS(SexoPop!$M:$M,SexoPop!$T:$T,BA$5,SexoPop!$A:$A,$C16,SexoPop!$B:$B,1)/1000</f>
        <v>5.2160000000000002</v>
      </c>
      <c r="BB16" s="6">
        <f>SUMIFS(SexoPop!$M:$M,SexoPop!$T:$T,BB$5,SexoPop!$A:$A,$C16,SexoPop!$B:$B,1)/1000</f>
        <v>16.431000000000001</v>
      </c>
      <c r="BC16" s="6">
        <f>SUMIFS(SexoPop!$M:$M,SexoPop!$T:$T,BC$5,SexoPop!$A:$A,$C16,SexoPop!$B:$B,1)/1000</f>
        <v>36.094999999999999</v>
      </c>
      <c r="BD16" s="6">
        <f>SUMIFS(SexoPop!$M:$M,SexoPop!$T:$T,BD$5,SexoPop!$A:$A,$C16,SexoPop!$B:$B,1)/1000</f>
        <v>16.324000000000002</v>
      </c>
      <c r="BE16" s="5"/>
      <c r="BF16" s="7">
        <f>SUMIFS(SexoPorc!$M:$M,SexoPorc!$Q:$Q,BF$5,SexoPorc!$A:$A,$C16,SexoPorc!$B:$B,1)*100</f>
        <v>35.508009791374207</v>
      </c>
      <c r="BG16" s="7">
        <f>SUMIFS(SexoPorc!$M:$M,SexoPorc!$Q:$Q,BG$5,SexoPorc!$A:$A,$C16,SexoPorc!$B:$B,1)*100</f>
        <v>27.172327041625977</v>
      </c>
      <c r="BH16" s="7">
        <f>SUMIFS(SexoPorc!$M:$M,SexoPorc!$Q:$Q,BH$5,SexoPorc!$A:$A,$C16,SexoPorc!$B:$B,1)*100</f>
        <v>41.061076521873474</v>
      </c>
      <c r="BI16" s="7">
        <f>SUMIFS(SexoPorc!$M:$M,SexoPorc!$Q:$Q,BI$5,SexoPorc!$A:$A,$C16,SexoPorc!$B:$B,1)*100</f>
        <v>61.190414428710938</v>
      </c>
      <c r="BJ16" s="7">
        <f>SUMIFS(SexoPorc!$M:$M,SexoPorc!$Q:$Q,BJ$5,SexoPorc!$A:$A,$C16,SexoPorc!$B:$B,1)*100</f>
        <v>41.853189468383789</v>
      </c>
    </row>
    <row r="17" spans="3:62" x14ac:dyDescent="0.25">
      <c r="C17" s="5" t="s">
        <v>11</v>
      </c>
      <c r="D17" s="6">
        <f>SUMIFS(EntPop!$L:$L,EntPop!$S:$S,D$5,EntPop!$A:$A,$C17)/1000</f>
        <v>128.703</v>
      </c>
      <c r="E17" s="6">
        <f>SUMIFS(EntPop!$L:$L,EntPop!$S:$S,E$5,EntPop!$A:$A,$C17)/1000</f>
        <v>107.411</v>
      </c>
      <c r="F17" s="6">
        <f>SUMIFS(EntPop!$L:$L,EntPop!$S:$S,F$5,EntPop!$A:$A,$C17)/1000</f>
        <v>93.602000000000004</v>
      </c>
      <c r="G17" s="6">
        <f>SUMIFS(EntPop!$L:$L,EntPop!$S:$S,G$5,EntPop!$A:$A,$C17)/1000</f>
        <v>53.265999999999998</v>
      </c>
      <c r="H17" s="6">
        <f>SUMIFS(EntPop!$L:$L,EntPop!$S:$S,H$5,EntPop!$A:$A,$C17)/1000</f>
        <v>30.260999999999999</v>
      </c>
      <c r="I17" s="5"/>
      <c r="J17" s="7">
        <f>SUMIFS(EntPorc!$L:$L,EntPorc!$P:$P,V$5,EntPorc!$A:$A,$C17)*100</f>
        <v>58.976662158966064</v>
      </c>
      <c r="K17" s="7">
        <f>SUMIFS(EntPorc!$L:$L,EntPorc!$P:$P,W$5,EntPorc!$A:$A,$C17)*100</f>
        <v>49.549761414527893</v>
      </c>
      <c r="L17" s="7">
        <f>SUMIFS(EntPorc!$L:$L,EntPorc!$P:$P,X$5,EntPorc!$A:$A,$C17)*100</f>
        <v>33.292430639266968</v>
      </c>
      <c r="M17" s="7">
        <f>SUMIFS(EntPorc!$L:$L,EntPorc!$P:$P,Y$5,EntPorc!$A:$A,$C17)*100</f>
        <v>26.187679171562195</v>
      </c>
      <c r="N17" s="7">
        <f>SUMIFS(EntPorc!$L:$L,EntPorc!$P:$P,Z$5,EntPorc!$A:$A,$C17)*100</f>
        <v>27.736684679985046</v>
      </c>
      <c r="O17" s="5"/>
      <c r="P17" s="6">
        <f>SUMIFS(RuralPop!$L:$L,RuralPop!$S:$S,P$5,RuralPop!$A:$A,$C17)/1000</f>
        <v>80.204999999999998</v>
      </c>
      <c r="Q17" s="6">
        <f>SUMIFS(RuralPop!$L:$L,RuralPop!$S:$S,Q$5,RuralPop!$A:$A,$C17)/1000</f>
        <v>66.274000000000001</v>
      </c>
      <c r="R17" s="6">
        <f>SUMIFS(RuralPop!$L:$L,RuralPop!$S:$S,R$5,RuralPop!$A:$A,$C17)/1000</f>
        <v>65.236000000000004</v>
      </c>
      <c r="S17" s="6">
        <f>SUMIFS(RuralPop!$L:$L,RuralPop!$S:$S,S$5,RuralPop!$A:$A,$C17)/1000</f>
        <v>43.204999999999998</v>
      </c>
      <c r="T17" s="6">
        <f>SUMIFS(RuralPop!$L:$L,RuralPop!$S:$S,T$5,RuralPop!$A:$A,$C17)/1000</f>
        <v>16.701000000000001</v>
      </c>
      <c r="U17" s="5"/>
      <c r="V17" s="7">
        <f>SUMIFS(RuralPorc!$L:$L,RuralPorc!$P:$P,V$5,RuralPorc!$A:$A,$C17)*100</f>
        <v>79.707622528076172</v>
      </c>
      <c r="W17" s="7">
        <f>SUMIFS(RuralPorc!$L:$L,RuralPorc!$P:$P,W$5,RuralPorc!$A:$A,$C17)*100</f>
        <v>72.597217559814453</v>
      </c>
      <c r="X17" s="7">
        <f>SUMIFS(RuralPorc!$L:$L,RuralPorc!$P:$P,X$5,RuralPorc!$A:$A,$C17)*100</f>
        <v>60.53205132484436</v>
      </c>
      <c r="Y17" s="7">
        <f>SUMIFS(RuralPorc!$L:$L,RuralPorc!$P:$P,Y$5,RuralPorc!$A:$A,$C17)*100</f>
        <v>53.600227832794189</v>
      </c>
      <c r="Z17" s="7">
        <f>SUMIFS(RuralPorc!$L:$L,RuralPorc!$P:$P,Z$5,RuralPorc!$A:$A,$C17)*100</f>
        <v>38.574892282485962</v>
      </c>
      <c r="AA17" s="9"/>
      <c r="AB17" s="6">
        <f>SUMIFS(UrbanPop!$L:$L,UrbanPop!$S:$S,AB$5,UrbanPop!$A:$A,$C17)/1000</f>
        <v>48.497999999999998</v>
      </c>
      <c r="AC17" s="6">
        <f>SUMIFS(UrbanPop!$L:$L,UrbanPop!$S:$S,AC$5,UrbanPop!$A:$A,$C17)/1000</f>
        <v>41.137</v>
      </c>
      <c r="AD17" s="6">
        <f>SUMIFS(UrbanPop!$L:$L,UrbanPop!$S:$S,AD$5,UrbanPop!$A:$A,$C17)/1000</f>
        <v>28.366</v>
      </c>
      <c r="AE17" s="6">
        <f>SUMIFS(UrbanPop!$L:$L,UrbanPop!$S:$S,AE$5,UrbanPop!$A:$A,$C17)/1000</f>
        <v>10.061</v>
      </c>
      <c r="AF17" s="6">
        <f>SUMIFS(UrbanPop!$L:$L,UrbanPop!$S:$S,AF$5,UrbanPop!$A:$A,$C17)/1000</f>
        <v>13.56</v>
      </c>
      <c r="AG17" s="5"/>
      <c r="AH17" s="7">
        <f>SUMIFS(UrbanPorc!$L:$L,UrbanPorc!$P:$P,AH$5,UrbanPorc!$A:$A,$C17)*100</f>
        <v>41.23874306678772</v>
      </c>
      <c r="AI17" s="7">
        <f>SUMIFS(UrbanPorc!$L:$L,UrbanPorc!$P:$P,AI$5,UrbanPorc!$A:$A,$C17)*100</f>
        <v>32.782664895057678</v>
      </c>
      <c r="AJ17" s="7">
        <f>SUMIFS(UrbanPorc!$L:$L,UrbanPorc!$P:$P,AJ$5,UrbanPorc!$A:$A,$C17)*100</f>
        <v>16.36059582233429</v>
      </c>
      <c r="AK17" s="7">
        <f>SUMIFS(UrbanPorc!$L:$L,UrbanPorc!$P:$P,AK$5,UrbanPorc!$A:$A,$C17)*100</f>
        <v>8.1933304667472839</v>
      </c>
      <c r="AL17" s="7">
        <f>SUMIFS(UrbanPorc!$L:$L,UrbanPorc!$P:$P,AL$5,UrbanPorc!$A:$A,$C17)*100</f>
        <v>20.606023073196411</v>
      </c>
      <c r="AN17" s="6">
        <f>SUMIFS(SexoPop!$M:$M,SexoPop!$T:$T,AN$5,SexoPop!$A:$A,$C17,SexoPop!$B:$B,2)/1000</f>
        <v>60.914000000000001</v>
      </c>
      <c r="AO17" s="6">
        <f>SUMIFS(SexoPop!$M:$M,SexoPop!$T:$T,AO$5,SexoPop!$A:$A,$C17,SexoPop!$B:$B,2)/1000</f>
        <v>58.274000000000001</v>
      </c>
      <c r="AP17" s="6">
        <f>SUMIFS(SexoPop!$M:$M,SexoPop!$T:$T,AP$5,SexoPop!$A:$A,$C17,SexoPop!$B:$B,2)/1000</f>
        <v>45.018000000000001</v>
      </c>
      <c r="AQ17" s="6">
        <f>SUMIFS(SexoPop!$M:$M,SexoPop!$T:$T,AQ$5,SexoPop!$A:$A,$C17,SexoPop!$B:$B,2)/1000</f>
        <v>23.533000000000001</v>
      </c>
      <c r="AR17" s="6">
        <f>SUMIFS(SexoPop!$M:$M,SexoPop!$T:$T,AR$5,SexoPop!$A:$A,$C17,SexoPop!$B:$B,2)/1000</f>
        <v>19.423999999999999</v>
      </c>
      <c r="AS17" s="5"/>
      <c r="AT17" s="7">
        <f>SUMIFS(SexoPorc!$M:$M,SexoPorc!$Q:$Q,AT$5,SexoPorc!$A:$A,$C17,SexoPorc!$B:$B,2)*100</f>
        <v>52.097982168197632</v>
      </c>
      <c r="AU17" s="7">
        <f>SUMIFS(SexoPorc!$M:$M,SexoPorc!$Q:$Q,AU$5,SexoPorc!$A:$A,$C17,SexoPorc!$B:$B,2)*100</f>
        <v>50.271743535995483</v>
      </c>
      <c r="AV17" s="7">
        <f>SUMIFS(SexoPorc!$M:$M,SexoPorc!$Q:$Q,AV$5,SexoPorc!$A:$A,$C17,SexoPorc!$B:$B,2)*100</f>
        <v>32.574057579040527</v>
      </c>
      <c r="AW17" s="7">
        <f>SUMIFS(SexoPorc!$M:$M,SexoPorc!$Q:$Q,AW$5,SexoPorc!$A:$A,$C17,SexoPorc!$B:$B,2)*100</f>
        <v>23.139853775501251</v>
      </c>
      <c r="AX17" s="7">
        <f>SUMIFS(SexoPorc!$M:$M,SexoPorc!$Q:$Q,AX$5,SexoPorc!$A:$A,$C17,SexoPorc!$B:$B,2)*100</f>
        <v>30.562505125999451</v>
      </c>
      <c r="AY17" s="9"/>
      <c r="AZ17" s="6">
        <f>SUMIFS(SexoPop!$M:$M,SexoPop!$T:$T,AZ$5,SexoPop!$A:$A,$C17,SexoPop!$B:$B,1)/1000</f>
        <v>67.789000000000001</v>
      </c>
      <c r="BA17" s="6">
        <f>SUMIFS(SexoPop!$M:$M,SexoPop!$T:$T,BA$5,SexoPop!$A:$A,$C17,SexoPop!$B:$B,1)/1000</f>
        <v>49.137</v>
      </c>
      <c r="BB17" s="6">
        <f>SUMIFS(SexoPop!$M:$M,SexoPop!$T:$T,BB$5,SexoPop!$A:$A,$C17,SexoPop!$B:$B,1)/1000</f>
        <v>48.584000000000003</v>
      </c>
      <c r="BC17" s="6">
        <f>SUMIFS(SexoPop!$M:$M,SexoPop!$T:$T,BC$5,SexoPop!$A:$A,$C17,SexoPop!$B:$B,1)/1000</f>
        <v>29.733000000000001</v>
      </c>
      <c r="BD17" s="6">
        <f>SUMIFS(SexoPop!$M:$M,SexoPop!$T:$T,BD$5,SexoPop!$A:$A,$C17,SexoPop!$B:$B,1)/1000</f>
        <v>10.837</v>
      </c>
      <c r="BE17" s="5"/>
      <c r="BF17" s="7">
        <f>SUMIFS(SexoPorc!$M:$M,SexoPorc!$Q:$Q,BF$5,SexoPorc!$A:$A,$C17,SexoPorc!$B:$B,1)*100</f>
        <v>66.915750503540039</v>
      </c>
      <c r="BG17" s="7">
        <f>SUMIFS(SexoPorc!$M:$M,SexoPorc!$Q:$Q,BG$5,SexoPorc!$A:$A,$C17,SexoPorc!$B:$B,1)*100</f>
        <v>48.71995747089386</v>
      </c>
      <c r="BH17" s="7">
        <f>SUMIFS(SexoPorc!$M:$M,SexoPorc!$Q:$Q,BH$5,SexoPorc!$A:$A,$C17,SexoPorc!$B:$B,1)*100</f>
        <v>33.986946940422058</v>
      </c>
      <c r="BI17" s="7">
        <f>SUMIFS(SexoPorc!$M:$M,SexoPorc!$Q:$Q,BI$5,SexoPorc!$A:$A,$C17,SexoPorc!$B:$B,1)*100</f>
        <v>29.235413670539856</v>
      </c>
      <c r="BJ17" s="7">
        <f>SUMIFS(SexoPorc!$M:$M,SexoPorc!$Q:$Q,BJ$5,SexoPorc!$A:$A,$C17,SexoPorc!$B:$B,1)*100</f>
        <v>23.793527483940125</v>
      </c>
    </row>
    <row r="18" spans="3:62" x14ac:dyDescent="0.25">
      <c r="C18" s="5" t="s">
        <v>12</v>
      </c>
      <c r="D18" s="6">
        <f>SUMIFS(EntPop!$L:$L,EntPop!$S:$S,D$5,EntPop!$A:$A,$C18)/1000</f>
        <v>737.49300000000005</v>
      </c>
      <c r="E18" s="6">
        <f>SUMIFS(EntPop!$L:$L,EntPop!$S:$S,E$5,EntPop!$A:$A,$C18)/1000</f>
        <v>881.74199999999996</v>
      </c>
      <c r="F18" s="6">
        <f>SUMIFS(EntPop!$L:$L,EntPop!$S:$S,F$5,EntPop!$A:$A,$C18)/1000</f>
        <v>774.697</v>
      </c>
      <c r="G18" s="6">
        <f>SUMIFS(EntPop!$L:$L,EntPop!$S:$S,G$5,EntPop!$A:$A,$C18)/1000</f>
        <v>703.88599999999997</v>
      </c>
      <c r="H18" s="6">
        <f>SUMIFS(EntPop!$L:$L,EntPop!$S:$S,H$5,EntPop!$A:$A,$C18)/1000</f>
        <v>692.92</v>
      </c>
      <c r="I18" s="5"/>
      <c r="J18" s="7">
        <f>SUMIFS(EntPorc!$L:$L,EntPorc!$P:$P,V$5,EntPorc!$A:$A,$C18)*100</f>
        <v>91.553306579589844</v>
      </c>
      <c r="K18" s="7">
        <f>SUMIFS(EntPorc!$L:$L,EntPorc!$P:$P,W$5,EntPorc!$A:$A,$C18)*100</f>
        <v>93.465167284011841</v>
      </c>
      <c r="L18" s="7">
        <f>SUMIFS(EntPorc!$L:$L,EntPorc!$P:$P,X$5,EntPorc!$A:$A,$C18)*100</f>
        <v>85.353928804397583</v>
      </c>
      <c r="M18" s="7">
        <f>SUMIFS(EntPorc!$L:$L,EntPorc!$P:$P,Y$5,EntPorc!$A:$A,$C18)*100</f>
        <v>87.932991981506348</v>
      </c>
      <c r="N18" s="7">
        <f>SUMIFS(EntPorc!$L:$L,EntPorc!$P:$P,Z$5,EntPorc!$A:$A,$C18)*100</f>
        <v>90.106868743896484</v>
      </c>
      <c r="O18" s="5"/>
      <c r="P18" s="6">
        <f>SUMIFS(RuralPop!$L:$L,RuralPop!$S:$S,P$5,RuralPop!$A:$A,$C18)/1000</f>
        <v>499.964</v>
      </c>
      <c r="Q18" s="6">
        <f>SUMIFS(RuralPop!$L:$L,RuralPop!$S:$S,Q$5,RuralPop!$A:$A,$C18)/1000</f>
        <v>582.48699999999997</v>
      </c>
      <c r="R18" s="6">
        <f>SUMIFS(RuralPop!$L:$L,RuralPop!$S:$S,R$5,RuralPop!$A:$A,$C18)/1000</f>
        <v>508.66399999999999</v>
      </c>
      <c r="S18" s="6">
        <f>SUMIFS(RuralPop!$L:$L,RuralPop!$S:$S,S$5,RuralPop!$A:$A,$C18)/1000</f>
        <v>465.85199999999998</v>
      </c>
      <c r="T18" s="6">
        <f>SUMIFS(RuralPop!$L:$L,RuralPop!$S:$S,T$5,RuralPop!$A:$A,$C18)/1000</f>
        <v>494.34</v>
      </c>
      <c r="U18" s="5"/>
      <c r="V18" s="7">
        <f>SUMIFS(RuralPorc!$L:$L,RuralPorc!$P:$P,V$5,RuralPorc!$A:$A,$C18)*100</f>
        <v>97.281372547149658</v>
      </c>
      <c r="W18" s="7">
        <f>SUMIFS(RuralPorc!$L:$L,RuralPorc!$P:$P,W$5,RuralPorc!$A:$A,$C18)*100</f>
        <v>96.578633785247803</v>
      </c>
      <c r="X18" s="7">
        <f>SUMIFS(RuralPorc!$L:$L,RuralPorc!$P:$P,X$5,RuralPorc!$A:$A,$C18)*100</f>
        <v>93.731677532196045</v>
      </c>
      <c r="Y18" s="7">
        <f>SUMIFS(RuralPorc!$L:$L,RuralPorc!$P:$P,Y$5,RuralPorc!$A:$A,$C18)*100</f>
        <v>94.292479753494263</v>
      </c>
      <c r="Z18" s="7">
        <f>SUMIFS(RuralPorc!$L:$L,RuralPorc!$P:$P,Z$5,RuralPorc!$A:$A,$C18)*100</f>
        <v>96.513080596923828</v>
      </c>
      <c r="AA18" s="9"/>
      <c r="AB18" s="6">
        <f>SUMIFS(UrbanPop!$L:$L,UrbanPop!$S:$S,AB$5,UrbanPop!$A:$A,$C18)/1000</f>
        <v>237.529</v>
      </c>
      <c r="AC18" s="6">
        <f>SUMIFS(UrbanPop!$L:$L,UrbanPop!$S:$S,AC$5,UrbanPop!$A:$A,$C18)/1000</f>
        <v>299.255</v>
      </c>
      <c r="AD18" s="6">
        <f>SUMIFS(UrbanPop!$L:$L,UrbanPop!$S:$S,AD$5,UrbanPop!$A:$A,$C18)/1000</f>
        <v>266.03300000000002</v>
      </c>
      <c r="AE18" s="6">
        <f>SUMIFS(UrbanPop!$L:$L,UrbanPop!$S:$S,AE$5,UrbanPop!$A:$A,$C18)/1000</f>
        <v>238.03399999999999</v>
      </c>
      <c r="AF18" s="6">
        <f>SUMIFS(UrbanPop!$L:$L,UrbanPop!$S:$S,AF$5,UrbanPop!$A:$A,$C18)/1000</f>
        <v>198.58</v>
      </c>
      <c r="AG18" s="5"/>
      <c r="AH18" s="7">
        <f>SUMIFS(UrbanPorc!$L:$L,UrbanPorc!$P:$P,AH$5,UrbanPorc!$A:$A,$C18)*100</f>
        <v>81.457692384719849</v>
      </c>
      <c r="AI18" s="7">
        <f>SUMIFS(UrbanPorc!$L:$L,UrbanPorc!$P:$P,AI$5,UrbanPorc!$A:$A,$C18)*100</f>
        <v>87.946593761444092</v>
      </c>
      <c r="AJ18" s="7">
        <f>SUMIFS(UrbanPorc!$L:$L,UrbanPorc!$P:$P,AJ$5,UrbanPorc!$A:$A,$C18)*100</f>
        <v>72.896140813827515</v>
      </c>
      <c r="AK18" s="7">
        <f>SUMIFS(UrbanPorc!$L:$L,UrbanPorc!$P:$P,AK$5,UrbanPorc!$A:$A,$C18)*100</f>
        <v>77.679729461669922</v>
      </c>
      <c r="AL18" s="7">
        <f>SUMIFS(UrbanPorc!$L:$L,UrbanPorc!$P:$P,AL$5,UrbanPorc!$A:$A,$C18)*100</f>
        <v>77.329260110855103</v>
      </c>
      <c r="AN18" s="6">
        <f>SUMIFS(SexoPop!$M:$M,SexoPop!$T:$T,AN$5,SexoPop!$A:$A,$C18,SexoPop!$B:$B,2)/1000</f>
        <v>388.28</v>
      </c>
      <c r="AO18" s="6">
        <f>SUMIFS(SexoPop!$M:$M,SexoPop!$T:$T,AO$5,SexoPop!$A:$A,$C18,SexoPop!$B:$B,2)/1000</f>
        <v>464.983</v>
      </c>
      <c r="AP18" s="6">
        <f>SUMIFS(SexoPop!$M:$M,SexoPop!$T:$T,AP$5,SexoPop!$A:$A,$C18,SexoPop!$B:$B,2)/1000</f>
        <v>403.31400000000002</v>
      </c>
      <c r="AQ18" s="6">
        <f>SUMIFS(SexoPop!$M:$M,SexoPop!$T:$T,AQ$5,SexoPop!$A:$A,$C18,SexoPop!$B:$B,2)/1000</f>
        <v>369.19099999999997</v>
      </c>
      <c r="AR18" s="6">
        <f>SUMIFS(SexoPop!$M:$M,SexoPop!$T:$T,AR$5,SexoPop!$A:$A,$C18,SexoPop!$B:$B,2)/1000</f>
        <v>360.94400000000002</v>
      </c>
      <c r="AS18" s="5"/>
      <c r="AT18" s="7">
        <f>SUMIFS(SexoPorc!$M:$M,SexoPorc!$Q:$Q,AT$5,SexoPorc!$A:$A,$C18,SexoPorc!$B:$B,2)*100</f>
        <v>92.280197143554688</v>
      </c>
      <c r="AU18" s="7">
        <f>SUMIFS(SexoPorc!$M:$M,SexoPorc!$Q:$Q,AU$5,SexoPorc!$A:$A,$C18,SexoPorc!$B:$B,2)*100</f>
        <v>93.303757905960083</v>
      </c>
      <c r="AV18" s="7">
        <f>SUMIFS(SexoPorc!$M:$M,SexoPorc!$Q:$Q,AV$5,SexoPorc!$A:$A,$C18,SexoPorc!$B:$B,2)*100</f>
        <v>84.021472930908203</v>
      </c>
      <c r="AW18" s="7">
        <f>SUMIFS(SexoPorc!$M:$M,SexoPorc!$Q:$Q,AW$5,SexoPorc!$A:$A,$C18,SexoPorc!$B:$B,2)*100</f>
        <v>88.318133354187012</v>
      </c>
      <c r="AX18" s="7">
        <f>SUMIFS(SexoPorc!$M:$M,SexoPorc!$Q:$Q,AX$5,SexoPorc!$A:$A,$C18,SexoPorc!$B:$B,2)*100</f>
        <v>89.687561988830566</v>
      </c>
      <c r="AY18" s="9"/>
      <c r="AZ18" s="6">
        <f>SUMIFS(SexoPop!$M:$M,SexoPop!$T:$T,AZ$5,SexoPop!$A:$A,$C18,SexoPop!$B:$B,1)/1000</f>
        <v>349.21300000000002</v>
      </c>
      <c r="BA18" s="6">
        <f>SUMIFS(SexoPop!$M:$M,SexoPop!$T:$T,BA$5,SexoPop!$A:$A,$C18,SexoPop!$B:$B,1)/1000</f>
        <v>416.75900000000001</v>
      </c>
      <c r="BB18" s="6">
        <f>SUMIFS(SexoPop!$M:$M,SexoPop!$T:$T,BB$5,SexoPop!$A:$A,$C18,SexoPop!$B:$B,1)/1000</f>
        <v>371.38299999999998</v>
      </c>
      <c r="BC18" s="6">
        <f>SUMIFS(SexoPop!$M:$M,SexoPop!$T:$T,BC$5,SexoPop!$A:$A,$C18,SexoPop!$B:$B,1)/1000</f>
        <v>334.69499999999999</v>
      </c>
      <c r="BD18" s="6">
        <f>SUMIFS(SexoPop!$M:$M,SexoPop!$T:$T,BD$5,SexoPop!$A:$A,$C18,SexoPop!$B:$B,1)/1000</f>
        <v>331.976</v>
      </c>
      <c r="BE18" s="5"/>
      <c r="BF18" s="7">
        <f>SUMIFS(SexoPorc!$M:$M,SexoPorc!$Q:$Q,BF$5,SexoPorc!$A:$A,$C18,SexoPorc!$B:$B,1)*100</f>
        <v>90.758424997329712</v>
      </c>
      <c r="BG18" s="7">
        <f>SUMIFS(SexoPorc!$M:$M,SexoPorc!$Q:$Q,BG$5,SexoPorc!$A:$A,$C18,SexoPorc!$B:$B,1)*100</f>
        <v>93.64592432975769</v>
      </c>
      <c r="BH18" s="7">
        <f>SUMIFS(SexoPorc!$M:$M,SexoPorc!$Q:$Q,BH$5,SexoPorc!$A:$A,$C18,SexoPorc!$B:$B,1)*100</f>
        <v>86.849647760391235</v>
      </c>
      <c r="BI18" s="7">
        <f>SUMIFS(SexoPorc!$M:$M,SexoPorc!$Q:$Q,BI$5,SexoPorc!$A:$A,$C18,SexoPorc!$B:$B,1)*100</f>
        <v>87.512028217315674</v>
      </c>
      <c r="BJ18" s="7">
        <f>SUMIFS(SexoPorc!$M:$M,SexoPorc!$Q:$Q,BJ$5,SexoPorc!$A:$A,$C18,SexoPorc!$B:$B,1)*100</f>
        <v>90.567231178283691</v>
      </c>
    </row>
    <row r="19" spans="3:62" x14ac:dyDescent="0.25">
      <c r="C19" s="5" t="s">
        <v>13</v>
      </c>
      <c r="D19" s="6">
        <f>SUMIFS(EntPop!$L:$L,EntPop!$S:$S,D$5,EntPop!$A:$A,$C19)/1000</f>
        <v>236.31800000000001</v>
      </c>
      <c r="E19" s="6">
        <f>SUMIFS(EntPop!$L:$L,EntPop!$S:$S,E$5,EntPop!$A:$A,$C19)/1000</f>
        <v>178.858</v>
      </c>
      <c r="F19" s="6">
        <f>SUMIFS(EntPop!$L:$L,EntPop!$S:$S,F$5,EntPop!$A:$A,$C19)/1000</f>
        <v>177.66200000000001</v>
      </c>
      <c r="G19" s="6">
        <f>SUMIFS(EntPop!$L:$L,EntPop!$S:$S,G$5,EntPop!$A:$A,$C19)/1000</f>
        <v>170.76599999999999</v>
      </c>
      <c r="H19" s="6">
        <f>SUMIFS(EntPop!$L:$L,EntPop!$S:$S,H$5,EntPop!$A:$A,$C19)/1000</f>
        <v>130.429</v>
      </c>
      <c r="I19" s="5"/>
      <c r="J19" s="7">
        <f>SUMIFS(EntPorc!$L:$L,EntPorc!$P:$P,V$5,EntPorc!$A:$A,$C19)*100</f>
        <v>84.448748826980591</v>
      </c>
      <c r="K19" s="7">
        <f>SUMIFS(EntPorc!$L:$L,EntPorc!$P:$P,W$5,EntPorc!$A:$A,$C19)*100</f>
        <v>83.633607625961304</v>
      </c>
      <c r="L19" s="7">
        <f>SUMIFS(EntPorc!$L:$L,EntPorc!$P:$P,X$5,EntPorc!$A:$A,$C19)*100</f>
        <v>70.502471923828125</v>
      </c>
      <c r="M19" s="7">
        <f>SUMIFS(EntPorc!$L:$L,EntPorc!$P:$P,Y$5,EntPorc!$A:$A,$C19)*100</f>
        <v>79.79048490524292</v>
      </c>
      <c r="N19" s="7">
        <f>SUMIFS(EntPorc!$L:$L,EntPorc!$P:$P,Z$5,EntPorc!$A:$A,$C19)*100</f>
        <v>71.434283256530762</v>
      </c>
      <c r="O19" s="5"/>
      <c r="P19" s="6">
        <f>SUMIFS(RuralPop!$L:$L,RuralPop!$S:$S,P$5,RuralPop!$A:$A,$C19)/1000</f>
        <v>204.286</v>
      </c>
      <c r="Q19" s="6">
        <f>SUMIFS(RuralPop!$L:$L,RuralPop!$S:$S,Q$5,RuralPop!$A:$A,$C19)/1000</f>
        <v>168.429</v>
      </c>
      <c r="R19" s="6">
        <f>SUMIFS(RuralPop!$L:$L,RuralPop!$S:$S,R$5,RuralPop!$A:$A,$C19)/1000</f>
        <v>160.34899999999999</v>
      </c>
      <c r="S19" s="6">
        <f>SUMIFS(RuralPop!$L:$L,RuralPop!$S:$S,S$5,RuralPop!$A:$A,$C19)/1000</f>
        <v>127.544</v>
      </c>
      <c r="T19" s="6">
        <f>SUMIFS(RuralPop!$L:$L,RuralPop!$S:$S,T$5,RuralPop!$A:$A,$C19)/1000</f>
        <v>103.989</v>
      </c>
      <c r="U19" s="5"/>
      <c r="V19" s="7">
        <f>SUMIFS(RuralPorc!$L:$L,RuralPorc!$P:$P,V$5,RuralPorc!$A:$A,$C19)*100</f>
        <v>92.67570972442627</v>
      </c>
      <c r="W19" s="7">
        <f>SUMIFS(RuralPorc!$L:$L,RuralPorc!$P:$P,W$5,RuralPorc!$A:$A,$C19)*100</f>
        <v>94.980543851852417</v>
      </c>
      <c r="X19" s="7">
        <f>SUMIFS(RuralPorc!$L:$L,RuralPorc!$P:$P,X$5,RuralPorc!$A:$A,$C19)*100</f>
        <v>83.410406112670898</v>
      </c>
      <c r="Y19" s="7">
        <f>SUMIFS(RuralPorc!$L:$L,RuralPorc!$P:$P,Y$5,RuralPorc!$A:$A,$C19)*100</f>
        <v>86.563819646835327</v>
      </c>
      <c r="Z19" s="7">
        <f>SUMIFS(RuralPorc!$L:$L,RuralPorc!$P:$P,Z$5,RuralPorc!$A:$A,$C19)*100</f>
        <v>85.094594955444336</v>
      </c>
      <c r="AA19" s="9"/>
      <c r="AB19" s="6">
        <f>SUMIFS(UrbanPop!$L:$L,UrbanPop!$S:$S,AB$5,UrbanPop!$A:$A,$C19)/1000</f>
        <v>32.031999999999996</v>
      </c>
      <c r="AC19" s="6">
        <f>SUMIFS(UrbanPop!$L:$L,UrbanPop!$S:$S,AC$5,UrbanPop!$A:$A,$C19)/1000</f>
        <v>10.429</v>
      </c>
      <c r="AD19" s="6">
        <f>SUMIFS(UrbanPop!$L:$L,UrbanPop!$S:$S,AD$5,UrbanPop!$A:$A,$C19)/1000</f>
        <v>17.312999999999999</v>
      </c>
      <c r="AE19" s="6">
        <f>SUMIFS(UrbanPop!$L:$L,UrbanPop!$S:$S,AE$5,UrbanPop!$A:$A,$C19)/1000</f>
        <v>43.222000000000001</v>
      </c>
      <c r="AF19" s="6">
        <f>SUMIFS(UrbanPop!$L:$L,UrbanPop!$S:$S,AF$5,UrbanPop!$A:$A,$C19)/1000</f>
        <v>26.44</v>
      </c>
      <c r="AG19" s="5"/>
      <c r="AH19" s="7">
        <f>SUMIFS(UrbanPorc!$L:$L,UrbanPorc!$P:$P,AH$5,UrbanPorc!$A:$A,$C19)*100</f>
        <v>53.921389579772949</v>
      </c>
      <c r="AI19" s="7">
        <f>SUMIFS(UrbanPorc!$L:$L,UrbanPorc!$P:$P,AI$5,UrbanPorc!$A:$A,$C19)*100</f>
        <v>28.549918532371521</v>
      </c>
      <c r="AJ19" s="7">
        <f>SUMIFS(UrbanPorc!$L:$L,UrbanPorc!$P:$P,AJ$5,UrbanPorc!$A:$A,$C19)*100</f>
        <v>28.974276781082153</v>
      </c>
      <c r="AK19" s="7">
        <f>SUMIFS(UrbanPorc!$L:$L,UrbanPorc!$P:$P,AK$5,UrbanPorc!$A:$A,$C19)*100</f>
        <v>64.822953939437866</v>
      </c>
      <c r="AL19" s="7">
        <f>SUMIFS(UrbanPorc!$L:$L,UrbanPorc!$P:$P,AL$5,UrbanPorc!$A:$A,$C19)*100</f>
        <v>43.787884712219238</v>
      </c>
      <c r="AN19" s="6">
        <f>SUMIFS(SexoPop!$M:$M,SexoPop!$T:$T,AN$5,SexoPop!$A:$A,$C19,SexoPop!$B:$B,2)/1000</f>
        <v>123.67400000000001</v>
      </c>
      <c r="AO19" s="6">
        <f>SUMIFS(SexoPop!$M:$M,SexoPop!$T:$T,AO$5,SexoPop!$A:$A,$C19,SexoPop!$B:$B,2)/1000</f>
        <v>94.802999999999997</v>
      </c>
      <c r="AP19" s="6">
        <f>SUMIFS(SexoPop!$M:$M,SexoPop!$T:$T,AP$5,SexoPop!$A:$A,$C19,SexoPop!$B:$B,2)/1000</f>
        <v>94.32</v>
      </c>
      <c r="AQ19" s="6">
        <f>SUMIFS(SexoPop!$M:$M,SexoPop!$T:$T,AQ$5,SexoPop!$A:$A,$C19,SexoPop!$B:$B,2)/1000</f>
        <v>94.822999999999993</v>
      </c>
      <c r="AR19" s="6">
        <f>SUMIFS(SexoPop!$M:$M,SexoPop!$T:$T,AR$5,SexoPop!$A:$A,$C19,SexoPop!$B:$B,2)/1000</f>
        <v>65.010999999999996</v>
      </c>
      <c r="AS19" s="5"/>
      <c r="AT19" s="7">
        <f>SUMIFS(SexoPorc!$M:$M,SexoPorc!$Q:$Q,AT$5,SexoPorc!$A:$A,$C19,SexoPorc!$B:$B,2)*100</f>
        <v>86.524641513824463</v>
      </c>
      <c r="AU19" s="7">
        <f>SUMIFS(SexoPorc!$M:$M,SexoPorc!$Q:$Q,AU$5,SexoPorc!$A:$A,$C19,SexoPorc!$B:$B,2)*100</f>
        <v>85.521364212036133</v>
      </c>
      <c r="AV19" s="7">
        <f>SUMIFS(SexoPorc!$M:$M,SexoPorc!$Q:$Q,AV$5,SexoPorc!$A:$A,$C19,SexoPorc!$B:$B,2)*100</f>
        <v>70.703059434890747</v>
      </c>
      <c r="AW19" s="7">
        <f>SUMIFS(SexoPorc!$M:$M,SexoPorc!$Q:$Q,AW$5,SexoPorc!$A:$A,$C19,SexoPorc!$B:$B,2)*100</f>
        <v>79.424232244491577</v>
      </c>
      <c r="AX19" s="7">
        <f>SUMIFS(SexoPorc!$M:$M,SexoPorc!$Q:$Q,AX$5,SexoPorc!$A:$A,$C19,SexoPorc!$B:$B,2)*100</f>
        <v>69.749802350997925</v>
      </c>
      <c r="AY19" s="9"/>
      <c r="AZ19" s="6">
        <f>SUMIFS(SexoPop!$M:$M,SexoPop!$T:$T,AZ$5,SexoPop!$A:$A,$C19,SexoPop!$B:$B,1)/1000</f>
        <v>112.64400000000001</v>
      </c>
      <c r="BA19" s="6">
        <f>SUMIFS(SexoPop!$M:$M,SexoPop!$T:$T,BA$5,SexoPop!$A:$A,$C19,SexoPop!$B:$B,1)/1000</f>
        <v>84.055000000000007</v>
      </c>
      <c r="BB19" s="6">
        <f>SUMIFS(SexoPop!$M:$M,SexoPop!$T:$T,BB$5,SexoPop!$A:$A,$C19,SexoPop!$B:$B,1)/1000</f>
        <v>83.341999999999999</v>
      </c>
      <c r="BC19" s="6">
        <f>SUMIFS(SexoPop!$M:$M,SexoPop!$T:$T,BC$5,SexoPop!$A:$A,$C19,SexoPop!$B:$B,1)/1000</f>
        <v>75.942999999999998</v>
      </c>
      <c r="BD19" s="6">
        <f>SUMIFS(SexoPop!$M:$M,SexoPop!$T:$T,BD$5,SexoPop!$A:$A,$C19,SexoPop!$B:$B,1)/1000</f>
        <v>65.418000000000006</v>
      </c>
      <c r="BE19" s="5"/>
      <c r="BF19" s="7">
        <f>SUMIFS(SexoPorc!$M:$M,SexoPorc!$Q:$Q,BF$5,SexoPorc!$A:$A,$C19,SexoPorc!$B:$B,1)*100</f>
        <v>82.281357049942017</v>
      </c>
      <c r="BG19" s="7">
        <f>SUMIFS(SexoPorc!$M:$M,SexoPorc!$Q:$Q,BG$5,SexoPorc!$A:$A,$C19,SexoPorc!$B:$B,1)*100</f>
        <v>81.60204291343689</v>
      </c>
      <c r="BH19" s="7">
        <f>SUMIFS(SexoPorc!$M:$M,SexoPorc!$Q:$Q,BH$5,SexoPorc!$A:$A,$C19,SexoPorc!$B:$B,1)*100</f>
        <v>70.276832580566406</v>
      </c>
      <c r="BI19" s="7">
        <f>SUMIFS(SexoPorc!$M:$M,SexoPorc!$Q:$Q,BI$5,SexoPorc!$A:$A,$C19,SexoPorc!$B:$B,1)*100</f>
        <v>80.252563953399658</v>
      </c>
      <c r="BJ19" s="7">
        <f>SUMIFS(SexoPorc!$M:$M,SexoPorc!$Q:$Q,BJ$5,SexoPorc!$A:$A,$C19,SexoPorc!$B:$B,1)*100</f>
        <v>73.190867900848389</v>
      </c>
    </row>
    <row r="20" spans="3:62" x14ac:dyDescent="0.25">
      <c r="C20" s="5" t="s">
        <v>14</v>
      </c>
      <c r="D20" s="6">
        <f>SUMIFS(EntPop!$L:$L,EntPop!$S:$S,D$5,EntPop!$A:$A,$C20)/1000</f>
        <v>23.675999999999998</v>
      </c>
      <c r="E20" s="6">
        <f>SUMIFS(EntPop!$L:$L,EntPop!$S:$S,E$5,EntPop!$A:$A,$C20)/1000</f>
        <v>91.328000000000003</v>
      </c>
      <c r="F20" s="6">
        <f>SUMIFS(EntPop!$L:$L,EntPop!$S:$S,F$5,EntPop!$A:$A,$C20)/1000</f>
        <v>85.200999999999993</v>
      </c>
      <c r="G20" s="6">
        <f>SUMIFS(EntPop!$L:$L,EntPop!$S:$S,G$5,EntPop!$A:$A,$C20)/1000</f>
        <v>29.004999999999999</v>
      </c>
      <c r="H20" s="6">
        <f>SUMIFS(EntPop!$L:$L,EntPop!$S:$S,H$5,EntPop!$A:$A,$C20)/1000</f>
        <v>23.468</v>
      </c>
      <c r="I20" s="5"/>
      <c r="J20" s="7">
        <f>SUMIFS(EntPorc!$L:$L,EntPorc!$P:$P,V$5,EntPorc!$A:$A,$C20)*100</f>
        <v>20.1800137758255</v>
      </c>
      <c r="K20" s="7">
        <f>SUMIFS(EntPorc!$L:$L,EntPorc!$P:$P,W$5,EntPorc!$A:$A,$C20)*100</f>
        <v>48.299714922904968</v>
      </c>
      <c r="L20" s="7">
        <f>SUMIFS(EntPorc!$L:$L,EntPorc!$P:$P,X$5,EntPorc!$A:$A,$C20)*100</f>
        <v>33.8326096534729</v>
      </c>
      <c r="M20" s="7">
        <f>SUMIFS(EntPorc!$L:$L,EntPorc!$P:$P,Y$5,EntPorc!$A:$A,$C20)*100</f>
        <v>16.065335273742676</v>
      </c>
      <c r="N20" s="7">
        <f>SUMIFS(EntPorc!$L:$L,EntPorc!$P:$P,Z$5,EntPorc!$A:$A,$C20)*100</f>
        <v>20.556572079658508</v>
      </c>
      <c r="O20" s="5"/>
      <c r="P20" s="6">
        <f>SUMIFS(RuralPop!$L:$L,RuralPop!$S:$S,P$5,RuralPop!$A:$A,$C20)/1000</f>
        <v>15.558</v>
      </c>
      <c r="Q20" s="6">
        <f>SUMIFS(RuralPop!$L:$L,RuralPop!$S:$S,Q$5,RuralPop!$A:$A,$C20)/1000</f>
        <v>43.018999999999998</v>
      </c>
      <c r="R20" s="6">
        <f>SUMIFS(RuralPop!$L:$L,RuralPop!$S:$S,R$5,RuralPop!$A:$A,$C20)/1000</f>
        <v>9.3629999999999995</v>
      </c>
      <c r="S20" s="6">
        <f>SUMIFS(RuralPop!$L:$L,RuralPop!$S:$S,S$5,RuralPop!$A:$A,$C20)/1000</f>
        <v>15.202</v>
      </c>
      <c r="T20" s="6">
        <f>SUMIFS(RuralPop!$L:$L,RuralPop!$S:$S,T$5,RuralPop!$A:$A,$C20)/1000</f>
        <v>8.1859999999999999</v>
      </c>
      <c r="U20" s="5"/>
      <c r="V20" s="7">
        <f>SUMIFS(RuralPorc!$L:$L,RuralPorc!$P:$P,V$5,RuralPorc!$A:$A,$C20)*100</f>
        <v>63.059335947036743</v>
      </c>
      <c r="W20" s="7">
        <f>SUMIFS(RuralPorc!$L:$L,RuralPorc!$P:$P,W$5,RuralPorc!$A:$A,$C20)*100</f>
        <v>82.920199632644653</v>
      </c>
      <c r="X20" s="7">
        <f>SUMIFS(RuralPorc!$L:$L,RuralPorc!$P:$P,X$5,RuralPorc!$A:$A,$C20)*100</f>
        <v>58.566337823867798</v>
      </c>
      <c r="Y20" s="7">
        <f>SUMIFS(RuralPorc!$L:$L,RuralPorc!$P:$P,Y$5,RuralPorc!$A:$A,$C20)*100</f>
        <v>40.117168426513672</v>
      </c>
      <c r="Z20" s="7">
        <f>SUMIFS(RuralPorc!$L:$L,RuralPorc!$P:$P,Z$5,RuralPorc!$A:$A,$C20)*100</f>
        <v>45.15417218208313</v>
      </c>
      <c r="AA20" s="9"/>
      <c r="AB20" s="6">
        <f>SUMIFS(UrbanPop!$L:$L,UrbanPop!$S:$S,AB$5,UrbanPop!$A:$A,$C20)/1000</f>
        <v>8.1180000000000003</v>
      </c>
      <c r="AC20" s="6">
        <f>SUMIFS(UrbanPop!$L:$L,UrbanPop!$S:$S,AC$5,UrbanPop!$A:$A,$C20)/1000</f>
        <v>48.308999999999997</v>
      </c>
      <c r="AD20" s="6">
        <f>SUMIFS(UrbanPop!$L:$L,UrbanPop!$S:$S,AD$5,UrbanPop!$A:$A,$C20)/1000</f>
        <v>75.837999999999994</v>
      </c>
      <c r="AE20" s="6">
        <f>SUMIFS(UrbanPop!$L:$L,UrbanPop!$S:$S,AE$5,UrbanPop!$A:$A,$C20)/1000</f>
        <v>13.803000000000001</v>
      </c>
      <c r="AF20" s="6">
        <f>SUMIFS(UrbanPop!$L:$L,UrbanPop!$S:$S,AF$5,UrbanPop!$A:$A,$C20)/1000</f>
        <v>15.282</v>
      </c>
      <c r="AG20" s="5"/>
      <c r="AH20" s="7">
        <f>SUMIFS(UrbanPorc!$L:$L,UrbanPorc!$P:$P,AH$5,UrbanPorc!$A:$A,$C20)*100</f>
        <v>8.7618187069892883</v>
      </c>
      <c r="AI20" s="7">
        <f>SUMIFS(UrbanPorc!$L:$L,UrbanPorc!$P:$P,AI$5,UrbanPorc!$A:$A,$C20)*100</f>
        <v>35.209101438522339</v>
      </c>
      <c r="AJ20" s="7">
        <f>SUMIFS(UrbanPorc!$L:$L,UrbanPorc!$P:$P,AJ$5,UrbanPorc!$A:$A,$C20)*100</f>
        <v>32.156002521514893</v>
      </c>
      <c r="AK20" s="7">
        <f>SUMIFS(UrbanPorc!$L:$L,UrbanPorc!$P:$P,AK$5,UrbanPorc!$A:$A,$C20)*100</f>
        <v>9.6761301159858704</v>
      </c>
      <c r="AL20" s="7">
        <f>SUMIFS(UrbanPorc!$L:$L,UrbanPorc!$P:$P,AL$5,UrbanPorc!$A:$A,$C20)*100</f>
        <v>15.913113951683044</v>
      </c>
      <c r="AN20" s="6">
        <f>SUMIFS(SexoPop!$M:$M,SexoPop!$T:$T,AN$5,SexoPop!$A:$A,$C20,SexoPop!$B:$B,2)/1000</f>
        <v>9.7010000000000005</v>
      </c>
      <c r="AO20" s="6">
        <f>SUMIFS(SexoPop!$M:$M,SexoPop!$T:$T,AO$5,SexoPop!$A:$A,$C20,SexoPop!$B:$B,2)/1000</f>
        <v>45.24</v>
      </c>
      <c r="AP20" s="6">
        <f>SUMIFS(SexoPop!$M:$M,SexoPop!$T:$T,AP$5,SexoPop!$A:$A,$C20,SexoPop!$B:$B,2)/1000</f>
        <v>43.814</v>
      </c>
      <c r="AQ20" s="6">
        <f>SUMIFS(SexoPop!$M:$M,SexoPop!$T:$T,AQ$5,SexoPop!$A:$A,$C20,SexoPop!$B:$B,2)/1000</f>
        <v>14.847</v>
      </c>
      <c r="AR20" s="6">
        <f>SUMIFS(SexoPop!$M:$M,SexoPop!$T:$T,AR$5,SexoPop!$A:$A,$C20,SexoPop!$B:$B,2)/1000</f>
        <v>15.984999999999999</v>
      </c>
      <c r="AS20" s="5"/>
      <c r="AT20" s="7">
        <f>SUMIFS(SexoPorc!$M:$M,SexoPorc!$Q:$Q,AT$5,SexoPorc!$A:$A,$C20,SexoPorc!$B:$B,2)*100</f>
        <v>15.87049663066864</v>
      </c>
      <c r="AU20" s="7">
        <f>SUMIFS(SexoPorc!$M:$M,SexoPorc!$Q:$Q,AU$5,SexoPorc!$A:$A,$C20,SexoPorc!$B:$B,2)*100</f>
        <v>47.904953360557556</v>
      </c>
      <c r="AV20" s="7">
        <f>SUMIFS(SexoPorc!$M:$M,SexoPorc!$Q:$Q,AV$5,SexoPorc!$A:$A,$C20,SexoPorc!$B:$B,2)*100</f>
        <v>32.515028119087219</v>
      </c>
      <c r="AW20" s="7">
        <f>SUMIFS(SexoPorc!$M:$M,SexoPorc!$Q:$Q,AW$5,SexoPorc!$A:$A,$C20,SexoPorc!$B:$B,2)*100</f>
        <v>15.698486566543579</v>
      </c>
      <c r="AX20" s="7">
        <f>SUMIFS(SexoPorc!$M:$M,SexoPorc!$Q:$Q,AX$5,SexoPorc!$A:$A,$C20,SexoPorc!$B:$B,2)*100</f>
        <v>23.944695293903351</v>
      </c>
      <c r="AY20" s="9"/>
      <c r="AZ20" s="6">
        <f>SUMIFS(SexoPop!$M:$M,SexoPop!$T:$T,AZ$5,SexoPop!$A:$A,$C20,SexoPop!$B:$B,1)/1000</f>
        <v>13.975</v>
      </c>
      <c r="BA20" s="6">
        <f>SUMIFS(SexoPop!$M:$M,SexoPop!$T:$T,BA$5,SexoPop!$A:$A,$C20,SexoPop!$B:$B,1)/1000</f>
        <v>46.088000000000001</v>
      </c>
      <c r="BB20" s="6">
        <f>SUMIFS(SexoPop!$M:$M,SexoPop!$T:$T,BB$5,SexoPop!$A:$A,$C20,SexoPop!$B:$B,1)/1000</f>
        <v>41.387</v>
      </c>
      <c r="BC20" s="6">
        <f>SUMIFS(SexoPop!$M:$M,SexoPop!$T:$T,BC$5,SexoPop!$A:$A,$C20,SexoPop!$B:$B,1)/1000</f>
        <v>14.157999999999999</v>
      </c>
      <c r="BD20" s="6">
        <f>SUMIFS(SexoPop!$M:$M,SexoPop!$T:$T,BD$5,SexoPop!$A:$A,$C20,SexoPop!$B:$B,1)/1000</f>
        <v>7.4829999999999997</v>
      </c>
      <c r="BE20" s="5"/>
      <c r="BF20" s="7">
        <f>SUMIFS(SexoPorc!$M:$M,SexoPorc!$Q:$Q,BF$5,SexoPorc!$A:$A,$C20,SexoPorc!$B:$B,1)*100</f>
        <v>24.867433309555054</v>
      </c>
      <c r="BG20" s="7">
        <f>SUMIFS(SexoPorc!$M:$M,SexoPorc!$Q:$Q,BG$5,SexoPorc!$A:$A,$C20,SexoPorc!$B:$B,1)*100</f>
        <v>48.693594336509705</v>
      </c>
      <c r="BH20" s="7">
        <f>SUMIFS(SexoPorc!$M:$M,SexoPorc!$Q:$Q,BH$5,SexoPorc!$A:$A,$C20,SexoPorc!$B:$B,1)*100</f>
        <v>35.349032282829285</v>
      </c>
      <c r="BI20" s="7">
        <f>SUMIFS(SexoPorc!$M:$M,SexoPorc!$Q:$Q,BI$5,SexoPorc!$A:$A,$C20,SexoPorc!$B:$B,1)*100</f>
        <v>16.468918323516846</v>
      </c>
      <c r="BJ20" s="7">
        <f>SUMIFS(SexoPorc!$M:$M,SexoPorc!$Q:$Q,BJ$5,SexoPorc!$A:$A,$C20,SexoPorc!$B:$B,1)*100</f>
        <v>15.785254538059235</v>
      </c>
    </row>
    <row r="21" spans="3:62" x14ac:dyDescent="0.25">
      <c r="C21" s="5" t="s">
        <v>15</v>
      </c>
      <c r="D21" s="6">
        <f>SUMIFS(EntPop!$L:$L,EntPop!$S:$S,D$5,EntPop!$A:$A,$C21)/1000</f>
        <v>483.53399999999999</v>
      </c>
      <c r="E21" s="6">
        <f>SUMIFS(EntPop!$L:$L,EntPop!$S:$S,E$5,EntPop!$A:$A,$C21)/1000</f>
        <v>372.37</v>
      </c>
      <c r="F21" s="6">
        <f>SUMIFS(EntPop!$L:$L,EntPop!$S:$S,F$5,EntPop!$A:$A,$C21)/1000</f>
        <v>500.92599999999999</v>
      </c>
      <c r="G21" s="6">
        <f>SUMIFS(EntPop!$L:$L,EntPop!$S:$S,G$5,EntPop!$A:$A,$C21)/1000</f>
        <v>387.07400000000001</v>
      </c>
      <c r="H21" s="6">
        <f>SUMIFS(EntPop!$L:$L,EntPop!$S:$S,H$5,EntPop!$A:$A,$C21)/1000</f>
        <v>148.31399999999999</v>
      </c>
      <c r="I21" s="5"/>
      <c r="J21" s="7">
        <f>SUMIFS(EntPorc!$L:$L,EntPorc!$P:$P,V$5,EntPorc!$A:$A,$C21)*100</f>
        <v>51.630377769470215</v>
      </c>
      <c r="K21" s="7">
        <f>SUMIFS(EntPorc!$L:$L,EntPorc!$P:$P,W$5,EntPorc!$A:$A,$C21)*100</f>
        <v>47.522479295730591</v>
      </c>
      <c r="L21" s="7">
        <f>SUMIFS(EntPorc!$L:$L,EntPorc!$P:$P,X$5,EntPorc!$A:$A,$C21)*100</f>
        <v>35.731655359268188</v>
      </c>
      <c r="M21" s="7">
        <f>SUMIFS(EntPorc!$L:$L,EntPorc!$P:$P,Y$5,EntPorc!$A:$A,$C21)*100</f>
        <v>37.491112947463989</v>
      </c>
      <c r="N21" s="7">
        <f>SUMIFS(EntPorc!$L:$L,EntPorc!$P:$P,Z$5,EntPorc!$A:$A,$C21)*100</f>
        <v>22.569723427295685</v>
      </c>
      <c r="O21" s="5"/>
      <c r="P21" s="6">
        <f>SUMIFS(RuralPop!$L:$L,RuralPop!$S:$S,P$5,RuralPop!$A:$A,$C21)/1000</f>
        <v>162.98500000000001</v>
      </c>
      <c r="Q21" s="6">
        <f>SUMIFS(RuralPop!$L:$L,RuralPop!$S:$S,Q$5,RuralPop!$A:$A,$C21)/1000</f>
        <v>157.155</v>
      </c>
      <c r="R21" s="6">
        <f>SUMIFS(RuralPop!$L:$L,RuralPop!$S:$S,R$5,RuralPop!$A:$A,$C21)/1000</f>
        <v>237.52500000000001</v>
      </c>
      <c r="S21" s="6">
        <f>SUMIFS(RuralPop!$L:$L,RuralPop!$S:$S,S$5,RuralPop!$A:$A,$C21)/1000</f>
        <v>200.57300000000001</v>
      </c>
      <c r="T21" s="6">
        <f>SUMIFS(RuralPop!$L:$L,RuralPop!$S:$S,T$5,RuralPop!$A:$A,$C21)/1000</f>
        <v>99.97</v>
      </c>
      <c r="U21" s="5"/>
      <c r="V21" s="7">
        <f>SUMIFS(RuralPorc!$L:$L,RuralPorc!$P:$P,V$5,RuralPorc!$A:$A,$C21)*100</f>
        <v>81.286031007766724</v>
      </c>
      <c r="W21" s="7">
        <f>SUMIFS(RuralPorc!$L:$L,RuralPorc!$P:$P,W$5,RuralPorc!$A:$A,$C21)*100</f>
        <v>74.430596828460693</v>
      </c>
      <c r="X21" s="7">
        <f>SUMIFS(RuralPorc!$L:$L,RuralPorc!$P:$P,X$5,RuralPorc!$A:$A,$C21)*100</f>
        <v>71.728181838989258</v>
      </c>
      <c r="Y21" s="7">
        <f>SUMIFS(RuralPorc!$L:$L,RuralPorc!$P:$P,Y$5,RuralPorc!$A:$A,$C21)*100</f>
        <v>79.559308290481567</v>
      </c>
      <c r="Z21" s="7">
        <f>SUMIFS(RuralPorc!$L:$L,RuralPorc!$P:$P,Z$5,RuralPorc!$A:$A,$C21)*100</f>
        <v>62.197476625442505</v>
      </c>
      <c r="AA21" s="9"/>
      <c r="AB21" s="6">
        <f>SUMIFS(UrbanPop!$L:$L,UrbanPop!$S:$S,AB$5,UrbanPop!$A:$A,$C21)/1000</f>
        <v>320.54899999999998</v>
      </c>
      <c r="AC21" s="6">
        <f>SUMIFS(UrbanPop!$L:$L,UrbanPop!$S:$S,AC$5,UrbanPop!$A:$A,$C21)/1000</f>
        <v>215.215</v>
      </c>
      <c r="AD21" s="6">
        <f>SUMIFS(UrbanPop!$L:$L,UrbanPop!$S:$S,AD$5,UrbanPop!$A:$A,$C21)/1000</f>
        <v>263.40100000000001</v>
      </c>
      <c r="AE21" s="6">
        <f>SUMIFS(UrbanPop!$L:$L,UrbanPop!$S:$S,AE$5,UrbanPop!$A:$A,$C21)/1000</f>
        <v>186.501</v>
      </c>
      <c r="AF21" s="6">
        <f>SUMIFS(UrbanPop!$L:$L,UrbanPop!$S:$S,AF$5,UrbanPop!$A:$A,$C21)/1000</f>
        <v>48.344000000000001</v>
      </c>
      <c r="AG21" s="5"/>
      <c r="AH21" s="7">
        <f>SUMIFS(UrbanPorc!$L:$L,UrbanPorc!$P:$P,AH$5,UrbanPorc!$A:$A,$C21)*100</f>
        <v>43.551552295684814</v>
      </c>
      <c r="AI21" s="7">
        <f>SUMIFS(UrbanPorc!$L:$L,UrbanPorc!$P:$P,AI$5,UrbanPorc!$A:$A,$C21)*100</f>
        <v>37.597197294235229</v>
      </c>
      <c r="AJ21" s="7">
        <f>SUMIFS(UrbanPorc!$L:$L,UrbanPorc!$P:$P,AJ$5,UrbanPorc!$A:$A,$C21)*100</f>
        <v>24.599328637123108</v>
      </c>
      <c r="AK21" s="7">
        <f>SUMIFS(UrbanPorc!$L:$L,UrbanPorc!$P:$P,AK$5,UrbanPorc!$A:$A,$C21)*100</f>
        <v>23.90005886554718</v>
      </c>
      <c r="AL21" s="7">
        <f>SUMIFS(UrbanPorc!$L:$L,UrbanPorc!$P:$P,AL$5,UrbanPorc!$A:$A,$C21)*100</f>
        <v>9.7387827932834625</v>
      </c>
      <c r="AN21" s="6">
        <f>SUMIFS(SexoPop!$M:$M,SexoPop!$T:$T,AN$5,SexoPop!$A:$A,$C21,SexoPop!$B:$B,2)/1000</f>
        <v>246.35400000000001</v>
      </c>
      <c r="AO21" s="6">
        <f>SUMIFS(SexoPop!$M:$M,SexoPop!$T:$T,AO$5,SexoPop!$A:$A,$C21,SexoPop!$B:$B,2)/1000</f>
        <v>190.75200000000001</v>
      </c>
      <c r="AP21" s="6">
        <f>SUMIFS(SexoPop!$M:$M,SexoPop!$T:$T,AP$5,SexoPop!$A:$A,$C21,SexoPop!$B:$B,2)/1000</f>
        <v>263.12299999999999</v>
      </c>
      <c r="AQ21" s="6">
        <f>SUMIFS(SexoPop!$M:$M,SexoPop!$T:$T,AQ$5,SexoPop!$A:$A,$C21,SexoPop!$B:$B,2)/1000</f>
        <v>206.16399999999999</v>
      </c>
      <c r="AR21" s="6">
        <f>SUMIFS(SexoPop!$M:$M,SexoPop!$T:$T,AR$5,SexoPop!$A:$A,$C21,SexoPop!$B:$B,2)/1000</f>
        <v>82.503</v>
      </c>
      <c r="AS21" s="5"/>
      <c r="AT21" s="7">
        <f>SUMIFS(SexoPorc!$M:$M,SexoPorc!$Q:$Q,AT$5,SexoPorc!$A:$A,$C21,SexoPorc!$B:$B,2)*100</f>
        <v>51.357561349868774</v>
      </c>
      <c r="AU21" s="7">
        <f>SUMIFS(SexoPorc!$M:$M,SexoPorc!$Q:$Q,AU$5,SexoPorc!$A:$A,$C21,SexoPorc!$B:$B,2)*100</f>
        <v>48.125460743904114</v>
      </c>
      <c r="AV21" s="7">
        <f>SUMIFS(SexoPorc!$M:$M,SexoPorc!$Q:$Q,AV$5,SexoPorc!$A:$A,$C21,SexoPorc!$B:$B,2)*100</f>
        <v>37.053313851356506</v>
      </c>
      <c r="AW21" s="7">
        <f>SUMIFS(SexoPorc!$M:$M,SexoPorc!$Q:$Q,AW$5,SexoPorc!$A:$A,$C21,SexoPorc!$B:$B,2)*100</f>
        <v>37.329751253128052</v>
      </c>
      <c r="AX21" s="7">
        <f>SUMIFS(SexoPorc!$M:$M,SexoPorc!$Q:$Q,AX$5,SexoPorc!$A:$A,$C21,SexoPorc!$B:$B,2)*100</f>
        <v>22.01271653175354</v>
      </c>
      <c r="AY21" s="9"/>
      <c r="AZ21" s="6">
        <f>SUMIFS(SexoPop!$M:$M,SexoPop!$T:$T,AZ$5,SexoPop!$A:$A,$C21,SexoPop!$B:$B,1)/1000</f>
        <v>237.18</v>
      </c>
      <c r="BA21" s="6">
        <f>SUMIFS(SexoPop!$M:$M,SexoPop!$T:$T,BA$5,SexoPop!$A:$A,$C21,SexoPop!$B:$B,1)/1000</f>
        <v>181.61799999999999</v>
      </c>
      <c r="BB21" s="6">
        <f>SUMIFS(SexoPop!$M:$M,SexoPop!$T:$T,BB$5,SexoPop!$A:$A,$C21,SexoPop!$B:$B,1)/1000</f>
        <v>237.803</v>
      </c>
      <c r="BC21" s="6">
        <f>SUMIFS(SexoPop!$M:$M,SexoPop!$T:$T,BC$5,SexoPop!$A:$A,$C21,SexoPop!$B:$B,1)/1000</f>
        <v>180.91</v>
      </c>
      <c r="BD21" s="6">
        <f>SUMIFS(SexoPop!$M:$M,SexoPop!$T:$T,BD$5,SexoPop!$A:$A,$C21,SexoPop!$B:$B,1)/1000</f>
        <v>65.811000000000007</v>
      </c>
      <c r="BE21" s="5"/>
      <c r="BF21" s="7">
        <f>SUMIFS(SexoPorc!$M:$M,SexoPorc!$Q:$Q,BF$5,SexoPorc!$A:$A,$C21,SexoPorc!$B:$B,1)*100</f>
        <v>51.916837692260742</v>
      </c>
      <c r="BG21" s="7">
        <f>SUMIFS(SexoPorc!$M:$M,SexoPorc!$Q:$Q,BG$5,SexoPorc!$A:$A,$C21,SexoPorc!$B:$B,1)*100</f>
        <v>46.905231475830078</v>
      </c>
      <c r="BH21" s="7">
        <f>SUMIFS(SexoPorc!$M:$M,SexoPorc!$Q:$Q,BH$5,SexoPorc!$A:$A,$C21,SexoPorc!$B:$B,1)*100</f>
        <v>34.37497615814209</v>
      </c>
      <c r="BI21" s="7">
        <f>SUMIFS(SexoPorc!$M:$M,SexoPorc!$Q:$Q,BI$5,SexoPorc!$A:$A,$C21,SexoPorc!$B:$B,1)*100</f>
        <v>37.676709890365601</v>
      </c>
      <c r="BJ21" s="7">
        <f>SUMIFS(SexoPorc!$M:$M,SexoPorc!$Q:$Q,BJ$5,SexoPorc!$A:$A,$C21,SexoPorc!$B:$B,1)*100</f>
        <v>23.309130966663361</v>
      </c>
    </row>
    <row r="22" spans="3:62" x14ac:dyDescent="0.25">
      <c r="C22" s="5" t="s">
        <v>16</v>
      </c>
      <c r="D22" s="6">
        <f>SUMIFS(EntPop!$L:$L,EntPop!$S:$S,D$5,EntPop!$A:$A,$C22)/1000</f>
        <v>227.10900000000001</v>
      </c>
      <c r="E22" s="6">
        <f>SUMIFS(EntPop!$L:$L,EntPop!$S:$S,E$5,EntPop!$A:$A,$C22)/1000</f>
        <v>149.542</v>
      </c>
      <c r="F22" s="6">
        <f>SUMIFS(EntPop!$L:$L,EntPop!$S:$S,F$5,EntPop!$A:$A,$C22)/1000</f>
        <v>183.209</v>
      </c>
      <c r="G22" s="6">
        <f>SUMIFS(EntPop!$L:$L,EntPop!$S:$S,G$5,EntPop!$A:$A,$C22)/1000</f>
        <v>213.00299999999999</v>
      </c>
      <c r="H22" s="6">
        <f>SUMIFS(EntPop!$L:$L,EntPop!$S:$S,H$5,EntPop!$A:$A,$C22)/1000</f>
        <v>141.279</v>
      </c>
      <c r="I22" s="5"/>
      <c r="J22" s="7">
        <f>SUMIFS(EntPorc!$L:$L,EntPorc!$P:$P,V$5,EntPorc!$A:$A,$C22)*100</f>
        <v>60.94660758972168</v>
      </c>
      <c r="K22" s="7">
        <f>SUMIFS(EntPorc!$L:$L,EntPorc!$P:$P,W$5,EntPorc!$A:$A,$C22)*100</f>
        <v>60.376369953155518</v>
      </c>
      <c r="L22" s="7">
        <f>SUMIFS(EntPorc!$L:$L,EntPorc!$P:$P,X$5,EntPorc!$A:$A,$C22)*100</f>
        <v>50.366872549057007</v>
      </c>
      <c r="M22" s="7">
        <f>SUMIFS(EntPorc!$L:$L,EntPorc!$P:$P,Y$5,EntPorc!$A:$A,$C22)*100</f>
        <v>57.258409261703491</v>
      </c>
      <c r="N22" s="7">
        <f>SUMIFS(EntPorc!$L:$L,EntPorc!$P:$P,Z$5,EntPorc!$A:$A,$C22)*100</f>
        <v>52.515584230422974</v>
      </c>
      <c r="O22" s="5"/>
      <c r="P22" s="6">
        <f>SUMIFS(RuralPop!$L:$L,RuralPop!$S:$S,P$5,RuralPop!$A:$A,$C22)/1000</f>
        <v>153.4</v>
      </c>
      <c r="Q22" s="6">
        <f>SUMIFS(RuralPop!$L:$L,RuralPop!$S:$S,Q$5,RuralPop!$A:$A,$C22)/1000</f>
        <v>110.539</v>
      </c>
      <c r="R22" s="6">
        <f>SUMIFS(RuralPop!$L:$L,RuralPop!$S:$S,R$5,RuralPop!$A:$A,$C22)/1000</f>
        <v>103.884</v>
      </c>
      <c r="S22" s="6">
        <f>SUMIFS(RuralPop!$L:$L,RuralPop!$S:$S,S$5,RuralPop!$A:$A,$C22)/1000</f>
        <v>107.846</v>
      </c>
      <c r="T22" s="6">
        <f>SUMIFS(RuralPop!$L:$L,RuralPop!$S:$S,T$5,RuralPop!$A:$A,$C22)/1000</f>
        <v>61.173000000000002</v>
      </c>
      <c r="U22" s="5"/>
      <c r="V22" s="7">
        <f>SUMIFS(RuralPorc!$L:$L,RuralPorc!$P:$P,V$5,RuralPorc!$A:$A,$C22)*100</f>
        <v>77.440327405929565</v>
      </c>
      <c r="W22" s="7">
        <f>SUMIFS(RuralPorc!$L:$L,RuralPorc!$P:$P,W$5,RuralPorc!$A:$A,$C22)*100</f>
        <v>81.700998544692993</v>
      </c>
      <c r="X22" s="7">
        <f>SUMIFS(RuralPorc!$L:$L,RuralPorc!$P:$P,X$5,RuralPorc!$A:$A,$C22)*100</f>
        <v>72.473335266113281</v>
      </c>
      <c r="Y22" s="7">
        <f>SUMIFS(RuralPorc!$L:$L,RuralPorc!$P:$P,Y$5,RuralPorc!$A:$A,$C22)*100</f>
        <v>77.217072248458862</v>
      </c>
      <c r="Z22" s="7">
        <f>SUMIFS(RuralPorc!$L:$L,RuralPorc!$P:$P,Z$5,RuralPorc!$A:$A,$C22)*100</f>
        <v>62.691384553909302</v>
      </c>
      <c r="AA22" s="9"/>
      <c r="AB22" s="6">
        <f>SUMIFS(UrbanPop!$L:$L,UrbanPop!$S:$S,AB$5,UrbanPop!$A:$A,$C22)/1000</f>
        <v>73.709000000000003</v>
      </c>
      <c r="AC22" s="6">
        <f>SUMIFS(UrbanPop!$L:$L,UrbanPop!$S:$S,AC$5,UrbanPop!$A:$A,$C22)/1000</f>
        <v>39.003</v>
      </c>
      <c r="AD22" s="6">
        <f>SUMIFS(UrbanPop!$L:$L,UrbanPop!$S:$S,AD$5,UrbanPop!$A:$A,$C22)/1000</f>
        <v>79.325000000000003</v>
      </c>
      <c r="AE22" s="6">
        <f>SUMIFS(UrbanPop!$L:$L,UrbanPop!$S:$S,AE$5,UrbanPop!$A:$A,$C22)/1000</f>
        <v>105.157</v>
      </c>
      <c r="AF22" s="6">
        <f>SUMIFS(UrbanPop!$L:$L,UrbanPop!$S:$S,AF$5,UrbanPop!$A:$A,$C22)/1000</f>
        <v>80.105999999999995</v>
      </c>
      <c r="AG22" s="5"/>
      <c r="AH22" s="7">
        <f>SUMIFS(UrbanPorc!$L:$L,UrbanPorc!$P:$P,AH$5,UrbanPorc!$A:$A,$C22)*100</f>
        <v>42.228499054908752</v>
      </c>
      <c r="AI22" s="7">
        <f>SUMIFS(UrbanPorc!$L:$L,UrbanPorc!$P:$P,AI$5,UrbanPorc!$A:$A,$C22)*100</f>
        <v>34.704500436782837</v>
      </c>
      <c r="AJ22" s="7">
        <f>SUMIFS(UrbanPorc!$L:$L,UrbanPorc!$P:$P,AJ$5,UrbanPorc!$A:$A,$C22)*100</f>
        <v>35.990074276924133</v>
      </c>
      <c r="AK22" s="7">
        <f>SUMIFS(UrbanPorc!$L:$L,UrbanPorc!$P:$P,AK$5,UrbanPorc!$A:$A,$C22)*100</f>
        <v>45.26054859161377</v>
      </c>
      <c r="AL22" s="7">
        <f>SUMIFS(UrbanPorc!$L:$L,UrbanPorc!$P:$P,AL$5,UrbanPorc!$A:$A,$C22)*100</f>
        <v>46.724021434783936</v>
      </c>
      <c r="AN22" s="6">
        <f>SUMIFS(SexoPop!$M:$M,SexoPop!$T:$T,AN$5,SexoPop!$A:$A,$C22,SexoPop!$B:$B,2)/1000</f>
        <v>114.864</v>
      </c>
      <c r="AO22" s="6">
        <f>SUMIFS(SexoPop!$M:$M,SexoPop!$T:$T,AO$5,SexoPop!$A:$A,$C22,SexoPop!$B:$B,2)/1000</f>
        <v>80.944000000000003</v>
      </c>
      <c r="AP22" s="6">
        <f>SUMIFS(SexoPop!$M:$M,SexoPop!$T:$T,AP$5,SexoPop!$A:$A,$C22,SexoPop!$B:$B,2)/1000</f>
        <v>97.531999999999996</v>
      </c>
      <c r="AQ22" s="6">
        <f>SUMIFS(SexoPop!$M:$M,SexoPop!$T:$T,AQ$5,SexoPop!$A:$A,$C22,SexoPop!$B:$B,2)/1000</f>
        <v>119.789</v>
      </c>
      <c r="AR22" s="6">
        <f>SUMIFS(SexoPop!$M:$M,SexoPop!$T:$T,AR$5,SexoPop!$A:$A,$C22,SexoPop!$B:$B,2)/1000</f>
        <v>71.628</v>
      </c>
      <c r="AS22" s="5"/>
      <c r="AT22" s="7">
        <f>SUMIFS(SexoPorc!$M:$M,SexoPorc!$Q:$Q,AT$5,SexoPorc!$A:$A,$C22,SexoPorc!$B:$B,2)*100</f>
        <v>61.461079120635986</v>
      </c>
      <c r="AU22" s="7">
        <f>SUMIFS(SexoPorc!$M:$M,SexoPorc!$Q:$Q,AU$5,SexoPorc!$A:$A,$C22,SexoPorc!$B:$B,2)*100</f>
        <v>63.335967063903809</v>
      </c>
      <c r="AV22" s="7">
        <f>SUMIFS(SexoPorc!$M:$M,SexoPorc!$Q:$Q,AV$5,SexoPorc!$A:$A,$C22,SexoPorc!$B:$B,2)*100</f>
        <v>52.986365556716919</v>
      </c>
      <c r="AW22" s="7">
        <f>SUMIFS(SexoPorc!$M:$M,SexoPorc!$Q:$Q,AW$5,SexoPorc!$A:$A,$C22,SexoPorc!$B:$B,2)*100</f>
        <v>57.533609867095947</v>
      </c>
      <c r="AX22" s="7">
        <f>SUMIFS(SexoPorc!$M:$M,SexoPorc!$Q:$Q,AX$5,SexoPorc!$A:$A,$C22,SexoPorc!$B:$B,2)*100</f>
        <v>50.564032793045044</v>
      </c>
      <c r="AY22" s="9"/>
      <c r="AZ22" s="6">
        <f>SUMIFS(SexoPop!$M:$M,SexoPop!$T:$T,AZ$5,SexoPop!$A:$A,$C22,SexoPop!$B:$B,1)/1000</f>
        <v>112.245</v>
      </c>
      <c r="BA22" s="6">
        <f>SUMIFS(SexoPop!$M:$M,SexoPop!$T:$T,BA$5,SexoPop!$A:$A,$C22,SexoPop!$B:$B,1)/1000</f>
        <v>68.597999999999999</v>
      </c>
      <c r="BB22" s="6">
        <f>SUMIFS(SexoPop!$M:$M,SexoPop!$T:$T,BB$5,SexoPop!$A:$A,$C22,SexoPop!$B:$B,1)/1000</f>
        <v>85.677000000000007</v>
      </c>
      <c r="BC22" s="6">
        <f>SUMIFS(SexoPop!$M:$M,SexoPop!$T:$T,BC$5,SexoPop!$A:$A,$C22,SexoPop!$B:$B,1)/1000</f>
        <v>93.213999999999999</v>
      </c>
      <c r="BD22" s="6">
        <f>SUMIFS(SexoPop!$M:$M,SexoPop!$T:$T,BD$5,SexoPop!$A:$A,$C22,SexoPop!$B:$B,1)/1000</f>
        <v>69.650999999999996</v>
      </c>
      <c r="BE22" s="5"/>
      <c r="BF22" s="7">
        <f>SUMIFS(SexoPorc!$M:$M,SexoPorc!$Q:$Q,BF$5,SexoPorc!$A:$A,$C22,SexoPorc!$B:$B,1)*100</f>
        <v>60.4289710521698</v>
      </c>
      <c r="BG22" s="7">
        <f>SUMIFS(SexoPorc!$M:$M,SexoPorc!$Q:$Q,BG$5,SexoPorc!$A:$A,$C22,SexoPorc!$B:$B,1)*100</f>
        <v>57.221269607543945</v>
      </c>
      <c r="BH22" s="7">
        <f>SUMIFS(SexoPorc!$M:$M,SexoPorc!$Q:$Q,BH$5,SexoPorc!$A:$A,$C22,SexoPorc!$B:$B,1)*100</f>
        <v>47.683370113372803</v>
      </c>
      <c r="BI22" s="7">
        <f>SUMIFS(SexoPorc!$M:$M,SexoPorc!$Q:$Q,BI$5,SexoPorc!$A:$A,$C22,SexoPorc!$B:$B,1)*100</f>
        <v>56.908595561981201</v>
      </c>
      <c r="BJ22" s="7">
        <f>SUMIFS(SexoPorc!$M:$M,SexoPorc!$Q:$Q,BJ$5,SexoPorc!$A:$A,$C22,SexoPorc!$B:$B,1)*100</f>
        <v>54.686141014099121</v>
      </c>
    </row>
    <row r="23" spans="3:62" x14ac:dyDescent="0.25">
      <c r="C23" s="5" t="s">
        <v>17</v>
      </c>
      <c r="D23" s="6">
        <f>SUMIFS(EntPop!$L:$L,EntPop!$S:$S,D$5,EntPop!$A:$A,$C23)/1000</f>
        <v>57.113999999999997</v>
      </c>
      <c r="E23" s="6">
        <f>SUMIFS(EntPop!$L:$L,EntPop!$S:$S,E$5,EntPop!$A:$A,$C23)/1000</f>
        <v>67.641999999999996</v>
      </c>
      <c r="F23" s="6">
        <f>SUMIFS(EntPop!$L:$L,EntPop!$S:$S,F$5,EntPop!$A:$A,$C23)/1000</f>
        <v>82.721999999999994</v>
      </c>
      <c r="G23" s="6">
        <f>SUMIFS(EntPop!$L:$L,EntPop!$S:$S,G$5,EntPop!$A:$A,$C23)/1000</f>
        <v>53.945</v>
      </c>
      <c r="H23" s="6">
        <f>SUMIFS(EntPop!$L:$L,EntPop!$S:$S,H$5,EntPop!$A:$A,$C23)/1000</f>
        <v>38.536000000000001</v>
      </c>
      <c r="I23" s="5"/>
      <c r="J23" s="7">
        <f>SUMIFS(EntPorc!$L:$L,EntPorc!$P:$P,V$5,EntPorc!$A:$A,$C23)*100</f>
        <v>58.471715450286865</v>
      </c>
      <c r="K23" s="7">
        <f>SUMIFS(EntPorc!$L:$L,EntPorc!$P:$P,W$5,EntPorc!$A:$A,$C23)*100</f>
        <v>55.85862398147583</v>
      </c>
      <c r="L23" s="7">
        <f>SUMIFS(EntPorc!$L:$L,EntPorc!$P:$P,X$5,EntPorc!$A:$A,$C23)*100</f>
        <v>49.589362740516663</v>
      </c>
      <c r="M23" s="7">
        <f>SUMIFS(EntPorc!$L:$L,EntPorc!$P:$P,Y$5,EntPorc!$A:$A,$C23)*100</f>
        <v>45.918452739715576</v>
      </c>
      <c r="N23" s="7">
        <f>SUMIFS(EntPorc!$L:$L,EntPorc!$P:$P,Z$5,EntPorc!$A:$A,$C23)*100</f>
        <v>39.974689483642578</v>
      </c>
      <c r="O23" s="5"/>
      <c r="P23" s="6">
        <f>SUMIFS(RuralPop!$L:$L,RuralPop!$S:$S,P$5,RuralPop!$A:$A,$C23)/1000</f>
        <v>10.343</v>
      </c>
      <c r="Q23" s="6">
        <f>SUMIFS(RuralPop!$L:$L,RuralPop!$S:$S,Q$5,RuralPop!$A:$A,$C23)/1000</f>
        <v>22.302</v>
      </c>
      <c r="R23" s="6">
        <f>SUMIFS(RuralPop!$L:$L,RuralPop!$S:$S,R$5,RuralPop!$A:$A,$C23)/1000</f>
        <v>22.038</v>
      </c>
      <c r="S23" s="6">
        <f>SUMIFS(RuralPop!$L:$L,RuralPop!$S:$S,S$5,RuralPop!$A:$A,$C23)/1000</f>
        <v>20.617999999999999</v>
      </c>
      <c r="T23" s="6">
        <f>SUMIFS(RuralPop!$L:$L,RuralPop!$S:$S,T$5,RuralPop!$A:$A,$C23)/1000</f>
        <v>14.715999999999999</v>
      </c>
      <c r="U23" s="5"/>
      <c r="V23" s="7">
        <f>SUMIFS(RuralPorc!$L:$L,RuralPorc!$P:$P,V$5,RuralPorc!$A:$A,$C23)*100</f>
        <v>80.078971385955811</v>
      </c>
      <c r="W23" s="7">
        <f>SUMIFS(RuralPorc!$L:$L,RuralPorc!$P:$P,W$5,RuralPorc!$A:$A,$C23)*100</f>
        <v>78.908818960189819</v>
      </c>
      <c r="X23" s="7">
        <f>SUMIFS(RuralPorc!$L:$L,RuralPorc!$P:$P,X$5,RuralPorc!$A:$A,$C23)*100</f>
        <v>84.611839056015015</v>
      </c>
      <c r="Y23" s="7">
        <f>SUMIFS(RuralPorc!$L:$L,RuralPorc!$P:$P,Y$5,RuralPorc!$A:$A,$C23)*100</f>
        <v>58.307176828384399</v>
      </c>
      <c r="Z23" s="7">
        <f>SUMIFS(RuralPorc!$L:$L,RuralPorc!$P:$P,Z$5,RuralPorc!$A:$A,$C23)*100</f>
        <v>64.954096078872681</v>
      </c>
      <c r="AA23" s="9"/>
      <c r="AB23" s="6">
        <f>SUMIFS(UrbanPop!$L:$L,UrbanPop!$S:$S,AB$5,UrbanPop!$A:$A,$C23)/1000</f>
        <v>46.771000000000001</v>
      </c>
      <c r="AC23" s="6">
        <f>SUMIFS(UrbanPop!$L:$L,UrbanPop!$S:$S,AC$5,UrbanPop!$A:$A,$C23)/1000</f>
        <v>45.34</v>
      </c>
      <c r="AD23" s="6">
        <f>SUMIFS(UrbanPop!$L:$L,UrbanPop!$S:$S,AD$5,UrbanPop!$A:$A,$C23)/1000</f>
        <v>60.683999999999997</v>
      </c>
      <c r="AE23" s="6">
        <f>SUMIFS(UrbanPop!$L:$L,UrbanPop!$S:$S,AE$5,UrbanPop!$A:$A,$C23)/1000</f>
        <v>33.326999999999998</v>
      </c>
      <c r="AF23" s="6">
        <f>SUMIFS(UrbanPop!$L:$L,UrbanPop!$S:$S,AF$5,UrbanPop!$A:$A,$C23)/1000</f>
        <v>23.82</v>
      </c>
      <c r="AG23" s="5"/>
      <c r="AH23" s="7">
        <f>SUMIFS(UrbanPorc!$L:$L,UrbanPorc!$P:$P,AH$5,UrbanPorc!$A:$A,$C23)*100</f>
        <v>55.179208517074585</v>
      </c>
      <c r="AI23" s="7">
        <f>SUMIFS(UrbanPorc!$L:$L,UrbanPorc!$P:$P,AI$5,UrbanPorc!$A:$A,$C23)*100</f>
        <v>48.840916156768799</v>
      </c>
      <c r="AJ23" s="7">
        <f>SUMIFS(UrbanPorc!$L:$L,UrbanPorc!$P:$P,AJ$5,UrbanPorc!$A:$A,$C23)*100</f>
        <v>43.109229207038879</v>
      </c>
      <c r="AK23" s="7">
        <f>SUMIFS(UrbanPorc!$L:$L,UrbanPorc!$P:$P,AK$5,UrbanPorc!$A:$A,$C23)*100</f>
        <v>40.583786368370056</v>
      </c>
      <c r="AL23" s="7">
        <f>SUMIFS(UrbanPorc!$L:$L,UrbanPorc!$P:$P,AL$5,UrbanPorc!$A:$A,$C23)*100</f>
        <v>32.300496101379395</v>
      </c>
      <c r="AN23" s="6">
        <f>SUMIFS(SexoPop!$M:$M,SexoPop!$T:$T,AN$5,SexoPop!$A:$A,$C23,SexoPop!$B:$B,2)/1000</f>
        <v>31.14</v>
      </c>
      <c r="AO23" s="6">
        <f>SUMIFS(SexoPop!$M:$M,SexoPop!$T:$T,AO$5,SexoPop!$A:$A,$C23,SexoPop!$B:$B,2)/1000</f>
        <v>39.24</v>
      </c>
      <c r="AP23" s="6">
        <f>SUMIFS(SexoPop!$M:$M,SexoPop!$T:$T,AP$5,SexoPop!$A:$A,$C23,SexoPop!$B:$B,2)/1000</f>
        <v>41.57</v>
      </c>
      <c r="AQ23" s="6">
        <f>SUMIFS(SexoPop!$M:$M,SexoPop!$T:$T,AQ$5,SexoPop!$A:$A,$C23,SexoPop!$B:$B,2)/1000</f>
        <v>29.562000000000001</v>
      </c>
      <c r="AR23" s="6">
        <f>SUMIFS(SexoPop!$M:$M,SexoPop!$T:$T,AR$5,SexoPop!$A:$A,$C23,SexoPop!$B:$B,2)/1000</f>
        <v>19.998000000000001</v>
      </c>
      <c r="AS23" s="5"/>
      <c r="AT23" s="7">
        <f>SUMIFS(SexoPorc!$M:$M,SexoPorc!$Q:$Q,AT$5,SexoPorc!$A:$A,$C23,SexoPorc!$B:$B,2)*100</f>
        <v>58.554744720458984</v>
      </c>
      <c r="AU23" s="7">
        <f>SUMIFS(SexoPorc!$M:$M,SexoPorc!$Q:$Q,AU$5,SexoPorc!$A:$A,$C23,SexoPorc!$B:$B,2)*100</f>
        <v>58.579403162002563</v>
      </c>
      <c r="AV23" s="7">
        <f>SUMIFS(SexoPorc!$M:$M,SexoPorc!$Q:$Q,AV$5,SexoPorc!$A:$A,$C23,SexoPorc!$B:$B,2)*100</f>
        <v>49.804115295410156</v>
      </c>
      <c r="AW23" s="7">
        <f>SUMIFS(SexoPorc!$M:$M,SexoPorc!$Q:$Q,AW$5,SexoPorc!$A:$A,$C23,SexoPorc!$B:$B,2)*100</f>
        <v>47.867482900619507</v>
      </c>
      <c r="AX23" s="7">
        <f>SUMIFS(SexoPorc!$M:$M,SexoPorc!$Q:$Q,AX$5,SexoPorc!$A:$A,$C23,SexoPorc!$B:$B,2)*100</f>
        <v>37.404608726501465</v>
      </c>
      <c r="AY23" s="9"/>
      <c r="AZ23" s="6">
        <f>SUMIFS(SexoPop!$M:$M,SexoPop!$T:$T,AZ$5,SexoPop!$A:$A,$C23,SexoPop!$B:$B,1)/1000</f>
        <v>25.974</v>
      </c>
      <c r="BA23" s="6">
        <f>SUMIFS(SexoPop!$M:$M,SexoPop!$T:$T,BA$5,SexoPop!$A:$A,$C23,SexoPop!$B:$B,1)/1000</f>
        <v>28.402000000000001</v>
      </c>
      <c r="BB23" s="6">
        <f>SUMIFS(SexoPop!$M:$M,SexoPop!$T:$T,BB$5,SexoPop!$A:$A,$C23,SexoPop!$B:$B,1)/1000</f>
        <v>41.152000000000001</v>
      </c>
      <c r="BC23" s="6">
        <f>SUMIFS(SexoPop!$M:$M,SexoPop!$T:$T,BC$5,SexoPop!$A:$A,$C23,SexoPop!$B:$B,1)/1000</f>
        <v>24.382999999999999</v>
      </c>
      <c r="BD23" s="6">
        <f>SUMIFS(SexoPop!$M:$M,SexoPop!$T:$T,BD$5,SexoPop!$A:$A,$C23,SexoPop!$B:$B,1)/1000</f>
        <v>18.538</v>
      </c>
      <c r="BE23" s="5"/>
      <c r="BF23" s="7">
        <f>SUMIFS(SexoPorc!$M:$M,SexoPorc!$Q:$Q,BF$5,SexoPorc!$A:$A,$C23,SexoPorc!$B:$B,1)*100</f>
        <v>58.37247371673584</v>
      </c>
      <c r="BG23" s="7">
        <f>SUMIFS(SexoPorc!$M:$M,SexoPorc!$Q:$Q,BG$5,SexoPorc!$A:$A,$C23,SexoPorc!$B:$B,1)*100</f>
        <v>52.490341663360596</v>
      </c>
      <c r="BH23" s="7">
        <f>SUMIFS(SexoPorc!$M:$M,SexoPorc!$Q:$Q,BH$5,SexoPorc!$A:$A,$C23,SexoPorc!$B:$B,1)*100</f>
        <v>49.374303221702576</v>
      </c>
      <c r="BI23" s="7">
        <f>SUMIFS(SexoPorc!$M:$M,SexoPorc!$Q:$Q,BI$5,SexoPorc!$A:$A,$C23,SexoPorc!$B:$B,1)*100</f>
        <v>43.758299946784973</v>
      </c>
      <c r="BJ23" s="7">
        <f>SUMIFS(SexoPorc!$M:$M,SexoPorc!$Q:$Q,BJ$5,SexoPorc!$A:$A,$C23,SexoPorc!$B:$B,1)*100</f>
        <v>43.174883723258972</v>
      </c>
    </row>
    <row r="24" spans="3:62" x14ac:dyDescent="0.25">
      <c r="C24" s="5" t="s">
        <v>18</v>
      </c>
      <c r="D24" s="6">
        <f>SUMIFS(EntPop!$L:$L,EntPop!$S:$S,D$5,EntPop!$A:$A,$C24)/1000</f>
        <v>73.314999999999998</v>
      </c>
      <c r="E24" s="6">
        <f>SUMIFS(EntPop!$L:$L,EntPop!$S:$S,E$5,EntPop!$A:$A,$C24)/1000</f>
        <v>54.426000000000002</v>
      </c>
      <c r="F24" s="6">
        <f>SUMIFS(EntPop!$L:$L,EntPop!$S:$S,F$5,EntPop!$A:$A,$C24)/1000</f>
        <v>27.524999999999999</v>
      </c>
      <c r="G24" s="6">
        <f>SUMIFS(EntPop!$L:$L,EntPop!$S:$S,G$5,EntPop!$A:$A,$C24)/1000</f>
        <v>51.017000000000003</v>
      </c>
      <c r="H24" s="6">
        <f>SUMIFS(EntPop!$L:$L,EntPop!$S:$S,H$5,EntPop!$A:$A,$C24)/1000</f>
        <v>35.031999999999996</v>
      </c>
      <c r="I24" s="5"/>
      <c r="J24" s="7">
        <f>SUMIFS(EntPorc!$L:$L,EntPorc!$P:$P,V$5,EntPorc!$A:$A,$C24)*100</f>
        <v>80.089795589447021</v>
      </c>
      <c r="K24" s="7">
        <f>SUMIFS(EntPorc!$L:$L,EntPorc!$P:$P,W$5,EntPorc!$A:$A,$C24)*100</f>
        <v>79.871445894241333</v>
      </c>
      <c r="L24" s="7">
        <f>SUMIFS(EntPorc!$L:$L,EntPorc!$P:$P,X$5,EntPorc!$A:$A,$C24)*100</f>
        <v>58.566319942474365</v>
      </c>
      <c r="M24" s="7">
        <f>SUMIFS(EntPorc!$L:$L,EntPorc!$P:$P,Y$5,EntPorc!$A:$A,$C24)*100</f>
        <v>62.881475687026978</v>
      </c>
      <c r="N24" s="7">
        <f>SUMIFS(EntPorc!$L:$L,EntPorc!$P:$P,Z$5,EntPorc!$A:$A,$C24)*100</f>
        <v>75.833404064178467</v>
      </c>
      <c r="O24" s="5"/>
      <c r="P24" s="6">
        <f>SUMIFS(RuralPop!$L:$L,RuralPop!$S:$S,P$5,RuralPop!$A:$A,$C24)/1000</f>
        <v>60.981000000000002</v>
      </c>
      <c r="Q24" s="6">
        <f>SUMIFS(RuralPop!$L:$L,RuralPop!$S:$S,Q$5,RuralPop!$A:$A,$C24)/1000</f>
        <v>45.45</v>
      </c>
      <c r="R24" s="6">
        <f>SUMIFS(RuralPop!$L:$L,RuralPop!$S:$S,R$5,RuralPop!$A:$A,$C24)/1000</f>
        <v>23.335000000000001</v>
      </c>
      <c r="S24" s="6">
        <f>SUMIFS(RuralPop!$L:$L,RuralPop!$S:$S,S$5,RuralPop!$A:$A,$C24)/1000</f>
        <v>42.963999999999999</v>
      </c>
      <c r="T24" s="6">
        <f>SUMIFS(RuralPop!$L:$L,RuralPop!$S:$S,T$5,RuralPop!$A:$A,$C24)/1000</f>
        <v>29.593</v>
      </c>
      <c r="U24" s="5"/>
      <c r="V24" s="7">
        <f>SUMIFS(RuralPorc!$L:$L,RuralPorc!$P:$P,V$5,RuralPorc!$A:$A,$C24)*100</f>
        <v>95.153462886810303</v>
      </c>
      <c r="W24" s="7">
        <f>SUMIFS(RuralPorc!$L:$L,RuralPorc!$P:$P,W$5,RuralPorc!$A:$A,$C24)*100</f>
        <v>87.905925512313843</v>
      </c>
      <c r="X24" s="7">
        <f>SUMIFS(RuralPorc!$L:$L,RuralPorc!$P:$P,X$5,RuralPorc!$A:$A,$C24)*100</f>
        <v>83.220398426055908</v>
      </c>
      <c r="Y24" s="7">
        <f>SUMIFS(RuralPorc!$L:$L,RuralPorc!$P:$P,Y$5,RuralPorc!$A:$A,$C24)*100</f>
        <v>71.159547567367554</v>
      </c>
      <c r="Z24" s="7">
        <f>SUMIFS(RuralPorc!$L:$L,RuralPorc!$P:$P,Z$5,RuralPorc!$A:$A,$C24)*100</f>
        <v>91.514366865158081</v>
      </c>
      <c r="AA24" s="9"/>
      <c r="AB24" s="6">
        <f>SUMIFS(UrbanPop!$L:$L,UrbanPop!$S:$S,AB$5,UrbanPop!$A:$A,$C24)/1000</f>
        <v>12.334</v>
      </c>
      <c r="AC24" s="6">
        <f>SUMIFS(UrbanPop!$L:$L,UrbanPop!$S:$S,AC$5,UrbanPop!$A:$A,$C24)/1000</f>
        <v>8.9760000000000009</v>
      </c>
      <c r="AD24" s="6">
        <f>SUMIFS(UrbanPop!$L:$L,UrbanPop!$S:$S,AD$5,UrbanPop!$A:$A,$C24)/1000</f>
        <v>4.1900000000000004</v>
      </c>
      <c r="AE24" s="6">
        <f>SUMIFS(UrbanPop!$L:$L,UrbanPop!$S:$S,AE$5,UrbanPop!$A:$A,$C24)/1000</f>
        <v>8.0530000000000008</v>
      </c>
      <c r="AF24" s="6">
        <f>SUMIFS(UrbanPop!$L:$L,UrbanPop!$S:$S,AF$5,UrbanPop!$A:$A,$C24)/1000</f>
        <v>5.4390000000000001</v>
      </c>
      <c r="AG24" s="5"/>
      <c r="AH24" s="7">
        <f>SUMIFS(UrbanPorc!$L:$L,UrbanPorc!$P:$P,AH$5,UrbanPorc!$A:$A,$C24)*100</f>
        <v>44.926059246063232</v>
      </c>
      <c r="AI24" s="7">
        <f>SUMIFS(UrbanPorc!$L:$L,UrbanPorc!$P:$P,AI$5,UrbanPorc!$A:$A,$C24)*100</f>
        <v>54.601860046386719</v>
      </c>
      <c r="AJ24" s="7">
        <f>SUMIFS(UrbanPorc!$L:$L,UrbanPorc!$P:$P,AJ$5,UrbanPorc!$A:$A,$C24)*100</f>
        <v>22.101487219333649</v>
      </c>
      <c r="AK24" s="7">
        <f>SUMIFS(UrbanPorc!$L:$L,UrbanPorc!$P:$P,AK$5,UrbanPorc!$A:$A,$C24)*100</f>
        <v>38.80029022693634</v>
      </c>
      <c r="AL24" s="7">
        <f>SUMIFS(UrbanPorc!$L:$L,UrbanPorc!$P:$P,AL$5,UrbanPorc!$A:$A,$C24)*100</f>
        <v>39.245256781578064</v>
      </c>
      <c r="AN24" s="6">
        <f>SUMIFS(SexoPop!$M:$M,SexoPop!$T:$T,AN$5,SexoPop!$A:$A,$C24,SexoPop!$B:$B,2)/1000</f>
        <v>36.756</v>
      </c>
      <c r="AO24" s="6">
        <f>SUMIFS(SexoPop!$M:$M,SexoPop!$T:$T,AO$5,SexoPop!$A:$A,$C24,SexoPop!$B:$B,2)/1000</f>
        <v>28.384</v>
      </c>
      <c r="AP24" s="6">
        <f>SUMIFS(SexoPop!$M:$M,SexoPop!$T:$T,AP$5,SexoPop!$A:$A,$C24,SexoPop!$B:$B,2)/1000</f>
        <v>15.55</v>
      </c>
      <c r="AQ24" s="6">
        <f>SUMIFS(SexoPop!$M:$M,SexoPop!$T:$T,AQ$5,SexoPop!$A:$A,$C24,SexoPop!$B:$B,2)/1000</f>
        <v>23.675000000000001</v>
      </c>
      <c r="AR24" s="6">
        <f>SUMIFS(SexoPop!$M:$M,SexoPop!$T:$T,AR$5,SexoPop!$A:$A,$C24,SexoPop!$B:$B,2)/1000</f>
        <v>19.606999999999999</v>
      </c>
      <c r="AS24" s="5"/>
      <c r="AT24" s="7">
        <f>SUMIFS(SexoPorc!$M:$M,SexoPorc!$Q:$Q,AT$5,SexoPorc!$A:$A,$C24,SexoPorc!$B:$B,2)*100</f>
        <v>80.635327100753784</v>
      </c>
      <c r="AU24" s="7">
        <f>SUMIFS(SexoPorc!$M:$M,SexoPorc!$Q:$Q,AU$5,SexoPorc!$A:$A,$C24,SexoPorc!$B:$B,2)*100</f>
        <v>81.802988052368164</v>
      </c>
      <c r="AV24" s="7">
        <f>SUMIFS(SexoPorc!$M:$M,SexoPorc!$Q:$Q,AV$5,SexoPorc!$A:$A,$C24,SexoPorc!$B:$B,2)*100</f>
        <v>64.477342367172241</v>
      </c>
      <c r="AW24" s="7">
        <f>SUMIFS(SexoPorc!$M:$M,SexoPorc!$Q:$Q,AW$5,SexoPorc!$A:$A,$C24,SexoPorc!$B:$B,2)*100</f>
        <v>62.888485193252563</v>
      </c>
      <c r="AX24" s="7">
        <f>SUMIFS(SexoPorc!$M:$M,SexoPorc!$Q:$Q,AX$5,SexoPorc!$A:$A,$C24,SexoPorc!$B:$B,2)*100</f>
        <v>78.308969736099243</v>
      </c>
      <c r="AY24" s="9"/>
      <c r="AZ24" s="6">
        <f>SUMIFS(SexoPop!$M:$M,SexoPop!$T:$T,AZ$5,SexoPop!$A:$A,$C24,SexoPop!$B:$B,1)/1000</f>
        <v>36.558999999999997</v>
      </c>
      <c r="BA24" s="6">
        <f>SUMIFS(SexoPop!$M:$M,SexoPop!$T:$T,BA$5,SexoPop!$A:$A,$C24,SexoPop!$B:$B,1)/1000</f>
        <v>26.042000000000002</v>
      </c>
      <c r="BB24" s="6">
        <f>SUMIFS(SexoPop!$M:$M,SexoPop!$T:$T,BB$5,SexoPop!$A:$A,$C24,SexoPop!$B:$B,1)/1000</f>
        <v>11.975</v>
      </c>
      <c r="BC24" s="6">
        <f>SUMIFS(SexoPop!$M:$M,SexoPop!$T:$T,BC$5,SexoPop!$A:$A,$C24,SexoPop!$B:$B,1)/1000</f>
        <v>27.341999999999999</v>
      </c>
      <c r="BD24" s="6">
        <f>SUMIFS(SexoPop!$M:$M,SexoPop!$T:$T,BD$5,SexoPop!$A:$A,$C24,SexoPop!$B:$B,1)/1000</f>
        <v>15.425000000000001</v>
      </c>
      <c r="BE24" s="5"/>
      <c r="BF24" s="7">
        <f>SUMIFS(SexoPorc!$M:$M,SexoPorc!$Q:$Q,BF$5,SexoPorc!$A:$A,$C24,SexoPorc!$B:$B,1)*100</f>
        <v>79.54871654510498</v>
      </c>
      <c r="BG24" s="7">
        <f>SUMIFS(SexoPorc!$M:$M,SexoPorc!$Q:$Q,BG$5,SexoPorc!$A:$A,$C24,SexoPorc!$B:$B,1)*100</f>
        <v>77.867478132247925</v>
      </c>
      <c r="BH24" s="7">
        <f>SUMIFS(SexoPorc!$M:$M,SexoPorc!$Q:$Q,BH$5,SexoPorc!$A:$A,$C24,SexoPorc!$B:$B,1)*100</f>
        <v>52.336001396179199</v>
      </c>
      <c r="BI24" s="7">
        <f>SUMIFS(SexoPorc!$M:$M,SexoPorc!$Q:$Q,BI$5,SexoPorc!$A:$A,$C24,SexoPorc!$B:$B,1)*100</f>
        <v>62.875407934188843</v>
      </c>
      <c r="BJ24" s="7">
        <f>SUMIFS(SexoPorc!$M:$M,SexoPorc!$Q:$Q,BJ$5,SexoPorc!$A:$A,$C24,SexoPorc!$B:$B,1)*100</f>
        <v>72.903865575790405</v>
      </c>
    </row>
    <row r="25" spans="3:62" x14ac:dyDescent="0.25">
      <c r="C25" s="5" t="s">
        <v>19</v>
      </c>
      <c r="D25" s="6">
        <f>SUMIFS(EntPop!$L:$L,EntPop!$S:$S,D$5,EntPop!$A:$A,$C25)/1000</f>
        <v>19.710999999999999</v>
      </c>
      <c r="E25" s="6">
        <f>SUMIFS(EntPop!$L:$L,EntPop!$S:$S,E$5,EntPop!$A:$A,$C25)/1000</f>
        <v>9.6140000000000008</v>
      </c>
      <c r="F25" s="6">
        <f>SUMIFS(EntPop!$L:$L,EntPop!$S:$S,F$5,EntPop!$A:$A,$C25)/1000</f>
        <v>19.527000000000001</v>
      </c>
      <c r="G25" s="6">
        <f>SUMIFS(EntPop!$L:$L,EntPop!$S:$S,G$5,EntPop!$A:$A,$C25)/1000</f>
        <v>17.018999999999998</v>
      </c>
      <c r="H25" s="6">
        <f>SUMIFS(EntPop!$L:$L,EntPop!$S:$S,H$5,EntPop!$A:$A,$C25)/1000</f>
        <v>11.816000000000001</v>
      </c>
      <c r="I25" s="5"/>
      <c r="J25" s="7">
        <f>SUMIFS(EntPorc!$L:$L,EntPorc!$P:$P,V$5,EntPorc!$A:$A,$C25)*100</f>
        <v>29.46910560131073</v>
      </c>
      <c r="K25" s="7">
        <f>SUMIFS(EntPorc!$L:$L,EntPorc!$P:$P,W$5,EntPorc!$A:$A,$C25)*100</f>
        <v>23.789963126182556</v>
      </c>
      <c r="L25" s="7">
        <f>SUMIFS(EntPorc!$L:$L,EntPorc!$P:$P,X$5,EntPorc!$A:$A,$C25)*100</f>
        <v>15.765380859375</v>
      </c>
      <c r="M25" s="7">
        <f>SUMIFS(EntPorc!$L:$L,EntPorc!$P:$P,Y$5,EntPorc!$A:$A,$C25)*100</f>
        <v>26.2125164270401</v>
      </c>
      <c r="N25" s="7">
        <f>SUMIFS(EntPorc!$L:$L,EntPorc!$P:$P,Z$5,EntPorc!$A:$A,$C25)*100</f>
        <v>39.954012632369995</v>
      </c>
      <c r="O25" s="5"/>
      <c r="P25" s="6">
        <f>SUMIFS(RuralPop!$L:$L,RuralPop!$S:$S,P$5,RuralPop!$A:$A,$C25)/1000</f>
        <v>6.0810000000000004</v>
      </c>
      <c r="Q25" s="6">
        <f>SUMIFS(RuralPop!$L:$L,RuralPop!$S:$S,Q$5,RuralPop!$A:$A,$C25)/1000</f>
        <v>9.0429999999999993</v>
      </c>
      <c r="R25" s="6">
        <f>SUMIFS(RuralPop!$L:$L,RuralPop!$S:$S,R$5,RuralPop!$A:$A,$C25)/1000</f>
        <v>9.9960000000000004</v>
      </c>
      <c r="S25" s="6">
        <f>SUMIFS(RuralPop!$L:$L,RuralPop!$S:$S,S$5,RuralPop!$A:$A,$C25)/1000</f>
        <v>10.022</v>
      </c>
      <c r="T25" s="6">
        <f>SUMIFS(RuralPop!$L:$L,RuralPop!$S:$S,T$5,RuralPop!$A:$A,$C25)/1000</f>
        <v>9.0020000000000007</v>
      </c>
      <c r="U25" s="5"/>
      <c r="V25" s="7">
        <f>SUMIFS(RuralPorc!$L:$L,RuralPorc!$P:$P,V$5,RuralPorc!$A:$A,$C25)*100</f>
        <v>80.681967735290527</v>
      </c>
      <c r="W25" s="7">
        <f>SUMIFS(RuralPorc!$L:$L,RuralPorc!$P:$P,W$5,RuralPorc!$A:$A,$C25)*100</f>
        <v>89.989054203033447</v>
      </c>
      <c r="X25" s="7">
        <f>SUMIFS(RuralPorc!$L:$L,RuralPorc!$P:$P,X$5,RuralPorc!$A:$A,$C25)*100</f>
        <v>74.154305458068848</v>
      </c>
      <c r="Y25" s="7">
        <f>SUMIFS(RuralPorc!$L:$L,RuralPorc!$P:$P,Y$5,RuralPorc!$A:$A,$C25)*100</f>
        <v>78.450095653533936</v>
      </c>
      <c r="Z25" s="7">
        <f>SUMIFS(RuralPorc!$L:$L,RuralPorc!$P:$P,Z$5,RuralPorc!$A:$A,$C25)*100</f>
        <v>82.037729024887085</v>
      </c>
      <c r="AA25" s="9"/>
      <c r="AB25" s="6">
        <f>SUMIFS(UrbanPop!$L:$L,UrbanPop!$S:$S,AB$5,UrbanPop!$A:$A,$C25)/1000</f>
        <v>13.63</v>
      </c>
      <c r="AC25" s="6">
        <f>SUMIFS(UrbanPop!$L:$L,UrbanPop!$S:$S,AC$5,UrbanPop!$A:$A,$C25)/1000</f>
        <v>0.57099999999999995</v>
      </c>
      <c r="AD25" s="6">
        <f>SUMIFS(UrbanPop!$L:$L,UrbanPop!$S:$S,AD$5,UrbanPop!$A:$A,$C25)/1000</f>
        <v>9.5310000000000006</v>
      </c>
      <c r="AE25" s="6">
        <f>SUMIFS(UrbanPop!$L:$L,UrbanPop!$S:$S,AE$5,UrbanPop!$A:$A,$C25)/1000</f>
        <v>6.9969999999999999</v>
      </c>
      <c r="AF25" s="6">
        <f>SUMIFS(UrbanPop!$L:$L,UrbanPop!$S:$S,AF$5,UrbanPop!$A:$A,$C25)/1000</f>
        <v>2.8140000000000001</v>
      </c>
      <c r="AG25" s="5"/>
      <c r="AH25" s="7">
        <f>SUMIFS(UrbanPorc!$L:$L,UrbanPorc!$P:$P,AH$5,UrbanPorc!$A:$A,$C25)*100</f>
        <v>22.965459525585175</v>
      </c>
      <c r="AI25" s="7">
        <f>SUMIFS(UrbanPorc!$L:$L,UrbanPorc!$P:$P,AI$5,UrbanPorc!$A:$A,$C25)*100</f>
        <v>1.8805783241987228</v>
      </c>
      <c r="AJ25" s="7">
        <f>SUMIFS(UrbanPorc!$L:$L,UrbanPorc!$P:$P,AJ$5,UrbanPorc!$A:$A,$C25)*100</f>
        <v>8.634716272354126</v>
      </c>
      <c r="AK25" s="7">
        <f>SUMIFS(UrbanPorc!$L:$L,UrbanPorc!$P:$P,AK$5,UrbanPorc!$A:$A,$C25)*100</f>
        <v>13.416551053524017</v>
      </c>
      <c r="AL25" s="7">
        <f>SUMIFS(UrbanPorc!$L:$L,UrbanPorc!$P:$P,AL$5,UrbanPorc!$A:$A,$C25)*100</f>
        <v>15.128219127655029</v>
      </c>
      <c r="AN25" s="6">
        <f>SUMIFS(SexoPop!$M:$M,SexoPop!$T:$T,AN$5,SexoPop!$A:$A,$C25,SexoPop!$B:$B,2)/1000</f>
        <v>9.9429999999999996</v>
      </c>
      <c r="AO25" s="6">
        <f>SUMIFS(SexoPop!$M:$M,SexoPop!$T:$T,AO$5,SexoPop!$A:$A,$C25,SexoPop!$B:$B,2)/1000</f>
        <v>5.0940000000000003</v>
      </c>
      <c r="AP25" s="6">
        <f>SUMIFS(SexoPop!$M:$M,SexoPop!$T:$T,AP$5,SexoPop!$A:$A,$C25,SexoPop!$B:$B,2)/1000</f>
        <v>8.7379999999999995</v>
      </c>
      <c r="AQ25" s="6">
        <f>SUMIFS(SexoPop!$M:$M,SexoPop!$T:$T,AQ$5,SexoPop!$A:$A,$C25,SexoPop!$B:$B,2)/1000</f>
        <v>8.4580000000000002</v>
      </c>
      <c r="AR25" s="6">
        <f>SUMIFS(SexoPop!$M:$M,SexoPop!$T:$T,AR$5,SexoPop!$A:$A,$C25,SexoPop!$B:$B,2)/1000</f>
        <v>5.9960000000000004</v>
      </c>
      <c r="AS25" s="5"/>
      <c r="AT25" s="7">
        <f>SUMIFS(SexoPorc!$M:$M,SexoPorc!$Q:$Q,AT$5,SexoPorc!$A:$A,$C25,SexoPorc!$B:$B,2)*100</f>
        <v>29.112255573272705</v>
      </c>
      <c r="AU25" s="7">
        <f>SUMIFS(SexoPorc!$M:$M,SexoPorc!$Q:$Q,AU$5,SexoPorc!$A:$A,$C25,SexoPorc!$B:$B,2)*100</f>
        <v>25.926303863525391</v>
      </c>
      <c r="AV25" s="7">
        <f>SUMIFS(SexoPorc!$M:$M,SexoPorc!$Q:$Q,AV$5,SexoPorc!$A:$A,$C25,SexoPorc!$B:$B,2)*100</f>
        <v>13.852471113204956</v>
      </c>
      <c r="AW25" s="7">
        <f>SUMIFS(SexoPorc!$M:$M,SexoPorc!$Q:$Q,AW$5,SexoPorc!$A:$A,$C25,SexoPorc!$B:$B,2)*100</f>
        <v>24.447913467884064</v>
      </c>
      <c r="AX25" s="7">
        <f>SUMIFS(SexoPorc!$M:$M,SexoPorc!$Q:$Q,AX$5,SexoPorc!$A:$A,$C25,SexoPorc!$B:$B,2)*100</f>
        <v>52.545791864395142</v>
      </c>
      <c r="AY25" s="9"/>
      <c r="AZ25" s="6">
        <f>SUMIFS(SexoPop!$M:$M,SexoPop!$T:$T,AZ$5,SexoPop!$A:$A,$C25,SexoPop!$B:$B,1)/1000</f>
        <v>9.7680000000000007</v>
      </c>
      <c r="BA25" s="6">
        <f>SUMIFS(SexoPop!$M:$M,SexoPop!$T:$T,BA$5,SexoPop!$A:$A,$C25,SexoPop!$B:$B,1)/1000</f>
        <v>4.5199999999999996</v>
      </c>
      <c r="BB25" s="6">
        <f>SUMIFS(SexoPop!$M:$M,SexoPop!$T:$T,BB$5,SexoPop!$A:$A,$C25,SexoPop!$B:$B,1)/1000</f>
        <v>10.789</v>
      </c>
      <c r="BC25" s="6">
        <f>SUMIFS(SexoPop!$M:$M,SexoPop!$T:$T,BC$5,SexoPop!$A:$A,$C25,SexoPop!$B:$B,1)/1000</f>
        <v>8.5609999999999999</v>
      </c>
      <c r="BD25" s="6">
        <f>SUMIFS(SexoPop!$M:$M,SexoPop!$T:$T,BD$5,SexoPop!$A:$A,$C25,SexoPop!$B:$B,1)/1000</f>
        <v>5.82</v>
      </c>
      <c r="BE25" s="5"/>
      <c r="BF25" s="7">
        <f>SUMIFS(SexoPorc!$M:$M,SexoPorc!$Q:$Q,BF$5,SexoPorc!$A:$A,$C25,SexoPorc!$B:$B,1)*100</f>
        <v>29.84144389629364</v>
      </c>
      <c r="BG25" s="7">
        <f>SUMIFS(SexoPorc!$M:$M,SexoPorc!$Q:$Q,BG$5,SexoPorc!$A:$A,$C25,SexoPorc!$B:$B,1)*100</f>
        <v>21.768444776535034</v>
      </c>
      <c r="BH25" s="7">
        <f>SUMIFS(SexoPorc!$M:$M,SexoPorc!$Q:$Q,BH$5,SexoPorc!$A:$A,$C25,SexoPorc!$B:$B,1)*100</f>
        <v>17.750613391399384</v>
      </c>
      <c r="BI25" s="7">
        <f>SUMIFS(SexoPorc!$M:$M,SexoPorc!$Q:$Q,BI$5,SexoPorc!$A:$A,$C25,SexoPorc!$B:$B,1)*100</f>
        <v>28.225249052047729</v>
      </c>
      <c r="BJ25" s="7">
        <f>SUMIFS(SexoPorc!$M:$M,SexoPorc!$Q:$Q,BJ$5,SexoPorc!$A:$A,$C25,SexoPorc!$B:$B,1)*100</f>
        <v>32.043164968490601</v>
      </c>
    </row>
    <row r="26" spans="3:62" x14ac:dyDescent="0.25">
      <c r="C26" s="5" t="s">
        <v>20</v>
      </c>
      <c r="D26" s="6">
        <f>SUMIFS(EntPop!$L:$L,EntPop!$S:$S,D$5,EntPop!$A:$A,$C26)/1000</f>
        <v>888.55600000000004</v>
      </c>
      <c r="E26" s="6">
        <f>SUMIFS(EntPop!$L:$L,EntPop!$S:$S,E$5,EntPop!$A:$A,$C26)/1000</f>
        <v>787.65099999999995</v>
      </c>
      <c r="F26" s="6">
        <f>SUMIFS(EntPop!$L:$L,EntPop!$S:$S,F$5,EntPop!$A:$A,$C26)/1000</f>
        <v>739.56700000000001</v>
      </c>
      <c r="G26" s="6">
        <f>SUMIFS(EntPop!$L:$L,EntPop!$S:$S,G$5,EntPop!$A:$A,$C26)/1000</f>
        <v>753.41</v>
      </c>
      <c r="H26" s="6">
        <f>SUMIFS(EntPop!$L:$L,EntPop!$S:$S,H$5,EntPop!$A:$A,$C26)/1000</f>
        <v>609.78</v>
      </c>
      <c r="I26" s="5"/>
      <c r="J26" s="7">
        <f>SUMIFS(EntPorc!$L:$L,EntPorc!$P:$P,V$5,EntPorc!$A:$A,$C26)*100</f>
        <v>93.596839904785156</v>
      </c>
      <c r="K26" s="7">
        <f>SUMIFS(EntPorc!$L:$L,EntPorc!$P:$P,W$5,EntPorc!$A:$A,$C26)*100</f>
        <v>90.71623682975769</v>
      </c>
      <c r="L26" s="7">
        <f>SUMIFS(EntPorc!$L:$L,EntPorc!$P:$P,X$5,EntPorc!$A:$A,$C26)*100</f>
        <v>85.949790477752686</v>
      </c>
      <c r="M26" s="7">
        <f>SUMIFS(EntPorc!$L:$L,EntPorc!$P:$P,Y$5,EntPorc!$A:$A,$C26)*100</f>
        <v>87.620687484741211</v>
      </c>
      <c r="N26" s="7">
        <f>SUMIFS(EntPorc!$L:$L,EntPorc!$P:$P,Z$5,EntPorc!$A:$A,$C26)*100</f>
        <v>87.793081998825073</v>
      </c>
      <c r="O26" s="5"/>
      <c r="P26" s="6">
        <f>SUMIFS(RuralPop!$L:$L,RuralPop!$S:$S,P$5,RuralPop!$A:$A,$C26)/1000</f>
        <v>670.87800000000004</v>
      </c>
      <c r="Q26" s="6">
        <f>SUMIFS(RuralPop!$L:$L,RuralPop!$S:$S,Q$5,RuralPop!$A:$A,$C26)/1000</f>
        <v>659.28099999999995</v>
      </c>
      <c r="R26" s="6">
        <f>SUMIFS(RuralPop!$L:$L,RuralPop!$S:$S,R$5,RuralPop!$A:$A,$C26)/1000</f>
        <v>543.87400000000002</v>
      </c>
      <c r="S26" s="6">
        <f>SUMIFS(RuralPop!$L:$L,RuralPop!$S:$S,S$5,RuralPop!$A:$A,$C26)/1000</f>
        <v>564.07500000000005</v>
      </c>
      <c r="T26" s="6">
        <f>SUMIFS(RuralPop!$L:$L,RuralPop!$S:$S,T$5,RuralPop!$A:$A,$C26)/1000</f>
        <v>479.97399999999999</v>
      </c>
      <c r="U26" s="5"/>
      <c r="V26" s="7">
        <f>SUMIFS(RuralPorc!$L:$L,RuralPorc!$P:$P,V$5,RuralPorc!$A:$A,$C26)*100</f>
        <v>97.067898511886597</v>
      </c>
      <c r="W26" s="7">
        <f>SUMIFS(RuralPorc!$L:$L,RuralPorc!$P:$P,W$5,RuralPorc!$A:$A,$C26)*100</f>
        <v>95.844674110412598</v>
      </c>
      <c r="X26" s="7">
        <f>SUMIFS(RuralPorc!$L:$L,RuralPorc!$P:$P,X$5,RuralPorc!$A:$A,$C26)*100</f>
        <v>95.196205377578735</v>
      </c>
      <c r="Y26" s="7">
        <f>SUMIFS(RuralPorc!$L:$L,RuralPorc!$P:$P,Y$5,RuralPorc!$A:$A,$C26)*100</f>
        <v>93.589472770690918</v>
      </c>
      <c r="Z26" s="7">
        <f>SUMIFS(RuralPorc!$L:$L,RuralPorc!$P:$P,Z$5,RuralPorc!$A:$A,$C26)*100</f>
        <v>90.41629433631897</v>
      </c>
      <c r="AA26" s="9"/>
      <c r="AB26" s="6">
        <f>SUMIFS(UrbanPop!$L:$L,UrbanPop!$S:$S,AB$5,UrbanPop!$A:$A,$C26)/1000</f>
        <v>217.678</v>
      </c>
      <c r="AC26" s="6">
        <f>SUMIFS(UrbanPop!$L:$L,UrbanPop!$S:$S,AC$5,UrbanPop!$A:$A,$C26)/1000</f>
        <v>128.37</v>
      </c>
      <c r="AD26" s="6">
        <f>SUMIFS(UrbanPop!$L:$L,UrbanPop!$S:$S,AD$5,UrbanPop!$A:$A,$C26)/1000</f>
        <v>195.69300000000001</v>
      </c>
      <c r="AE26" s="6">
        <f>SUMIFS(UrbanPop!$L:$L,UrbanPop!$S:$S,AE$5,UrbanPop!$A:$A,$C26)/1000</f>
        <v>189.33500000000001</v>
      </c>
      <c r="AF26" s="6">
        <f>SUMIFS(UrbanPop!$L:$L,UrbanPop!$S:$S,AF$5,UrbanPop!$A:$A,$C26)/1000</f>
        <v>129.80600000000001</v>
      </c>
      <c r="AG26" s="5"/>
      <c r="AH26" s="7">
        <f>SUMIFS(UrbanPorc!$L:$L,UrbanPorc!$P:$P,AH$5,UrbanPorc!$A:$A,$C26)*100</f>
        <v>84.305638074874878</v>
      </c>
      <c r="AI26" s="7">
        <f>SUMIFS(UrbanPorc!$L:$L,UrbanPorc!$P:$P,AI$5,UrbanPorc!$A:$A,$C26)*100</f>
        <v>71.160900592803955</v>
      </c>
      <c r="AJ26" s="7">
        <f>SUMIFS(UrbanPorc!$L:$L,UrbanPorc!$P:$P,AJ$5,UrbanPorc!$A:$A,$C26)*100</f>
        <v>67.679882049560547</v>
      </c>
      <c r="AK26" s="7">
        <f>SUMIFS(UrbanPorc!$L:$L,UrbanPorc!$P:$P,AK$5,UrbanPorc!$A:$A,$C26)*100</f>
        <v>73.630523681640625</v>
      </c>
      <c r="AL26" s="7">
        <f>SUMIFS(UrbanPorc!$L:$L,UrbanPorc!$P:$P,AL$5,UrbanPorc!$A:$A,$C26)*100</f>
        <v>79.287302494049072</v>
      </c>
      <c r="AN26" s="6">
        <f>SUMIFS(SexoPop!$M:$M,SexoPop!$T:$T,AN$5,SexoPop!$A:$A,$C26,SexoPop!$B:$B,2)/1000</f>
        <v>471.77</v>
      </c>
      <c r="AO26" s="6">
        <f>SUMIFS(SexoPop!$M:$M,SexoPop!$T:$T,AO$5,SexoPop!$A:$A,$C26,SexoPop!$B:$B,2)/1000</f>
        <v>397.88600000000002</v>
      </c>
      <c r="AP26" s="6">
        <f>SUMIFS(SexoPop!$M:$M,SexoPop!$T:$T,AP$5,SexoPop!$A:$A,$C26,SexoPop!$B:$B,2)/1000</f>
        <v>390.94799999999998</v>
      </c>
      <c r="AQ26" s="6">
        <f>SUMIFS(SexoPop!$M:$M,SexoPop!$T:$T,AQ$5,SexoPop!$A:$A,$C26,SexoPop!$B:$B,2)/1000</f>
        <v>405.84500000000003</v>
      </c>
      <c r="AR26" s="6">
        <f>SUMIFS(SexoPop!$M:$M,SexoPop!$T:$T,AR$5,SexoPop!$A:$A,$C26,SexoPop!$B:$B,2)/1000</f>
        <v>323.90600000000001</v>
      </c>
      <c r="AS26" s="5"/>
      <c r="AT26" s="7">
        <f>SUMIFS(SexoPorc!$M:$M,SexoPorc!$Q:$Q,AT$5,SexoPorc!$A:$A,$C26,SexoPorc!$B:$B,2)*100</f>
        <v>93.496638536453247</v>
      </c>
      <c r="AU26" s="7">
        <f>SUMIFS(SexoPorc!$M:$M,SexoPorc!$Q:$Q,AU$5,SexoPorc!$A:$A,$C26,SexoPorc!$B:$B,2)*100</f>
        <v>89.9799644947052</v>
      </c>
      <c r="AV26" s="7">
        <f>SUMIFS(SexoPorc!$M:$M,SexoPorc!$Q:$Q,AV$5,SexoPorc!$A:$A,$C26,SexoPorc!$B:$B,2)*100</f>
        <v>85.67802906036377</v>
      </c>
      <c r="AW26" s="7">
        <f>SUMIFS(SexoPorc!$M:$M,SexoPorc!$Q:$Q,AW$5,SexoPorc!$A:$A,$C26,SexoPorc!$B:$B,2)*100</f>
        <v>87.919074296951294</v>
      </c>
      <c r="AX26" s="7">
        <f>SUMIFS(SexoPorc!$M:$M,SexoPorc!$Q:$Q,AX$5,SexoPorc!$A:$A,$C26,SexoPorc!$B:$B,2)*100</f>
        <v>88.547050952911377</v>
      </c>
      <c r="AY26" s="9"/>
      <c r="AZ26" s="6">
        <f>SUMIFS(SexoPop!$M:$M,SexoPop!$T:$T,AZ$5,SexoPop!$A:$A,$C26,SexoPop!$B:$B,1)/1000</f>
        <v>416.786</v>
      </c>
      <c r="BA26" s="6">
        <f>SUMIFS(SexoPop!$M:$M,SexoPop!$T:$T,BA$5,SexoPop!$A:$A,$C26,SexoPop!$B:$B,1)/1000</f>
        <v>389.76499999999999</v>
      </c>
      <c r="BB26" s="6">
        <f>SUMIFS(SexoPop!$M:$M,SexoPop!$T:$T,BB$5,SexoPop!$A:$A,$C26,SexoPop!$B:$B,1)/1000</f>
        <v>348.61900000000003</v>
      </c>
      <c r="BC26" s="6">
        <f>SUMIFS(SexoPop!$M:$M,SexoPop!$T:$T,BC$5,SexoPop!$A:$A,$C26,SexoPop!$B:$B,1)/1000</f>
        <v>347.565</v>
      </c>
      <c r="BD26" s="6">
        <f>SUMIFS(SexoPop!$M:$M,SexoPop!$T:$T,BD$5,SexoPop!$A:$A,$C26,SexoPop!$B:$B,1)/1000</f>
        <v>285.87400000000002</v>
      </c>
      <c r="BE26" s="5"/>
      <c r="BF26" s="7">
        <f>SUMIFS(SexoPorc!$M:$M,SexoPorc!$Q:$Q,BF$5,SexoPorc!$A:$A,$C26,SexoPorc!$B:$B,1)*100</f>
        <v>93.710523843765259</v>
      </c>
      <c r="BG26" s="7">
        <f>SUMIFS(SexoPorc!$M:$M,SexoPorc!$Q:$Q,BG$5,SexoPorc!$A:$A,$C26,SexoPorc!$B:$B,1)*100</f>
        <v>91.480386257171631</v>
      </c>
      <c r="BH26" s="7">
        <f>SUMIFS(SexoPorc!$M:$M,SexoPorc!$Q:$Q,BH$5,SexoPorc!$A:$A,$C26,SexoPorc!$B:$B,1)*100</f>
        <v>86.256605386734009</v>
      </c>
      <c r="BI26" s="7">
        <f>SUMIFS(SexoPorc!$M:$M,SexoPorc!$Q:$Q,BI$5,SexoPorc!$A:$A,$C26,SexoPorc!$B:$B,1)*100</f>
        <v>87.274825572967529</v>
      </c>
      <c r="BJ26" s="7">
        <f>SUMIFS(SexoPorc!$M:$M,SexoPorc!$Q:$Q,BJ$5,SexoPorc!$A:$A,$C26,SexoPorc!$B:$B,1)*100</f>
        <v>86.95417046546936</v>
      </c>
    </row>
    <row r="27" spans="3:62" x14ac:dyDescent="0.25">
      <c r="C27" s="5" t="s">
        <v>21</v>
      </c>
      <c r="D27" s="6">
        <f>SUMIFS(EntPop!$L:$L,EntPop!$S:$S,D$5,EntPop!$A:$A,$C27)/1000</f>
        <v>330.73599999999999</v>
      </c>
      <c r="E27" s="6">
        <f>SUMIFS(EntPop!$L:$L,EntPop!$S:$S,E$5,EntPop!$A:$A,$C27)/1000</f>
        <v>388.79500000000002</v>
      </c>
      <c r="F27" s="6">
        <f>SUMIFS(EntPop!$L:$L,EntPop!$S:$S,F$5,EntPop!$A:$A,$C27)/1000</f>
        <v>517.96500000000003</v>
      </c>
      <c r="G27" s="6">
        <f>SUMIFS(EntPop!$L:$L,EntPop!$S:$S,G$5,EntPop!$A:$A,$C27)/1000</f>
        <v>560.56799999999998</v>
      </c>
      <c r="H27" s="6">
        <f>SUMIFS(EntPop!$L:$L,EntPop!$S:$S,H$5,EntPop!$A:$A,$C27)/1000</f>
        <v>280.95299999999997</v>
      </c>
      <c r="I27" s="5"/>
      <c r="J27" s="7">
        <f>SUMIFS(EntPorc!$L:$L,EntPorc!$P:$P,V$5,EntPorc!$A:$A,$C27)*100</f>
        <v>65.743798017501831</v>
      </c>
      <c r="K27" s="7">
        <f>SUMIFS(EntPorc!$L:$L,EntPorc!$P:$P,W$5,EntPorc!$A:$A,$C27)*100</f>
        <v>74.069875478744507</v>
      </c>
      <c r="L27" s="7">
        <f>SUMIFS(EntPorc!$L:$L,EntPorc!$P:$P,X$5,EntPorc!$A:$A,$C27)*100</f>
        <v>61.346858739852905</v>
      </c>
      <c r="M27" s="7">
        <f>SUMIFS(EntPorc!$L:$L,EntPorc!$P:$P,Y$5,EntPorc!$A:$A,$C27)*100</f>
        <v>73.224693536758423</v>
      </c>
      <c r="N27" s="7">
        <f>SUMIFS(EntPorc!$L:$L,EntPorc!$P:$P,Z$5,EntPorc!$A:$A,$C27)*100</f>
        <v>58.384209871292114</v>
      </c>
      <c r="O27" s="5"/>
      <c r="P27" s="6">
        <f>SUMIFS(RuralPop!$L:$L,RuralPop!$S:$S,P$5,RuralPop!$A:$A,$C27)/1000</f>
        <v>145.03100000000001</v>
      </c>
      <c r="Q27" s="6">
        <f>SUMIFS(RuralPop!$L:$L,RuralPop!$S:$S,Q$5,RuralPop!$A:$A,$C27)/1000</f>
        <v>180.53</v>
      </c>
      <c r="R27" s="6">
        <f>SUMIFS(RuralPop!$L:$L,RuralPop!$S:$S,R$5,RuralPop!$A:$A,$C27)/1000</f>
        <v>240.73699999999999</v>
      </c>
      <c r="S27" s="6">
        <f>SUMIFS(RuralPop!$L:$L,RuralPop!$S:$S,S$5,RuralPop!$A:$A,$C27)/1000</f>
        <v>311.86399999999998</v>
      </c>
      <c r="T27" s="6">
        <f>SUMIFS(RuralPop!$L:$L,RuralPop!$S:$S,T$5,RuralPop!$A:$A,$C27)/1000</f>
        <v>188.547</v>
      </c>
      <c r="U27" s="5"/>
      <c r="V27" s="7">
        <f>SUMIFS(RuralPorc!$L:$L,RuralPorc!$P:$P,V$5,RuralPorc!$A:$A,$C27)*100</f>
        <v>78.67581844329834</v>
      </c>
      <c r="W27" s="7">
        <f>SUMIFS(RuralPorc!$L:$L,RuralPorc!$P:$P,W$5,RuralPorc!$A:$A,$C27)*100</f>
        <v>86.879312992095947</v>
      </c>
      <c r="X27" s="7">
        <f>SUMIFS(RuralPorc!$L:$L,RuralPorc!$P:$P,X$5,RuralPorc!$A:$A,$C27)*100</f>
        <v>82.594090700149536</v>
      </c>
      <c r="Y27" s="7">
        <f>SUMIFS(RuralPorc!$L:$L,RuralPorc!$P:$P,Y$5,RuralPorc!$A:$A,$C27)*100</f>
        <v>80.342119932174683</v>
      </c>
      <c r="Z27" s="7">
        <f>SUMIFS(RuralPorc!$L:$L,RuralPorc!$P:$P,Z$5,RuralPorc!$A:$A,$C27)*100</f>
        <v>74.581104516983032</v>
      </c>
      <c r="AA27" s="9"/>
      <c r="AB27" s="6">
        <f>SUMIFS(UrbanPop!$L:$L,UrbanPop!$S:$S,AB$5,UrbanPop!$A:$A,$C27)/1000</f>
        <v>185.70500000000001</v>
      </c>
      <c r="AC27" s="6">
        <f>SUMIFS(UrbanPop!$L:$L,UrbanPop!$S:$S,AC$5,UrbanPop!$A:$A,$C27)/1000</f>
        <v>208.26499999999999</v>
      </c>
      <c r="AD27" s="6">
        <f>SUMIFS(UrbanPop!$L:$L,UrbanPop!$S:$S,AD$5,UrbanPop!$A:$A,$C27)/1000</f>
        <v>277.22800000000001</v>
      </c>
      <c r="AE27" s="6">
        <f>SUMIFS(UrbanPop!$L:$L,UrbanPop!$S:$S,AE$5,UrbanPop!$A:$A,$C27)/1000</f>
        <v>248.70400000000001</v>
      </c>
      <c r="AF27" s="6">
        <f>SUMIFS(UrbanPop!$L:$L,UrbanPop!$S:$S,AF$5,UrbanPop!$A:$A,$C27)/1000</f>
        <v>92.406000000000006</v>
      </c>
      <c r="AG27" s="5"/>
      <c r="AH27" s="7">
        <f>SUMIFS(UrbanPorc!$L:$L,UrbanPorc!$P:$P,AH$5,UrbanPorc!$A:$A,$C27)*100</f>
        <v>58.264416456222534</v>
      </c>
      <c r="AI27" s="7">
        <f>SUMIFS(UrbanPorc!$L:$L,UrbanPorc!$P:$P,AI$5,UrbanPorc!$A:$A,$C27)*100</f>
        <v>65.67615270614624</v>
      </c>
      <c r="AJ27" s="7">
        <f>SUMIFS(UrbanPorc!$L:$L,UrbanPorc!$P:$P,AJ$5,UrbanPorc!$A:$A,$C27)*100</f>
        <v>50.145065784454346</v>
      </c>
      <c r="AK27" s="7">
        <f>SUMIFS(UrbanPorc!$L:$L,UrbanPorc!$P:$P,AK$5,UrbanPorc!$A:$A,$C27)*100</f>
        <v>65.903675556182861</v>
      </c>
      <c r="AL27" s="7">
        <f>SUMIFS(UrbanPorc!$L:$L,UrbanPorc!$P:$P,AL$5,UrbanPorc!$A:$A,$C27)*100</f>
        <v>40.456905961036682</v>
      </c>
      <c r="AN27" s="6">
        <f>SUMIFS(SexoPop!$M:$M,SexoPop!$T:$T,AN$5,SexoPop!$A:$A,$C27,SexoPop!$B:$B,2)/1000</f>
        <v>176.27199999999999</v>
      </c>
      <c r="AO27" s="6">
        <f>SUMIFS(SexoPop!$M:$M,SexoPop!$T:$T,AO$5,SexoPop!$A:$A,$C27,SexoPop!$B:$B,2)/1000</f>
        <v>207.85400000000001</v>
      </c>
      <c r="AP27" s="6">
        <f>SUMIFS(SexoPop!$M:$M,SexoPop!$T:$T,AP$5,SexoPop!$A:$A,$C27,SexoPop!$B:$B,2)/1000</f>
        <v>266.72899999999998</v>
      </c>
      <c r="AQ27" s="6">
        <f>SUMIFS(SexoPop!$M:$M,SexoPop!$T:$T,AQ$5,SexoPop!$A:$A,$C27,SexoPop!$B:$B,2)/1000</f>
        <v>299.11799999999999</v>
      </c>
      <c r="AR27" s="6">
        <f>SUMIFS(SexoPop!$M:$M,SexoPop!$T:$T,AR$5,SexoPop!$A:$A,$C27,SexoPop!$B:$B,2)/1000</f>
        <v>147.03100000000001</v>
      </c>
      <c r="AS27" s="5"/>
      <c r="AT27" s="7">
        <f>SUMIFS(SexoPorc!$M:$M,SexoPorc!$Q:$Q,AT$5,SexoPorc!$A:$A,$C27,SexoPorc!$B:$B,2)*100</f>
        <v>65.604960918426514</v>
      </c>
      <c r="AU27" s="7">
        <f>SUMIFS(SexoPorc!$M:$M,SexoPorc!$Q:$Q,AU$5,SexoPorc!$A:$A,$C27,SexoPorc!$B:$B,2)*100</f>
        <v>74.428945779800415</v>
      </c>
      <c r="AV27" s="7">
        <f>SUMIFS(SexoPorc!$M:$M,SexoPorc!$Q:$Q,AV$5,SexoPorc!$A:$A,$C27,SexoPorc!$B:$B,2)*100</f>
        <v>61.388701200485229</v>
      </c>
      <c r="AW27" s="7">
        <f>SUMIFS(SexoPorc!$M:$M,SexoPorc!$Q:$Q,AW$5,SexoPorc!$A:$A,$C27,SexoPorc!$B:$B,2)*100</f>
        <v>72.224205732345581</v>
      </c>
      <c r="AX27" s="7">
        <f>SUMIFS(SexoPorc!$M:$M,SexoPorc!$Q:$Q,AX$5,SexoPorc!$A:$A,$C27,SexoPorc!$B:$B,2)*100</f>
        <v>57.983696460723877</v>
      </c>
      <c r="AY27" s="9"/>
      <c r="AZ27" s="6">
        <f>SUMIFS(SexoPop!$M:$M,SexoPop!$T:$T,AZ$5,SexoPop!$A:$A,$C27,SexoPop!$B:$B,1)/1000</f>
        <v>154.464</v>
      </c>
      <c r="BA27" s="6">
        <f>SUMIFS(SexoPop!$M:$M,SexoPop!$T:$T,BA$5,SexoPop!$A:$A,$C27,SexoPop!$B:$B,1)/1000</f>
        <v>180.941</v>
      </c>
      <c r="BB27" s="6">
        <f>SUMIFS(SexoPop!$M:$M,SexoPop!$T:$T,BB$5,SexoPop!$A:$A,$C27,SexoPop!$B:$B,1)/1000</f>
        <v>251.23599999999999</v>
      </c>
      <c r="BC27" s="6">
        <f>SUMIFS(SexoPop!$M:$M,SexoPop!$T:$T,BC$5,SexoPop!$A:$A,$C27,SexoPop!$B:$B,1)/1000</f>
        <v>261.45</v>
      </c>
      <c r="BD27" s="6">
        <f>SUMIFS(SexoPop!$M:$M,SexoPop!$T:$T,BD$5,SexoPop!$A:$A,$C27,SexoPop!$B:$B,1)/1000</f>
        <v>133.922</v>
      </c>
      <c r="BE27" s="5"/>
      <c r="BF27" s="7">
        <f>SUMIFS(SexoPorc!$M:$M,SexoPorc!$Q:$Q,BF$5,SexoPorc!$A:$A,$C27,SexoPorc!$B:$B,1)*100</f>
        <v>65.902954339981079</v>
      </c>
      <c r="BG27" s="7">
        <f>SUMIFS(SexoPorc!$M:$M,SexoPorc!$Q:$Q,BG$5,SexoPorc!$A:$A,$C27,SexoPorc!$B:$B,1)*100</f>
        <v>73.661649227142334</v>
      </c>
      <c r="BH27" s="7">
        <f>SUMIFS(SexoPorc!$M:$M,SexoPorc!$Q:$Q,BH$5,SexoPorc!$A:$A,$C27,SexoPorc!$B:$B,1)*100</f>
        <v>61.302489042282104</v>
      </c>
      <c r="BI27" s="7">
        <f>SUMIFS(SexoPorc!$M:$M,SexoPorc!$Q:$Q,BI$5,SexoPorc!$A:$A,$C27,SexoPorc!$B:$B,1)*100</f>
        <v>74.403870105743408</v>
      </c>
      <c r="BJ27" s="7">
        <f>SUMIFS(SexoPorc!$M:$M,SexoPorc!$Q:$Q,BJ$5,SexoPorc!$A:$A,$C27,SexoPorc!$B:$B,1)*100</f>
        <v>58.830350637435913</v>
      </c>
    </row>
    <row r="28" spans="3:62" x14ac:dyDescent="0.25">
      <c r="C28" s="5" t="s">
        <v>22</v>
      </c>
      <c r="D28" s="6">
        <f>SUMIFS(EntPop!$L:$L,EntPop!$S:$S,D$5,EntPop!$A:$A,$C28)/1000</f>
        <v>36.963000000000001</v>
      </c>
      <c r="E28" s="6">
        <f>SUMIFS(EntPop!$L:$L,EntPop!$S:$S,E$5,EntPop!$A:$A,$C28)/1000</f>
        <v>23.927</v>
      </c>
      <c r="F28" s="6">
        <f>SUMIFS(EntPop!$L:$L,EntPop!$S:$S,F$5,EntPop!$A:$A,$C28)/1000</f>
        <v>28.911000000000001</v>
      </c>
      <c r="G28" s="6">
        <f>SUMIFS(EntPop!$L:$L,EntPop!$S:$S,G$5,EntPop!$A:$A,$C28)/1000</f>
        <v>14.445</v>
      </c>
      <c r="H28" s="6">
        <f>SUMIFS(EntPop!$L:$L,EntPop!$S:$S,H$5,EntPop!$A:$A,$C28)/1000</f>
        <v>13.943</v>
      </c>
      <c r="I28" s="5"/>
      <c r="J28" s="7">
        <f>SUMIFS(EntPorc!$L:$L,EntPorc!$P:$P,V$5,EntPorc!$A:$A,$C28)*100</f>
        <v>68.371498584747314</v>
      </c>
      <c r="K28" s="7">
        <f>SUMIFS(EntPorc!$L:$L,EntPorc!$P:$P,W$5,EntPorc!$A:$A,$C28)*100</f>
        <v>62.568968534469604</v>
      </c>
      <c r="L28" s="7">
        <f>SUMIFS(EntPorc!$L:$L,EntPorc!$P:$P,X$5,EntPorc!$A:$A,$C28)*100</f>
        <v>41.461944580078125</v>
      </c>
      <c r="M28" s="7">
        <f>SUMIFS(EntPorc!$L:$L,EntPorc!$P:$P,Y$5,EntPorc!$A:$A,$C28)*100</f>
        <v>33.976244926452637</v>
      </c>
      <c r="N28" s="7">
        <f>SUMIFS(EntPorc!$L:$L,EntPorc!$P:$P,Z$5,EntPorc!$A:$A,$C28)*100</f>
        <v>49.340033531188965</v>
      </c>
      <c r="O28" s="5"/>
      <c r="P28" s="6">
        <f>SUMIFS(RuralPop!$L:$L,RuralPop!$S:$S,P$5,RuralPop!$A:$A,$C28)/1000</f>
        <v>26.173999999999999</v>
      </c>
      <c r="Q28" s="6">
        <f>SUMIFS(RuralPop!$L:$L,RuralPop!$S:$S,Q$5,RuralPop!$A:$A,$C28)/1000</f>
        <v>19.696999999999999</v>
      </c>
      <c r="R28" s="6">
        <f>SUMIFS(RuralPop!$L:$L,RuralPop!$S:$S,R$5,RuralPop!$A:$A,$C28)/1000</f>
        <v>24.998000000000001</v>
      </c>
      <c r="S28" s="6">
        <f>SUMIFS(RuralPop!$L:$L,RuralPop!$S:$S,S$5,RuralPop!$A:$A,$C28)/1000</f>
        <v>11.095000000000001</v>
      </c>
      <c r="T28" s="6">
        <f>SUMIFS(RuralPop!$L:$L,RuralPop!$S:$S,T$5,RuralPop!$A:$A,$C28)/1000</f>
        <v>13.132999999999999</v>
      </c>
      <c r="U28" s="5"/>
      <c r="V28" s="7">
        <f>SUMIFS(RuralPorc!$L:$L,RuralPorc!$P:$P,V$5,RuralPorc!$A:$A,$C28)*100</f>
        <v>80.436384677886963</v>
      </c>
      <c r="W28" s="7">
        <f>SUMIFS(RuralPorc!$L:$L,RuralPorc!$P:$P,W$5,RuralPorc!$A:$A,$C28)*100</f>
        <v>83.193951845169067</v>
      </c>
      <c r="X28" s="7">
        <f>SUMIFS(RuralPorc!$L:$L,RuralPorc!$P:$P,X$5,RuralPorc!$A:$A,$C28)*100</f>
        <v>66.441631317138672</v>
      </c>
      <c r="Y28" s="7">
        <f>SUMIFS(RuralPorc!$L:$L,RuralPorc!$P:$P,Y$5,RuralPorc!$A:$A,$C28)*100</f>
        <v>56.271237134933472</v>
      </c>
      <c r="Z28" s="7">
        <f>SUMIFS(RuralPorc!$L:$L,RuralPorc!$P:$P,Z$5,RuralPorc!$A:$A,$C28)*100</f>
        <v>75.716346502304077</v>
      </c>
      <c r="AA28" s="9"/>
      <c r="AB28" s="6">
        <f>SUMIFS(UrbanPop!$L:$L,UrbanPop!$S:$S,AB$5,UrbanPop!$A:$A,$C28)/1000</f>
        <v>10.789</v>
      </c>
      <c r="AC28" s="6">
        <f>SUMIFS(UrbanPop!$L:$L,UrbanPop!$S:$S,AC$5,UrbanPop!$A:$A,$C28)/1000</f>
        <v>4.2300000000000004</v>
      </c>
      <c r="AD28" s="6">
        <f>SUMIFS(UrbanPop!$L:$L,UrbanPop!$S:$S,AD$5,UrbanPop!$A:$A,$C28)/1000</f>
        <v>3.9129999999999998</v>
      </c>
      <c r="AE28" s="6">
        <f>SUMIFS(UrbanPop!$L:$L,UrbanPop!$S:$S,AE$5,UrbanPop!$A:$A,$C28)/1000</f>
        <v>3.35</v>
      </c>
      <c r="AF28" s="6">
        <f>SUMIFS(UrbanPop!$L:$L,UrbanPop!$S:$S,AF$5,UrbanPop!$A:$A,$C28)/1000</f>
        <v>0.81</v>
      </c>
      <c r="AG28" s="5"/>
      <c r="AH28" s="7">
        <f>SUMIFS(UrbanPorc!$L:$L,UrbanPorc!$P:$P,AH$5,UrbanPorc!$A:$A,$C28)*100</f>
        <v>50.130099058151245</v>
      </c>
      <c r="AI28" s="7">
        <f>SUMIFS(UrbanPorc!$L:$L,UrbanPorc!$P:$P,AI$5,UrbanPorc!$A:$A,$C28)*100</f>
        <v>29.04222309589386</v>
      </c>
      <c r="AJ28" s="7">
        <f>SUMIFS(UrbanPorc!$L:$L,UrbanPorc!$P:$P,AJ$5,UrbanPorc!$A:$A,$C28)*100</f>
        <v>12.188132852315903</v>
      </c>
      <c r="AK28" s="7">
        <f>SUMIFS(UrbanPorc!$L:$L,UrbanPorc!$P:$P,AK$5,UrbanPorc!$A:$A,$C28)*100</f>
        <v>14.694271981716156</v>
      </c>
      <c r="AL28" s="7">
        <f>SUMIFS(UrbanPorc!$L:$L,UrbanPorc!$P:$P,AL$5,UrbanPorc!$A:$A,$C28)*100</f>
        <v>7.4216604232788086</v>
      </c>
      <c r="AN28" s="6">
        <f>SUMIFS(SexoPop!$M:$M,SexoPop!$T:$T,AN$5,SexoPop!$A:$A,$C28,SexoPop!$B:$B,2)/1000</f>
        <v>18.300999999999998</v>
      </c>
      <c r="AO28" s="6">
        <f>SUMIFS(SexoPop!$M:$M,SexoPop!$T:$T,AO$5,SexoPop!$A:$A,$C28,SexoPop!$B:$B,2)/1000</f>
        <v>12.84</v>
      </c>
      <c r="AP28" s="6">
        <f>SUMIFS(SexoPop!$M:$M,SexoPop!$T:$T,AP$5,SexoPop!$A:$A,$C28,SexoPop!$B:$B,2)/1000</f>
        <v>14.762</v>
      </c>
      <c r="AQ28" s="6">
        <f>SUMIFS(SexoPop!$M:$M,SexoPop!$T:$T,AQ$5,SexoPop!$A:$A,$C28,SexoPop!$B:$B,2)/1000</f>
        <v>7.367</v>
      </c>
      <c r="AR28" s="6">
        <f>SUMIFS(SexoPop!$M:$M,SexoPop!$T:$T,AR$5,SexoPop!$A:$A,$C28,SexoPop!$B:$B,2)/1000</f>
        <v>8.6280000000000001</v>
      </c>
      <c r="AS28" s="5"/>
      <c r="AT28" s="7">
        <f>SUMIFS(SexoPorc!$M:$M,SexoPorc!$Q:$Q,AT$5,SexoPorc!$A:$A,$C28,SexoPorc!$B:$B,2)*100</f>
        <v>67.45917797088623</v>
      </c>
      <c r="AU28" s="7">
        <f>SUMIFS(SexoPorc!$M:$M,SexoPorc!$Q:$Q,AU$5,SexoPorc!$A:$A,$C28,SexoPorc!$B:$B,2)*100</f>
        <v>64.341551065444946</v>
      </c>
      <c r="AV28" s="7">
        <f>SUMIFS(SexoPorc!$M:$M,SexoPorc!$Q:$Q,AV$5,SexoPorc!$A:$A,$C28,SexoPorc!$B:$B,2)*100</f>
        <v>40.354281663894653</v>
      </c>
      <c r="AW28" s="7">
        <f>SUMIFS(SexoPorc!$M:$M,SexoPorc!$Q:$Q,AW$5,SexoPorc!$A:$A,$C28,SexoPorc!$B:$B,2)*100</f>
        <v>36.027973890304565</v>
      </c>
      <c r="AX28" s="7">
        <f>SUMIFS(SexoPorc!$M:$M,SexoPorc!$Q:$Q,AX$5,SexoPorc!$A:$A,$C28,SexoPorc!$B:$B,2)*100</f>
        <v>56.436419486999512</v>
      </c>
      <c r="AY28" s="9"/>
      <c r="AZ28" s="6">
        <f>SUMIFS(SexoPop!$M:$M,SexoPop!$T:$T,AZ$5,SexoPop!$A:$A,$C28,SexoPop!$B:$B,1)/1000</f>
        <v>18.661999999999999</v>
      </c>
      <c r="BA28" s="6">
        <f>SUMIFS(SexoPop!$M:$M,SexoPop!$T:$T,BA$5,SexoPop!$A:$A,$C28,SexoPop!$B:$B,1)/1000</f>
        <v>11.087</v>
      </c>
      <c r="BB28" s="6">
        <f>SUMIFS(SexoPop!$M:$M,SexoPop!$T:$T,BB$5,SexoPop!$A:$A,$C28,SexoPop!$B:$B,1)/1000</f>
        <v>14.148999999999999</v>
      </c>
      <c r="BC28" s="6">
        <f>SUMIFS(SexoPop!$M:$M,SexoPop!$T:$T,BC$5,SexoPop!$A:$A,$C28,SexoPop!$B:$B,1)/1000</f>
        <v>7.0780000000000003</v>
      </c>
      <c r="BD28" s="6">
        <f>SUMIFS(SexoPop!$M:$M,SexoPop!$T:$T,BD$5,SexoPop!$A:$A,$C28,SexoPop!$B:$B,1)/1000</f>
        <v>5.3150000000000004</v>
      </c>
      <c r="BE28" s="5"/>
      <c r="BF28" s="7">
        <f>SUMIFS(SexoPorc!$M:$M,SexoPorc!$Q:$Q,BF$5,SexoPorc!$A:$A,$C28,SexoPorc!$B:$B,1)*100</f>
        <v>69.290459156036377</v>
      </c>
      <c r="BG28" s="7">
        <f>SUMIFS(SexoPorc!$M:$M,SexoPorc!$Q:$Q,BG$5,SexoPorc!$A:$A,$C28,SexoPorc!$B:$B,1)*100</f>
        <v>60.634398460388184</v>
      </c>
      <c r="BH28" s="7">
        <f>SUMIFS(SexoPorc!$M:$M,SexoPorc!$Q:$Q,BH$5,SexoPorc!$A:$A,$C28,SexoPorc!$B:$B,1)*100</f>
        <v>42.684325575828552</v>
      </c>
      <c r="BI28" s="7">
        <f>SUMIFS(SexoPorc!$M:$M,SexoPorc!$Q:$Q,BI$5,SexoPorc!$A:$A,$C28,SexoPorc!$B:$B,1)*100</f>
        <v>32.075044512748718</v>
      </c>
      <c r="BJ28" s="7">
        <f>SUMIFS(SexoPorc!$M:$M,SexoPorc!$Q:$Q,BJ$5,SexoPorc!$A:$A,$C28,SexoPorc!$B:$B,1)*100</f>
        <v>40.97602367401123</v>
      </c>
    </row>
    <row r="29" spans="3:62" x14ac:dyDescent="0.25">
      <c r="C29" s="5" t="s">
        <v>23</v>
      </c>
      <c r="D29" s="6">
        <f>SUMIFS(EntPop!$L:$L,EntPop!$S:$S,D$5,EntPop!$A:$A,$C29)/1000</f>
        <v>66.102999999999994</v>
      </c>
      <c r="E29" s="6">
        <f>SUMIFS(EntPop!$L:$L,EntPop!$S:$S,E$5,EntPop!$A:$A,$C29)/1000</f>
        <v>60.441000000000003</v>
      </c>
      <c r="F29" s="6">
        <f>SUMIFS(EntPop!$L:$L,EntPop!$S:$S,F$5,EntPop!$A:$A,$C29)/1000</f>
        <v>128.68799999999999</v>
      </c>
      <c r="G29" s="6">
        <f>SUMIFS(EntPop!$L:$L,EntPop!$S:$S,G$5,EntPop!$A:$A,$C29)/1000</f>
        <v>55.537999999999997</v>
      </c>
      <c r="H29" s="6">
        <f>SUMIFS(EntPop!$L:$L,EntPop!$S:$S,H$5,EntPop!$A:$A,$C29)/1000</f>
        <v>35.338000000000001</v>
      </c>
      <c r="I29" s="5"/>
      <c r="J29" s="7">
        <f>SUMIFS(EntPorc!$L:$L,EntPorc!$P:$P,V$5,EntPorc!$A:$A,$C29)*100</f>
        <v>77.348732948303223</v>
      </c>
      <c r="K29" s="7">
        <f>SUMIFS(EntPorc!$L:$L,EntPorc!$P:$P,W$5,EntPorc!$A:$A,$C29)*100</f>
        <v>87.589305639266968</v>
      </c>
      <c r="L29" s="7">
        <f>SUMIFS(EntPorc!$L:$L,EntPorc!$P:$P,X$5,EntPorc!$A:$A,$C29)*100</f>
        <v>64.524990320205688</v>
      </c>
      <c r="M29" s="7">
        <f>SUMIFS(EntPorc!$L:$L,EntPorc!$P:$P,Y$5,EntPorc!$A:$A,$C29)*100</f>
        <v>69.786262512207031</v>
      </c>
      <c r="N29" s="7">
        <f>SUMIFS(EntPorc!$L:$L,EntPorc!$P:$P,Z$5,EntPorc!$A:$A,$C29)*100</f>
        <v>70.63220739364624</v>
      </c>
      <c r="O29" s="5"/>
      <c r="P29" s="6">
        <f>SUMIFS(RuralPop!$L:$L,RuralPop!$S:$S,P$5,RuralPop!$A:$A,$C29)/1000</f>
        <v>23.762</v>
      </c>
      <c r="Q29" s="6">
        <f>SUMIFS(RuralPop!$L:$L,RuralPop!$S:$S,Q$5,RuralPop!$A:$A,$C29)/1000</f>
        <v>36.643999999999998</v>
      </c>
      <c r="R29" s="6">
        <f>SUMIFS(RuralPop!$L:$L,RuralPop!$S:$S,R$5,RuralPop!$A:$A,$C29)/1000</f>
        <v>59.192999999999998</v>
      </c>
      <c r="S29" s="6">
        <f>SUMIFS(RuralPop!$L:$L,RuralPop!$S:$S,S$5,RuralPop!$A:$A,$C29)/1000</f>
        <v>30.445</v>
      </c>
      <c r="T29" s="6">
        <f>SUMIFS(RuralPop!$L:$L,RuralPop!$S:$S,T$5,RuralPop!$A:$A,$C29)/1000</f>
        <v>23.501000000000001</v>
      </c>
      <c r="U29" s="5"/>
      <c r="V29" s="7">
        <f>SUMIFS(RuralPorc!$L:$L,RuralPorc!$P:$P,V$5,RuralPorc!$A:$A,$C29)*100</f>
        <v>91.695606708526611</v>
      </c>
      <c r="W29" s="7">
        <f>SUMIFS(RuralPorc!$L:$L,RuralPorc!$P:$P,W$5,RuralPorc!$A:$A,$C29)*100</f>
        <v>95.786279439926147</v>
      </c>
      <c r="X29" s="7">
        <f>SUMIFS(RuralPorc!$L:$L,RuralPorc!$P:$P,X$5,RuralPorc!$A:$A,$C29)*100</f>
        <v>94.495618343353271</v>
      </c>
      <c r="Y29" s="7">
        <f>SUMIFS(RuralPorc!$L:$L,RuralPorc!$P:$P,Y$5,RuralPorc!$A:$A,$C29)*100</f>
        <v>89.349651336669922</v>
      </c>
      <c r="Z29" s="7">
        <f>SUMIFS(RuralPorc!$L:$L,RuralPorc!$P:$P,Z$5,RuralPorc!$A:$A,$C29)*100</f>
        <v>90.979832410812378</v>
      </c>
      <c r="AA29" s="9"/>
      <c r="AB29" s="6">
        <f>SUMIFS(UrbanPop!$L:$L,UrbanPop!$S:$S,AB$5,UrbanPop!$A:$A,$C29)/1000</f>
        <v>42.341000000000001</v>
      </c>
      <c r="AC29" s="6">
        <f>SUMIFS(UrbanPop!$L:$L,UrbanPop!$S:$S,AC$5,UrbanPop!$A:$A,$C29)/1000</f>
        <v>23.797000000000001</v>
      </c>
      <c r="AD29" s="6">
        <f>SUMIFS(UrbanPop!$L:$L,UrbanPop!$S:$S,AD$5,UrbanPop!$A:$A,$C29)/1000</f>
        <v>69.495000000000005</v>
      </c>
      <c r="AE29" s="6">
        <f>SUMIFS(UrbanPop!$L:$L,UrbanPop!$S:$S,AE$5,UrbanPop!$A:$A,$C29)/1000</f>
        <v>25.093</v>
      </c>
      <c r="AF29" s="6">
        <f>SUMIFS(UrbanPop!$L:$L,UrbanPop!$S:$S,AF$5,UrbanPop!$A:$A,$C29)/1000</f>
        <v>11.837</v>
      </c>
      <c r="AG29" s="5"/>
      <c r="AH29" s="7">
        <f>SUMIFS(UrbanPorc!$L:$L,UrbanPorc!$P:$P,AH$5,UrbanPorc!$A:$A,$C29)*100</f>
        <v>71.105176210403442</v>
      </c>
      <c r="AI29" s="7">
        <f>SUMIFS(UrbanPorc!$L:$L,UrbanPorc!$P:$P,AI$5,UrbanPorc!$A:$A,$C29)*100</f>
        <v>77.391135692596436</v>
      </c>
      <c r="AJ29" s="7">
        <f>SUMIFS(UrbanPorc!$L:$L,UrbanPorc!$P:$P,AJ$5,UrbanPorc!$A:$A,$C29)*100</f>
        <v>50.801181793212891</v>
      </c>
      <c r="AK29" s="7">
        <f>SUMIFS(UrbanPorc!$L:$L,UrbanPorc!$P:$P,AK$5,UrbanPorc!$A:$A,$C29)*100</f>
        <v>55.138546228408813</v>
      </c>
      <c r="AL29" s="7">
        <f>SUMIFS(UrbanPorc!$L:$L,UrbanPorc!$P:$P,AL$5,UrbanPorc!$A:$A,$C29)*100</f>
        <v>48.913222551345825</v>
      </c>
      <c r="AN29" s="6">
        <f>SUMIFS(SexoPop!$M:$M,SexoPop!$T:$T,AN$5,SexoPop!$A:$A,$C29,SexoPop!$B:$B,2)/1000</f>
        <v>35.508000000000003</v>
      </c>
      <c r="AO29" s="6">
        <f>SUMIFS(SexoPop!$M:$M,SexoPop!$T:$T,AO$5,SexoPop!$A:$A,$C29,SexoPop!$B:$B,2)/1000</f>
        <v>27.41</v>
      </c>
      <c r="AP29" s="6">
        <f>SUMIFS(SexoPop!$M:$M,SexoPop!$T:$T,AP$5,SexoPop!$A:$A,$C29,SexoPop!$B:$B,2)/1000</f>
        <v>63.673000000000002</v>
      </c>
      <c r="AQ29" s="6">
        <f>SUMIFS(SexoPop!$M:$M,SexoPop!$T:$T,AQ$5,SexoPop!$A:$A,$C29,SexoPop!$B:$B,2)/1000</f>
        <v>31.231999999999999</v>
      </c>
      <c r="AR29" s="6">
        <f>SUMIFS(SexoPop!$M:$M,SexoPop!$T:$T,AR$5,SexoPop!$A:$A,$C29,SexoPop!$B:$B,2)/1000</f>
        <v>18.855</v>
      </c>
      <c r="AS29" s="5"/>
      <c r="AT29" s="7">
        <f>SUMIFS(SexoPorc!$M:$M,SexoPorc!$Q:$Q,AT$5,SexoPorc!$A:$A,$C29,SexoPorc!$B:$B,2)*100</f>
        <v>79.90458607673645</v>
      </c>
      <c r="AU29" s="7">
        <f>SUMIFS(SexoPorc!$M:$M,SexoPorc!$Q:$Q,AU$5,SexoPorc!$A:$A,$C29,SexoPorc!$B:$B,2)*100</f>
        <v>90.01346230506897</v>
      </c>
      <c r="AV29" s="7">
        <f>SUMIFS(SexoPorc!$M:$M,SexoPorc!$Q:$Q,AV$5,SexoPorc!$A:$A,$C29,SexoPorc!$B:$B,2)*100</f>
        <v>64.398771524429321</v>
      </c>
      <c r="AW29" s="7">
        <f>SUMIFS(SexoPorc!$M:$M,SexoPorc!$Q:$Q,AW$5,SexoPorc!$A:$A,$C29,SexoPorc!$B:$B,2)*100</f>
        <v>71.10787034034729</v>
      </c>
      <c r="AX29" s="7">
        <f>SUMIFS(SexoPorc!$M:$M,SexoPorc!$Q:$Q,AX$5,SexoPorc!$A:$A,$C29,SexoPorc!$B:$B,2)*100</f>
        <v>70.336103439331055</v>
      </c>
      <c r="AY29" s="9"/>
      <c r="AZ29" s="6">
        <f>SUMIFS(SexoPop!$M:$M,SexoPop!$T:$T,AZ$5,SexoPop!$A:$A,$C29,SexoPop!$B:$B,1)/1000</f>
        <v>30.594999999999999</v>
      </c>
      <c r="BA29" s="6">
        <f>SUMIFS(SexoPop!$M:$M,SexoPop!$T:$T,BA$5,SexoPop!$A:$A,$C29,SexoPop!$B:$B,1)/1000</f>
        <v>33.030999999999999</v>
      </c>
      <c r="BB29" s="6">
        <f>SUMIFS(SexoPop!$M:$M,SexoPop!$T:$T,BB$5,SexoPop!$A:$A,$C29,SexoPop!$B:$B,1)/1000</f>
        <v>65.015000000000001</v>
      </c>
      <c r="BC29" s="6">
        <f>SUMIFS(SexoPop!$M:$M,SexoPop!$T:$T,BC$5,SexoPop!$A:$A,$C29,SexoPop!$B:$B,1)/1000</f>
        <v>24.306000000000001</v>
      </c>
      <c r="BD29" s="6">
        <f>SUMIFS(SexoPop!$M:$M,SexoPop!$T:$T,BD$5,SexoPop!$A:$A,$C29,SexoPop!$B:$B,1)/1000</f>
        <v>16.483000000000001</v>
      </c>
      <c r="BE29" s="5"/>
      <c r="BF29" s="7">
        <f>SUMIFS(SexoPorc!$M:$M,SexoPorc!$Q:$Q,BF$5,SexoPorc!$A:$A,$C29,SexoPorc!$B:$B,1)*100</f>
        <v>74.580115079879761</v>
      </c>
      <c r="BG29" s="7">
        <f>SUMIFS(SexoPorc!$M:$M,SexoPorc!$Q:$Q,BG$5,SexoPorc!$A:$A,$C29,SexoPorc!$B:$B,1)*100</f>
        <v>85.67463755607605</v>
      </c>
      <c r="BH29" s="7">
        <f>SUMIFS(SexoPorc!$M:$M,SexoPorc!$Q:$Q,BH$5,SexoPorc!$A:$A,$C29,SexoPorc!$B:$B,1)*100</f>
        <v>64.649087190628052</v>
      </c>
      <c r="BI29" s="7">
        <f>SUMIFS(SexoPorc!$M:$M,SexoPorc!$Q:$Q,BI$5,SexoPorc!$A:$A,$C29,SexoPorc!$B:$B,1)*100</f>
        <v>68.158495426177979</v>
      </c>
      <c r="BJ29" s="7">
        <f>SUMIFS(SexoPorc!$M:$M,SexoPorc!$Q:$Q,BJ$5,SexoPorc!$A:$A,$C29,SexoPorc!$B:$B,1)*100</f>
        <v>70.973992347717285</v>
      </c>
    </row>
    <row r="30" spans="3:62" x14ac:dyDescent="0.25">
      <c r="C30" s="5" t="s">
        <v>24</v>
      </c>
      <c r="D30" s="6">
        <f>SUMIFS(EntPop!$L:$L,EntPop!$S:$S,D$5,EntPop!$A:$A,$C30)/1000</f>
        <v>144.09200000000001</v>
      </c>
      <c r="E30" s="6">
        <f>SUMIFS(EntPop!$L:$L,EntPop!$S:$S,E$5,EntPop!$A:$A,$C30)/1000</f>
        <v>170.16</v>
      </c>
      <c r="F30" s="6">
        <f>SUMIFS(EntPop!$L:$L,EntPop!$S:$S,F$5,EntPop!$A:$A,$C30)/1000</f>
        <v>205.38800000000001</v>
      </c>
      <c r="G30" s="6">
        <f>SUMIFS(EntPop!$L:$L,EntPop!$S:$S,G$5,EntPop!$A:$A,$C30)/1000</f>
        <v>164.22499999999999</v>
      </c>
      <c r="H30" s="6">
        <f>SUMIFS(EntPop!$L:$L,EntPop!$S:$S,H$5,EntPop!$A:$A,$C30)/1000</f>
        <v>116.259</v>
      </c>
      <c r="I30" s="5"/>
      <c r="J30" s="7">
        <f>SUMIFS(EntPorc!$L:$L,EntPorc!$P:$P,V$5,EntPorc!$A:$A,$C30)*100</f>
        <v>81.456691026687622</v>
      </c>
      <c r="K30" s="7">
        <f>SUMIFS(EntPorc!$L:$L,EntPorc!$P:$P,W$5,EntPorc!$A:$A,$C30)*100</f>
        <v>90.20116925239563</v>
      </c>
      <c r="L30" s="7">
        <f>SUMIFS(EntPorc!$L:$L,EntPorc!$P:$P,X$5,EntPorc!$A:$A,$C30)*100</f>
        <v>81.956863403320313</v>
      </c>
      <c r="M30" s="7">
        <f>SUMIFS(EntPorc!$L:$L,EntPorc!$P:$P,Y$5,EntPorc!$A:$A,$C30)*100</f>
        <v>77.128821611404419</v>
      </c>
      <c r="N30" s="7">
        <f>SUMIFS(EntPorc!$L:$L,EntPorc!$P:$P,Z$5,EntPorc!$A:$A,$C30)*100</f>
        <v>79.782462120056152</v>
      </c>
      <c r="O30" s="5"/>
      <c r="P30" s="6">
        <f>SUMIFS(RuralPop!$L:$L,RuralPop!$S:$S,P$5,RuralPop!$A:$A,$C30)/1000</f>
        <v>118.282</v>
      </c>
      <c r="Q30" s="6">
        <f>SUMIFS(RuralPop!$L:$L,RuralPop!$S:$S,Q$5,RuralPop!$A:$A,$C30)/1000</f>
        <v>147.57400000000001</v>
      </c>
      <c r="R30" s="6">
        <f>SUMIFS(RuralPop!$L:$L,RuralPop!$S:$S,R$5,RuralPop!$A:$A,$C30)/1000</f>
        <v>170.303</v>
      </c>
      <c r="S30" s="6">
        <f>SUMIFS(RuralPop!$L:$L,RuralPop!$S:$S,S$5,RuralPop!$A:$A,$C30)/1000</f>
        <v>152.36500000000001</v>
      </c>
      <c r="T30" s="6">
        <f>SUMIFS(RuralPop!$L:$L,RuralPop!$S:$S,T$5,RuralPop!$A:$A,$C30)/1000</f>
        <v>102.23</v>
      </c>
      <c r="U30" s="5"/>
      <c r="V30" s="7">
        <f>SUMIFS(RuralPorc!$L:$L,RuralPorc!$P:$P,V$5,RuralPorc!$A:$A,$C30)*100</f>
        <v>91.813176870346069</v>
      </c>
      <c r="W30" s="7">
        <f>SUMIFS(RuralPorc!$L:$L,RuralPorc!$P:$P,W$5,RuralPorc!$A:$A,$C30)*100</f>
        <v>96.378004550933838</v>
      </c>
      <c r="X30" s="7">
        <f>SUMIFS(RuralPorc!$L:$L,RuralPorc!$P:$P,X$5,RuralPorc!$A:$A,$C30)*100</f>
        <v>94.265568256378174</v>
      </c>
      <c r="Y30" s="7">
        <f>SUMIFS(RuralPorc!$L:$L,RuralPorc!$P:$P,Y$5,RuralPorc!$A:$A,$C30)*100</f>
        <v>87.975126504898071</v>
      </c>
      <c r="Z30" s="7">
        <f>SUMIFS(RuralPorc!$L:$L,RuralPorc!$P:$P,Z$5,RuralPorc!$A:$A,$C30)*100</f>
        <v>90.282869338989258</v>
      </c>
      <c r="AA30" s="9"/>
      <c r="AB30" s="6">
        <f>SUMIFS(UrbanPop!$L:$L,UrbanPop!$S:$S,AB$5,UrbanPop!$A:$A,$C30)/1000</f>
        <v>25.81</v>
      </c>
      <c r="AC30" s="6">
        <f>SUMIFS(UrbanPop!$L:$L,UrbanPop!$S:$S,AC$5,UrbanPop!$A:$A,$C30)/1000</f>
        <v>22.585999999999999</v>
      </c>
      <c r="AD30" s="6">
        <f>SUMIFS(UrbanPop!$L:$L,UrbanPop!$S:$S,AD$5,UrbanPop!$A:$A,$C30)/1000</f>
        <v>35.085000000000001</v>
      </c>
      <c r="AE30" s="6">
        <f>SUMIFS(UrbanPop!$L:$L,UrbanPop!$S:$S,AE$5,UrbanPop!$A:$A,$C30)/1000</f>
        <v>11.86</v>
      </c>
      <c r="AF30" s="6">
        <f>SUMIFS(UrbanPop!$L:$L,UrbanPop!$S:$S,AF$5,UrbanPop!$A:$A,$C30)/1000</f>
        <v>14.029</v>
      </c>
      <c r="AG30" s="5"/>
      <c r="AH30" s="7">
        <f>SUMIFS(UrbanPorc!$L:$L,UrbanPorc!$P:$P,AH$5,UrbanPorc!$A:$A,$C30)*100</f>
        <v>53.698116540908813</v>
      </c>
      <c r="AI30" s="7">
        <f>SUMIFS(UrbanPorc!$L:$L,UrbanPorc!$P:$P,AI$5,UrbanPorc!$A:$A,$C30)*100</f>
        <v>63.577759265899658</v>
      </c>
      <c r="AJ30" s="7">
        <f>SUMIFS(UrbanPorc!$L:$L,UrbanPorc!$P:$P,AJ$5,UrbanPorc!$A:$A,$C30)*100</f>
        <v>50.162994861602783</v>
      </c>
      <c r="AK30" s="7">
        <f>SUMIFS(UrbanPorc!$L:$L,UrbanPorc!$P:$P,AK$5,UrbanPorc!$A:$A,$C30)*100</f>
        <v>29.84999418258667</v>
      </c>
      <c r="AL30" s="7">
        <f>SUMIFS(UrbanPorc!$L:$L,UrbanPorc!$P:$P,AL$5,UrbanPorc!$A:$A,$C30)*100</f>
        <v>43.183428049087524</v>
      </c>
      <c r="AN30" s="6">
        <f>SUMIFS(SexoPop!$M:$M,SexoPop!$T:$T,AN$5,SexoPop!$A:$A,$C30,SexoPop!$B:$B,2)/1000</f>
        <v>70.36</v>
      </c>
      <c r="AO30" s="6">
        <f>SUMIFS(SexoPop!$M:$M,SexoPop!$T:$T,AO$5,SexoPop!$A:$A,$C30,SexoPop!$B:$B,2)/1000</f>
        <v>84.275999999999996</v>
      </c>
      <c r="AP30" s="6">
        <f>SUMIFS(SexoPop!$M:$M,SexoPop!$T:$T,AP$5,SexoPop!$A:$A,$C30,SexoPop!$B:$B,2)/1000</f>
        <v>103.86499999999999</v>
      </c>
      <c r="AQ30" s="6">
        <f>SUMIFS(SexoPop!$M:$M,SexoPop!$T:$T,AQ$5,SexoPop!$A:$A,$C30,SexoPop!$B:$B,2)/1000</f>
        <v>84.334000000000003</v>
      </c>
      <c r="AR30" s="6">
        <f>SUMIFS(SexoPop!$M:$M,SexoPop!$T:$T,AR$5,SexoPop!$A:$A,$C30,SexoPop!$B:$B,2)/1000</f>
        <v>60.88</v>
      </c>
      <c r="AS30" s="5"/>
      <c r="AT30" s="7">
        <f>SUMIFS(SexoPorc!$M:$M,SexoPorc!$Q:$Q,AT$5,SexoPorc!$A:$A,$C30,SexoPorc!$B:$B,2)*100</f>
        <v>81.57113790512085</v>
      </c>
      <c r="AU30" s="7">
        <f>SUMIFS(SexoPorc!$M:$M,SexoPorc!$Q:$Q,AU$5,SexoPorc!$A:$A,$C30,SexoPorc!$B:$B,2)*100</f>
        <v>90.931260585784912</v>
      </c>
      <c r="AV30" s="7">
        <f>SUMIFS(SexoPorc!$M:$M,SexoPorc!$Q:$Q,AV$5,SexoPorc!$A:$A,$C30,SexoPorc!$B:$B,2)*100</f>
        <v>84.099853038787842</v>
      </c>
      <c r="AW30" s="7">
        <f>SUMIFS(SexoPorc!$M:$M,SexoPorc!$Q:$Q,AW$5,SexoPorc!$A:$A,$C30,SexoPorc!$B:$B,2)*100</f>
        <v>75.906139612197876</v>
      </c>
      <c r="AX30" s="7">
        <f>SUMIFS(SexoPorc!$M:$M,SexoPorc!$Q:$Q,AX$5,SexoPorc!$A:$A,$C30,SexoPorc!$B:$B,2)*100</f>
        <v>80.235117673873901</v>
      </c>
      <c r="AY30" s="9"/>
      <c r="AZ30" s="6">
        <f>SUMIFS(SexoPop!$M:$M,SexoPop!$T:$T,AZ$5,SexoPop!$A:$A,$C30,SexoPop!$B:$B,1)/1000</f>
        <v>73.731999999999999</v>
      </c>
      <c r="BA30" s="6">
        <f>SUMIFS(SexoPop!$M:$M,SexoPop!$T:$T,BA$5,SexoPop!$A:$A,$C30,SexoPop!$B:$B,1)/1000</f>
        <v>85.884</v>
      </c>
      <c r="BB30" s="6">
        <f>SUMIFS(SexoPop!$M:$M,SexoPop!$T:$T,BB$5,SexoPop!$A:$A,$C30,SexoPop!$B:$B,1)/1000</f>
        <v>101.523</v>
      </c>
      <c r="BC30" s="6">
        <f>SUMIFS(SexoPop!$M:$M,SexoPop!$T:$T,BC$5,SexoPop!$A:$A,$C30,SexoPop!$B:$B,1)/1000</f>
        <v>79.891000000000005</v>
      </c>
      <c r="BD30" s="6">
        <f>SUMIFS(SexoPop!$M:$M,SexoPop!$T:$T,BD$5,SexoPop!$A:$A,$C30,SexoPop!$B:$B,1)/1000</f>
        <v>55.378999999999998</v>
      </c>
      <c r="BE30" s="5"/>
      <c r="BF30" s="7">
        <f>SUMIFS(SexoPorc!$M:$M,SexoPorc!$Q:$Q,BF$5,SexoPorc!$A:$A,$C30,SexoPorc!$B:$B,1)*100</f>
        <v>81.347781419754028</v>
      </c>
      <c r="BG30" s="7">
        <f>SUMIFS(SexoPorc!$M:$M,SexoPorc!$Q:$Q,BG$5,SexoPorc!$A:$A,$C30,SexoPorc!$B:$B,1)*100</f>
        <v>89.496058225631714</v>
      </c>
      <c r="BH30" s="7">
        <f>SUMIFS(SexoPorc!$M:$M,SexoPorc!$Q:$Q,BH$5,SexoPorc!$A:$A,$C30,SexoPorc!$B:$B,1)*100</f>
        <v>79.874587059020996</v>
      </c>
      <c r="BI30" s="7">
        <f>SUMIFS(SexoPorc!$M:$M,SexoPorc!$Q:$Q,BI$5,SexoPorc!$A:$A,$C30,SexoPorc!$B:$B,1)*100</f>
        <v>78.462976217269897</v>
      </c>
      <c r="BJ30" s="7">
        <f>SUMIFS(SexoPorc!$M:$M,SexoPorc!$Q:$Q,BJ$5,SexoPorc!$A:$A,$C30,SexoPorc!$B:$B,1)*100</f>
        <v>79.290693998336792</v>
      </c>
    </row>
    <row r="31" spans="3:62" x14ac:dyDescent="0.25">
      <c r="C31" s="5" t="s">
        <v>25</v>
      </c>
      <c r="D31" s="6">
        <f>SUMIFS(EntPop!$L:$L,EntPop!$S:$S,D$5,EntPop!$A:$A,$C31)/1000</f>
        <v>48.423000000000002</v>
      </c>
      <c r="E31" s="6">
        <f>SUMIFS(EntPop!$L:$L,EntPop!$S:$S,E$5,EntPop!$A:$A,$C31)/1000</f>
        <v>47.423000000000002</v>
      </c>
      <c r="F31" s="6">
        <f>SUMIFS(EntPop!$L:$L,EntPop!$S:$S,F$5,EntPop!$A:$A,$C31)/1000</f>
        <v>34.848999999999997</v>
      </c>
      <c r="G31" s="6">
        <f>SUMIFS(EntPop!$L:$L,EntPop!$S:$S,G$5,EntPop!$A:$A,$C31)/1000</f>
        <v>26.768999999999998</v>
      </c>
      <c r="H31" s="6">
        <f>SUMIFS(EntPop!$L:$L,EntPop!$S:$S,H$5,EntPop!$A:$A,$C31)/1000</f>
        <v>19.998999999999999</v>
      </c>
      <c r="I31" s="5"/>
      <c r="J31" s="7">
        <f>SUMIFS(EntPorc!$L:$L,EntPorc!$P:$P,V$5,EntPorc!$A:$A,$C31)*100</f>
        <v>64.364039897918701</v>
      </c>
      <c r="K31" s="7">
        <f>SUMIFS(EntPorc!$L:$L,EntPorc!$P:$P,W$5,EntPorc!$A:$A,$C31)*100</f>
        <v>72.255909442901611</v>
      </c>
      <c r="L31" s="7">
        <f>SUMIFS(EntPorc!$L:$L,EntPorc!$P:$P,X$5,EntPorc!$A:$A,$C31)*100</f>
        <v>47.134009003639221</v>
      </c>
      <c r="M31" s="7">
        <f>SUMIFS(EntPorc!$L:$L,EntPorc!$P:$P,Y$5,EntPorc!$A:$A,$C31)*100</f>
        <v>47.948199510574341</v>
      </c>
      <c r="N31" s="7">
        <f>SUMIFS(EntPorc!$L:$L,EntPorc!$P:$P,Z$5,EntPorc!$A:$A,$C31)*100</f>
        <v>43.810379505157471</v>
      </c>
      <c r="O31" s="5"/>
      <c r="P31" s="6">
        <f>SUMIFS(RuralPop!$L:$L,RuralPop!$S:$S,P$5,RuralPop!$A:$A,$C31)/1000</f>
        <v>31.786000000000001</v>
      </c>
      <c r="Q31" s="6">
        <f>SUMIFS(RuralPop!$L:$L,RuralPop!$S:$S,Q$5,RuralPop!$A:$A,$C31)/1000</f>
        <v>26.047000000000001</v>
      </c>
      <c r="R31" s="6">
        <f>SUMIFS(RuralPop!$L:$L,RuralPop!$S:$S,R$5,RuralPop!$A:$A,$C31)/1000</f>
        <v>15.696999999999999</v>
      </c>
      <c r="S31" s="6">
        <f>SUMIFS(RuralPop!$L:$L,RuralPop!$S:$S,S$5,RuralPop!$A:$A,$C31)/1000</f>
        <v>14.923999999999999</v>
      </c>
      <c r="T31" s="6">
        <f>SUMIFS(RuralPop!$L:$L,RuralPop!$S:$S,T$5,RuralPop!$A:$A,$C31)/1000</f>
        <v>15.614000000000001</v>
      </c>
      <c r="U31" s="5"/>
      <c r="V31" s="7">
        <f>SUMIFS(RuralPorc!$L:$L,RuralPorc!$P:$P,V$5,RuralPorc!$A:$A,$C31)*100</f>
        <v>89.427191019058228</v>
      </c>
      <c r="W31" s="7">
        <f>SUMIFS(RuralPorc!$L:$L,RuralPorc!$P:$P,W$5,RuralPorc!$A:$A,$C31)*100</f>
        <v>80.62589168548584</v>
      </c>
      <c r="X31" s="7">
        <f>SUMIFS(RuralPorc!$L:$L,RuralPorc!$P:$P,X$5,RuralPorc!$A:$A,$C31)*100</f>
        <v>57.773280143737793</v>
      </c>
      <c r="Y31" s="7">
        <f>SUMIFS(RuralPorc!$L:$L,RuralPorc!$P:$P,Y$5,RuralPorc!$A:$A,$C31)*100</f>
        <v>83.598476648330688</v>
      </c>
      <c r="Z31" s="7">
        <f>SUMIFS(RuralPorc!$L:$L,RuralPorc!$P:$P,Z$5,RuralPorc!$A:$A,$C31)*100</f>
        <v>79.198580980300903</v>
      </c>
      <c r="AA31" s="9"/>
      <c r="AB31" s="6">
        <f>SUMIFS(UrbanPop!$L:$L,UrbanPop!$S:$S,AB$5,UrbanPop!$A:$A,$C31)/1000</f>
        <v>16.637</v>
      </c>
      <c r="AC31" s="6">
        <f>SUMIFS(UrbanPop!$L:$L,UrbanPop!$S:$S,AC$5,UrbanPop!$A:$A,$C31)/1000</f>
        <v>21.376000000000001</v>
      </c>
      <c r="AD31" s="6">
        <f>SUMIFS(UrbanPop!$L:$L,UrbanPop!$S:$S,AD$5,UrbanPop!$A:$A,$C31)/1000</f>
        <v>19.152000000000001</v>
      </c>
      <c r="AE31" s="6">
        <f>SUMIFS(UrbanPop!$L:$L,UrbanPop!$S:$S,AE$5,UrbanPop!$A:$A,$C31)/1000</f>
        <v>11.845000000000001</v>
      </c>
      <c r="AF31" s="6">
        <f>SUMIFS(UrbanPop!$L:$L,UrbanPop!$S:$S,AF$5,UrbanPop!$A:$A,$C31)/1000</f>
        <v>4.3849999999999998</v>
      </c>
      <c r="AG31" s="5"/>
      <c r="AH31" s="7">
        <f>SUMIFS(UrbanPorc!$L:$L,UrbanPorc!$P:$P,AH$5,UrbanPorc!$A:$A,$C31)*100</f>
        <v>41.918414831161499</v>
      </c>
      <c r="AI31" s="7">
        <f>SUMIFS(UrbanPorc!$L:$L,UrbanPorc!$P:$P,AI$5,UrbanPorc!$A:$A,$C31)*100</f>
        <v>64.142113924026489</v>
      </c>
      <c r="AJ31" s="7">
        <f>SUMIFS(UrbanPorc!$L:$L,UrbanPorc!$P:$P,AJ$5,UrbanPorc!$A:$A,$C31)*100</f>
        <v>40.952828526496887</v>
      </c>
      <c r="AK31" s="7">
        <f>SUMIFS(UrbanPorc!$L:$L,UrbanPorc!$P:$P,AK$5,UrbanPorc!$A:$A,$C31)*100</f>
        <v>31.189930438995361</v>
      </c>
      <c r="AL31" s="7">
        <f>SUMIFS(UrbanPorc!$L:$L,UrbanPorc!$P:$P,AL$5,UrbanPorc!$A:$A,$C31)*100</f>
        <v>16.908305883407593</v>
      </c>
      <c r="AN31" s="6">
        <f>SUMIFS(SexoPop!$M:$M,SexoPop!$T:$T,AN$5,SexoPop!$A:$A,$C31,SexoPop!$B:$B,2)/1000</f>
        <v>24.664000000000001</v>
      </c>
      <c r="AO31" s="6">
        <f>SUMIFS(SexoPop!$M:$M,SexoPop!$T:$T,AO$5,SexoPop!$A:$A,$C31,SexoPop!$B:$B,2)/1000</f>
        <v>22.209</v>
      </c>
      <c r="AP31" s="6">
        <f>SUMIFS(SexoPop!$M:$M,SexoPop!$T:$T,AP$5,SexoPop!$A:$A,$C31,SexoPop!$B:$B,2)/1000</f>
        <v>17.402999999999999</v>
      </c>
      <c r="AQ31" s="6">
        <f>SUMIFS(SexoPop!$M:$M,SexoPop!$T:$T,AQ$5,SexoPop!$A:$A,$C31,SexoPop!$B:$B,2)/1000</f>
        <v>13.8</v>
      </c>
      <c r="AR31" s="6">
        <f>SUMIFS(SexoPop!$M:$M,SexoPop!$T:$T,AR$5,SexoPop!$A:$A,$C31,SexoPop!$B:$B,2)/1000</f>
        <v>7.915</v>
      </c>
      <c r="AS31" s="5"/>
      <c r="AT31" s="7">
        <f>SUMIFS(SexoPorc!$M:$M,SexoPorc!$Q:$Q,AT$5,SexoPorc!$A:$A,$C31,SexoPorc!$B:$B,2)*100</f>
        <v>66.499501466751099</v>
      </c>
      <c r="AU31" s="7">
        <f>SUMIFS(SexoPorc!$M:$M,SexoPorc!$Q:$Q,AU$5,SexoPorc!$A:$A,$C31,SexoPorc!$B:$B,2)*100</f>
        <v>73.542171716690063</v>
      </c>
      <c r="AV31" s="7">
        <f>SUMIFS(SexoPorc!$M:$M,SexoPorc!$Q:$Q,AV$5,SexoPorc!$A:$A,$C31,SexoPorc!$B:$B,2)*100</f>
        <v>48.380640149116516</v>
      </c>
      <c r="AW31" s="7">
        <f>SUMIFS(SexoPorc!$M:$M,SexoPorc!$Q:$Q,AW$5,SexoPorc!$A:$A,$C31,SexoPorc!$B:$B,2)*100</f>
        <v>49.572527408599854</v>
      </c>
      <c r="AX31" s="7">
        <f>SUMIFS(SexoPorc!$M:$M,SexoPorc!$Q:$Q,AX$5,SexoPorc!$A:$A,$C31,SexoPorc!$B:$B,2)*100</f>
        <v>38.819950819015503</v>
      </c>
      <c r="AY31" s="9"/>
      <c r="AZ31" s="6">
        <f>SUMIFS(SexoPop!$M:$M,SexoPop!$T:$T,AZ$5,SexoPop!$A:$A,$C31,SexoPop!$B:$B,1)/1000</f>
        <v>23.759</v>
      </c>
      <c r="BA31" s="6">
        <f>SUMIFS(SexoPop!$M:$M,SexoPop!$T:$T,BA$5,SexoPop!$A:$A,$C31,SexoPop!$B:$B,1)/1000</f>
        <v>25.213999999999999</v>
      </c>
      <c r="BB31" s="6">
        <f>SUMIFS(SexoPop!$M:$M,SexoPop!$T:$T,BB$5,SexoPop!$A:$A,$C31,SexoPop!$B:$B,1)/1000</f>
        <v>17.446000000000002</v>
      </c>
      <c r="BC31" s="6">
        <f>SUMIFS(SexoPop!$M:$M,SexoPop!$T:$T,BC$5,SexoPop!$A:$A,$C31,SexoPop!$B:$B,1)/1000</f>
        <v>12.968999999999999</v>
      </c>
      <c r="BD31" s="6">
        <f>SUMIFS(SexoPop!$M:$M,SexoPop!$T:$T,BD$5,SexoPop!$A:$A,$C31,SexoPop!$B:$B,1)/1000</f>
        <v>12.084</v>
      </c>
      <c r="BE31" s="5"/>
      <c r="BF31" s="7">
        <f>SUMIFS(SexoPorc!$M:$M,SexoPorc!$Q:$Q,BF$5,SexoPorc!$A:$A,$C31,SexoPorc!$B:$B,1)*100</f>
        <v>62.287646532058716</v>
      </c>
      <c r="BG31" s="7">
        <f>SUMIFS(SexoPorc!$M:$M,SexoPorc!$Q:$Q,BG$5,SexoPorc!$A:$A,$C31,SexoPorc!$B:$B,1)*100</f>
        <v>71.159654855728149</v>
      </c>
      <c r="BH31" s="7">
        <f>SUMIFS(SexoPorc!$M:$M,SexoPorc!$Q:$Q,BH$5,SexoPorc!$A:$A,$C31,SexoPorc!$B:$B,1)*100</f>
        <v>45.952850580215454</v>
      </c>
      <c r="BI31" s="7">
        <f>SUMIFS(SexoPorc!$M:$M,SexoPorc!$Q:$Q,BI$5,SexoPorc!$A:$A,$C31,SexoPorc!$B:$B,1)*100</f>
        <v>46.332749724388123</v>
      </c>
      <c r="BJ31" s="7">
        <f>SUMIFS(SexoPorc!$M:$M,SexoPorc!$Q:$Q,BJ$5,SexoPorc!$A:$A,$C31,SexoPorc!$B:$B,1)*100</f>
        <v>47.838479280471802</v>
      </c>
    </row>
    <row r="32" spans="3:62" x14ac:dyDescent="0.25">
      <c r="C32" s="5" t="s">
        <v>26</v>
      </c>
      <c r="D32" s="6">
        <f>SUMIFS(EntPop!$L:$L,EntPop!$S:$S,D$5,EntPop!$A:$A,$C32)/1000</f>
        <v>30.067</v>
      </c>
      <c r="E32" s="6">
        <f>SUMIFS(EntPop!$L:$L,EntPop!$S:$S,E$5,EntPop!$A:$A,$C32)/1000</f>
        <v>26.73</v>
      </c>
      <c r="F32" s="6">
        <f>SUMIFS(EntPop!$L:$L,EntPop!$S:$S,F$5,EntPop!$A:$A,$C32)/1000</f>
        <v>45.725999999999999</v>
      </c>
      <c r="G32" s="6">
        <f>SUMIFS(EntPop!$L:$L,EntPop!$S:$S,G$5,EntPop!$A:$A,$C32)/1000</f>
        <v>29.183</v>
      </c>
      <c r="H32" s="6">
        <f>SUMIFS(EntPop!$L:$L,EntPop!$S:$S,H$5,EntPop!$A:$A,$C32)/1000</f>
        <v>17.738</v>
      </c>
      <c r="I32" s="5"/>
      <c r="J32" s="7">
        <f>SUMIFS(EntPorc!$L:$L,EntPorc!$P:$P,V$5,EntPorc!$A:$A,$C32)*100</f>
        <v>50.155973434448242</v>
      </c>
      <c r="K32" s="7">
        <f>SUMIFS(EntPorc!$L:$L,EntPorc!$P:$P,W$5,EntPorc!$A:$A,$C32)*100</f>
        <v>41.328448057174683</v>
      </c>
      <c r="L32" s="7">
        <f>SUMIFS(EntPorc!$L:$L,EntPorc!$P:$P,X$5,EntPorc!$A:$A,$C32)*100</f>
        <v>43.57762336730957</v>
      </c>
      <c r="M32" s="7">
        <f>SUMIFS(EntPorc!$L:$L,EntPorc!$P:$P,Y$5,EntPorc!$A:$A,$C32)*100</f>
        <v>57.016980648040771</v>
      </c>
      <c r="N32" s="7">
        <f>SUMIFS(EntPorc!$L:$L,EntPorc!$P:$P,Z$5,EntPorc!$A:$A,$C32)*100</f>
        <v>39.262473583221436</v>
      </c>
      <c r="O32" s="5"/>
      <c r="P32" s="6">
        <f>SUMIFS(RuralPop!$L:$L,RuralPop!$S:$S,P$5,RuralPop!$A:$A,$C32)/1000</f>
        <v>21.51</v>
      </c>
      <c r="Q32" s="6">
        <f>SUMIFS(RuralPop!$L:$L,RuralPop!$S:$S,Q$5,RuralPop!$A:$A,$C32)/1000</f>
        <v>22.916</v>
      </c>
      <c r="R32" s="6">
        <f>SUMIFS(RuralPop!$L:$L,RuralPop!$S:$S,R$5,RuralPop!$A:$A,$C32)/1000</f>
        <v>13.77</v>
      </c>
      <c r="S32" s="6">
        <f>SUMIFS(RuralPop!$L:$L,RuralPop!$S:$S,S$5,RuralPop!$A:$A,$C32)/1000</f>
        <v>16.087</v>
      </c>
      <c r="T32" s="6">
        <f>SUMIFS(RuralPop!$L:$L,RuralPop!$S:$S,T$5,RuralPop!$A:$A,$C32)/1000</f>
        <v>6.3090000000000002</v>
      </c>
      <c r="U32" s="5"/>
      <c r="V32" s="7">
        <f>SUMIFS(RuralPorc!$L:$L,RuralPorc!$P:$P,V$5,RuralPorc!$A:$A,$C32)*100</f>
        <v>97.737187147140503</v>
      </c>
      <c r="W32" s="7">
        <f>SUMIFS(RuralPorc!$L:$L,RuralPorc!$P:$P,W$5,RuralPorc!$A:$A,$C32)*100</f>
        <v>86.358153820037842</v>
      </c>
      <c r="X32" s="7">
        <f>SUMIFS(RuralPorc!$L:$L,RuralPorc!$P:$P,X$5,RuralPorc!$A:$A,$C32)*100</f>
        <v>68.740016222000122</v>
      </c>
      <c r="Y32" s="7">
        <f>SUMIFS(RuralPorc!$L:$L,RuralPorc!$P:$P,Y$5,RuralPorc!$A:$A,$C32)*100</f>
        <v>89.139467477798462</v>
      </c>
      <c r="Z32" s="7">
        <f>SUMIFS(RuralPorc!$L:$L,RuralPorc!$P:$P,Z$5,RuralPorc!$A:$A,$C32)*100</f>
        <v>80.17536997795105</v>
      </c>
      <c r="AA32" s="9"/>
      <c r="AB32" s="6">
        <f>SUMIFS(UrbanPop!$L:$L,UrbanPop!$S:$S,AB$5,UrbanPop!$A:$A,$C32)/1000</f>
        <v>8.5570000000000004</v>
      </c>
      <c r="AC32" s="6">
        <f>SUMIFS(UrbanPop!$L:$L,UrbanPop!$S:$S,AC$5,UrbanPop!$A:$A,$C32)/1000</f>
        <v>3.8140000000000001</v>
      </c>
      <c r="AD32" s="6">
        <f>SUMIFS(UrbanPop!$L:$L,UrbanPop!$S:$S,AD$5,UrbanPop!$A:$A,$C32)/1000</f>
        <v>31.956</v>
      </c>
      <c r="AE32" s="6">
        <f>SUMIFS(UrbanPop!$L:$L,UrbanPop!$S:$S,AE$5,UrbanPop!$A:$A,$C32)/1000</f>
        <v>13.096</v>
      </c>
      <c r="AF32" s="6">
        <f>SUMIFS(UrbanPop!$L:$L,UrbanPop!$S:$S,AF$5,UrbanPop!$A:$A,$C32)/1000</f>
        <v>11.429</v>
      </c>
      <c r="AG32" s="5"/>
      <c r="AH32" s="7">
        <f>SUMIFS(UrbanPorc!$L:$L,UrbanPorc!$P:$P,AH$5,UrbanPorc!$A:$A,$C32)*100</f>
        <v>22.554627060890198</v>
      </c>
      <c r="AI32" s="7">
        <f>SUMIFS(UrbanPorc!$L:$L,UrbanPorc!$P:$P,AI$5,UrbanPorc!$A:$A,$C32)*100</f>
        <v>9.9997378885746002</v>
      </c>
      <c r="AJ32" s="7">
        <f>SUMIFS(UrbanPorc!$L:$L,UrbanPorc!$P:$P,AJ$5,UrbanPorc!$A:$A,$C32)*100</f>
        <v>37.640461325645447</v>
      </c>
      <c r="AK32" s="7">
        <f>SUMIFS(UrbanPorc!$L:$L,UrbanPorc!$P:$P,AK$5,UrbanPorc!$A:$A,$C32)*100</f>
        <v>39.521971344947815</v>
      </c>
      <c r="AL32" s="7">
        <f>SUMIFS(UrbanPorc!$L:$L,UrbanPorc!$P:$P,AL$5,UrbanPorc!$A:$A,$C32)*100</f>
        <v>30.633360147476196</v>
      </c>
      <c r="AN32" s="6">
        <f>SUMIFS(SexoPop!$M:$M,SexoPop!$T:$T,AN$5,SexoPop!$A:$A,$C32,SexoPop!$B:$B,2)/1000</f>
        <v>15.621</v>
      </c>
      <c r="AO32" s="6">
        <f>SUMIFS(SexoPop!$M:$M,SexoPop!$T:$T,AO$5,SexoPop!$A:$A,$C32,SexoPop!$B:$B,2)/1000</f>
        <v>11.61</v>
      </c>
      <c r="AP32" s="6">
        <f>SUMIFS(SexoPop!$M:$M,SexoPop!$T:$T,AP$5,SexoPop!$A:$A,$C32,SexoPop!$B:$B,2)/1000</f>
        <v>23.013000000000002</v>
      </c>
      <c r="AQ32" s="6">
        <f>SUMIFS(SexoPop!$M:$M,SexoPop!$T:$T,AQ$5,SexoPop!$A:$A,$C32,SexoPop!$B:$B,2)/1000</f>
        <v>13.622</v>
      </c>
      <c r="AR32" s="6">
        <f>SUMIFS(SexoPop!$M:$M,SexoPop!$T:$T,AR$5,SexoPop!$A:$A,$C32,SexoPop!$B:$B,2)/1000</f>
        <v>8.3079999999999998</v>
      </c>
      <c r="AS32" s="5"/>
      <c r="AT32" s="7">
        <f>SUMIFS(SexoPorc!$M:$M,SexoPorc!$Q:$Q,AT$5,SexoPorc!$A:$A,$C32,SexoPorc!$B:$B,2)*100</f>
        <v>59.995388984680176</v>
      </c>
      <c r="AU32" s="7">
        <f>SUMIFS(SexoPorc!$M:$M,SexoPorc!$Q:$Q,AU$5,SexoPorc!$A:$A,$C32,SexoPorc!$B:$B,2)*100</f>
        <v>36.198672652244568</v>
      </c>
      <c r="AV32" s="7">
        <f>SUMIFS(SexoPorc!$M:$M,SexoPorc!$Q:$Q,AV$5,SexoPorc!$A:$A,$C32,SexoPorc!$B:$B,2)*100</f>
        <v>42.706826329231262</v>
      </c>
      <c r="AW32" s="7">
        <f>SUMIFS(SexoPorc!$M:$M,SexoPorc!$Q:$Q,AW$5,SexoPorc!$A:$A,$C32,SexoPorc!$B:$B,2)*100</f>
        <v>55.972385406494141</v>
      </c>
      <c r="AX32" s="7">
        <f>SUMIFS(SexoPorc!$M:$M,SexoPorc!$Q:$Q,AX$5,SexoPorc!$A:$A,$C32,SexoPorc!$B:$B,2)*100</f>
        <v>37.036377191543579</v>
      </c>
      <c r="AY32" s="9"/>
      <c r="AZ32" s="6">
        <f>SUMIFS(SexoPop!$M:$M,SexoPop!$T:$T,AZ$5,SexoPop!$A:$A,$C32,SexoPop!$B:$B,1)/1000</f>
        <v>14.446</v>
      </c>
      <c r="BA32" s="6">
        <f>SUMIFS(SexoPop!$M:$M,SexoPop!$T:$T,BA$5,SexoPop!$A:$A,$C32,SexoPop!$B:$B,1)/1000</f>
        <v>15.12</v>
      </c>
      <c r="BB32" s="6">
        <f>SUMIFS(SexoPop!$M:$M,SexoPop!$T:$T,BB$5,SexoPop!$A:$A,$C32,SexoPop!$B:$B,1)/1000</f>
        <v>22.713000000000001</v>
      </c>
      <c r="BC32" s="6">
        <f>SUMIFS(SexoPop!$M:$M,SexoPop!$T:$T,BC$5,SexoPop!$A:$A,$C32,SexoPop!$B:$B,1)/1000</f>
        <v>15.561</v>
      </c>
      <c r="BD32" s="6">
        <f>SUMIFS(SexoPop!$M:$M,SexoPop!$T:$T,BD$5,SexoPop!$A:$A,$C32,SexoPop!$B:$B,1)/1000</f>
        <v>9.43</v>
      </c>
      <c r="BE32" s="5"/>
      <c r="BF32" s="7">
        <f>SUMIFS(SexoPorc!$M:$M,SexoPorc!$Q:$Q,BF$5,SexoPorc!$A:$A,$C32,SexoPorc!$B:$B,1)*100</f>
        <v>42.601001262664795</v>
      </c>
      <c r="BG32" s="7">
        <f>SUMIFS(SexoPorc!$M:$M,SexoPorc!$Q:$Q,BG$5,SexoPorc!$A:$A,$C32,SexoPorc!$B:$B,1)*100</f>
        <v>46.374678611755371</v>
      </c>
      <c r="BH32" s="7">
        <f>SUMIFS(SexoPorc!$M:$M,SexoPorc!$Q:$Q,BH$5,SexoPorc!$A:$A,$C32,SexoPorc!$B:$B,1)*100</f>
        <v>44.49690580368042</v>
      </c>
      <c r="BI32" s="7">
        <f>SUMIFS(SexoPorc!$M:$M,SexoPorc!$Q:$Q,BI$5,SexoPorc!$A:$A,$C32,SexoPorc!$B:$B,1)*100</f>
        <v>57.963943481445313</v>
      </c>
      <c r="BJ32" s="7">
        <f>SUMIFS(SexoPorc!$M:$M,SexoPorc!$Q:$Q,BJ$5,SexoPorc!$A:$A,$C32,SexoPorc!$B:$B,1)*100</f>
        <v>41.457837820053101</v>
      </c>
    </row>
    <row r="33" spans="3:68" x14ac:dyDescent="0.25">
      <c r="C33" s="5" t="s">
        <v>27</v>
      </c>
      <c r="D33" s="6">
        <f>SUMIFS(EntPop!$L:$L,EntPop!$S:$S,D$5,EntPop!$A:$A,$C33)/1000</f>
        <v>234.54400000000001</v>
      </c>
      <c r="E33" s="6">
        <f>SUMIFS(EntPop!$L:$L,EntPop!$S:$S,E$5,EntPop!$A:$A,$C33)/1000</f>
        <v>249.48400000000001</v>
      </c>
      <c r="F33" s="6">
        <f>SUMIFS(EntPop!$L:$L,EntPop!$S:$S,F$5,EntPop!$A:$A,$C33)/1000</f>
        <v>272.12400000000002</v>
      </c>
      <c r="G33" s="6">
        <f>SUMIFS(EntPop!$L:$L,EntPop!$S:$S,G$5,EntPop!$A:$A,$C33)/1000</f>
        <v>218.06100000000001</v>
      </c>
      <c r="H33" s="6">
        <f>SUMIFS(EntPop!$L:$L,EntPop!$S:$S,H$5,EntPop!$A:$A,$C33)/1000</f>
        <v>131.12</v>
      </c>
      <c r="I33" s="5"/>
      <c r="J33" s="7">
        <f>SUMIFS(EntPorc!$L:$L,EntPorc!$P:$P,V$5,EntPorc!$A:$A,$C33)*100</f>
        <v>87.46713399887085</v>
      </c>
      <c r="K33" s="7">
        <f>SUMIFS(EntPorc!$L:$L,EntPorc!$P:$P,W$5,EntPorc!$A:$A,$C33)*100</f>
        <v>87.390142679214478</v>
      </c>
      <c r="L33" s="7">
        <f>SUMIFS(EntPorc!$L:$L,EntPorc!$P:$P,X$5,EntPorc!$A:$A,$C33)*100</f>
        <v>82.261401414871216</v>
      </c>
      <c r="M33" s="7">
        <f>SUMIFS(EntPorc!$L:$L,EntPorc!$P:$P,Y$5,EntPorc!$A:$A,$C33)*100</f>
        <v>80.03002405166626</v>
      </c>
      <c r="N33" s="7">
        <f>SUMIFS(EntPorc!$L:$L,EntPorc!$P:$P,Z$5,EntPorc!$A:$A,$C33)*100</f>
        <v>79.868912696838379</v>
      </c>
      <c r="O33" s="5"/>
      <c r="P33" s="6">
        <f>SUMIFS(RuralPop!$L:$L,RuralPop!$S:$S,P$5,RuralPop!$A:$A,$C33)/1000</f>
        <v>144.28800000000001</v>
      </c>
      <c r="Q33" s="6">
        <f>SUMIFS(RuralPop!$L:$L,RuralPop!$S:$S,Q$5,RuralPop!$A:$A,$C33)/1000</f>
        <v>180.47900000000001</v>
      </c>
      <c r="R33" s="6">
        <f>SUMIFS(RuralPop!$L:$L,RuralPop!$S:$S,R$5,RuralPop!$A:$A,$C33)/1000</f>
        <v>179.52500000000001</v>
      </c>
      <c r="S33" s="6">
        <f>SUMIFS(RuralPop!$L:$L,RuralPop!$S:$S,S$5,RuralPop!$A:$A,$C33)/1000</f>
        <v>141.66300000000001</v>
      </c>
      <c r="T33" s="6">
        <f>SUMIFS(RuralPop!$L:$L,RuralPop!$S:$S,T$5,RuralPop!$A:$A,$C33)/1000</f>
        <v>96.507000000000005</v>
      </c>
      <c r="U33" s="5"/>
      <c r="V33" s="7">
        <f>SUMIFS(RuralPorc!$L:$L,RuralPorc!$P:$P,V$5,RuralPorc!$A:$A,$C33)*100</f>
        <v>96.424061059951782</v>
      </c>
      <c r="W33" s="7">
        <f>SUMIFS(RuralPorc!$L:$L,RuralPorc!$P:$P,W$5,RuralPorc!$A:$A,$C33)*100</f>
        <v>96.737349033355713</v>
      </c>
      <c r="X33" s="7">
        <f>SUMIFS(RuralPorc!$L:$L,RuralPorc!$P:$P,X$5,RuralPorc!$A:$A,$C33)*100</f>
        <v>92.752373218536377</v>
      </c>
      <c r="Y33" s="7">
        <f>SUMIFS(RuralPorc!$L:$L,RuralPorc!$P:$P,Y$5,RuralPorc!$A:$A,$C33)*100</f>
        <v>93.149703741073608</v>
      </c>
      <c r="Z33" s="7">
        <f>SUMIFS(RuralPorc!$L:$L,RuralPorc!$P:$P,Z$5,RuralPorc!$A:$A,$C33)*100</f>
        <v>90.957671403884888</v>
      </c>
      <c r="AA33" s="9"/>
      <c r="AB33" s="6">
        <f>SUMIFS(UrbanPop!$L:$L,UrbanPop!$S:$S,AB$5,UrbanPop!$A:$A,$C33)/1000</f>
        <v>90.256</v>
      </c>
      <c r="AC33" s="6">
        <f>SUMIFS(UrbanPop!$L:$L,UrbanPop!$S:$S,AC$5,UrbanPop!$A:$A,$C33)/1000</f>
        <v>69.004999999999995</v>
      </c>
      <c r="AD33" s="6">
        <f>SUMIFS(UrbanPop!$L:$L,UrbanPop!$S:$S,AD$5,UrbanPop!$A:$A,$C33)/1000</f>
        <v>92.599000000000004</v>
      </c>
      <c r="AE33" s="6">
        <f>SUMIFS(UrbanPop!$L:$L,UrbanPop!$S:$S,AE$5,UrbanPop!$A:$A,$C33)/1000</f>
        <v>76.397999999999996</v>
      </c>
      <c r="AF33" s="6">
        <f>SUMIFS(UrbanPop!$L:$L,UrbanPop!$S:$S,AF$5,UrbanPop!$A:$A,$C33)/1000</f>
        <v>34.613</v>
      </c>
      <c r="AG33" s="5"/>
      <c r="AH33" s="7">
        <f>SUMIFS(UrbanPorc!$L:$L,UrbanPorc!$P:$P,AH$5,UrbanPorc!$A:$A,$C33)*100</f>
        <v>76.157689094543457</v>
      </c>
      <c r="AI33" s="7">
        <f>SUMIFS(UrbanPorc!$L:$L,UrbanPorc!$P:$P,AI$5,UrbanPorc!$A:$A,$C33)*100</f>
        <v>69.760507345199585</v>
      </c>
      <c r="AJ33" s="7">
        <f>SUMIFS(UrbanPorc!$L:$L,UrbanPorc!$P:$P,AJ$5,UrbanPorc!$A:$A,$C33)*100</f>
        <v>67.466902732849121</v>
      </c>
      <c r="AK33" s="7">
        <f>SUMIFS(UrbanPorc!$L:$L,UrbanPorc!$P:$P,AK$5,UrbanPorc!$A:$A,$C33)*100</f>
        <v>63.457179069519043</v>
      </c>
      <c r="AL33" s="7">
        <f>SUMIFS(UrbanPorc!$L:$L,UrbanPorc!$P:$P,AL$5,UrbanPorc!$A:$A,$C33)*100</f>
        <v>59.607702493667603</v>
      </c>
      <c r="AN33" s="6">
        <f>SUMIFS(SexoPop!$M:$M,SexoPop!$T:$T,AN$5,SexoPop!$A:$A,$C33,SexoPop!$B:$B,2)/1000</f>
        <v>123.413</v>
      </c>
      <c r="AO33" s="6">
        <f>SUMIFS(SexoPop!$M:$M,SexoPop!$T:$T,AO$5,SexoPop!$A:$A,$C33,SexoPop!$B:$B,2)/1000</f>
        <v>135.09800000000001</v>
      </c>
      <c r="AP33" s="6">
        <f>SUMIFS(SexoPop!$M:$M,SexoPop!$T:$T,AP$5,SexoPop!$A:$A,$C33,SexoPop!$B:$B,2)/1000</f>
        <v>143.83799999999999</v>
      </c>
      <c r="AQ33" s="6">
        <f>SUMIFS(SexoPop!$M:$M,SexoPop!$T:$T,AQ$5,SexoPop!$A:$A,$C33,SexoPop!$B:$B,2)/1000</f>
        <v>114.319</v>
      </c>
      <c r="AR33" s="6">
        <f>SUMIFS(SexoPop!$M:$M,SexoPop!$T:$T,AR$5,SexoPop!$A:$A,$C33,SexoPop!$B:$B,2)/1000</f>
        <v>70.052000000000007</v>
      </c>
      <c r="AS33" s="5"/>
      <c r="AT33" s="7">
        <f>SUMIFS(SexoPorc!$M:$M,SexoPorc!$Q:$Q,AT$5,SexoPorc!$A:$A,$C33,SexoPorc!$B:$B,2)*100</f>
        <v>86.398255825042725</v>
      </c>
      <c r="AU33" s="7">
        <f>SUMIFS(SexoPorc!$M:$M,SexoPorc!$Q:$Q,AU$5,SexoPorc!$A:$A,$C33,SexoPorc!$B:$B,2)*100</f>
        <v>88.338029384613037</v>
      </c>
      <c r="AV33" s="7">
        <f>SUMIFS(SexoPorc!$M:$M,SexoPorc!$Q:$Q,AV$5,SexoPorc!$A:$A,$C33,SexoPorc!$B:$B,2)*100</f>
        <v>82.804000377655029</v>
      </c>
      <c r="AW33" s="7">
        <f>SUMIFS(SexoPorc!$M:$M,SexoPorc!$Q:$Q,AW$5,SexoPorc!$A:$A,$C33,SexoPorc!$B:$B,2)*100</f>
        <v>80.338871479034424</v>
      </c>
      <c r="AX33" s="7">
        <f>SUMIFS(SexoPorc!$M:$M,SexoPorc!$Q:$Q,AX$5,SexoPorc!$A:$A,$C33,SexoPorc!$B:$B,2)*100</f>
        <v>81.996417045593262</v>
      </c>
      <c r="AY33" s="9"/>
      <c r="AZ33" s="6">
        <f>SUMIFS(SexoPop!$M:$M,SexoPop!$T:$T,AZ$5,SexoPop!$A:$A,$C33,SexoPop!$B:$B,1)/1000</f>
        <v>111.131</v>
      </c>
      <c r="BA33" s="6">
        <f>SUMIFS(SexoPop!$M:$M,SexoPop!$T:$T,BA$5,SexoPop!$A:$A,$C33,SexoPop!$B:$B,1)/1000</f>
        <v>114.386</v>
      </c>
      <c r="BB33" s="6">
        <f>SUMIFS(SexoPop!$M:$M,SexoPop!$T:$T,BB$5,SexoPop!$A:$A,$C33,SexoPop!$B:$B,1)/1000</f>
        <v>128.286</v>
      </c>
      <c r="BC33" s="6">
        <f>SUMIFS(SexoPop!$M:$M,SexoPop!$T:$T,BC$5,SexoPop!$A:$A,$C33,SexoPop!$B:$B,1)/1000</f>
        <v>103.742</v>
      </c>
      <c r="BD33" s="6">
        <f>SUMIFS(SexoPop!$M:$M,SexoPop!$T:$T,BD$5,SexoPop!$A:$A,$C33,SexoPop!$B:$B,1)/1000</f>
        <v>61.067999999999998</v>
      </c>
      <c r="BE33" s="5"/>
      <c r="BF33" s="7">
        <f>SUMIFS(SexoPorc!$M:$M,SexoPorc!$Q:$Q,BF$5,SexoPorc!$A:$A,$C33,SexoPorc!$B:$B,1)*100</f>
        <v>88.685572147369385</v>
      </c>
      <c r="BG33" s="7">
        <f>SUMIFS(SexoPorc!$M:$M,SexoPorc!$Q:$Q,BG$5,SexoPorc!$A:$A,$C33,SexoPorc!$B:$B,1)*100</f>
        <v>86.2964928150177</v>
      </c>
      <c r="BH33" s="7">
        <f>SUMIFS(SexoPorc!$M:$M,SexoPorc!$Q:$Q,BH$5,SexoPorc!$A:$A,$C33,SexoPorc!$B:$B,1)*100</f>
        <v>81.661415100097656</v>
      </c>
      <c r="BI33" s="7">
        <f>SUMIFS(SexoPorc!$M:$M,SexoPorc!$Q:$Q,BI$5,SexoPorc!$A:$A,$C33,SexoPorc!$B:$B,1)*100</f>
        <v>79.692423343658447</v>
      </c>
      <c r="BJ33" s="7">
        <f>SUMIFS(SexoPorc!$M:$M,SexoPorc!$Q:$Q,BJ$5,SexoPorc!$A:$A,$C33,SexoPorc!$B:$B,1)*100</f>
        <v>77.560454607009888</v>
      </c>
    </row>
    <row r="34" spans="3:68" x14ac:dyDescent="0.25">
      <c r="C34" s="5" t="s">
        <v>28</v>
      </c>
      <c r="D34" s="6">
        <f>SUMIFS(EntPop!$L:$L,EntPop!$S:$S,D$5,EntPop!$A:$A,$C34)/1000</f>
        <v>52.274999999999999</v>
      </c>
      <c r="E34" s="6">
        <f>SUMIFS(EntPop!$L:$L,EntPop!$S:$S,E$5,EntPop!$A:$A,$C34)/1000</f>
        <v>51.301000000000002</v>
      </c>
      <c r="F34" s="6">
        <f>SUMIFS(EntPop!$L:$L,EntPop!$S:$S,F$5,EntPop!$A:$A,$C34)/1000</f>
        <v>55.375</v>
      </c>
      <c r="G34" s="6">
        <f>SUMIFS(EntPop!$L:$L,EntPop!$S:$S,G$5,EntPop!$A:$A,$C34)/1000</f>
        <v>46.345999999999997</v>
      </c>
      <c r="H34" s="6">
        <f>SUMIFS(EntPop!$L:$L,EntPop!$S:$S,H$5,EntPop!$A:$A,$C34)/1000</f>
        <v>20.754999999999999</v>
      </c>
      <c r="I34" s="5"/>
      <c r="J34" s="7">
        <f>SUMIFS(EntPorc!$L:$L,EntPorc!$P:$P,V$5,EntPorc!$A:$A,$C34)*100</f>
        <v>56.140255928039551</v>
      </c>
      <c r="K34" s="7">
        <f>SUMIFS(EntPorc!$L:$L,EntPorc!$P:$P,W$5,EntPorc!$A:$A,$C34)*100</f>
        <v>49.129006266593933</v>
      </c>
      <c r="L34" s="7">
        <f>SUMIFS(EntPorc!$L:$L,EntPorc!$P:$P,X$5,EntPorc!$A:$A,$C34)*100</f>
        <v>40.868967771530151</v>
      </c>
      <c r="M34" s="7">
        <f>SUMIFS(EntPorc!$L:$L,EntPorc!$P:$P,Y$5,EntPorc!$A:$A,$C34)*100</f>
        <v>45.159214735031128</v>
      </c>
      <c r="N34" s="7">
        <f>SUMIFS(EntPorc!$L:$L,EntPorc!$P:$P,Z$5,EntPorc!$A:$A,$C34)*100</f>
        <v>39.636009931564331</v>
      </c>
      <c r="O34" s="5"/>
      <c r="P34" s="6">
        <f>SUMIFS(RuralPop!$L:$L,RuralPop!$S:$S,P$5,RuralPop!$A:$A,$C34)/1000</f>
        <v>39.65</v>
      </c>
      <c r="Q34" s="6">
        <f>SUMIFS(RuralPop!$L:$L,RuralPop!$S:$S,Q$5,RuralPop!$A:$A,$C34)/1000</f>
        <v>40.406999999999996</v>
      </c>
      <c r="R34" s="6">
        <f>SUMIFS(RuralPop!$L:$L,RuralPop!$S:$S,R$5,RuralPop!$A:$A,$C34)/1000</f>
        <v>29.222000000000001</v>
      </c>
      <c r="S34" s="6">
        <f>SUMIFS(RuralPop!$L:$L,RuralPop!$S:$S,S$5,RuralPop!$A:$A,$C34)/1000</f>
        <v>24.803000000000001</v>
      </c>
      <c r="T34" s="6">
        <f>SUMIFS(RuralPop!$L:$L,RuralPop!$S:$S,T$5,RuralPop!$A:$A,$C34)/1000</f>
        <v>7.8310000000000004</v>
      </c>
      <c r="U34" s="5"/>
      <c r="V34" s="7">
        <f>SUMIFS(RuralPorc!$L:$L,RuralPorc!$P:$P,V$5,RuralPorc!$A:$A,$C34)*100</f>
        <v>90.649288892745972</v>
      </c>
      <c r="W34" s="7">
        <f>SUMIFS(RuralPorc!$L:$L,RuralPorc!$P:$P,W$5,RuralPorc!$A:$A,$C34)*100</f>
        <v>96.452867984771729</v>
      </c>
      <c r="X34" s="7">
        <f>SUMIFS(RuralPorc!$L:$L,RuralPorc!$P:$P,X$5,RuralPorc!$A:$A,$C34)*100</f>
        <v>80.835407972335815</v>
      </c>
      <c r="Y34" s="7">
        <f>SUMIFS(RuralPorc!$L:$L,RuralPorc!$P:$P,Y$5,RuralPorc!$A:$A,$C34)*100</f>
        <v>82.839584350585938</v>
      </c>
      <c r="Z34" s="7">
        <f>SUMIFS(RuralPorc!$L:$L,RuralPorc!$P:$P,Z$5,RuralPorc!$A:$A,$C34)*100</f>
        <v>75.859731435775757</v>
      </c>
      <c r="AA34" s="9"/>
      <c r="AB34" s="6">
        <f>SUMIFS(UrbanPop!$L:$L,UrbanPop!$S:$S,AB$5,UrbanPop!$A:$A,$C34)/1000</f>
        <v>12.625</v>
      </c>
      <c r="AC34" s="6">
        <f>SUMIFS(UrbanPop!$L:$L,UrbanPop!$S:$S,AC$5,UrbanPop!$A:$A,$C34)/1000</f>
        <v>10.894</v>
      </c>
      <c r="AD34" s="6">
        <f>SUMIFS(UrbanPop!$L:$L,UrbanPop!$S:$S,AD$5,UrbanPop!$A:$A,$C34)/1000</f>
        <v>26.152999999999999</v>
      </c>
      <c r="AE34" s="6">
        <f>SUMIFS(UrbanPop!$L:$L,UrbanPop!$S:$S,AE$5,UrbanPop!$A:$A,$C34)/1000</f>
        <v>21.542999999999999</v>
      </c>
      <c r="AF34" s="6">
        <f>SUMIFS(UrbanPop!$L:$L,UrbanPop!$S:$S,AF$5,UrbanPop!$A:$A,$C34)/1000</f>
        <v>12.923999999999999</v>
      </c>
      <c r="AG34" s="5"/>
      <c r="AH34" s="7">
        <f>SUMIFS(UrbanPorc!$L:$L,UrbanPorc!$P:$P,AH$5,UrbanPorc!$A:$A,$C34)*100</f>
        <v>25.569620728492737</v>
      </c>
      <c r="AI34" s="7">
        <f>SUMIFS(UrbanPorc!$L:$L,UrbanPorc!$P:$P,AI$5,UrbanPorc!$A:$A,$C34)*100</f>
        <v>17.422594130039215</v>
      </c>
      <c r="AJ34" s="7">
        <f>SUMIFS(UrbanPorc!$L:$L,UrbanPorc!$P:$P,AJ$5,UrbanPorc!$A:$A,$C34)*100</f>
        <v>26.325696706771851</v>
      </c>
      <c r="AK34" s="7">
        <f>SUMIFS(UrbanPorc!$L:$L,UrbanPorc!$P:$P,AK$5,UrbanPorc!$A:$A,$C34)*100</f>
        <v>29.638037085533142</v>
      </c>
      <c r="AL34" s="7">
        <f>SUMIFS(UrbanPorc!$L:$L,UrbanPorc!$P:$P,AL$5,UrbanPorc!$A:$A,$C34)*100</f>
        <v>30.741420388221741</v>
      </c>
      <c r="AN34" s="6">
        <f>SUMIFS(SexoPop!$M:$M,SexoPop!$T:$T,AN$5,SexoPop!$A:$A,$C34,SexoPop!$B:$B,2)/1000</f>
        <v>27.007000000000001</v>
      </c>
      <c r="AO34" s="6">
        <f>SUMIFS(SexoPop!$M:$M,SexoPop!$T:$T,AO$5,SexoPop!$A:$A,$C34,SexoPop!$B:$B,2)/1000</f>
        <v>26.135999999999999</v>
      </c>
      <c r="AP34" s="6">
        <f>SUMIFS(SexoPop!$M:$M,SexoPop!$T:$T,AP$5,SexoPop!$A:$A,$C34,SexoPop!$B:$B,2)/1000</f>
        <v>26.548999999999999</v>
      </c>
      <c r="AQ34" s="6">
        <f>SUMIFS(SexoPop!$M:$M,SexoPop!$T:$T,AQ$5,SexoPop!$A:$A,$C34,SexoPop!$B:$B,2)/1000</f>
        <v>25.082000000000001</v>
      </c>
      <c r="AR34" s="6">
        <f>SUMIFS(SexoPop!$M:$M,SexoPop!$T:$T,AR$5,SexoPop!$A:$A,$C34,SexoPop!$B:$B,2)/1000</f>
        <v>12.087</v>
      </c>
      <c r="AS34" s="5"/>
      <c r="AT34" s="7">
        <f>SUMIFS(SexoPorc!$M:$M,SexoPorc!$Q:$Q,AT$5,SexoPorc!$A:$A,$C34,SexoPorc!$B:$B,2)*100</f>
        <v>59.707731008529663</v>
      </c>
      <c r="AU34" s="7">
        <f>SUMIFS(SexoPorc!$M:$M,SexoPorc!$Q:$Q,AU$5,SexoPorc!$A:$A,$C34,SexoPorc!$B:$B,2)*100</f>
        <v>45.848610997200012</v>
      </c>
      <c r="AV34" s="7">
        <f>SUMIFS(SexoPorc!$M:$M,SexoPorc!$Q:$Q,AV$5,SexoPorc!$A:$A,$C34,SexoPorc!$B:$B,2)*100</f>
        <v>37.013956904411316</v>
      </c>
      <c r="AW34" s="7">
        <f>SUMIFS(SexoPorc!$M:$M,SexoPorc!$Q:$Q,AW$5,SexoPorc!$A:$A,$C34,SexoPorc!$B:$B,2)*100</f>
        <v>44.15067732334137</v>
      </c>
      <c r="AX34" s="7">
        <f>SUMIFS(SexoPorc!$M:$M,SexoPorc!$Q:$Q,AX$5,SexoPorc!$A:$A,$C34,SexoPorc!$B:$B,2)*100</f>
        <v>44.42116916179657</v>
      </c>
      <c r="AY34" s="9"/>
      <c r="AZ34" s="6">
        <f>SUMIFS(SexoPop!$M:$M,SexoPop!$T:$T,AZ$5,SexoPop!$A:$A,$C34,SexoPop!$B:$B,1)/1000</f>
        <v>25.268000000000001</v>
      </c>
      <c r="BA34" s="6">
        <f>SUMIFS(SexoPop!$M:$M,SexoPop!$T:$T,BA$5,SexoPop!$A:$A,$C34,SexoPop!$B:$B,1)/1000</f>
        <v>25.164999999999999</v>
      </c>
      <c r="BB34" s="6">
        <f>SUMIFS(SexoPop!$M:$M,SexoPop!$T:$T,BB$5,SexoPop!$A:$A,$C34,SexoPop!$B:$B,1)/1000</f>
        <v>28.826000000000001</v>
      </c>
      <c r="BC34" s="6">
        <f>SUMIFS(SexoPop!$M:$M,SexoPop!$T:$T,BC$5,SexoPop!$A:$A,$C34,SexoPop!$B:$B,1)/1000</f>
        <v>21.263999999999999</v>
      </c>
      <c r="BD34" s="6">
        <f>SUMIFS(SexoPop!$M:$M,SexoPop!$T:$T,BD$5,SexoPop!$A:$A,$C34,SexoPop!$B:$B,1)/1000</f>
        <v>8.6679999999999993</v>
      </c>
      <c r="BE34" s="5"/>
      <c r="BF34" s="7">
        <f>SUMIFS(SexoPorc!$M:$M,SexoPorc!$Q:$Q,BF$5,SexoPorc!$A:$A,$C34,SexoPorc!$B:$B,1)*100</f>
        <v>52.77029275894165</v>
      </c>
      <c r="BG34" s="7">
        <f>SUMIFS(SexoPorc!$M:$M,SexoPorc!$Q:$Q,BG$5,SexoPorc!$A:$A,$C34,SexoPorc!$B:$B,1)*100</f>
        <v>53.07280421257019</v>
      </c>
      <c r="BH34" s="7">
        <f>SUMIFS(SexoPorc!$M:$M,SexoPorc!$Q:$Q,BH$5,SexoPorc!$A:$A,$C34,SexoPorc!$B:$B,1)*100</f>
        <v>45.205199718475342</v>
      </c>
      <c r="BI34" s="7">
        <f>SUMIFS(SexoPorc!$M:$M,SexoPorc!$Q:$Q,BI$5,SexoPorc!$A:$A,$C34,SexoPorc!$B:$B,1)*100</f>
        <v>46.409708261489868</v>
      </c>
      <c r="BJ34" s="7">
        <f>SUMIFS(SexoPorc!$M:$M,SexoPorc!$Q:$Q,BJ$5,SexoPorc!$A:$A,$C34,SexoPorc!$B:$B,1)*100</f>
        <v>34.459728002548218</v>
      </c>
    </row>
    <row r="35" spans="3:68" x14ac:dyDescent="0.25">
      <c r="C35" s="5" t="s">
        <v>29</v>
      </c>
      <c r="D35" s="6">
        <f>SUMIFS(EntPop!$L:$L,EntPop!$S:$S,D$5,EntPop!$A:$A,$C35)/1000</f>
        <v>33.64</v>
      </c>
      <c r="E35" s="6">
        <f>SUMIFS(EntPop!$L:$L,EntPop!$S:$S,E$5,EntPop!$A:$A,$C35)/1000</f>
        <v>16.937000000000001</v>
      </c>
      <c r="F35" s="6">
        <f>SUMIFS(EntPop!$L:$L,EntPop!$S:$S,F$5,EntPop!$A:$A,$C35)/1000</f>
        <v>34.781999999999996</v>
      </c>
      <c r="G35" s="6">
        <f>SUMIFS(EntPop!$L:$L,EntPop!$S:$S,G$5,EntPop!$A:$A,$C35)/1000</f>
        <v>37.225000000000001</v>
      </c>
      <c r="H35" s="6">
        <f>SUMIFS(EntPop!$L:$L,EntPop!$S:$S,H$5,EntPop!$A:$A,$C35)/1000</f>
        <v>17.378</v>
      </c>
      <c r="I35" s="5"/>
      <c r="J35" s="7">
        <f>SUMIFS(EntPorc!$L:$L,EntPorc!$P:$P,V$5,EntPorc!$A:$A,$C35)*100</f>
        <v>45.167699456214905</v>
      </c>
      <c r="K35" s="7">
        <f>SUMIFS(EntPorc!$L:$L,EntPorc!$P:$P,W$5,EntPorc!$A:$A,$C35)*100</f>
        <v>39.692062139511108</v>
      </c>
      <c r="L35" s="7">
        <f>SUMIFS(EntPorc!$L:$L,EntPorc!$P:$P,X$5,EntPorc!$A:$A,$C35)*100</f>
        <v>26.172935962677002</v>
      </c>
      <c r="M35" s="7">
        <f>SUMIFS(EntPorc!$L:$L,EntPorc!$P:$P,Y$5,EntPorc!$A:$A,$C35)*100</f>
        <v>40.215852856636047</v>
      </c>
      <c r="N35" s="7">
        <f>SUMIFS(EntPorc!$L:$L,EntPorc!$P:$P,Z$5,EntPorc!$A:$A,$C35)*100</f>
        <v>27.200725674629211</v>
      </c>
      <c r="O35" s="5"/>
      <c r="P35" s="6">
        <f>SUMIFS(RuralPop!$L:$L,RuralPop!$S:$S,P$5,RuralPop!$A:$A,$C35)/1000</f>
        <v>8.109</v>
      </c>
      <c r="Q35" s="6">
        <f>SUMIFS(RuralPop!$L:$L,RuralPop!$S:$S,Q$5,RuralPop!$A:$A,$C35)/1000</f>
        <v>4.1959999999999997</v>
      </c>
      <c r="R35" s="6">
        <f>SUMIFS(RuralPop!$L:$L,RuralPop!$S:$S,R$5,RuralPop!$A:$A,$C35)/1000</f>
        <v>4.2300000000000004</v>
      </c>
      <c r="S35" s="6">
        <f>SUMIFS(RuralPop!$L:$L,RuralPop!$S:$S,S$5,RuralPop!$A:$A,$C35)/1000</f>
        <v>8.0909999999999993</v>
      </c>
      <c r="T35" s="6">
        <f>SUMIFS(RuralPop!$L:$L,RuralPop!$S:$S,T$5,RuralPop!$A:$A,$C35)/1000</f>
        <v>4.9139999999999997</v>
      </c>
      <c r="U35" s="5"/>
      <c r="V35" s="7">
        <f>SUMIFS(RuralPorc!$L:$L,RuralPorc!$P:$P,V$5,RuralPorc!$A:$A,$C35)*100</f>
        <v>57.376354932785034</v>
      </c>
      <c r="W35" s="7">
        <f>SUMIFS(RuralPorc!$L:$L,RuralPorc!$P:$P,W$5,RuralPorc!$A:$A,$C35)*100</f>
        <v>51.478344202041626</v>
      </c>
      <c r="X35" s="7">
        <f>SUMIFS(RuralPorc!$L:$L,RuralPorc!$P:$P,X$5,RuralPorc!$A:$A,$C35)*100</f>
        <v>23.384377360343933</v>
      </c>
      <c r="Y35" s="7">
        <f>SUMIFS(RuralPorc!$L:$L,RuralPorc!$P:$P,Y$5,RuralPorc!$A:$A,$C35)*100</f>
        <v>60.647624731063843</v>
      </c>
      <c r="Z35" s="7">
        <f>SUMIFS(RuralPorc!$L:$L,RuralPorc!$P:$P,Z$5,RuralPorc!$A:$A,$C35)*100</f>
        <v>42.220121622085571</v>
      </c>
      <c r="AA35" s="9"/>
      <c r="AB35" s="6">
        <f>SUMIFS(UrbanPop!$L:$L,UrbanPop!$S:$S,AB$5,UrbanPop!$A:$A,$C35)/1000</f>
        <v>25.530999999999999</v>
      </c>
      <c r="AC35" s="6">
        <f>SUMIFS(UrbanPop!$L:$L,UrbanPop!$S:$S,AC$5,UrbanPop!$A:$A,$C35)/1000</f>
        <v>12.741</v>
      </c>
      <c r="AD35" s="6">
        <f>SUMIFS(UrbanPop!$L:$L,UrbanPop!$S:$S,AD$5,UrbanPop!$A:$A,$C35)/1000</f>
        <v>30.552</v>
      </c>
      <c r="AE35" s="6">
        <f>SUMIFS(UrbanPop!$L:$L,UrbanPop!$S:$S,AE$5,UrbanPop!$A:$A,$C35)/1000</f>
        <v>29.134</v>
      </c>
      <c r="AF35" s="6">
        <f>SUMIFS(UrbanPop!$L:$L,UrbanPop!$S:$S,AF$5,UrbanPop!$A:$A,$C35)/1000</f>
        <v>12.464</v>
      </c>
      <c r="AG35" s="5"/>
      <c r="AH35" s="7">
        <f>SUMIFS(UrbanPorc!$L:$L,UrbanPorc!$P:$P,AH$5,UrbanPorc!$A:$A,$C35)*100</f>
        <v>42.308393120765686</v>
      </c>
      <c r="AI35" s="7">
        <f>SUMIFS(UrbanPorc!$L:$L,UrbanPorc!$P:$P,AI$5,UrbanPorc!$A:$A,$C35)*100</f>
        <v>36.909037828445435</v>
      </c>
      <c r="AJ35" s="7">
        <f>SUMIFS(UrbanPorc!$L:$L,UrbanPorc!$P:$P,AJ$5,UrbanPorc!$A:$A,$C35)*100</f>
        <v>26.612314581871033</v>
      </c>
      <c r="AK35" s="7">
        <f>SUMIFS(UrbanPorc!$L:$L,UrbanPorc!$P:$P,AK$5,UrbanPorc!$A:$A,$C35)*100</f>
        <v>36.775138974189758</v>
      </c>
      <c r="AL35" s="7">
        <f>SUMIFS(UrbanPorc!$L:$L,UrbanPorc!$P:$P,AL$5,UrbanPorc!$A:$A,$C35)*100</f>
        <v>23.855002224445343</v>
      </c>
      <c r="AN35" s="6">
        <f>SUMIFS(SexoPop!$M:$M,SexoPop!$T:$T,AN$5,SexoPop!$A:$A,$C35,SexoPop!$B:$B,2)/1000</f>
        <v>17.812999999999999</v>
      </c>
      <c r="AO35" s="6">
        <f>SUMIFS(SexoPop!$M:$M,SexoPop!$T:$T,AO$5,SexoPop!$A:$A,$C35,SexoPop!$B:$B,2)/1000</f>
        <v>9.3260000000000005</v>
      </c>
      <c r="AP35" s="6">
        <f>SUMIFS(SexoPop!$M:$M,SexoPop!$T:$T,AP$5,SexoPop!$A:$A,$C35,SexoPop!$B:$B,2)/1000</f>
        <v>17.242000000000001</v>
      </c>
      <c r="AQ35" s="6">
        <f>SUMIFS(SexoPop!$M:$M,SexoPop!$T:$T,AQ$5,SexoPop!$A:$A,$C35,SexoPop!$B:$B,2)/1000</f>
        <v>19.37</v>
      </c>
      <c r="AR35" s="6">
        <f>SUMIFS(SexoPop!$M:$M,SexoPop!$T:$T,AR$5,SexoPop!$A:$A,$C35,SexoPop!$B:$B,2)/1000</f>
        <v>8.0549999999999997</v>
      </c>
      <c r="AS35" s="5"/>
      <c r="AT35" s="7">
        <f>SUMIFS(SexoPorc!$M:$M,SexoPorc!$Q:$Q,AT$5,SexoPorc!$A:$A,$C35,SexoPorc!$B:$B,2)*100</f>
        <v>46.184760332107544</v>
      </c>
      <c r="AU35" s="7">
        <f>SUMIFS(SexoPorc!$M:$M,SexoPorc!$Q:$Q,AU$5,SexoPorc!$A:$A,$C35,SexoPorc!$B:$B,2)*100</f>
        <v>41.559714078903198</v>
      </c>
      <c r="AV35" s="7">
        <f>SUMIFS(SexoPorc!$M:$M,SexoPorc!$Q:$Q,AV$5,SexoPorc!$A:$A,$C35,SexoPorc!$B:$B,2)*100</f>
        <v>25.662702322006226</v>
      </c>
      <c r="AW35" s="7">
        <f>SUMIFS(SexoPorc!$M:$M,SexoPorc!$Q:$Q,AW$5,SexoPorc!$A:$A,$C35,SexoPorc!$B:$B,2)*100</f>
        <v>39.515289664268494</v>
      </c>
      <c r="AX35" s="7">
        <f>SUMIFS(SexoPorc!$M:$M,SexoPorc!$Q:$Q,AX$5,SexoPorc!$A:$A,$C35,SexoPorc!$B:$B,2)*100</f>
        <v>23.423868417739868</v>
      </c>
      <c r="AY35" s="9"/>
      <c r="AZ35" s="6">
        <f>SUMIFS(SexoPop!$M:$M,SexoPop!$T:$T,AZ$5,SexoPop!$A:$A,$C35,SexoPop!$B:$B,1)/1000</f>
        <v>15.827</v>
      </c>
      <c r="BA35" s="6">
        <f>SUMIFS(SexoPop!$M:$M,SexoPop!$T:$T,BA$5,SexoPop!$A:$A,$C35,SexoPop!$B:$B,1)/1000</f>
        <v>7.6109999999999998</v>
      </c>
      <c r="BB35" s="6">
        <f>SUMIFS(SexoPop!$M:$M,SexoPop!$T:$T,BB$5,SexoPop!$A:$A,$C35,SexoPop!$B:$B,1)/1000</f>
        <v>17.54</v>
      </c>
      <c r="BC35" s="6">
        <f>SUMIFS(SexoPop!$M:$M,SexoPop!$T:$T,BC$5,SexoPop!$A:$A,$C35,SexoPop!$B:$B,1)/1000</f>
        <v>17.855</v>
      </c>
      <c r="BD35" s="6">
        <f>SUMIFS(SexoPop!$M:$M,SexoPop!$T:$T,BD$5,SexoPop!$A:$A,$C35,SexoPop!$B:$B,1)/1000</f>
        <v>9.3230000000000004</v>
      </c>
      <c r="BE35" s="5"/>
      <c r="BF35" s="7">
        <f>SUMIFS(SexoPorc!$M:$M,SexoPorc!$Q:$Q,BF$5,SexoPorc!$A:$A,$C35,SexoPorc!$B:$B,1)*100</f>
        <v>44.075301289558411</v>
      </c>
      <c r="BG35" s="7">
        <f>SUMIFS(SexoPorc!$M:$M,SexoPorc!$Q:$Q,BG$5,SexoPorc!$A:$A,$C35,SexoPorc!$B:$B,1)*100</f>
        <v>37.620484828948975</v>
      </c>
      <c r="BH35" s="7">
        <f>SUMIFS(SexoPorc!$M:$M,SexoPorc!$Q:$Q,BH$5,SexoPorc!$A:$A,$C35,SexoPorc!$B:$B,1)*100</f>
        <v>26.69467031955719</v>
      </c>
      <c r="BI35" s="7">
        <f>SUMIFS(SexoPorc!$M:$M,SexoPorc!$Q:$Q,BI$5,SexoPorc!$A:$A,$C35,SexoPorc!$B:$B,1)*100</f>
        <v>41.004499793052673</v>
      </c>
      <c r="BJ35" s="7">
        <f>SUMIFS(SexoPorc!$M:$M,SexoPorc!$Q:$Q,BJ$5,SexoPorc!$A:$A,$C35,SexoPorc!$B:$B,1)*100</f>
        <v>31.603389978408813</v>
      </c>
    </row>
    <row r="36" spans="3:68" x14ac:dyDescent="0.25">
      <c r="C36" s="5" t="s">
        <v>30</v>
      </c>
      <c r="D36" s="6">
        <f>SUMIFS(EntPop!$L:$L,EntPop!$S:$S,D$5,EntPop!$A:$A,$C36)/1000</f>
        <v>992.85699999999997</v>
      </c>
      <c r="E36" s="6">
        <f>SUMIFS(EntPop!$L:$L,EntPop!$S:$S,E$5,EntPop!$A:$A,$C36)/1000</f>
        <v>1113.21</v>
      </c>
      <c r="F36" s="6">
        <f>SUMIFS(EntPop!$L:$L,EntPop!$S:$S,F$5,EntPop!$A:$A,$C36)/1000</f>
        <v>904.44500000000005</v>
      </c>
      <c r="G36" s="6">
        <f>SUMIFS(EntPop!$L:$L,EntPop!$S:$S,G$5,EntPop!$A:$A,$C36)/1000</f>
        <v>854.09400000000005</v>
      </c>
      <c r="H36" s="6">
        <f>SUMIFS(EntPop!$L:$L,EntPop!$S:$S,H$5,EntPop!$A:$A,$C36)/1000</f>
        <v>543.73500000000001</v>
      </c>
      <c r="I36" s="5"/>
      <c r="J36" s="7">
        <f>SUMIFS(EntPorc!$L:$L,EntPorc!$P:$P,V$5,EntPorc!$A:$A,$C36)*100</f>
        <v>85.761755704879761</v>
      </c>
      <c r="K36" s="7">
        <f>SUMIFS(EntPorc!$L:$L,EntPorc!$P:$P,W$5,EntPorc!$A:$A,$C36)*100</f>
        <v>86.885493993759155</v>
      </c>
      <c r="L36" s="7">
        <f>SUMIFS(EntPorc!$L:$L,EntPorc!$P:$P,X$5,EntPorc!$A:$A,$C36)*100</f>
        <v>80.056953430175781</v>
      </c>
      <c r="M36" s="7">
        <f>SUMIFS(EntPorc!$L:$L,EntPorc!$P:$P,Y$5,EntPorc!$A:$A,$C36)*100</f>
        <v>79.212081432342529</v>
      </c>
      <c r="N36" s="7">
        <f>SUMIFS(EntPorc!$L:$L,EntPorc!$P:$P,Z$5,EntPorc!$A:$A,$C36)*100</f>
        <v>76.159226894378662</v>
      </c>
      <c r="O36" s="5"/>
      <c r="P36" s="6">
        <f>SUMIFS(RuralPop!$L:$L,RuralPop!$S:$S,P$5,RuralPop!$A:$A,$C36)/1000</f>
        <v>787.41099999999994</v>
      </c>
      <c r="Q36" s="6">
        <f>SUMIFS(RuralPop!$L:$L,RuralPop!$S:$S,Q$5,RuralPop!$A:$A,$C36)/1000</f>
        <v>764.02200000000005</v>
      </c>
      <c r="R36" s="6">
        <f>SUMIFS(RuralPop!$L:$L,RuralPop!$S:$S,R$5,RuralPop!$A:$A,$C36)/1000</f>
        <v>643.50199999999995</v>
      </c>
      <c r="S36" s="6">
        <f>SUMIFS(RuralPop!$L:$L,RuralPop!$S:$S,S$5,RuralPop!$A:$A,$C36)/1000</f>
        <v>540.15800000000002</v>
      </c>
      <c r="T36" s="6">
        <f>SUMIFS(RuralPop!$L:$L,RuralPop!$S:$S,T$5,RuralPop!$A:$A,$C36)/1000</f>
        <v>392.18599999999998</v>
      </c>
      <c r="U36" s="5"/>
      <c r="V36" s="7">
        <f>SUMIFS(RuralPorc!$L:$L,RuralPorc!$P:$P,V$5,RuralPorc!$A:$A,$C36)*100</f>
        <v>93.674498796463013</v>
      </c>
      <c r="W36" s="7">
        <f>SUMIFS(RuralPorc!$L:$L,RuralPorc!$P:$P,W$5,RuralPorc!$A:$A,$C36)*100</f>
        <v>95.087456703186035</v>
      </c>
      <c r="X36" s="7">
        <f>SUMIFS(RuralPorc!$L:$L,RuralPorc!$P:$P,X$5,RuralPorc!$A:$A,$C36)*100</f>
        <v>93.494081497192383</v>
      </c>
      <c r="Y36" s="7">
        <f>SUMIFS(RuralPorc!$L:$L,RuralPorc!$P:$P,Y$5,RuralPorc!$A:$A,$C36)*100</f>
        <v>93.385404348373413</v>
      </c>
      <c r="Z36" s="7">
        <f>SUMIFS(RuralPorc!$L:$L,RuralPorc!$P:$P,Z$5,RuralPorc!$A:$A,$C36)*100</f>
        <v>87.756991386413574</v>
      </c>
      <c r="AA36" s="9"/>
      <c r="AB36" s="6">
        <f>SUMIFS(UrbanPop!$L:$L,UrbanPop!$S:$S,AB$5,UrbanPop!$A:$A,$C36)/1000</f>
        <v>205.446</v>
      </c>
      <c r="AC36" s="6">
        <f>SUMIFS(UrbanPop!$L:$L,UrbanPop!$S:$S,AC$5,UrbanPop!$A:$A,$C36)/1000</f>
        <v>349.18799999999999</v>
      </c>
      <c r="AD36" s="6">
        <f>SUMIFS(UrbanPop!$L:$L,UrbanPop!$S:$S,AD$5,UrbanPop!$A:$A,$C36)/1000</f>
        <v>260.94299999999998</v>
      </c>
      <c r="AE36" s="6">
        <f>SUMIFS(UrbanPop!$L:$L,UrbanPop!$S:$S,AE$5,UrbanPop!$A:$A,$C36)/1000</f>
        <v>313.93599999999998</v>
      </c>
      <c r="AF36" s="6">
        <f>SUMIFS(UrbanPop!$L:$L,UrbanPop!$S:$S,AF$5,UrbanPop!$A:$A,$C36)/1000</f>
        <v>151.54900000000001</v>
      </c>
      <c r="AG36" s="5"/>
      <c r="AH36" s="7">
        <f>SUMIFS(UrbanPorc!$L:$L,UrbanPorc!$P:$P,AH$5,UrbanPorc!$A:$A,$C36)*100</f>
        <v>64.786982536315918</v>
      </c>
      <c r="AI36" s="7">
        <f>SUMIFS(UrbanPorc!$L:$L,UrbanPorc!$P:$P,AI$5,UrbanPorc!$A:$A,$C36)*100</f>
        <v>73.091030120849609</v>
      </c>
      <c r="AJ36" s="7">
        <f>SUMIFS(UrbanPorc!$L:$L,UrbanPorc!$P:$P,AJ$5,UrbanPorc!$A:$A,$C36)*100</f>
        <v>59.107619524002075</v>
      </c>
      <c r="AK36" s="7">
        <f>SUMIFS(UrbanPorc!$L:$L,UrbanPorc!$P:$P,AK$5,UrbanPorc!$A:$A,$C36)*100</f>
        <v>62.809938192367554</v>
      </c>
      <c r="AL36" s="7">
        <f>SUMIFS(UrbanPorc!$L:$L,UrbanPorc!$P:$P,AL$5,UrbanPorc!$A:$A,$C36)*100</f>
        <v>56.750363111495972</v>
      </c>
      <c r="AN36" s="6">
        <f>SUMIFS(SexoPop!$M:$M,SexoPop!$T:$T,AN$5,SexoPop!$A:$A,$C36,SexoPop!$B:$B,2)/1000</f>
        <v>514.178</v>
      </c>
      <c r="AO36" s="6">
        <f>SUMIFS(SexoPop!$M:$M,SexoPop!$T:$T,AO$5,SexoPop!$A:$A,$C36,SexoPop!$B:$B,2)/1000</f>
        <v>572.38699999999994</v>
      </c>
      <c r="AP36" s="6">
        <f>SUMIFS(SexoPop!$M:$M,SexoPop!$T:$T,AP$5,SexoPop!$A:$A,$C36,SexoPop!$B:$B,2)/1000</f>
        <v>456.24799999999999</v>
      </c>
      <c r="AQ36" s="6">
        <f>SUMIFS(SexoPop!$M:$M,SexoPop!$T:$T,AQ$5,SexoPop!$A:$A,$C36,SexoPop!$B:$B,2)/1000</f>
        <v>445.024</v>
      </c>
      <c r="AR36" s="6">
        <f>SUMIFS(SexoPop!$M:$M,SexoPop!$T:$T,AR$5,SexoPop!$A:$A,$C36,SexoPop!$B:$B,2)/1000</f>
        <v>294.54199999999997</v>
      </c>
      <c r="AS36" s="5"/>
      <c r="AT36" s="7">
        <f>SUMIFS(SexoPorc!$M:$M,SexoPorc!$Q:$Q,AT$5,SexoPorc!$A:$A,$C36,SexoPorc!$B:$B,2)*100</f>
        <v>85.190868377685547</v>
      </c>
      <c r="AU36" s="7">
        <f>SUMIFS(SexoPorc!$M:$M,SexoPorc!$Q:$Q,AU$5,SexoPorc!$A:$A,$C36,SexoPorc!$B:$B,2)*100</f>
        <v>87.194967269897461</v>
      </c>
      <c r="AV36" s="7">
        <f>SUMIFS(SexoPorc!$M:$M,SexoPorc!$Q:$Q,AV$5,SexoPorc!$A:$A,$C36,SexoPorc!$B:$B,2)*100</f>
        <v>80.417096614837646</v>
      </c>
      <c r="AW36" s="7">
        <f>SUMIFS(SexoPorc!$M:$M,SexoPorc!$Q:$Q,AW$5,SexoPorc!$A:$A,$C36,SexoPorc!$B:$B,2)*100</f>
        <v>78.591018915176392</v>
      </c>
      <c r="AX36" s="7">
        <f>SUMIFS(SexoPorc!$M:$M,SexoPorc!$Q:$Q,AX$5,SexoPorc!$A:$A,$C36,SexoPorc!$B:$B,2)*100</f>
        <v>74.992680549621582</v>
      </c>
      <c r="AY36" s="9"/>
      <c r="AZ36" s="6">
        <f>SUMIFS(SexoPop!$M:$M,SexoPop!$T:$T,AZ$5,SexoPop!$A:$A,$C36,SexoPop!$B:$B,1)/1000</f>
        <v>478.67899999999997</v>
      </c>
      <c r="BA36" s="6">
        <f>SUMIFS(SexoPop!$M:$M,SexoPop!$T:$T,BA$5,SexoPop!$A:$A,$C36,SexoPop!$B:$B,1)/1000</f>
        <v>540.82299999999998</v>
      </c>
      <c r="BB36" s="6">
        <f>SUMIFS(SexoPop!$M:$M,SexoPop!$T:$T,BB$5,SexoPop!$A:$A,$C36,SexoPop!$B:$B,1)/1000</f>
        <v>448.197</v>
      </c>
      <c r="BC36" s="6">
        <f>SUMIFS(SexoPop!$M:$M,SexoPop!$T:$T,BC$5,SexoPop!$A:$A,$C36,SexoPop!$B:$B,1)/1000</f>
        <v>409.07</v>
      </c>
      <c r="BD36" s="6">
        <f>SUMIFS(SexoPop!$M:$M,SexoPop!$T:$T,BD$5,SexoPop!$A:$A,$C36,SexoPop!$B:$B,1)/1000</f>
        <v>249.19300000000001</v>
      </c>
      <c r="BE36" s="5"/>
      <c r="BF36" s="7">
        <f>SUMIFS(SexoPorc!$M:$M,SexoPorc!$Q:$Q,BF$5,SexoPorc!$A:$A,$C36,SexoPorc!$B:$B,1)*100</f>
        <v>86.383569240570068</v>
      </c>
      <c r="BG36" s="7">
        <f>SUMIFS(SexoPorc!$M:$M,SexoPorc!$Q:$Q,BG$5,SexoPorc!$A:$A,$C36,SexoPorc!$B:$B,1)*100</f>
        <v>86.560350656509399</v>
      </c>
      <c r="BH36" s="7">
        <f>SUMIFS(SexoPorc!$M:$M,SexoPorc!$Q:$Q,BH$5,SexoPorc!$A:$A,$C36,SexoPorc!$B:$B,1)*100</f>
        <v>79.693633317947388</v>
      </c>
      <c r="BI36" s="7">
        <f>SUMIFS(SexoPorc!$M:$M,SexoPorc!$Q:$Q,BI$5,SexoPorc!$A:$A,$C36,SexoPorc!$B:$B,1)*100</f>
        <v>79.898983240127563</v>
      </c>
      <c r="BJ36" s="7">
        <f>SUMIFS(SexoPorc!$M:$M,SexoPorc!$Q:$Q,BJ$5,SexoPorc!$A:$A,$C36,SexoPorc!$B:$B,1)*100</f>
        <v>77.585744857788086</v>
      </c>
    </row>
    <row r="37" spans="3:68" x14ac:dyDescent="0.25">
      <c r="C37" s="5" t="s">
        <v>31</v>
      </c>
      <c r="D37" s="6">
        <f>SUMIFS(EntPop!$L:$L,EntPop!$S:$S,D$5,EntPop!$A:$A,$C37)/1000</f>
        <v>121.53100000000001</v>
      </c>
      <c r="E37" s="6">
        <f>SUMIFS(EntPop!$L:$L,EntPop!$S:$S,E$5,EntPop!$A:$A,$C37)/1000</f>
        <v>136.28100000000001</v>
      </c>
      <c r="F37" s="6">
        <f>SUMIFS(EntPop!$L:$L,EntPop!$S:$S,F$5,EntPop!$A:$A,$C37)/1000</f>
        <v>214.63499999999999</v>
      </c>
      <c r="G37" s="6">
        <f>SUMIFS(EntPop!$L:$L,EntPop!$S:$S,G$5,EntPop!$A:$A,$C37)/1000</f>
        <v>111.155</v>
      </c>
      <c r="H37" s="6">
        <f>SUMIFS(EntPop!$L:$L,EntPop!$S:$S,H$5,EntPop!$A:$A,$C37)/1000</f>
        <v>73.191000000000003</v>
      </c>
      <c r="I37" s="5"/>
      <c r="J37" s="7">
        <f>SUMIFS(EntPorc!$L:$L,EntPorc!$P:$P,V$5,EntPorc!$A:$A,$C37)*100</f>
        <v>85.89552640914917</v>
      </c>
      <c r="K37" s="7">
        <f>SUMIFS(EntPorc!$L:$L,EntPorc!$P:$P,W$5,EntPorc!$A:$A,$C37)*100</f>
        <v>92.341935634613037</v>
      </c>
      <c r="L37" s="7">
        <f>SUMIFS(EntPorc!$L:$L,EntPorc!$P:$P,X$5,EntPorc!$A:$A,$C37)*100</f>
        <v>81.398260593414307</v>
      </c>
      <c r="M37" s="7">
        <f>SUMIFS(EntPorc!$L:$L,EntPorc!$P:$P,Y$5,EntPorc!$A:$A,$C37)*100</f>
        <v>83.575189113616943</v>
      </c>
      <c r="N37" s="7">
        <f>SUMIFS(EntPorc!$L:$L,EntPorc!$P:$P,Z$5,EntPorc!$A:$A,$C37)*100</f>
        <v>85.806232690811157</v>
      </c>
      <c r="O37" s="5"/>
      <c r="P37" s="6">
        <f>SUMIFS(RuralPop!$L:$L,RuralPop!$S:$S,P$5,RuralPop!$A:$A,$C37)/1000</f>
        <v>29.725999999999999</v>
      </c>
      <c r="Q37" s="6">
        <f>SUMIFS(RuralPop!$L:$L,RuralPop!$S:$S,Q$5,RuralPop!$A:$A,$C37)/1000</f>
        <v>34.334000000000003</v>
      </c>
      <c r="R37" s="6">
        <f>SUMIFS(RuralPop!$L:$L,RuralPop!$S:$S,R$5,RuralPop!$A:$A,$C37)/1000</f>
        <v>63.942</v>
      </c>
      <c r="S37" s="6">
        <f>SUMIFS(RuralPop!$L:$L,RuralPop!$S:$S,S$5,RuralPop!$A:$A,$C37)/1000</f>
        <v>33.241999999999997</v>
      </c>
      <c r="T37" s="6">
        <f>SUMIFS(RuralPop!$L:$L,RuralPop!$S:$S,T$5,RuralPop!$A:$A,$C37)/1000</f>
        <v>32.405999999999999</v>
      </c>
      <c r="U37" s="5"/>
      <c r="V37" s="7">
        <f>SUMIFS(RuralPorc!$L:$L,RuralPorc!$P:$P,V$5,RuralPorc!$A:$A,$C37)*100</f>
        <v>97.82794713973999</v>
      </c>
      <c r="W37" s="7">
        <f>SUMIFS(RuralPorc!$L:$L,RuralPorc!$P:$P,W$5,RuralPorc!$A:$A,$C37)*100</f>
        <v>98.939543962478638</v>
      </c>
      <c r="X37" s="7">
        <f>SUMIFS(RuralPorc!$L:$L,RuralPorc!$P:$P,X$5,RuralPorc!$A:$A,$C37)*100</f>
        <v>95.915395021438599</v>
      </c>
      <c r="Y37" s="7">
        <f>SUMIFS(RuralPorc!$L:$L,RuralPorc!$P:$P,Y$5,RuralPorc!$A:$A,$C37)*100</f>
        <v>97.227257490158081</v>
      </c>
      <c r="Z37" s="7">
        <f>SUMIFS(RuralPorc!$L:$L,RuralPorc!$P:$P,Z$5,RuralPorc!$A:$A,$C37)*100</f>
        <v>98.110806941986084</v>
      </c>
      <c r="AA37" s="9"/>
      <c r="AB37" s="6">
        <f>SUMIFS(UrbanPop!$L:$L,UrbanPop!$S:$S,AB$5,UrbanPop!$A:$A,$C37)/1000</f>
        <v>91.805000000000007</v>
      </c>
      <c r="AC37" s="6">
        <f>SUMIFS(UrbanPop!$L:$L,UrbanPop!$S:$S,AC$5,UrbanPop!$A:$A,$C37)/1000</f>
        <v>101.947</v>
      </c>
      <c r="AD37" s="6">
        <f>SUMIFS(UrbanPop!$L:$L,UrbanPop!$S:$S,AD$5,UrbanPop!$A:$A,$C37)/1000</f>
        <v>150.69300000000001</v>
      </c>
      <c r="AE37" s="6">
        <f>SUMIFS(UrbanPop!$L:$L,UrbanPop!$S:$S,AE$5,UrbanPop!$A:$A,$C37)/1000</f>
        <v>77.912999999999997</v>
      </c>
      <c r="AF37" s="6">
        <f>SUMIFS(UrbanPop!$L:$L,UrbanPop!$S:$S,AF$5,UrbanPop!$A:$A,$C37)/1000</f>
        <v>40.784999999999997</v>
      </c>
      <c r="AG37" s="5"/>
      <c r="AH37" s="7">
        <f>SUMIFS(UrbanPorc!$L:$L,UrbanPorc!$P:$P,AH$5,UrbanPorc!$A:$A,$C37)*100</f>
        <v>82.632017135620117</v>
      </c>
      <c r="AI37" s="7">
        <f>SUMIFS(UrbanPorc!$L:$L,UrbanPorc!$P:$P,AI$5,UrbanPorc!$A:$A,$C37)*100</f>
        <v>90.313690900802612</v>
      </c>
      <c r="AJ37" s="7">
        <f>SUMIFS(UrbanPorc!$L:$L,UrbanPorc!$P:$P,AJ$5,UrbanPorc!$A:$A,$C37)*100</f>
        <v>76.486146450042725</v>
      </c>
      <c r="AK37" s="7">
        <f>SUMIFS(UrbanPorc!$L:$L,UrbanPorc!$P:$P,AK$5,UrbanPorc!$A:$A,$C37)*100</f>
        <v>78.851330280303955</v>
      </c>
      <c r="AL37" s="7">
        <f>SUMIFS(UrbanPorc!$L:$L,UrbanPorc!$P:$P,AL$5,UrbanPorc!$A:$A,$C37)*100</f>
        <v>78.030532598495483</v>
      </c>
      <c r="AN37" s="6">
        <f>SUMIFS(SexoPop!$M:$M,SexoPop!$T:$T,AN$5,SexoPop!$A:$A,$C37,SexoPop!$B:$B,2)/1000</f>
        <v>64.474000000000004</v>
      </c>
      <c r="AO37" s="6">
        <f>SUMIFS(SexoPop!$M:$M,SexoPop!$T:$T,AO$5,SexoPop!$A:$A,$C37,SexoPop!$B:$B,2)/1000</f>
        <v>70.203000000000003</v>
      </c>
      <c r="AP37" s="6">
        <f>SUMIFS(SexoPop!$M:$M,SexoPop!$T:$T,AP$5,SexoPop!$A:$A,$C37,SexoPop!$B:$B,2)/1000</f>
        <v>113.20099999999999</v>
      </c>
      <c r="AQ37" s="6">
        <f>SUMIFS(SexoPop!$M:$M,SexoPop!$T:$T,AQ$5,SexoPop!$A:$A,$C37,SexoPop!$B:$B,2)/1000</f>
        <v>57.055</v>
      </c>
      <c r="AR37" s="6">
        <f>SUMIFS(SexoPop!$M:$M,SexoPop!$T:$T,AR$5,SexoPop!$A:$A,$C37,SexoPop!$B:$B,2)/1000</f>
        <v>40.380000000000003</v>
      </c>
      <c r="AS37" s="5"/>
      <c r="AT37" s="7">
        <f>SUMIFS(SexoPorc!$M:$M,SexoPorc!$Q:$Q,AT$5,SexoPorc!$A:$A,$C37,SexoPorc!$B:$B,2)*100</f>
        <v>87.340658903121948</v>
      </c>
      <c r="AU37" s="7">
        <f>SUMIFS(SexoPorc!$M:$M,SexoPorc!$Q:$Q,AU$5,SexoPorc!$A:$A,$C37,SexoPorc!$B:$B,2)*100</f>
        <v>91.469705104827881</v>
      </c>
      <c r="AV37" s="7">
        <f>SUMIFS(SexoPorc!$M:$M,SexoPorc!$Q:$Q,AV$5,SexoPorc!$A:$A,$C37,SexoPorc!$B:$B,2)*100</f>
        <v>81.793218851089478</v>
      </c>
      <c r="AW37" s="7">
        <f>SUMIFS(SexoPorc!$M:$M,SexoPorc!$Q:$Q,AW$5,SexoPorc!$A:$A,$C37,SexoPorc!$B:$B,2)*100</f>
        <v>82.713580131530762</v>
      </c>
      <c r="AX37" s="7">
        <f>SUMIFS(SexoPorc!$M:$M,SexoPorc!$Q:$Q,AX$5,SexoPorc!$A:$A,$C37,SexoPorc!$B:$B,2)*100</f>
        <v>87.824612855911255</v>
      </c>
      <c r="AY37" s="9"/>
      <c r="AZ37" s="6">
        <f>SUMIFS(SexoPop!$M:$M,SexoPop!$T:$T,AZ$5,SexoPop!$A:$A,$C37,SexoPop!$B:$B,1)/1000</f>
        <v>57.057000000000002</v>
      </c>
      <c r="BA37" s="6">
        <f>SUMIFS(SexoPop!$M:$M,SexoPop!$T:$T,BA$5,SexoPop!$A:$A,$C37,SexoPop!$B:$B,1)/1000</f>
        <v>66.078000000000003</v>
      </c>
      <c r="BB37" s="6">
        <f>SUMIFS(SexoPop!$M:$M,SexoPop!$T:$T,BB$5,SexoPop!$A:$A,$C37,SexoPop!$B:$B,1)/1000</f>
        <v>101.434</v>
      </c>
      <c r="BC37" s="6">
        <f>SUMIFS(SexoPop!$M:$M,SexoPop!$T:$T,BC$5,SexoPop!$A:$A,$C37,SexoPop!$B:$B,1)/1000</f>
        <v>54.1</v>
      </c>
      <c r="BD37" s="6">
        <f>SUMIFS(SexoPop!$M:$M,SexoPop!$T:$T,BD$5,SexoPop!$A:$A,$C37,SexoPop!$B:$B,1)/1000</f>
        <v>32.811</v>
      </c>
      <c r="BE37" s="5"/>
      <c r="BF37" s="7">
        <f>SUMIFS(SexoPorc!$M:$M,SexoPorc!$Q:$Q,BF$5,SexoPorc!$A:$A,$C37,SexoPorc!$B:$B,1)*100</f>
        <v>84.319025278091431</v>
      </c>
      <c r="BG37" s="7">
        <f>SUMIFS(SexoPorc!$M:$M,SexoPorc!$Q:$Q,BG$5,SexoPorc!$A:$A,$C37,SexoPorc!$B:$B,1)*100</f>
        <v>93.287026882171631</v>
      </c>
      <c r="BH37" s="7">
        <f>SUMIFS(SexoPorc!$M:$M,SexoPorc!$Q:$Q,BH$5,SexoPorc!$A:$A,$C37,SexoPorc!$B:$B,1)*100</f>
        <v>80.961960554122925</v>
      </c>
      <c r="BI37" s="7">
        <f>SUMIFS(SexoPorc!$M:$M,SexoPorc!$Q:$Q,BI$5,SexoPorc!$A:$A,$C37,SexoPorc!$B:$B,1)*100</f>
        <v>84.503519535064697</v>
      </c>
      <c r="BJ37" s="7">
        <f>SUMIFS(SexoPorc!$M:$M,SexoPorc!$Q:$Q,BJ$5,SexoPorc!$A:$A,$C37,SexoPorc!$B:$B,1)*100</f>
        <v>83.446085453033447</v>
      </c>
    </row>
    <row r="38" spans="3:68" x14ac:dyDescent="0.25">
      <c r="C38" s="5" t="s">
        <v>32</v>
      </c>
      <c r="D38" s="6">
        <f>SUMIFS(EntPop!$L:$L,EntPop!$S:$S,D$5,EntPop!$A:$A,$C38)/1000</f>
        <v>29.689</v>
      </c>
      <c r="E38" s="6">
        <f>SUMIFS(EntPop!$L:$L,EntPop!$S:$S,E$5,EntPop!$A:$A,$C38)/1000</f>
        <v>31.067</v>
      </c>
      <c r="F38" s="6">
        <f>SUMIFS(EntPop!$L:$L,EntPop!$S:$S,F$5,EntPop!$A:$A,$C38)/1000</f>
        <v>21.298999999999999</v>
      </c>
      <c r="G38" s="6">
        <f>SUMIFS(EntPop!$L:$L,EntPop!$S:$S,G$5,EntPop!$A:$A,$C38)/1000</f>
        <v>17.367999999999999</v>
      </c>
      <c r="H38" s="6">
        <f>SUMIFS(EntPop!$L:$L,EntPop!$S:$S,H$5,EntPop!$A:$A,$C38)/1000</f>
        <v>14.454000000000001</v>
      </c>
      <c r="I38" s="5"/>
      <c r="J38" s="7">
        <f>SUMIFS(EntPorc!$L:$L,EntPorc!$P:$P,V$5,EntPorc!$A:$A,$C38)*100</f>
        <v>49.367299675941467</v>
      </c>
      <c r="K38" s="7">
        <f>SUMIFS(EntPorc!$L:$L,EntPorc!$P:$P,W$5,EntPorc!$A:$A,$C38)*100</f>
        <v>53.501987457275391</v>
      </c>
      <c r="L38" s="7">
        <f>SUMIFS(EntPorc!$L:$L,EntPorc!$P:$P,X$5,EntPorc!$A:$A,$C38)*100</f>
        <v>33.262017369270325</v>
      </c>
      <c r="M38" s="7">
        <f>SUMIFS(EntPorc!$L:$L,EntPorc!$P:$P,Y$5,EntPorc!$A:$A,$C38)*100</f>
        <v>20.647186040878296</v>
      </c>
      <c r="N38" s="7">
        <f>SUMIFS(EntPorc!$L:$L,EntPorc!$P:$P,Z$5,EntPorc!$A:$A,$C38)*100</f>
        <v>24.684906005859375</v>
      </c>
      <c r="O38" s="5"/>
      <c r="P38" s="6">
        <f>SUMIFS(RuralPop!$L:$L,RuralPop!$S:$S,P$5,RuralPop!$A:$A,$C38)/1000</f>
        <v>27.649000000000001</v>
      </c>
      <c r="Q38" s="6">
        <f>SUMIFS(RuralPop!$L:$L,RuralPop!$S:$S,Q$5,RuralPop!$A:$A,$C38)/1000</f>
        <v>26.338999999999999</v>
      </c>
      <c r="R38" s="6">
        <f>SUMIFS(RuralPop!$L:$L,RuralPop!$S:$S,R$5,RuralPop!$A:$A,$C38)/1000</f>
        <v>13.804</v>
      </c>
      <c r="S38" s="6">
        <f>SUMIFS(RuralPop!$L:$L,RuralPop!$S:$S,S$5,RuralPop!$A:$A,$C38)/1000</f>
        <v>13.568</v>
      </c>
      <c r="T38" s="6">
        <f>SUMIFS(RuralPop!$L:$L,RuralPop!$S:$S,T$5,RuralPop!$A:$A,$C38)/1000</f>
        <v>12.284000000000001</v>
      </c>
      <c r="U38" s="5"/>
      <c r="V38" s="7">
        <f>SUMIFS(RuralPorc!$L:$L,RuralPorc!$P:$P,V$5,RuralPorc!$A:$A,$C38)*100</f>
        <v>69.131141901016235</v>
      </c>
      <c r="W38" s="7">
        <f>SUMIFS(RuralPorc!$L:$L,RuralPorc!$P:$P,W$5,RuralPorc!$A:$A,$C38)*100</f>
        <v>77.652645111083984</v>
      </c>
      <c r="X38" s="7">
        <f>SUMIFS(RuralPorc!$L:$L,RuralPorc!$P:$P,X$5,RuralPorc!$A:$A,$C38)*100</f>
        <v>46.414041519165039</v>
      </c>
      <c r="Y38" s="7">
        <f>SUMIFS(RuralPorc!$L:$L,RuralPorc!$P:$P,Y$5,RuralPorc!$A:$A,$C38)*100</f>
        <v>30.98919689655304</v>
      </c>
      <c r="Z38" s="7">
        <f>SUMIFS(RuralPorc!$L:$L,RuralPorc!$P:$P,Z$5,RuralPorc!$A:$A,$C38)*100</f>
        <v>36.006566882133484</v>
      </c>
      <c r="AA38" s="9"/>
      <c r="AB38" s="6">
        <f>SUMIFS(UrbanPop!$L:$L,UrbanPop!$S:$S,AB$5,UrbanPop!$A:$A,$C38)/1000</f>
        <v>2.04</v>
      </c>
      <c r="AC38" s="6">
        <f>SUMIFS(UrbanPop!$L:$L,UrbanPop!$S:$S,AC$5,UrbanPop!$A:$A,$C38)/1000</f>
        <v>4.7279999999999998</v>
      </c>
      <c r="AD38" s="6">
        <f>SUMIFS(UrbanPop!$L:$L,UrbanPop!$S:$S,AD$5,UrbanPop!$A:$A,$C38)/1000</f>
        <v>7.4950000000000001</v>
      </c>
      <c r="AE38" s="6">
        <f>SUMIFS(UrbanPop!$L:$L,UrbanPop!$S:$S,AE$5,UrbanPop!$A:$A,$C38)/1000</f>
        <v>3.8</v>
      </c>
      <c r="AF38" s="6">
        <f>SUMIFS(UrbanPop!$L:$L,UrbanPop!$S:$S,AF$5,UrbanPop!$A:$A,$C38)/1000</f>
        <v>2.17</v>
      </c>
      <c r="AG38" s="5"/>
      <c r="AH38" s="7">
        <f>SUMIFS(UrbanPorc!$L:$L,UrbanPorc!$P:$P,AH$5,UrbanPorc!$A:$A,$C38)*100</f>
        <v>10.127084702253342</v>
      </c>
      <c r="AI38" s="7">
        <f>SUMIFS(UrbanPorc!$L:$L,UrbanPorc!$P:$P,AI$5,UrbanPorc!$A:$A,$C38)*100</f>
        <v>19.579261541366577</v>
      </c>
      <c r="AJ38" s="7">
        <f>SUMIFS(UrbanPorc!$L:$L,UrbanPorc!$P:$P,AJ$5,UrbanPorc!$A:$A,$C38)*100</f>
        <v>21.855773031711578</v>
      </c>
      <c r="AK38" s="7">
        <f>SUMIFS(UrbanPorc!$L:$L,UrbanPorc!$P:$P,AK$5,UrbanPorc!$A:$A,$C38)*100</f>
        <v>9.4210982322692871</v>
      </c>
      <c r="AL38" s="7">
        <f>SUMIFS(UrbanPorc!$L:$L,UrbanPorc!$P:$P,AL$5,UrbanPorc!$A:$A,$C38)*100</f>
        <v>8.8796138763427734</v>
      </c>
      <c r="AN38" s="6">
        <f>SUMIFS(SexoPop!$M:$M,SexoPop!$T:$T,AN$5,SexoPop!$A:$A,$C38,SexoPop!$B:$B,2)/1000</f>
        <v>12.86</v>
      </c>
      <c r="AO38" s="6">
        <f>SUMIFS(SexoPop!$M:$M,SexoPop!$T:$T,AO$5,SexoPop!$A:$A,$C38,SexoPop!$B:$B,2)/1000</f>
        <v>14.675000000000001</v>
      </c>
      <c r="AP38" s="6">
        <f>SUMIFS(SexoPop!$M:$M,SexoPop!$T:$T,AP$5,SexoPop!$A:$A,$C38,SexoPop!$B:$B,2)/1000</f>
        <v>10.048</v>
      </c>
      <c r="AQ38" s="6">
        <f>SUMIFS(SexoPop!$M:$M,SexoPop!$T:$T,AQ$5,SexoPop!$A:$A,$C38,SexoPop!$B:$B,2)/1000</f>
        <v>8.08</v>
      </c>
      <c r="AR38" s="6">
        <f>SUMIFS(SexoPop!$M:$M,SexoPop!$T:$T,AR$5,SexoPop!$A:$A,$C38,SexoPop!$B:$B,2)/1000</f>
        <v>7.968</v>
      </c>
      <c r="AS38" s="5"/>
      <c r="AT38" s="7">
        <f>SUMIFS(SexoPorc!$M:$M,SexoPorc!$Q:$Q,AT$5,SexoPorc!$A:$A,$C38,SexoPorc!$B:$B,2)*100</f>
        <v>49.785143136978149</v>
      </c>
      <c r="AU38" s="7">
        <f>SUMIFS(SexoPorc!$M:$M,SexoPorc!$Q:$Q,AU$5,SexoPorc!$A:$A,$C38,SexoPorc!$B:$B,2)*100</f>
        <v>52.240931987762451</v>
      </c>
      <c r="AV38" s="7">
        <f>SUMIFS(SexoPorc!$M:$M,SexoPorc!$Q:$Q,AV$5,SexoPorc!$A:$A,$C38,SexoPorc!$B:$B,2)*100</f>
        <v>33.934482932090759</v>
      </c>
      <c r="AW38" s="7">
        <f>SUMIFS(SexoPorc!$M:$M,SexoPorc!$Q:$Q,AW$5,SexoPorc!$A:$A,$C38,SexoPorc!$B:$B,2)*100</f>
        <v>19.65506374835968</v>
      </c>
      <c r="AX38" s="7">
        <f>SUMIFS(SexoPorc!$M:$M,SexoPorc!$Q:$Q,AX$5,SexoPorc!$A:$A,$C38,SexoPorc!$B:$B,2)*100</f>
        <v>26.907101273536682</v>
      </c>
      <c r="AY38" s="9"/>
      <c r="AZ38" s="6">
        <f>SUMIFS(SexoPop!$M:$M,SexoPop!$T:$T,AZ$5,SexoPop!$A:$A,$C38,SexoPop!$B:$B,1)/1000</f>
        <v>16.829000000000001</v>
      </c>
      <c r="BA38" s="6">
        <f>SUMIFS(SexoPop!$M:$M,SexoPop!$T:$T,BA$5,SexoPop!$A:$A,$C38,SexoPop!$B:$B,1)/1000</f>
        <v>16.391999999999999</v>
      </c>
      <c r="BB38" s="6">
        <f>SUMIFS(SexoPop!$M:$M,SexoPop!$T:$T,BB$5,SexoPop!$A:$A,$C38,SexoPop!$B:$B,1)/1000</f>
        <v>11.250999999999999</v>
      </c>
      <c r="BC38" s="6">
        <f>SUMIFS(SexoPop!$M:$M,SexoPop!$T:$T,BC$5,SexoPop!$A:$A,$C38,SexoPop!$B:$B,1)/1000</f>
        <v>9.2880000000000003</v>
      </c>
      <c r="BD38" s="6">
        <f>SUMIFS(SexoPop!$M:$M,SexoPop!$T:$T,BD$5,SexoPop!$A:$A,$C38,SexoPop!$B:$B,1)/1000</f>
        <v>6.4859999999999998</v>
      </c>
      <c r="BE38" s="5"/>
      <c r="BF38" s="7">
        <f>SUMIFS(SexoPorc!$M:$M,SexoPorc!$Q:$Q,BF$5,SexoPorc!$A:$A,$C38,SexoPorc!$B:$B,1)*100</f>
        <v>49.052700400352478</v>
      </c>
      <c r="BG38" s="7">
        <f>SUMIFS(SexoPorc!$M:$M,SexoPorc!$Q:$Q,BG$5,SexoPorc!$A:$A,$C38,SexoPorc!$B:$B,1)*100</f>
        <v>54.68374490737915</v>
      </c>
      <c r="BH38" s="7">
        <f>SUMIFS(SexoPorc!$M:$M,SexoPorc!$Q:$Q,BH$5,SexoPorc!$A:$A,$C38,SexoPorc!$B:$B,1)*100</f>
        <v>32.683593034744263</v>
      </c>
      <c r="BI38" s="7">
        <f>SUMIFS(SexoPorc!$M:$M,SexoPorc!$Q:$Q,BI$5,SexoPorc!$A:$A,$C38,SexoPorc!$B:$B,1)*100</f>
        <v>21.595479547977448</v>
      </c>
      <c r="BJ38" s="7">
        <f>SUMIFS(SexoPorc!$M:$M,SexoPorc!$Q:$Q,BJ$5,SexoPorc!$A:$A,$C38,SexoPorc!$B:$B,1)*100</f>
        <v>22.411112487316132</v>
      </c>
    </row>
    <row r="40" spans="3:68" x14ac:dyDescent="0.25">
      <c r="D40" s="9"/>
      <c r="E40" s="9"/>
      <c r="F40" s="9"/>
      <c r="G40" s="9"/>
      <c r="H40" s="9"/>
    </row>
    <row r="41" spans="3:68" x14ac:dyDescent="0.25">
      <c r="D41" s="9"/>
      <c r="E41" s="9"/>
      <c r="F41" s="9"/>
      <c r="G41" s="9"/>
      <c r="H41" s="9"/>
      <c r="P41" s="9"/>
      <c r="Q41" s="9"/>
      <c r="R41" s="9"/>
      <c r="S41" s="9"/>
      <c r="T41" s="9"/>
      <c r="V41" s="9"/>
      <c r="W41" s="9"/>
      <c r="X41" s="9"/>
      <c r="Y41" s="9"/>
      <c r="Z41" s="9"/>
      <c r="AB41" s="9"/>
      <c r="AC41" s="9"/>
      <c r="AD41" s="9"/>
      <c r="AE41" s="9"/>
      <c r="AF41" s="9"/>
      <c r="AN41" s="9"/>
      <c r="AO41" s="9"/>
      <c r="AP41" s="9"/>
      <c r="AQ41" s="9"/>
      <c r="AR41" s="9"/>
      <c r="AZ41" s="9"/>
      <c r="BA41" s="9"/>
      <c r="BB41" s="9"/>
      <c r="BC41" s="9"/>
      <c r="BD41" s="9"/>
      <c r="BL41" s="9"/>
      <c r="BM41" s="9"/>
      <c r="BN41" s="9"/>
      <c r="BO41" s="9"/>
      <c r="BP41" s="9"/>
    </row>
    <row r="44" spans="3:68" x14ac:dyDescent="0.25">
      <c r="AY44" s="5"/>
      <c r="AZ44" s="9"/>
      <c r="BA44" s="9"/>
      <c r="BB44" s="9"/>
      <c r="BC44" s="9"/>
      <c r="BD44" s="9"/>
      <c r="BK44" s="5"/>
      <c r="BL44" s="9"/>
      <c r="BM44" s="9"/>
      <c r="BN44" s="9"/>
      <c r="BO44" s="9"/>
      <c r="BP44" s="9"/>
    </row>
    <row r="45" spans="3:68" x14ac:dyDescent="0.25">
      <c r="AA45" s="5"/>
      <c r="AB45" s="9"/>
      <c r="AC45" s="9"/>
      <c r="AD45" s="9"/>
      <c r="AE45" s="9"/>
      <c r="AF45" s="9"/>
      <c r="AG45" s="5"/>
      <c r="AH45" s="9"/>
      <c r="AI45" s="9"/>
      <c r="AJ45" s="9"/>
      <c r="AK45" s="9"/>
      <c r="AL45" s="9"/>
      <c r="AN45" s="5"/>
      <c r="AO45" s="9"/>
      <c r="AP45" s="9"/>
      <c r="AQ45" s="9"/>
      <c r="AR45" s="9"/>
      <c r="AS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H45" s="9"/>
      <c r="BI45" s="9"/>
      <c r="BJ45" s="9"/>
      <c r="BK45" s="9"/>
      <c r="BL45" s="9"/>
      <c r="BM45" s="9"/>
      <c r="BN45" s="9"/>
      <c r="BO45" s="9"/>
      <c r="BP45" s="9"/>
    </row>
    <row r="46" spans="3:68" x14ac:dyDescent="0.25">
      <c r="AA46" s="5"/>
      <c r="AB46" s="9"/>
      <c r="AC46" s="9"/>
      <c r="AD46" s="9"/>
      <c r="AE46" s="9"/>
      <c r="AF46" s="9"/>
      <c r="AG46" s="5"/>
      <c r="AH46" s="9"/>
      <c r="AI46" s="9"/>
      <c r="AJ46" s="9"/>
      <c r="AK46" s="9"/>
      <c r="AL46" s="9"/>
      <c r="AN46" s="5"/>
      <c r="AO46" s="9"/>
      <c r="AP46" s="9"/>
      <c r="AQ46" s="9"/>
      <c r="AR46" s="9"/>
      <c r="AS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H46" s="9"/>
      <c r="BI46" s="9"/>
      <c r="BJ46" s="9"/>
      <c r="BK46" s="9"/>
      <c r="BL46" s="9"/>
      <c r="BM46" s="9"/>
      <c r="BN46" s="9"/>
      <c r="BO46" s="9"/>
      <c r="BP46" s="9"/>
    </row>
    <row r="47" spans="3:68" x14ac:dyDescent="0.25">
      <c r="AA47" s="5"/>
      <c r="AB47" s="9"/>
      <c r="AC47" s="9"/>
      <c r="AD47" s="9"/>
      <c r="AE47" s="9"/>
      <c r="AF47" s="9"/>
      <c r="AG47" s="5"/>
      <c r="AH47" s="9"/>
      <c r="AI47" s="9"/>
      <c r="AJ47" s="9"/>
      <c r="AK47" s="9"/>
      <c r="AL47" s="9"/>
      <c r="AN47" s="5"/>
      <c r="AO47" s="9"/>
      <c r="AP47" s="9"/>
      <c r="AQ47" s="9"/>
      <c r="AR47" s="9"/>
      <c r="AS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H47" s="9"/>
      <c r="BI47" s="9"/>
      <c r="BJ47" s="9"/>
      <c r="BK47" s="9"/>
      <c r="BL47" s="9"/>
      <c r="BM47" s="9"/>
      <c r="BN47" s="9"/>
      <c r="BO47" s="9"/>
      <c r="BP47" s="9"/>
    </row>
    <row r="48" spans="3:68" x14ac:dyDescent="0.25">
      <c r="AA48" s="5"/>
      <c r="AB48" s="9"/>
      <c r="AC48" s="9"/>
      <c r="AD48" s="9"/>
      <c r="AE48" s="9"/>
      <c r="AF48" s="9"/>
      <c r="AG48" s="5"/>
      <c r="AH48" s="9"/>
      <c r="AI48" s="9"/>
      <c r="AJ48" s="9"/>
      <c r="AK48" s="9"/>
      <c r="AL48" s="9"/>
      <c r="AN48" s="5"/>
      <c r="AO48" s="9"/>
      <c r="AP48" s="9"/>
      <c r="AQ48" s="9"/>
      <c r="AR48" s="9"/>
      <c r="AS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H48" s="9"/>
      <c r="BI48" s="9"/>
      <c r="BJ48" s="9"/>
      <c r="BK48" s="9"/>
      <c r="BL48" s="9"/>
      <c r="BM48" s="9"/>
      <c r="BN48" s="9"/>
      <c r="BO48" s="9"/>
      <c r="BP48" s="9"/>
    </row>
    <row r="49" spans="27:68" x14ac:dyDescent="0.25">
      <c r="AA49" s="5"/>
      <c r="AB49" s="9"/>
      <c r="AC49" s="9"/>
      <c r="AD49" s="9"/>
      <c r="AE49" s="9"/>
      <c r="AF49" s="9"/>
      <c r="AG49" s="5"/>
      <c r="AH49" s="9"/>
      <c r="AI49" s="9"/>
      <c r="AJ49" s="9"/>
      <c r="AK49" s="9"/>
      <c r="AL49" s="9"/>
      <c r="AN49" s="5"/>
      <c r="AO49" s="9"/>
      <c r="AP49" s="9"/>
      <c r="AQ49" s="9"/>
      <c r="AR49" s="9"/>
      <c r="AS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H49" s="9"/>
      <c r="BI49" s="9"/>
      <c r="BJ49" s="9"/>
      <c r="BK49" s="9"/>
      <c r="BL49" s="9"/>
      <c r="BM49" s="9"/>
      <c r="BN49" s="9"/>
      <c r="BO49" s="9"/>
      <c r="BP49" s="9"/>
    </row>
    <row r="50" spans="27:68" x14ac:dyDescent="0.25">
      <c r="AA50" s="5"/>
      <c r="AB50" s="9"/>
      <c r="AC50" s="9"/>
      <c r="AD50" s="9"/>
      <c r="AE50" s="9"/>
      <c r="AF50" s="9"/>
      <c r="AG50" s="5"/>
      <c r="AH50" s="9"/>
      <c r="AI50" s="9"/>
      <c r="AJ50" s="9"/>
      <c r="AK50" s="9"/>
      <c r="AL50" s="9"/>
      <c r="AN50" s="5"/>
      <c r="AO50" s="9"/>
      <c r="AP50" s="9"/>
      <c r="AQ50" s="9"/>
      <c r="AR50" s="9"/>
      <c r="AS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H50" s="9"/>
      <c r="BI50" s="9"/>
      <c r="BJ50" s="9"/>
      <c r="BK50" s="9"/>
      <c r="BL50" s="9"/>
      <c r="BM50" s="9"/>
      <c r="BN50" s="9"/>
      <c r="BO50" s="9"/>
      <c r="BP50" s="9"/>
    </row>
    <row r="51" spans="27:68" x14ac:dyDescent="0.25">
      <c r="AA51" s="5"/>
      <c r="AB51" s="9"/>
      <c r="AC51" s="9"/>
      <c r="AD51" s="9"/>
      <c r="AE51" s="9"/>
      <c r="AF51" s="9"/>
      <c r="AG51" s="5"/>
      <c r="AH51" s="9"/>
      <c r="AI51" s="9"/>
      <c r="AJ51" s="9"/>
      <c r="AK51" s="9"/>
      <c r="AL51" s="9"/>
      <c r="AN51" s="5"/>
      <c r="AO51" s="9"/>
      <c r="AP51" s="9"/>
      <c r="AQ51" s="9"/>
      <c r="AR51" s="9"/>
      <c r="AS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H51" s="9"/>
      <c r="BI51" s="9"/>
      <c r="BJ51" s="9"/>
      <c r="BK51" s="9"/>
      <c r="BL51" s="9"/>
      <c r="BM51" s="9"/>
      <c r="BN51" s="9"/>
      <c r="BO51" s="9"/>
      <c r="BP51" s="9"/>
    </row>
    <row r="52" spans="27:68" x14ac:dyDescent="0.25">
      <c r="AA52" s="5"/>
      <c r="AB52" s="9"/>
      <c r="AC52" s="9"/>
      <c r="AD52" s="9"/>
      <c r="AE52" s="9"/>
      <c r="AF52" s="9"/>
      <c r="AG52" s="5"/>
      <c r="AH52" s="9"/>
      <c r="AI52" s="9"/>
      <c r="AJ52" s="9"/>
      <c r="AK52" s="9"/>
      <c r="AL52" s="9"/>
      <c r="AN52" s="5"/>
      <c r="AO52" s="9"/>
      <c r="AP52" s="9"/>
      <c r="AQ52" s="9"/>
      <c r="AR52" s="9"/>
      <c r="AS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H52" s="9"/>
      <c r="BI52" s="9"/>
      <c r="BJ52" s="9"/>
      <c r="BK52" s="9"/>
      <c r="BL52" s="9"/>
      <c r="BM52" s="9"/>
      <c r="BN52" s="9"/>
      <c r="BO52" s="9"/>
      <c r="BP52" s="9"/>
    </row>
    <row r="53" spans="27:68" x14ac:dyDescent="0.25">
      <c r="AA53" s="5"/>
      <c r="AB53" s="9"/>
      <c r="AC53" s="9"/>
      <c r="AD53" s="9"/>
      <c r="AE53" s="9"/>
      <c r="AF53" s="9"/>
      <c r="AG53" s="5"/>
      <c r="AH53" s="9"/>
      <c r="AI53" s="9"/>
      <c r="AJ53" s="9"/>
      <c r="AK53" s="9"/>
      <c r="AL53" s="9"/>
      <c r="AN53" s="5"/>
      <c r="AO53" s="9"/>
      <c r="AP53" s="9"/>
      <c r="AQ53" s="9"/>
      <c r="AR53" s="9"/>
      <c r="AS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H53" s="9"/>
      <c r="BI53" s="9"/>
      <c r="BJ53" s="9"/>
      <c r="BK53" s="9"/>
      <c r="BL53" s="9"/>
      <c r="BM53" s="9"/>
      <c r="BN53" s="9"/>
      <c r="BO53" s="9"/>
      <c r="BP53" s="9"/>
    </row>
    <row r="54" spans="27:68" x14ac:dyDescent="0.25">
      <c r="AA54" s="5"/>
      <c r="AB54" s="9"/>
      <c r="AC54" s="9"/>
      <c r="AD54" s="9"/>
      <c r="AE54" s="9"/>
      <c r="AF54" s="9"/>
      <c r="AG54" s="5"/>
      <c r="AH54" s="9"/>
      <c r="AI54" s="9"/>
      <c r="AJ54" s="9"/>
      <c r="AK54" s="9"/>
      <c r="AL54" s="9"/>
      <c r="AN54" s="5"/>
      <c r="AO54" s="9"/>
      <c r="AP54" s="9"/>
      <c r="AQ54" s="9"/>
      <c r="AR54" s="9"/>
      <c r="AS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H54" s="9"/>
      <c r="BI54" s="9"/>
      <c r="BJ54" s="9"/>
      <c r="BK54" s="9"/>
      <c r="BL54" s="9"/>
      <c r="BM54" s="9"/>
      <c r="BN54" s="9"/>
      <c r="BO54" s="9"/>
      <c r="BP54" s="9"/>
    </row>
    <row r="55" spans="27:68" x14ac:dyDescent="0.25">
      <c r="AA55" s="5"/>
      <c r="AB55" s="9"/>
      <c r="AC55" s="9"/>
      <c r="AD55" s="9"/>
      <c r="AE55" s="9"/>
      <c r="AF55" s="9"/>
      <c r="AG55" s="5"/>
      <c r="AH55" s="9"/>
      <c r="AI55" s="9"/>
      <c r="AJ55" s="9"/>
      <c r="AK55" s="9"/>
      <c r="AL55" s="9"/>
      <c r="AN55" s="5"/>
      <c r="AO55" s="9"/>
      <c r="AP55" s="9"/>
      <c r="AQ55" s="9"/>
      <c r="AR55" s="9"/>
      <c r="AS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H55" s="9"/>
      <c r="BI55" s="9"/>
      <c r="BJ55" s="9"/>
      <c r="BK55" s="9"/>
      <c r="BL55" s="9"/>
      <c r="BM55" s="9"/>
      <c r="BN55" s="9"/>
      <c r="BO55" s="9"/>
      <c r="BP55" s="9"/>
    </row>
    <row r="56" spans="27:68" x14ac:dyDescent="0.25">
      <c r="AA56" s="5"/>
      <c r="AB56" s="9"/>
      <c r="AC56" s="9"/>
      <c r="AD56" s="9"/>
      <c r="AE56" s="9"/>
      <c r="AF56" s="9"/>
      <c r="AG56" s="5"/>
      <c r="AH56" s="9"/>
      <c r="AI56" s="9"/>
      <c r="AJ56" s="9"/>
      <c r="AK56" s="9"/>
      <c r="AL56" s="9"/>
      <c r="AN56" s="5"/>
      <c r="AO56" s="9"/>
      <c r="AP56" s="9"/>
      <c r="AQ56" s="9"/>
      <c r="AR56" s="9"/>
      <c r="AS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H56" s="9"/>
      <c r="BI56" s="9"/>
      <c r="BJ56" s="9"/>
      <c r="BK56" s="9"/>
      <c r="BL56" s="9"/>
      <c r="BM56" s="9"/>
      <c r="BN56" s="9"/>
      <c r="BO56" s="9"/>
      <c r="BP56" s="9"/>
    </row>
    <row r="57" spans="27:68" x14ac:dyDescent="0.25">
      <c r="AA57" s="5"/>
      <c r="AB57" s="9"/>
      <c r="AC57" s="9"/>
      <c r="AD57" s="9"/>
      <c r="AE57" s="9"/>
      <c r="AF57" s="9"/>
      <c r="AG57" s="5"/>
      <c r="AH57" s="9"/>
      <c r="AI57" s="9"/>
      <c r="AJ57" s="9"/>
      <c r="AK57" s="9"/>
      <c r="AL57" s="9"/>
      <c r="AN57" s="5"/>
      <c r="AO57" s="9"/>
      <c r="AP57" s="9"/>
      <c r="AQ57" s="9"/>
      <c r="AR57" s="9"/>
      <c r="AS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H57" s="9"/>
      <c r="BI57" s="9"/>
      <c r="BJ57" s="9"/>
      <c r="BK57" s="9"/>
      <c r="BL57" s="9"/>
      <c r="BM57" s="9"/>
      <c r="BN57" s="9"/>
      <c r="BO57" s="9"/>
      <c r="BP57" s="9"/>
    </row>
    <row r="58" spans="27:68" x14ac:dyDescent="0.25">
      <c r="AA58" s="5"/>
      <c r="AB58" s="9"/>
      <c r="AC58" s="9"/>
      <c r="AD58" s="9"/>
      <c r="AE58" s="9"/>
      <c r="AF58" s="9"/>
      <c r="AG58" s="5"/>
      <c r="AH58" s="9"/>
      <c r="AI58" s="9"/>
      <c r="AJ58" s="9"/>
      <c r="AK58" s="9"/>
      <c r="AL58" s="9"/>
      <c r="AN58" s="5"/>
      <c r="AO58" s="9"/>
      <c r="AP58" s="9"/>
      <c r="AQ58" s="9"/>
      <c r="AR58" s="9"/>
      <c r="AS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H58" s="9"/>
      <c r="BI58" s="9"/>
      <c r="BJ58" s="9"/>
      <c r="BK58" s="9"/>
      <c r="BL58" s="9"/>
      <c r="BM58" s="9"/>
      <c r="BN58" s="9"/>
      <c r="BO58" s="9"/>
      <c r="BP58" s="9"/>
    </row>
    <row r="59" spans="27:68" x14ac:dyDescent="0.25">
      <c r="AA59" s="5"/>
      <c r="AB59" s="9"/>
      <c r="AC59" s="9"/>
      <c r="AD59" s="9"/>
      <c r="AE59" s="9"/>
      <c r="AF59" s="9"/>
      <c r="AG59" s="5"/>
      <c r="AH59" s="9"/>
      <c r="AI59" s="9"/>
      <c r="AJ59" s="9"/>
      <c r="AK59" s="9"/>
      <c r="AL59" s="9"/>
      <c r="AN59" s="5"/>
      <c r="AO59" s="9"/>
      <c r="AP59" s="9"/>
      <c r="AQ59" s="9"/>
      <c r="AR59" s="9"/>
      <c r="AS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H59" s="9"/>
      <c r="BI59" s="9"/>
      <c r="BJ59" s="9"/>
      <c r="BK59" s="9"/>
      <c r="BL59" s="9"/>
      <c r="BM59" s="9"/>
      <c r="BN59" s="9"/>
      <c r="BO59" s="9"/>
      <c r="BP59" s="9"/>
    </row>
    <row r="60" spans="27:68" x14ac:dyDescent="0.25">
      <c r="AA60" s="5"/>
      <c r="AB60" s="9"/>
      <c r="AC60" s="9"/>
      <c r="AD60" s="9"/>
      <c r="AE60" s="9"/>
      <c r="AF60" s="9"/>
      <c r="AG60" s="5"/>
      <c r="AH60" s="9"/>
      <c r="AI60" s="9"/>
      <c r="AJ60" s="9"/>
      <c r="AK60" s="9"/>
      <c r="AL60" s="9"/>
      <c r="AN60" s="5"/>
      <c r="AO60" s="9"/>
      <c r="AP60" s="9"/>
      <c r="AQ60" s="9"/>
      <c r="AR60" s="9"/>
      <c r="AS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H60" s="9"/>
      <c r="BI60" s="9"/>
      <c r="BJ60" s="9"/>
      <c r="BK60" s="9"/>
      <c r="BL60" s="9"/>
      <c r="BM60" s="9"/>
      <c r="BN60" s="9"/>
      <c r="BO60" s="9"/>
      <c r="BP60" s="9"/>
    </row>
    <row r="61" spans="27:68" x14ac:dyDescent="0.25">
      <c r="AA61" s="5"/>
      <c r="AB61" s="9"/>
      <c r="AC61" s="9"/>
      <c r="AD61" s="9"/>
      <c r="AE61" s="9"/>
      <c r="AF61" s="9"/>
      <c r="AG61" s="5"/>
      <c r="AH61" s="9"/>
      <c r="AI61" s="9"/>
      <c r="AJ61" s="9"/>
      <c r="AK61" s="9"/>
      <c r="AL61" s="9"/>
      <c r="AN61" s="5"/>
      <c r="AO61" s="9"/>
      <c r="AP61" s="9"/>
      <c r="AQ61" s="9"/>
      <c r="AR61" s="9"/>
      <c r="AS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H61" s="9"/>
      <c r="BI61" s="9"/>
      <c r="BJ61" s="9"/>
      <c r="BK61" s="9"/>
      <c r="BL61" s="9"/>
      <c r="BM61" s="9"/>
      <c r="BN61" s="9"/>
      <c r="BO61" s="9"/>
      <c r="BP61" s="9"/>
    </row>
    <row r="62" spans="27:68" x14ac:dyDescent="0.25">
      <c r="AA62" s="5"/>
      <c r="AB62" s="9"/>
      <c r="AC62" s="9"/>
      <c r="AD62" s="9"/>
      <c r="AE62" s="9"/>
      <c r="AF62" s="9"/>
      <c r="AG62" s="5"/>
      <c r="AH62" s="9"/>
      <c r="AI62" s="9"/>
      <c r="AJ62" s="9"/>
      <c r="AK62" s="9"/>
      <c r="AL62" s="9"/>
      <c r="AN62" s="5"/>
      <c r="AO62" s="9"/>
      <c r="AP62" s="9"/>
      <c r="AQ62" s="9"/>
      <c r="AR62" s="9"/>
      <c r="AS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H62" s="9"/>
      <c r="BI62" s="9"/>
      <c r="BJ62" s="9"/>
      <c r="BK62" s="9"/>
      <c r="BL62" s="9"/>
      <c r="BM62" s="9"/>
      <c r="BN62" s="9"/>
      <c r="BO62" s="9"/>
      <c r="BP62" s="9"/>
    </row>
    <row r="63" spans="27:68" x14ac:dyDescent="0.25">
      <c r="AA63" s="5"/>
      <c r="AB63" s="9"/>
      <c r="AC63" s="9"/>
      <c r="AD63" s="9"/>
      <c r="AE63" s="9"/>
      <c r="AF63" s="9"/>
      <c r="AG63" s="5"/>
      <c r="AH63" s="9"/>
      <c r="AI63" s="9"/>
      <c r="AJ63" s="9"/>
      <c r="AK63" s="9"/>
      <c r="AL63" s="9"/>
      <c r="AN63" s="5"/>
      <c r="AO63" s="9"/>
      <c r="AP63" s="9"/>
      <c r="AQ63" s="9"/>
      <c r="AR63" s="9"/>
      <c r="AS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H63" s="9"/>
      <c r="BI63" s="9"/>
      <c r="BJ63" s="9"/>
      <c r="BK63" s="9"/>
      <c r="BL63" s="9"/>
      <c r="BM63" s="9"/>
      <c r="BN63" s="9"/>
      <c r="BO63" s="9"/>
      <c r="BP63" s="9"/>
    </row>
    <row r="64" spans="27:68" x14ac:dyDescent="0.25">
      <c r="AA64" s="5"/>
      <c r="AB64" s="9"/>
      <c r="AC64" s="9"/>
      <c r="AD64" s="9"/>
      <c r="AE64" s="9"/>
      <c r="AF64" s="9"/>
      <c r="AG64" s="5"/>
      <c r="AH64" s="9"/>
      <c r="AI64" s="9"/>
      <c r="AJ64" s="9"/>
      <c r="AK64" s="9"/>
      <c r="AL64" s="9"/>
      <c r="AN64" s="5"/>
      <c r="AO64" s="9"/>
      <c r="AP64" s="9"/>
      <c r="AQ64" s="9"/>
      <c r="AR64" s="9"/>
      <c r="AS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H64" s="9"/>
      <c r="BI64" s="9"/>
      <c r="BJ64" s="9"/>
      <c r="BK64" s="9"/>
      <c r="BL64" s="9"/>
      <c r="BM64" s="9"/>
      <c r="BN64" s="9"/>
      <c r="BO64" s="9"/>
      <c r="BP64" s="9"/>
    </row>
    <row r="65" spans="27:68" x14ac:dyDescent="0.25">
      <c r="AA65" s="5"/>
      <c r="AB65" s="9"/>
      <c r="AC65" s="9"/>
      <c r="AD65" s="9"/>
      <c r="AE65" s="9"/>
      <c r="AF65" s="9"/>
      <c r="AG65" s="5"/>
      <c r="AH65" s="9"/>
      <c r="AI65" s="9"/>
      <c r="AJ65" s="9"/>
      <c r="AK65" s="9"/>
      <c r="AL65" s="9"/>
      <c r="AN65" s="5"/>
      <c r="AO65" s="9"/>
      <c r="AP65" s="9"/>
      <c r="AQ65" s="9"/>
      <c r="AR65" s="9"/>
      <c r="AS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H65" s="9"/>
      <c r="BI65" s="9"/>
      <c r="BJ65" s="9"/>
      <c r="BK65" s="9"/>
      <c r="BL65" s="9"/>
      <c r="BM65" s="9"/>
      <c r="BN65" s="9"/>
      <c r="BO65" s="9"/>
      <c r="BP65" s="9"/>
    </row>
    <row r="66" spans="27:68" x14ac:dyDescent="0.25">
      <c r="AA66" s="5"/>
      <c r="AB66" s="9"/>
      <c r="AC66" s="9"/>
      <c r="AD66" s="9"/>
      <c r="AE66" s="9"/>
      <c r="AF66" s="9"/>
      <c r="AG66" s="5"/>
      <c r="AH66" s="9"/>
      <c r="AI66" s="9"/>
      <c r="AJ66" s="9"/>
      <c r="AK66" s="9"/>
      <c r="AL66" s="9"/>
      <c r="AN66" s="5"/>
      <c r="AO66" s="9"/>
      <c r="AP66" s="9"/>
      <c r="AQ66" s="9"/>
      <c r="AR66" s="9"/>
      <c r="AS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H66" s="9"/>
      <c r="BI66" s="9"/>
      <c r="BJ66" s="9"/>
      <c r="BK66" s="9"/>
      <c r="BL66" s="9"/>
      <c r="BM66" s="9"/>
      <c r="BN66" s="9"/>
      <c r="BO66" s="9"/>
      <c r="BP66" s="9"/>
    </row>
    <row r="67" spans="27:68" x14ac:dyDescent="0.25">
      <c r="AA67" s="5"/>
      <c r="AB67" s="9"/>
      <c r="AC67" s="9"/>
      <c r="AD67" s="9"/>
      <c r="AE67" s="9"/>
      <c r="AF67" s="9"/>
      <c r="AG67" s="5"/>
      <c r="AH67" s="9"/>
      <c r="AI67" s="9"/>
      <c r="AJ67" s="9"/>
      <c r="AK67" s="9"/>
      <c r="AL67" s="9"/>
      <c r="AN67" s="5"/>
      <c r="AO67" s="9"/>
      <c r="AP67" s="9"/>
      <c r="AQ67" s="9"/>
      <c r="AR67" s="9"/>
      <c r="AS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H67" s="9"/>
      <c r="BI67" s="9"/>
      <c r="BJ67" s="9"/>
      <c r="BK67" s="9"/>
      <c r="BL67" s="9"/>
      <c r="BM67" s="9"/>
      <c r="BN67" s="9"/>
      <c r="BO67" s="9"/>
      <c r="BP67" s="9"/>
    </row>
    <row r="68" spans="27:68" x14ac:dyDescent="0.25">
      <c r="AA68" s="5"/>
      <c r="AB68" s="9"/>
      <c r="AC68" s="9"/>
      <c r="AD68" s="9"/>
      <c r="AE68" s="9"/>
      <c r="AF68" s="9"/>
      <c r="AG68" s="5"/>
      <c r="AH68" s="9"/>
      <c r="AI68" s="9"/>
      <c r="AJ68" s="9"/>
      <c r="AK68" s="9"/>
      <c r="AL68" s="9"/>
      <c r="AN68" s="5"/>
      <c r="AO68" s="9"/>
      <c r="AP68" s="9"/>
      <c r="AQ68" s="9"/>
      <c r="AR68" s="9"/>
      <c r="AS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H68" s="9"/>
      <c r="BI68" s="9"/>
      <c r="BJ68" s="9"/>
      <c r="BK68" s="9"/>
      <c r="BL68" s="9"/>
      <c r="BM68" s="9"/>
      <c r="BN68" s="9"/>
      <c r="BO68" s="9"/>
      <c r="BP68" s="9"/>
    </row>
    <row r="69" spans="27:68" x14ac:dyDescent="0.25">
      <c r="AA69" s="5"/>
      <c r="AB69" s="9"/>
      <c r="AC69" s="9"/>
      <c r="AD69" s="9"/>
      <c r="AE69" s="9"/>
      <c r="AF69" s="9"/>
      <c r="AG69" s="5"/>
      <c r="AH69" s="9"/>
      <c r="AI69" s="9"/>
      <c r="AJ69" s="9"/>
      <c r="AK69" s="9"/>
      <c r="AL69" s="9"/>
      <c r="AN69" s="5"/>
      <c r="AO69" s="9"/>
      <c r="AP69" s="9"/>
      <c r="AQ69" s="9"/>
      <c r="AR69" s="9"/>
      <c r="AS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H69" s="9"/>
      <c r="BI69" s="9"/>
      <c r="BJ69" s="9"/>
      <c r="BK69" s="9"/>
      <c r="BL69" s="9"/>
      <c r="BM69" s="9"/>
      <c r="BN69" s="9"/>
      <c r="BO69" s="9"/>
      <c r="BP69" s="9"/>
    </row>
    <row r="70" spans="27:68" x14ac:dyDescent="0.25">
      <c r="AA70" s="5"/>
      <c r="AB70" s="9"/>
      <c r="AC70" s="9"/>
      <c r="AD70" s="9"/>
      <c r="AE70" s="9"/>
      <c r="AF70" s="9"/>
      <c r="AG70" s="5"/>
      <c r="AH70" s="9"/>
      <c r="AI70" s="9"/>
      <c r="AJ70" s="9"/>
      <c r="AK70" s="9"/>
      <c r="AL70" s="9"/>
      <c r="AN70" s="5"/>
      <c r="AO70" s="9"/>
      <c r="AP70" s="9"/>
      <c r="AQ70" s="9"/>
      <c r="AR70" s="9"/>
      <c r="AS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H70" s="9"/>
      <c r="BI70" s="9"/>
      <c r="BJ70" s="9"/>
      <c r="BK70" s="9"/>
      <c r="BL70" s="9"/>
      <c r="BM70" s="9"/>
      <c r="BN70" s="9"/>
      <c r="BO70" s="9"/>
      <c r="BP70" s="9"/>
    </row>
    <row r="71" spans="27:68" x14ac:dyDescent="0.25">
      <c r="AA71" s="5"/>
      <c r="AB71" s="9"/>
      <c r="AC71" s="9"/>
      <c r="AD71" s="9"/>
      <c r="AE71" s="9"/>
      <c r="AF71" s="9"/>
      <c r="AG71" s="5"/>
      <c r="AH71" s="9"/>
      <c r="AI71" s="9"/>
      <c r="AJ71" s="9"/>
      <c r="AK71" s="9"/>
      <c r="AL71" s="9"/>
      <c r="AN71" s="5"/>
      <c r="AO71" s="9"/>
      <c r="AP71" s="9"/>
      <c r="AQ71" s="9"/>
      <c r="AR71" s="9"/>
      <c r="AS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H71" s="9"/>
      <c r="BI71" s="9"/>
      <c r="BJ71" s="9"/>
      <c r="BK71" s="9"/>
      <c r="BL71" s="9"/>
      <c r="BM71" s="9"/>
      <c r="BN71" s="9"/>
      <c r="BO71" s="9"/>
      <c r="BP71" s="9"/>
    </row>
    <row r="72" spans="27:68" x14ac:dyDescent="0.25">
      <c r="AA72" s="5"/>
      <c r="AB72" s="9"/>
      <c r="AC72" s="9"/>
      <c r="AD72" s="9"/>
      <c r="AE72" s="9"/>
      <c r="AF72" s="9"/>
      <c r="AG72" s="5"/>
      <c r="AH72" s="9"/>
      <c r="AI72" s="9"/>
      <c r="AJ72" s="9"/>
      <c r="AK72" s="9"/>
      <c r="AL72" s="9"/>
      <c r="AN72" s="5"/>
      <c r="AO72" s="9"/>
      <c r="AP72" s="9"/>
      <c r="AQ72" s="9"/>
      <c r="AR72" s="9"/>
      <c r="AS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H72" s="9"/>
      <c r="BI72" s="9"/>
      <c r="BJ72" s="9"/>
      <c r="BK72" s="9"/>
      <c r="BL72" s="9"/>
      <c r="BM72" s="9"/>
      <c r="BN72" s="9"/>
      <c r="BO72" s="9"/>
      <c r="BP72" s="9"/>
    </row>
    <row r="73" spans="27:68" x14ac:dyDescent="0.25">
      <c r="AA73" s="5"/>
      <c r="AB73" s="9"/>
      <c r="AC73" s="9"/>
      <c r="AD73" s="9"/>
      <c r="AE73" s="9"/>
      <c r="AF73" s="9"/>
      <c r="AG73" s="5"/>
      <c r="AH73" s="9"/>
      <c r="AI73" s="9"/>
      <c r="AJ73" s="9"/>
      <c r="AK73" s="9"/>
      <c r="AL73" s="9"/>
      <c r="AN73" s="5"/>
      <c r="AO73" s="9"/>
      <c r="AP73" s="9"/>
      <c r="AQ73" s="9"/>
      <c r="AR73" s="9"/>
      <c r="AS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H73" s="9"/>
      <c r="BI73" s="9"/>
      <c r="BJ73" s="9"/>
      <c r="BK73" s="9"/>
      <c r="BL73" s="9"/>
      <c r="BM73" s="9"/>
      <c r="BN73" s="9"/>
      <c r="BO73" s="9"/>
      <c r="BP73" s="9"/>
    </row>
    <row r="74" spans="27:68" x14ac:dyDescent="0.25">
      <c r="AA74" s="5"/>
      <c r="AB74" s="9"/>
      <c r="AC74" s="9"/>
      <c r="AD74" s="9"/>
      <c r="AE74" s="9"/>
      <c r="AF74" s="9"/>
      <c r="AG74" s="5"/>
      <c r="AH74" s="9"/>
      <c r="AI74" s="9"/>
      <c r="AJ74" s="9"/>
      <c r="AK74" s="9"/>
      <c r="AL74" s="9"/>
      <c r="AN74" s="5"/>
      <c r="AO74" s="9"/>
      <c r="AP74" s="9"/>
      <c r="AQ74" s="9"/>
      <c r="AR74" s="9"/>
      <c r="AS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H74" s="9"/>
      <c r="BI74" s="9"/>
      <c r="BJ74" s="9"/>
      <c r="BK74" s="9"/>
      <c r="BL74" s="9"/>
      <c r="BM74" s="9"/>
      <c r="BN74" s="9"/>
      <c r="BO74" s="9"/>
      <c r="BP74" s="9"/>
    </row>
    <row r="75" spans="27:68" x14ac:dyDescent="0.25">
      <c r="AA75" s="5"/>
      <c r="AB75" s="9"/>
      <c r="AC75" s="9"/>
      <c r="AD75" s="9"/>
      <c r="AE75" s="9"/>
      <c r="AF75" s="9"/>
      <c r="AG75" s="5"/>
      <c r="AH75" s="9"/>
      <c r="AI75" s="9"/>
      <c r="AJ75" s="9"/>
      <c r="AK75" s="9"/>
      <c r="AL75" s="9"/>
      <c r="AN75" s="5"/>
      <c r="AO75" s="9"/>
      <c r="AP75" s="9"/>
      <c r="AQ75" s="9"/>
      <c r="AR75" s="9"/>
      <c r="AS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H75" s="9"/>
      <c r="BI75" s="9"/>
      <c r="BJ75" s="9"/>
      <c r="BK75" s="9"/>
      <c r="BL75" s="9"/>
      <c r="BM75" s="9"/>
      <c r="BN75" s="9"/>
      <c r="BO75" s="9"/>
      <c r="BP75" s="9"/>
    </row>
    <row r="76" spans="27:68" x14ac:dyDescent="0.25">
      <c r="AA76" s="5"/>
      <c r="AB76" s="9"/>
      <c r="AC76" s="9"/>
      <c r="AD76" s="9"/>
      <c r="AE76" s="9"/>
      <c r="AF76" s="9"/>
      <c r="AG76" s="5"/>
      <c r="AH76" s="9"/>
      <c r="AI76" s="9"/>
      <c r="AJ76" s="9"/>
      <c r="AK76" s="9"/>
      <c r="AL76" s="9"/>
      <c r="AN76" s="5"/>
      <c r="AO76" s="9"/>
      <c r="AP76" s="9"/>
      <c r="AQ76" s="9"/>
      <c r="AR76" s="9"/>
      <c r="AS76" s="9"/>
      <c r="AU76" s="9"/>
      <c r="AV76" s="9"/>
      <c r="AW76" s="9"/>
      <c r="AX76" s="9"/>
      <c r="AY76" s="9"/>
      <c r="BH76" s="9"/>
      <c r="BI76" s="9"/>
      <c r="BJ76" s="9"/>
      <c r="BK76" s="9"/>
    </row>
  </sheetData>
  <mergeCells count="20">
    <mergeCell ref="D3:N3"/>
    <mergeCell ref="P3:Z3"/>
    <mergeCell ref="AB3:AL3"/>
    <mergeCell ref="AN3:AX3"/>
    <mergeCell ref="AZ3:BJ3"/>
    <mergeCell ref="D2:N2"/>
    <mergeCell ref="P2:Z2"/>
    <mergeCell ref="AB2:AL2"/>
    <mergeCell ref="AN2:AX2"/>
    <mergeCell ref="AZ2:BJ2"/>
    <mergeCell ref="AN4:AR4"/>
    <mergeCell ref="AT4:AX4"/>
    <mergeCell ref="AZ4:BD4"/>
    <mergeCell ref="BF4:BJ4"/>
    <mergeCell ref="D4:H4"/>
    <mergeCell ref="J4:N4"/>
    <mergeCell ref="P4:T4"/>
    <mergeCell ref="V4:Z4"/>
    <mergeCell ref="AB4:AF4"/>
    <mergeCell ref="AH4:AL4"/>
  </mergeCells>
  <conditionalFormatting sqref="D7:H3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:J3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:K3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:L3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:M3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:N3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:T38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7:V38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7:W38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:X38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7:Y38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7:Z38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7:AF38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7:AH38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:AI38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7:AJ3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7:AK38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7:AL38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7:AR38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7:AT38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7:AU3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7:AV38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7:AW38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7:AX3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7:BD3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7:BF3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G7:BG3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7:BH3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7:BI3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7:BJ3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89A02-AACA-4E5C-BF0F-5994A5578073}">
  <dimension ref="C2:BP76"/>
  <sheetViews>
    <sheetView topLeftCell="Y1" zoomScaleNormal="100" workbookViewId="0">
      <selection activeCell="Y41" sqref="A41:XFD77"/>
    </sheetView>
  </sheetViews>
  <sheetFormatPr defaultRowHeight="15" x14ac:dyDescent="0.25"/>
  <cols>
    <col min="3" max="3" width="27.140625" customWidth="1"/>
    <col min="4" max="208" width="9.7109375" customWidth="1"/>
  </cols>
  <sheetData>
    <row r="2" spans="3:62" ht="18.75" x14ac:dyDescent="0.3">
      <c r="D2" s="12" t="s">
        <v>38</v>
      </c>
      <c r="E2" s="12"/>
      <c r="F2" s="12"/>
      <c r="G2" s="12"/>
      <c r="H2" s="12"/>
      <c r="I2" s="12"/>
      <c r="J2" s="12"/>
      <c r="K2" s="12"/>
      <c r="L2" s="12"/>
      <c r="M2" s="12"/>
      <c r="N2" s="12"/>
      <c r="P2" s="12" t="s">
        <v>38</v>
      </c>
      <c r="Q2" s="12"/>
      <c r="R2" s="12"/>
      <c r="S2" s="12"/>
      <c r="T2" s="12"/>
      <c r="U2" s="12"/>
      <c r="V2" s="12"/>
      <c r="W2" s="12"/>
      <c r="X2" s="12"/>
      <c r="Y2" s="12"/>
      <c r="Z2" s="12"/>
      <c r="AB2" s="12" t="s">
        <v>38</v>
      </c>
      <c r="AC2" s="12"/>
      <c r="AD2" s="12"/>
      <c r="AE2" s="12"/>
      <c r="AF2" s="12"/>
      <c r="AG2" s="12"/>
      <c r="AH2" s="12"/>
      <c r="AI2" s="12"/>
      <c r="AJ2" s="12"/>
      <c r="AK2" s="12"/>
      <c r="AL2" s="12"/>
      <c r="AN2" s="12" t="s">
        <v>38</v>
      </c>
      <c r="AO2" s="12"/>
      <c r="AP2" s="12"/>
      <c r="AQ2" s="12"/>
      <c r="AR2" s="12"/>
      <c r="AS2" s="12"/>
      <c r="AT2" s="12"/>
      <c r="AU2" s="12"/>
      <c r="AV2" s="12"/>
      <c r="AW2" s="12"/>
      <c r="AX2" s="12"/>
      <c r="AZ2" s="12" t="s">
        <v>38</v>
      </c>
      <c r="BA2" s="12"/>
      <c r="BB2" s="12"/>
      <c r="BC2" s="12"/>
      <c r="BD2" s="12"/>
      <c r="BE2" s="12"/>
      <c r="BF2" s="12"/>
      <c r="BG2" s="12"/>
      <c r="BH2" s="12"/>
      <c r="BI2" s="12"/>
      <c r="BJ2" s="12"/>
    </row>
    <row r="3" spans="3:62" ht="21" customHeight="1" x14ac:dyDescent="0.25">
      <c r="D3" s="13" t="s">
        <v>43</v>
      </c>
      <c r="E3" s="13"/>
      <c r="F3" s="13"/>
      <c r="G3" s="13"/>
      <c r="H3" s="13"/>
      <c r="I3" s="13"/>
      <c r="J3" s="13"/>
      <c r="K3" s="13"/>
      <c r="L3" s="13"/>
      <c r="M3" s="13"/>
      <c r="N3" s="13"/>
      <c r="P3" s="13" t="s">
        <v>41</v>
      </c>
      <c r="Q3" s="13"/>
      <c r="R3" s="13"/>
      <c r="S3" s="13"/>
      <c r="T3" s="13"/>
      <c r="U3" s="13"/>
      <c r="V3" s="13"/>
      <c r="W3" s="13"/>
      <c r="X3" s="13"/>
      <c r="Y3" s="13"/>
      <c r="Z3" s="13"/>
      <c r="AB3" s="13" t="s">
        <v>42</v>
      </c>
      <c r="AC3" s="13"/>
      <c r="AD3" s="13"/>
      <c r="AE3" s="13"/>
      <c r="AF3" s="13"/>
      <c r="AG3" s="13"/>
      <c r="AH3" s="13"/>
      <c r="AI3" s="13"/>
      <c r="AJ3" s="13"/>
      <c r="AK3" s="13"/>
      <c r="AL3" s="13"/>
      <c r="AN3" s="13" t="s">
        <v>44</v>
      </c>
      <c r="AO3" s="13"/>
      <c r="AP3" s="13"/>
      <c r="AQ3" s="13"/>
      <c r="AR3" s="13"/>
      <c r="AS3" s="13"/>
      <c r="AT3" s="13"/>
      <c r="AU3" s="13"/>
      <c r="AV3" s="13"/>
      <c r="AW3" s="13"/>
      <c r="AX3" s="13"/>
      <c r="AZ3" s="13" t="s">
        <v>45</v>
      </c>
      <c r="BA3" s="13"/>
      <c r="BB3" s="13"/>
      <c r="BC3" s="13"/>
      <c r="BD3" s="13"/>
      <c r="BE3" s="13"/>
      <c r="BF3" s="13"/>
      <c r="BG3" s="13"/>
      <c r="BH3" s="13"/>
      <c r="BI3" s="13"/>
      <c r="BJ3" s="13"/>
    </row>
    <row r="4" spans="3:62" x14ac:dyDescent="0.25">
      <c r="D4" s="14" t="s">
        <v>39</v>
      </c>
      <c r="E4" s="14"/>
      <c r="F4" s="14"/>
      <c r="G4" s="14"/>
      <c r="H4" s="14"/>
      <c r="J4" s="14" t="s">
        <v>40</v>
      </c>
      <c r="K4" s="14"/>
      <c r="L4" s="14"/>
      <c r="M4" s="14"/>
      <c r="N4" s="14"/>
      <c r="P4" s="14" t="s">
        <v>39</v>
      </c>
      <c r="Q4" s="14"/>
      <c r="R4" s="14"/>
      <c r="S4" s="14"/>
      <c r="T4" s="14"/>
      <c r="V4" s="15" t="s">
        <v>40</v>
      </c>
      <c r="W4" s="15"/>
      <c r="X4" s="15"/>
      <c r="Y4" s="15"/>
      <c r="Z4" s="15"/>
      <c r="AB4" s="15" t="s">
        <v>39</v>
      </c>
      <c r="AC4" s="15"/>
      <c r="AD4" s="15"/>
      <c r="AE4" s="15"/>
      <c r="AF4" s="15"/>
      <c r="AH4" s="15" t="s">
        <v>40</v>
      </c>
      <c r="AI4" s="15"/>
      <c r="AJ4" s="15"/>
      <c r="AK4" s="15"/>
      <c r="AL4" s="15"/>
      <c r="AN4" s="14" t="s">
        <v>39</v>
      </c>
      <c r="AO4" s="14"/>
      <c r="AP4" s="14"/>
      <c r="AQ4" s="14"/>
      <c r="AR4" s="14"/>
      <c r="AT4" s="15" t="s">
        <v>40</v>
      </c>
      <c r="AU4" s="15"/>
      <c r="AV4" s="15"/>
      <c r="AW4" s="15"/>
      <c r="AX4" s="15"/>
      <c r="AZ4" s="15" t="s">
        <v>39</v>
      </c>
      <c r="BA4" s="15"/>
      <c r="BB4" s="15"/>
      <c r="BC4" s="15"/>
      <c r="BD4" s="15"/>
      <c r="BF4" s="15" t="s">
        <v>40</v>
      </c>
      <c r="BG4" s="15"/>
      <c r="BH4" s="15"/>
      <c r="BI4" s="15"/>
      <c r="BJ4" s="15"/>
    </row>
    <row r="5" spans="3:62" x14ac:dyDescent="0.25">
      <c r="D5" s="2">
        <v>2016</v>
      </c>
      <c r="E5" s="2">
        <v>2018</v>
      </c>
      <c r="F5" s="2">
        <v>2020</v>
      </c>
      <c r="G5" s="2">
        <v>2022</v>
      </c>
      <c r="H5" s="2">
        <v>2024</v>
      </c>
      <c r="J5" s="2">
        <v>2016</v>
      </c>
      <c r="K5" s="2">
        <v>2018</v>
      </c>
      <c r="L5" s="2">
        <v>2020</v>
      </c>
      <c r="M5" s="2">
        <v>2022</v>
      </c>
      <c r="N5" s="2">
        <v>2024</v>
      </c>
      <c r="P5" s="2">
        <v>2016</v>
      </c>
      <c r="Q5" s="2">
        <v>2018</v>
      </c>
      <c r="R5" s="2">
        <v>2020</v>
      </c>
      <c r="S5" s="2">
        <v>2022</v>
      </c>
      <c r="T5" s="2">
        <v>2024</v>
      </c>
      <c r="V5" s="1">
        <v>2016</v>
      </c>
      <c r="W5" s="1">
        <v>2018</v>
      </c>
      <c r="X5" s="1">
        <v>2020</v>
      </c>
      <c r="Y5" s="1">
        <v>2022</v>
      </c>
      <c r="Z5" s="1">
        <v>2024</v>
      </c>
      <c r="AB5" s="1">
        <v>2016</v>
      </c>
      <c r="AC5" s="1">
        <v>2018</v>
      </c>
      <c r="AD5" s="1">
        <v>2020</v>
      </c>
      <c r="AE5" s="1">
        <v>2022</v>
      </c>
      <c r="AF5" s="1">
        <v>2024</v>
      </c>
      <c r="AH5" s="1">
        <v>2016</v>
      </c>
      <c r="AI5" s="1">
        <v>2018</v>
      </c>
      <c r="AJ5" s="1">
        <v>2020</v>
      </c>
      <c r="AK5" s="1">
        <v>2022</v>
      </c>
      <c r="AL5" s="1">
        <v>2024</v>
      </c>
      <c r="AN5" s="2">
        <v>2016</v>
      </c>
      <c r="AO5" s="2">
        <v>2018</v>
      </c>
      <c r="AP5" s="2">
        <v>2020</v>
      </c>
      <c r="AQ5" s="2">
        <v>2022</v>
      </c>
      <c r="AR5" s="2">
        <v>2024</v>
      </c>
      <c r="AT5" s="1">
        <v>2016</v>
      </c>
      <c r="AU5" s="1">
        <v>2018</v>
      </c>
      <c r="AV5" s="1">
        <v>2020</v>
      </c>
      <c r="AW5" s="1">
        <v>2022</v>
      </c>
      <c r="AX5" s="1">
        <v>2024</v>
      </c>
      <c r="AZ5" s="1">
        <v>2016</v>
      </c>
      <c r="BA5" s="1">
        <v>2018</v>
      </c>
      <c r="BB5" s="1">
        <v>2020</v>
      </c>
      <c r="BC5" s="1">
        <v>2022</v>
      </c>
      <c r="BD5" s="1">
        <v>2024</v>
      </c>
      <c r="BF5" s="1">
        <v>2016</v>
      </c>
      <c r="BG5" s="1">
        <v>2018</v>
      </c>
      <c r="BH5" s="1">
        <v>2020</v>
      </c>
      <c r="BI5" s="1">
        <v>2022</v>
      </c>
      <c r="BJ5" s="1">
        <v>2024</v>
      </c>
    </row>
    <row r="6" spans="3:62" x14ac:dyDescent="0.25">
      <c r="C6" s="3" t="s">
        <v>0</v>
      </c>
      <c r="D6" s="6">
        <f>SUMIFS(EntPop!$M:$M,EntPop!$S:$S,D$5)/1000</f>
        <v>5077.1639999999998</v>
      </c>
      <c r="E6" s="6">
        <f>SUMIFS(EntPop!$M:$M,EntPop!$S:$S,E$5)/1000</f>
        <v>5381.3379999999997</v>
      </c>
      <c r="F6" s="6">
        <f>SUMIFS(EntPop!$M:$M,EntPop!$S:$S,F$5)/1000</f>
        <v>6606.3869999999997</v>
      </c>
      <c r="G6" s="6">
        <f>SUMIFS(EntPop!$M:$M,EntPop!$S:$S,G$5)/1000</f>
        <v>4593.1000000000004</v>
      </c>
      <c r="H6" s="6">
        <f>SUMIFS(EntPop!$M:$M,EntPop!$S:$S,H$5)/1000</f>
        <v>3403.2779999999998</v>
      </c>
      <c r="I6" s="4"/>
      <c r="J6" s="7"/>
      <c r="K6" s="7"/>
      <c r="L6" s="7"/>
      <c r="M6" s="7"/>
      <c r="N6" s="7"/>
      <c r="O6" s="4"/>
      <c r="P6" s="6">
        <f>SUMIFS(RuralPop!$M:$M,RuralPop!$S:$S,P$5)/1000</f>
        <v>2477.4290000000001</v>
      </c>
      <c r="Q6" s="6">
        <f>SUMIFS(RuralPop!$M:$M,RuralPop!$S:$S,Q$5)/1000</f>
        <v>2779.6840000000002</v>
      </c>
      <c r="R6" s="6">
        <f>SUMIFS(RuralPop!$M:$M,RuralPop!$S:$S,R$5)/1000</f>
        <v>2676.1379999999999</v>
      </c>
      <c r="S6" s="6">
        <f>SUMIFS(RuralPop!$M:$M,RuralPop!$S:$S,S$5)/1000</f>
        <v>2148.4459999999999</v>
      </c>
      <c r="T6" s="6">
        <f>SUMIFS(RuralPop!$M:$M,RuralPop!$S:$S,T$5)/1000</f>
        <v>1709.413</v>
      </c>
      <c r="U6" s="4"/>
      <c r="V6" s="7"/>
      <c r="W6" s="7"/>
      <c r="X6" s="7"/>
      <c r="Y6" s="7"/>
      <c r="Z6" s="7"/>
      <c r="AB6" s="6">
        <f>SUMIFS(UrbanPop!$M:$M,UrbanPop!$S:$S,AB$5)/1000</f>
        <v>2599.7350000000001</v>
      </c>
      <c r="AC6" s="6">
        <f>SUMIFS(UrbanPop!$M:$M,UrbanPop!$S:$S,AC$5)/1000</f>
        <v>2601.654</v>
      </c>
      <c r="AD6" s="6">
        <f>SUMIFS(UrbanPop!$M:$M,UrbanPop!$S:$S,AD$5)/1000</f>
        <v>3930.2489999999998</v>
      </c>
      <c r="AE6" s="6">
        <f>SUMIFS(UrbanPop!$M:$M,UrbanPop!$S:$S,AE$5)/1000</f>
        <v>2444.654</v>
      </c>
      <c r="AF6" s="6">
        <f>SUMIFS(UrbanPop!$M:$M,UrbanPop!$S:$S,AF$5)/1000</f>
        <v>1693.865</v>
      </c>
      <c r="AG6" s="4"/>
      <c r="AH6" s="7"/>
      <c r="AI6" s="7"/>
      <c r="AJ6" s="7"/>
      <c r="AK6" s="7"/>
      <c r="AL6" s="7"/>
      <c r="AN6" s="6">
        <f>SUMIFS(SexoPop!$N:$N,SexoPop!$T:$T,AN$5,SexoPop!$B:$B,2)/1000</f>
        <v>2674.3580000000002</v>
      </c>
      <c r="AO6" s="6">
        <f>SUMIFS(SexoPop!$N:$N,SexoPop!$T:$T,AO$5,SexoPop!$B:$B,2)/1000</f>
        <v>2778.3040000000001</v>
      </c>
      <c r="AP6" s="6">
        <f>SUMIFS(SexoPop!$N:$N,SexoPop!$T:$T,AP$5,SexoPop!$B:$B,2)/1000</f>
        <v>3392.415</v>
      </c>
      <c r="AQ6" s="6">
        <f>SUMIFS(SexoPop!$N:$N,SexoPop!$T:$T,AQ$5,SexoPop!$B:$B,2)/1000</f>
        <v>2432.5709999999999</v>
      </c>
      <c r="AR6" s="6">
        <f>SUMIFS(SexoPop!$N:$N,SexoPop!$T:$T,AR$5,SexoPop!$B:$B,2)/1000</f>
        <v>1815.0809999999999</v>
      </c>
      <c r="AS6" s="4"/>
      <c r="AT6" s="7"/>
      <c r="AU6" s="7"/>
      <c r="AV6" s="7"/>
      <c r="AW6" s="7"/>
      <c r="AX6" s="7"/>
      <c r="AZ6" s="6">
        <f>SUMIFS(SexoPop!$N:$N,SexoPop!$T:$T,AZ$5,SexoPop!$B:$B,1)/1000</f>
        <v>2402.806</v>
      </c>
      <c r="BA6" s="6">
        <f>SUMIFS(SexoPop!$N:$N,SexoPop!$T:$T,BA$5,SexoPop!$B:$B,1)/1000</f>
        <v>2603.0340000000001</v>
      </c>
      <c r="BB6" s="6">
        <f>SUMIFS(SexoPop!$N:$N,SexoPop!$T:$T,BB$5,SexoPop!$B:$B,1)/1000</f>
        <v>3213.9720000000002</v>
      </c>
      <c r="BC6" s="6">
        <f>SUMIFS(SexoPop!$N:$N,SexoPop!$T:$T,BC$5,SexoPop!$B:$B,1)/1000</f>
        <v>2160.529</v>
      </c>
      <c r="BD6" s="6">
        <f>SUMIFS(SexoPop!$N:$N,SexoPop!$T:$T,BD$5,SexoPop!$B:$B,1)/1000</f>
        <v>1588.1969999999999</v>
      </c>
      <c r="BE6" s="4"/>
      <c r="BF6" s="7"/>
      <c r="BG6" s="7"/>
      <c r="BH6" s="7"/>
      <c r="BI6" s="7"/>
      <c r="BJ6" s="7"/>
    </row>
    <row r="7" spans="3:62" x14ac:dyDescent="0.25">
      <c r="C7" s="5" t="s">
        <v>1</v>
      </c>
      <c r="D7" s="6">
        <f>SUMIFS(EntPop!$M:$M,EntPop!$S:$S,D$5,EntPop!$A:$A,$C7)/1000</f>
        <v>21.184000000000001</v>
      </c>
      <c r="E7" s="6">
        <f>SUMIFS(EntPop!$M:$M,EntPop!$S:$S,E$5,EntPop!$A:$A,$C7)/1000</f>
        <v>7.9870000000000001</v>
      </c>
      <c r="F7" s="6">
        <f>SUMIFS(EntPop!$M:$M,EntPop!$S:$S,F$5,EntPop!$A:$A,$C7)/1000</f>
        <v>26.904</v>
      </c>
      <c r="G7" s="6">
        <f>SUMIFS(EntPop!$M:$M,EntPop!$S:$S,G$5,EntPop!$A:$A,$C7)/1000</f>
        <v>14.987</v>
      </c>
      <c r="H7" s="6">
        <f>SUMIFS(EntPop!$M:$M,EntPop!$S:$S,H$5,EntPop!$A:$A,$C7)/1000</f>
        <v>4.6660000000000004</v>
      </c>
      <c r="I7" s="5"/>
      <c r="J7" s="7">
        <f>SUMIFS(EntPorc!$M:$M,EntPorc!$P:$P,V$5,EntPorc!$A:$A,$C7)*100</f>
        <v>72.53800630569458</v>
      </c>
      <c r="K7" s="7">
        <f>SUMIFS(EntPorc!$M:$M,EntPorc!$P:$P,W$5,EntPorc!$A:$A,$C7)*100</f>
        <v>58.827430009841919</v>
      </c>
      <c r="L7" s="7">
        <f>SUMIFS(EntPorc!$M:$M,EntPorc!$P:$P,X$5,EntPorc!$A:$A,$C7)*100</f>
        <v>77.568906545639038</v>
      </c>
      <c r="M7" s="7">
        <f>SUMIFS(EntPorc!$M:$M,EntPorc!$P:$P,Y$5,EntPorc!$A:$A,$C7)*100</f>
        <v>57.432460784912109</v>
      </c>
      <c r="N7" s="7">
        <f>SUMIFS(EntPorc!$M:$M,EntPorc!$P:$P,Z$5,EntPorc!$A:$A,$C7)*100</f>
        <v>53.836393356323242</v>
      </c>
      <c r="O7" s="5"/>
      <c r="P7" s="6">
        <f>SUMIFS(RuralPop!$M:$M,RuralPop!$S:$S,P$5,RuralPop!$A:$A,$C7)/1000</f>
        <v>4.9749999999999996</v>
      </c>
      <c r="Q7" s="6">
        <f>SUMIFS(RuralPop!$M:$M,RuralPop!$S:$S,Q$5,RuralPop!$A:$A,$C7)/1000</f>
        <v>2.0569999999999999</v>
      </c>
      <c r="R7" s="6">
        <f>SUMIFS(RuralPop!$M:$M,RuralPop!$S:$S,R$5,RuralPop!$A:$A,$C7)/1000</f>
        <v>4.2439999999999998</v>
      </c>
      <c r="S7" s="6">
        <f>SUMIFS(RuralPop!$M:$M,RuralPop!$S:$S,S$5,RuralPop!$A:$A,$C7)/1000</f>
        <v>3.4830000000000001</v>
      </c>
      <c r="T7" s="6">
        <f>SUMIFS(RuralPop!$M:$M,RuralPop!$S:$S,T$5,RuralPop!$A:$A,$C7)/1000</f>
        <v>2.19</v>
      </c>
      <c r="U7" s="5"/>
      <c r="V7" s="7">
        <f>SUMIFS(RuralPorc!$M:$M,RuralPorc!$P:$P,V$5,RuralPorc!$A:$A,$C7)*100</f>
        <v>75.241982936859131</v>
      </c>
      <c r="W7" s="7">
        <f>SUMIFS(RuralPorc!$M:$M,RuralPorc!$P:$P,W$5,RuralPorc!$A:$A,$C7)*100</f>
        <v>54.331749677658081</v>
      </c>
      <c r="X7" s="7">
        <f>SUMIFS(RuralPorc!$M:$M,RuralPorc!$P:$P,X$5,RuralPorc!$A:$A,$C7)*100</f>
        <v>72.238296270370483</v>
      </c>
      <c r="Y7" s="7">
        <f>SUMIFS(RuralPorc!$M:$M,RuralPorc!$P:$P,Y$5,RuralPorc!$A:$A,$C7)*100</f>
        <v>34.410196542739868</v>
      </c>
      <c r="Z7" s="7">
        <f>SUMIFS(RuralPorc!$M:$M,RuralPorc!$P:$P,Z$5,RuralPorc!$A:$A,$C7)*100</f>
        <v>76.896065473556519</v>
      </c>
      <c r="AA7" s="9"/>
      <c r="AB7" s="6">
        <f>SUMIFS(UrbanPop!$M:$M,UrbanPop!$S:$S,AB$5,UrbanPop!$A:$A,$C7)/1000</f>
        <v>16.209</v>
      </c>
      <c r="AC7" s="6">
        <f>SUMIFS(UrbanPop!$M:$M,UrbanPop!$S:$S,AC$5,UrbanPop!$A:$A,$C7)/1000</f>
        <v>5.93</v>
      </c>
      <c r="AD7" s="6">
        <f>SUMIFS(UrbanPop!$M:$M,UrbanPop!$S:$S,AD$5,UrbanPop!$A:$A,$C7)/1000</f>
        <v>22.66</v>
      </c>
      <c r="AE7" s="6">
        <f>SUMIFS(UrbanPop!$M:$M,UrbanPop!$S:$S,AE$5,UrbanPop!$A:$A,$C7)/1000</f>
        <v>11.504</v>
      </c>
      <c r="AF7" s="6">
        <f>SUMIFS(UrbanPop!$M:$M,UrbanPop!$S:$S,AF$5,UrbanPop!$A:$A,$C7)/1000</f>
        <v>2.476</v>
      </c>
      <c r="AG7" s="5"/>
      <c r="AH7" s="7">
        <f>SUMIFS(UrbanPorc!$M:$M,UrbanPorc!$P:$P,AH$5,UrbanPorc!$A:$A,$C7)*100</f>
        <v>71.746635437011719</v>
      </c>
      <c r="AI7" s="7">
        <f>SUMIFS(UrbanPorc!$M:$M,UrbanPorc!$P:$P,AI$5,UrbanPorc!$A:$A,$C7)*100</f>
        <v>60.565823316574097</v>
      </c>
      <c r="AJ7" s="7">
        <f>SUMIFS(UrbanPorc!$M:$M,UrbanPorc!$P:$P,AJ$5,UrbanPorc!$A:$A,$C7)*100</f>
        <v>78.655976057052612</v>
      </c>
      <c r="AK7" s="7">
        <f>SUMIFS(UrbanPorc!$M:$M,UrbanPorc!$P:$P,AK$5,UrbanPorc!$A:$A,$C7)*100</f>
        <v>72.021538019180298</v>
      </c>
      <c r="AL7" s="7">
        <f>SUMIFS(UrbanPorc!$M:$M,UrbanPorc!$P:$P,AL$5,UrbanPorc!$A:$A,$C7)*100</f>
        <v>42.550265789031982</v>
      </c>
      <c r="AN7" s="6">
        <f>SUMIFS(SexoPop!$N:$N,SexoPop!$T:$T,AN$5,SexoPop!$A:$A,$C7,SexoPop!$B:$B,2)/1000</f>
        <v>11.486000000000001</v>
      </c>
      <c r="AO7" s="6">
        <f>SUMIFS(SexoPop!$N:$N,SexoPop!$T:$T,AO$5,SexoPop!$A:$A,$C7,SexoPop!$B:$B,2)/1000</f>
        <v>3.8540000000000001</v>
      </c>
      <c r="AP7" s="6">
        <f>SUMIFS(SexoPop!$N:$N,SexoPop!$T:$T,AP$5,SexoPop!$A:$A,$C7,SexoPop!$B:$B,2)/1000</f>
        <v>14.081</v>
      </c>
      <c r="AQ7" s="6">
        <f>SUMIFS(SexoPop!$N:$N,SexoPop!$T:$T,AQ$5,SexoPop!$A:$A,$C7,SexoPop!$B:$B,2)/1000</f>
        <v>7.39</v>
      </c>
      <c r="AR7" s="6">
        <f>SUMIFS(SexoPop!$N:$N,SexoPop!$T:$T,AR$5,SexoPop!$A:$A,$C7,SexoPop!$B:$B,2)/1000</f>
        <v>2.5329999999999999</v>
      </c>
      <c r="AS7" s="5"/>
      <c r="AT7" s="7">
        <f>SUMIFS(SexoPorc!$N:$N,SexoPorc!$Q:$Q,AT$5,SexoPorc!$A:$A,$C7,SexoPorc!$B:$B,2)*100</f>
        <v>78.741347789764404</v>
      </c>
      <c r="AU7" s="7">
        <f>SUMIFS(SexoPorc!$N:$N,SexoPorc!$Q:$Q,AU$5,SexoPorc!$A:$A,$C7,SexoPorc!$B:$B,2)*100</f>
        <v>65.622341632843018</v>
      </c>
      <c r="AV7" s="7">
        <f>SUMIFS(SexoPorc!$N:$N,SexoPorc!$Q:$Q,AV$5,SexoPorc!$A:$A,$C7,SexoPorc!$B:$B,2)*100</f>
        <v>83.457797765731812</v>
      </c>
      <c r="AW7" s="7">
        <f>SUMIFS(SexoPorc!$N:$N,SexoPorc!$Q:$Q,AW$5,SexoPorc!$A:$A,$C7,SexoPorc!$B:$B,2)*100</f>
        <v>50.28921365737915</v>
      </c>
      <c r="AX7" s="7">
        <f>SUMIFS(SexoPorc!$N:$N,SexoPorc!$Q:$Q,AX$5,SexoPorc!$A:$A,$C7,SexoPorc!$B:$B,2)*100</f>
        <v>56.451970338821411</v>
      </c>
      <c r="AY7" s="9"/>
      <c r="AZ7" s="6">
        <f>SUMIFS(SexoPop!$N:$N,SexoPop!$T:$T,AZ$5,SexoPop!$A:$A,$C7,SexoPop!$B:$B,1)/1000</f>
        <v>9.6980000000000004</v>
      </c>
      <c r="BA7" s="6">
        <f>SUMIFS(SexoPop!$N:$N,SexoPop!$T:$T,BA$5,SexoPop!$A:$A,$C7,SexoPop!$B:$B,1)/1000</f>
        <v>4.133</v>
      </c>
      <c r="BB7" s="6">
        <f>SUMIFS(SexoPop!$N:$N,SexoPop!$T:$T,BB$5,SexoPop!$A:$A,$C7,SexoPop!$B:$B,1)/1000</f>
        <v>12.823</v>
      </c>
      <c r="BC7" s="6">
        <f>SUMIFS(SexoPop!$N:$N,SexoPop!$T:$T,BC$5,SexoPop!$A:$A,$C7,SexoPop!$B:$B,1)/1000</f>
        <v>7.5970000000000004</v>
      </c>
      <c r="BD7" s="6">
        <f>SUMIFS(SexoPop!$N:$N,SexoPop!$T:$T,BD$5,SexoPop!$A:$A,$C7,SexoPop!$B:$B,1)/1000</f>
        <v>2.133</v>
      </c>
      <c r="BE7" s="5"/>
      <c r="BF7" s="7">
        <f>SUMIFS(SexoPorc!$N:$N,SexoPorc!$Q:$Q,BF$5,SexoPorc!$A:$A,$C7,SexoPorc!$B:$B,1)*100</f>
        <v>66.347402334213257</v>
      </c>
      <c r="BG7" s="7">
        <f>SUMIFS(SexoPorc!$N:$N,SexoPorc!$Q:$Q,BG$5,SexoPorc!$A:$A,$C7,SexoPorc!$B:$B,1)*100</f>
        <v>53.647458553314209</v>
      </c>
      <c r="BH7" s="7">
        <f>SUMIFS(SexoPorc!$N:$N,SexoPorc!$Q:$Q,BH$5,SexoPorc!$A:$A,$C7,SexoPorc!$B:$B,1)*100</f>
        <v>71.990793943405151</v>
      </c>
      <c r="BI7" s="7">
        <f>SUMIFS(SexoPorc!$N:$N,SexoPorc!$Q:$Q,BI$5,SexoPorc!$A:$A,$C7,SexoPorc!$B:$B,1)*100</f>
        <v>66.640353202819824</v>
      </c>
      <c r="BJ7" s="7">
        <f>SUMIFS(SexoPorc!$N:$N,SexoPorc!$Q:$Q,BJ$5,SexoPorc!$A:$A,$C7,SexoPorc!$B:$B,1)*100</f>
        <v>51.028710603713989</v>
      </c>
    </row>
    <row r="8" spans="3:62" x14ac:dyDescent="0.25">
      <c r="C8" s="5" t="s">
        <v>2</v>
      </c>
      <c r="D8" s="6">
        <f>SUMIFS(EntPop!$M:$M,EntPop!$S:$S,D$5,EntPop!$A:$A,$C8)/1000</f>
        <v>20.317</v>
      </c>
      <c r="E8" s="6">
        <f>SUMIFS(EntPop!$M:$M,EntPop!$S:$S,E$5,EntPop!$A:$A,$C8)/1000</f>
        <v>35.728000000000002</v>
      </c>
      <c r="F8" s="6">
        <f>SUMIFS(EntPop!$M:$M,EntPop!$S:$S,F$5,EntPop!$A:$A,$C8)/1000</f>
        <v>33.276000000000003</v>
      </c>
      <c r="G8" s="6">
        <f>SUMIFS(EntPop!$M:$M,EntPop!$S:$S,G$5,EntPop!$A:$A,$C8)/1000</f>
        <v>29.504999999999999</v>
      </c>
      <c r="H8" s="6">
        <f>SUMIFS(EntPop!$M:$M,EntPop!$S:$S,H$5,EntPop!$A:$A,$C8)/1000</f>
        <v>4.4169999999999998</v>
      </c>
      <c r="I8" s="5"/>
      <c r="J8" s="7">
        <f>SUMIFS(EntPorc!$M:$M,EntPorc!$P:$P,V$5,EntPorc!$A:$A,$C8)*100</f>
        <v>58.316826820373535</v>
      </c>
      <c r="K8" s="7">
        <f>SUMIFS(EntPorc!$M:$M,EntPorc!$P:$P,W$5,EntPorc!$A:$A,$C8)*100</f>
        <v>70.565462112426758</v>
      </c>
      <c r="L8" s="7">
        <f>SUMIFS(EntPorc!$M:$M,EntPorc!$P:$P,X$5,EntPorc!$A:$A,$C8)*100</f>
        <v>57.364499568939209</v>
      </c>
      <c r="M8" s="7">
        <f>SUMIFS(EntPorc!$M:$M,EntPorc!$P:$P,Y$5,EntPorc!$A:$A,$C8)*100</f>
        <v>59.114038944244385</v>
      </c>
      <c r="N8" s="7">
        <f>SUMIFS(EntPorc!$M:$M,EntPorc!$P:$P,Z$5,EntPorc!$A:$A,$C8)*100</f>
        <v>32.871919870376587</v>
      </c>
      <c r="O8" s="5"/>
      <c r="P8" s="6">
        <f>SUMIFS(RuralPop!$M:$M,RuralPop!$S:$S,P$5,RuralPop!$A:$A,$C8)/1000</f>
        <v>3.7770000000000001</v>
      </c>
      <c r="Q8" s="6">
        <f>SUMIFS(RuralPop!$M:$M,RuralPop!$S:$S,Q$5,RuralPop!$A:$A,$C8)/1000</f>
        <v>4.7729999999999997</v>
      </c>
      <c r="R8" s="6">
        <f>SUMIFS(RuralPop!$M:$M,RuralPop!$S:$S,R$5,RuralPop!$A:$A,$C8)/1000</f>
        <v>3.7749999999999999</v>
      </c>
      <c r="S8" s="6">
        <f>SUMIFS(RuralPop!$M:$M,RuralPop!$S:$S,S$5,RuralPop!$A:$A,$C8)/1000</f>
        <v>2.8740000000000001</v>
      </c>
      <c r="T8" s="6">
        <f>SUMIFS(RuralPop!$M:$M,RuralPop!$S:$S,T$5,RuralPop!$A:$A,$C8)/1000</f>
        <v>0.63900000000000001</v>
      </c>
      <c r="U8" s="5"/>
      <c r="V8" s="7">
        <f>SUMIFS(RuralPorc!$M:$M,RuralPorc!$P:$P,V$5,RuralPorc!$A:$A,$C8)*100</f>
        <v>62.667995691299438</v>
      </c>
      <c r="W8" s="7">
        <f>SUMIFS(RuralPorc!$M:$M,RuralPorc!$P:$P,W$5,RuralPorc!$A:$A,$C8)*100</f>
        <v>77.888381481170654</v>
      </c>
      <c r="X8" s="7">
        <f>SUMIFS(RuralPorc!$M:$M,RuralPorc!$P:$P,X$5,RuralPorc!$A:$A,$C8)*100</f>
        <v>64.091682434082031</v>
      </c>
      <c r="Y8" s="7">
        <f>SUMIFS(RuralPorc!$M:$M,RuralPorc!$P:$P,Y$5,RuralPorc!$A:$A,$C8)*100</f>
        <v>51.42243504524231</v>
      </c>
      <c r="Z8" s="7">
        <f>SUMIFS(RuralPorc!$M:$M,RuralPorc!$P:$P,Z$5,RuralPorc!$A:$A,$C8)*100</f>
        <v>64.415323734283447</v>
      </c>
      <c r="AA8" s="9"/>
      <c r="AB8" s="6">
        <f>SUMIFS(UrbanPop!$M:$M,UrbanPop!$S:$S,AB$5,UrbanPop!$A:$A,$C8)/1000</f>
        <v>16.54</v>
      </c>
      <c r="AC8" s="6">
        <f>SUMIFS(UrbanPop!$M:$M,UrbanPop!$S:$S,AC$5,UrbanPop!$A:$A,$C8)/1000</f>
        <v>30.954999999999998</v>
      </c>
      <c r="AD8" s="6">
        <f>SUMIFS(UrbanPop!$M:$M,UrbanPop!$S:$S,AD$5,UrbanPop!$A:$A,$C8)/1000</f>
        <v>29.501000000000001</v>
      </c>
      <c r="AE8" s="6">
        <f>SUMIFS(UrbanPop!$M:$M,UrbanPop!$S:$S,AE$5,UrbanPop!$A:$A,$C8)/1000</f>
        <v>26.631</v>
      </c>
      <c r="AF8" s="6">
        <f>SUMIFS(UrbanPop!$M:$M,UrbanPop!$S:$S,AF$5,UrbanPop!$A:$A,$C8)/1000</f>
        <v>3.778</v>
      </c>
      <c r="AG8" s="5"/>
      <c r="AH8" s="7">
        <f>SUMIFS(UrbanPorc!$M:$M,UrbanPorc!$P:$P,AH$5,UrbanPorc!$A:$A,$C8)*100</f>
        <v>57.406634092330933</v>
      </c>
      <c r="AI8" s="7">
        <f>SUMIFS(UrbanPorc!$M:$M,UrbanPorc!$P:$P,AI$5,UrbanPorc!$A:$A,$C8)*100</f>
        <v>69.557106494903564</v>
      </c>
      <c r="AJ8" s="7">
        <f>SUMIFS(UrbanPorc!$M:$M,UrbanPorc!$P:$P,AJ$5,UrbanPorc!$A:$A,$C8)*100</f>
        <v>56.604242324829102</v>
      </c>
      <c r="AK8" s="7">
        <f>SUMIFS(UrbanPorc!$M:$M,UrbanPorc!$P:$P,AK$5,UrbanPorc!$A:$A,$C8)*100</f>
        <v>60.083931684494019</v>
      </c>
      <c r="AL8" s="7">
        <f>SUMIFS(UrbanPorc!$M:$M,UrbanPorc!$P:$P,AL$5,UrbanPorc!$A:$A,$C8)*100</f>
        <v>30.357572436332703</v>
      </c>
      <c r="AN8" s="6">
        <f>SUMIFS(SexoPop!$N:$N,SexoPop!$T:$T,AN$5,SexoPop!$A:$A,$C8,SexoPop!$B:$B,2)/1000</f>
        <v>10.212</v>
      </c>
      <c r="AO8" s="6">
        <f>SUMIFS(SexoPop!$N:$N,SexoPop!$T:$T,AO$5,SexoPop!$A:$A,$C8,SexoPop!$B:$B,2)/1000</f>
        <v>14.474</v>
      </c>
      <c r="AP8" s="6">
        <f>SUMIFS(SexoPop!$N:$N,SexoPop!$T:$T,AP$5,SexoPop!$A:$A,$C8,SexoPop!$B:$B,2)/1000</f>
        <v>16.850000000000001</v>
      </c>
      <c r="AQ8" s="6">
        <f>SUMIFS(SexoPop!$N:$N,SexoPop!$T:$T,AQ$5,SexoPop!$A:$A,$C8,SexoPop!$B:$B,2)/1000</f>
        <v>13.404999999999999</v>
      </c>
      <c r="AR8" s="6">
        <f>SUMIFS(SexoPop!$N:$N,SexoPop!$T:$T,AR$5,SexoPop!$A:$A,$C8,SexoPop!$B:$B,2)/1000</f>
        <v>2.7730000000000001</v>
      </c>
      <c r="AS8" s="5"/>
      <c r="AT8" s="7">
        <f>SUMIFS(SexoPorc!$N:$N,SexoPorc!$Q:$Q,AT$5,SexoPorc!$A:$A,$C8,SexoPorc!$B:$B,2)*100</f>
        <v>62.885648012161255</v>
      </c>
      <c r="AU8" s="7">
        <f>SUMIFS(SexoPorc!$N:$N,SexoPorc!$Q:$Q,AU$5,SexoPorc!$A:$A,$C8,SexoPorc!$B:$B,2)*100</f>
        <v>66.959661245346069</v>
      </c>
      <c r="AV8" s="7">
        <f>SUMIFS(SexoPorc!$N:$N,SexoPorc!$Q:$Q,AV$5,SexoPorc!$A:$A,$C8,SexoPorc!$B:$B,2)*100</f>
        <v>61.248230934143066</v>
      </c>
      <c r="AW8" s="7">
        <f>SUMIFS(SexoPorc!$N:$N,SexoPorc!$Q:$Q,AW$5,SexoPorc!$A:$A,$C8,SexoPorc!$B:$B,2)*100</f>
        <v>53.021913766860962</v>
      </c>
      <c r="AX8" s="7">
        <f>SUMIFS(SexoPorc!$N:$N,SexoPorc!$Q:$Q,AX$5,SexoPorc!$A:$A,$C8,SexoPorc!$B:$B,2)*100</f>
        <v>40.405070781707764</v>
      </c>
      <c r="AY8" s="9"/>
      <c r="AZ8" s="6">
        <f>SUMIFS(SexoPop!$N:$N,SexoPop!$T:$T,AZ$5,SexoPop!$A:$A,$C8,SexoPop!$B:$B,1)/1000</f>
        <v>10.105</v>
      </c>
      <c r="BA8" s="6">
        <f>SUMIFS(SexoPop!$N:$N,SexoPop!$T:$T,BA$5,SexoPop!$A:$A,$C8,SexoPop!$B:$B,1)/1000</f>
        <v>21.254000000000001</v>
      </c>
      <c r="BB8" s="6">
        <f>SUMIFS(SexoPop!$N:$N,SexoPop!$T:$T,BB$5,SexoPop!$A:$A,$C8,SexoPop!$B:$B,1)/1000</f>
        <v>16.425999999999998</v>
      </c>
      <c r="BC8" s="6">
        <f>SUMIFS(SexoPop!$N:$N,SexoPop!$T:$T,BC$5,SexoPop!$A:$A,$C8,SexoPop!$B:$B,1)/1000</f>
        <v>16.100000000000001</v>
      </c>
      <c r="BD8" s="6">
        <f>SUMIFS(SexoPop!$N:$N,SexoPop!$T:$T,BD$5,SexoPop!$A:$A,$C8,SexoPop!$B:$B,1)/1000</f>
        <v>1.6439999999999999</v>
      </c>
      <c r="BE8" s="5"/>
      <c r="BF8" s="7">
        <f>SUMIFS(SexoPorc!$N:$N,SexoPorc!$Q:$Q,BF$5,SexoPorc!$A:$A,$C8,SexoPorc!$B:$B,1)*100</f>
        <v>54.327958822250366</v>
      </c>
      <c r="BG8" s="7">
        <f>SUMIFS(SexoPorc!$N:$N,SexoPorc!$Q:$Q,BG$5,SexoPorc!$A:$A,$C8,SexoPorc!$B:$B,1)*100</f>
        <v>73.251765966415405</v>
      </c>
      <c r="BH8" s="7">
        <f>SUMIFS(SexoPorc!$N:$N,SexoPorc!$Q:$Q,BH$5,SexoPorc!$A:$A,$C8,SexoPorc!$B:$B,1)*100</f>
        <v>53.861033916473389</v>
      </c>
      <c r="BI8" s="7">
        <f>SUMIFS(SexoPorc!$N:$N,SexoPorc!$Q:$Q,BI$5,SexoPorc!$A:$A,$C8,SexoPorc!$B:$B,1)*100</f>
        <v>65.367436408996582</v>
      </c>
      <c r="BJ8" s="7">
        <f>SUMIFS(SexoPorc!$N:$N,SexoPorc!$Q:$Q,BJ$5,SexoPorc!$A:$A,$C8,SexoPorc!$B:$B,1)*100</f>
        <v>25.00760555267334</v>
      </c>
    </row>
    <row r="9" spans="3:62" x14ac:dyDescent="0.25">
      <c r="C9" s="5" t="s">
        <v>3</v>
      </c>
      <c r="D9" s="6">
        <f>SUMIFS(EntPop!$M:$M,EntPop!$S:$S,D$5,EntPop!$A:$A,$C9)/1000</f>
        <v>7.9889999999999999</v>
      </c>
      <c r="E9" s="6">
        <f>SUMIFS(EntPop!$M:$M,EntPop!$S:$S,E$5,EntPop!$A:$A,$C9)/1000</f>
        <v>7.0380000000000003</v>
      </c>
      <c r="F9" s="6">
        <f>SUMIFS(EntPop!$M:$M,EntPop!$S:$S,F$5,EntPop!$A:$A,$C9)/1000</f>
        <v>20.059000000000001</v>
      </c>
      <c r="G9" s="6">
        <f>SUMIFS(EntPop!$M:$M,EntPop!$S:$S,G$5,EntPop!$A:$A,$C9)/1000</f>
        <v>3.556</v>
      </c>
      <c r="H9" s="6">
        <f>SUMIFS(EntPop!$M:$M,EntPop!$S:$S,H$5,EntPop!$A:$A,$C9)/1000</f>
        <v>5.6929999999999996</v>
      </c>
      <c r="I9" s="5"/>
      <c r="J9" s="7">
        <f>SUMIFS(EntPorc!$M:$M,EntPorc!$P:$P,V$5,EntPorc!$A:$A,$C9)*100</f>
        <v>74.385476112365723</v>
      </c>
      <c r="K9" s="7">
        <f>SUMIFS(EntPorc!$M:$M,EntPorc!$P:$P,W$5,EntPorc!$A:$A,$C9)*100</f>
        <v>79.194331169128418</v>
      </c>
      <c r="L9" s="7">
        <f>SUMIFS(EntPorc!$M:$M,EntPorc!$P:$P,X$5,EntPorc!$A:$A,$C9)*100</f>
        <v>85.57593822479248</v>
      </c>
      <c r="M9" s="7">
        <f>SUMIFS(EntPorc!$M:$M,EntPorc!$P:$P,Y$5,EntPorc!$A:$A,$C9)*100</f>
        <v>55.484473705291748</v>
      </c>
      <c r="N9" s="7">
        <f>SUMIFS(EntPorc!$M:$M,EntPorc!$P:$P,Z$5,EntPorc!$A:$A,$C9)*100</f>
        <v>53.185725212097168</v>
      </c>
      <c r="O9" s="5"/>
      <c r="P9" s="6">
        <f>SUMIFS(RuralPop!$M:$M,RuralPop!$S:$S,P$5,RuralPop!$A:$A,$C9)/1000</f>
        <v>2.399</v>
      </c>
      <c r="Q9" s="6">
        <f>SUMIFS(RuralPop!$M:$M,RuralPop!$S:$S,Q$5,RuralPop!$A:$A,$C9)/1000</f>
        <v>3.1760000000000002</v>
      </c>
      <c r="R9" s="6">
        <f>SUMIFS(RuralPop!$M:$M,RuralPop!$S:$S,R$5,RuralPop!$A:$A,$C9)/1000</f>
        <v>2.2109999999999999</v>
      </c>
      <c r="S9" s="6">
        <f>SUMIFS(RuralPop!$M:$M,RuralPop!$S:$S,S$5,RuralPop!$A:$A,$C9)/1000</f>
        <v>0.83899999999999997</v>
      </c>
      <c r="T9" s="6">
        <f>SUMIFS(RuralPop!$M:$M,RuralPop!$S:$S,T$5,RuralPop!$A:$A,$C9)/1000</f>
        <v>0.53700000000000003</v>
      </c>
      <c r="U9" s="5"/>
      <c r="V9" s="7">
        <f>SUMIFS(RuralPorc!$M:$M,RuralPorc!$P:$P,V$5,RuralPorc!$A:$A,$C9)*100</f>
        <v>67.067372798919678</v>
      </c>
      <c r="W9" s="7">
        <f>SUMIFS(RuralPorc!$M:$M,RuralPorc!$P:$P,W$5,RuralPorc!$A:$A,$C9)*100</f>
        <v>93.825703859329224</v>
      </c>
      <c r="X9" s="7">
        <f>SUMIFS(RuralPorc!$M:$M,RuralPorc!$P:$P,X$5,RuralPorc!$A:$A,$C9)*100</f>
        <v>60.245233774185181</v>
      </c>
      <c r="Y9" s="7">
        <f>SUMIFS(RuralPorc!$M:$M,RuralPorc!$P:$P,Y$5,RuralPorc!$A:$A,$C9)*100</f>
        <v>29.857650399208069</v>
      </c>
      <c r="Z9" s="7">
        <f>SUMIFS(RuralPorc!$M:$M,RuralPorc!$P:$P,Z$5,RuralPorc!$A:$A,$C9)*100</f>
        <v>30.773639678955078</v>
      </c>
      <c r="AA9" s="9"/>
      <c r="AB9" s="6">
        <f>SUMIFS(UrbanPop!$M:$M,UrbanPop!$S:$S,AB$5,UrbanPop!$A:$A,$C9)/1000</f>
        <v>5.59</v>
      </c>
      <c r="AC9" s="6">
        <f>SUMIFS(UrbanPop!$M:$M,UrbanPop!$S:$S,AC$5,UrbanPop!$A:$A,$C9)/1000</f>
        <v>3.8620000000000001</v>
      </c>
      <c r="AD9" s="6">
        <f>SUMIFS(UrbanPop!$M:$M,UrbanPop!$S:$S,AD$5,UrbanPop!$A:$A,$C9)/1000</f>
        <v>17.847999999999999</v>
      </c>
      <c r="AE9" s="6">
        <f>SUMIFS(UrbanPop!$M:$M,UrbanPop!$S:$S,AE$5,UrbanPop!$A:$A,$C9)/1000</f>
        <v>2.7170000000000001</v>
      </c>
      <c r="AF9" s="6">
        <f>SUMIFS(UrbanPop!$M:$M,UrbanPop!$S:$S,AF$5,UrbanPop!$A:$A,$C9)/1000</f>
        <v>5.1559999999999997</v>
      </c>
      <c r="AG9" s="5"/>
      <c r="AH9" s="7">
        <f>SUMIFS(UrbanPorc!$M:$M,UrbanPorc!$P:$P,AH$5,UrbanPorc!$A:$A,$C9)*100</f>
        <v>78.039926290512085</v>
      </c>
      <c r="AI9" s="7">
        <f>SUMIFS(UrbanPorc!$M:$M,UrbanPorc!$P:$P,AI$5,UrbanPorc!$A:$A,$C9)*100</f>
        <v>70.1926589012146</v>
      </c>
      <c r="AJ9" s="7">
        <f>SUMIFS(UrbanPorc!$M:$M,UrbanPorc!$P:$P,AJ$5,UrbanPorc!$A:$A,$C9)*100</f>
        <v>90.278196334838867</v>
      </c>
      <c r="AK9" s="7">
        <f>SUMIFS(UrbanPorc!$M:$M,UrbanPorc!$P:$P,AK$5,UrbanPorc!$A:$A,$C9)*100</f>
        <v>75.493192672729492</v>
      </c>
      <c r="AL9" s="7">
        <f>SUMIFS(UrbanPorc!$M:$M,UrbanPorc!$P:$P,AL$5,UrbanPorc!$A:$A,$C9)*100</f>
        <v>57.551068067550659</v>
      </c>
      <c r="AN9" s="6">
        <f>SUMIFS(SexoPop!$N:$N,SexoPop!$T:$T,AN$5,SexoPop!$A:$A,$C9,SexoPop!$B:$B,2)/1000</f>
        <v>3.8849999999999998</v>
      </c>
      <c r="AO9" s="6">
        <f>SUMIFS(SexoPop!$N:$N,SexoPop!$T:$T,AO$5,SexoPop!$A:$A,$C9,SexoPop!$B:$B,2)/1000</f>
        <v>3.18</v>
      </c>
      <c r="AP9" s="6">
        <f>SUMIFS(SexoPop!$N:$N,SexoPop!$T:$T,AP$5,SexoPop!$A:$A,$C9,SexoPop!$B:$B,2)/1000</f>
        <v>8.9060000000000006</v>
      </c>
      <c r="AQ9" s="6">
        <f>SUMIFS(SexoPop!$N:$N,SexoPop!$T:$T,AQ$5,SexoPop!$A:$A,$C9,SexoPop!$B:$B,2)/1000</f>
        <v>2.1960000000000002</v>
      </c>
      <c r="AR9" s="6">
        <f>SUMIFS(SexoPop!$N:$N,SexoPop!$T:$T,AR$5,SexoPop!$A:$A,$C9,SexoPop!$B:$B,2)/1000</f>
        <v>3.4649999999999999</v>
      </c>
      <c r="AS9" s="5"/>
      <c r="AT9" s="7">
        <f>SUMIFS(SexoPorc!$N:$N,SexoPorc!$Q:$Q,AT$5,SexoPorc!$A:$A,$C9,SexoPorc!$B:$B,2)*100</f>
        <v>77.731090784072876</v>
      </c>
      <c r="AU9" s="7">
        <f>SUMIFS(SexoPorc!$N:$N,SexoPorc!$Q:$Q,AU$5,SexoPorc!$A:$A,$C9,SexoPorc!$B:$B,2)*100</f>
        <v>75.822603702545166</v>
      </c>
      <c r="AV9" s="7">
        <f>SUMIFS(SexoPorc!$N:$N,SexoPorc!$Q:$Q,AV$5,SexoPorc!$A:$A,$C9,SexoPorc!$B:$B,2)*100</f>
        <v>84.529232978820801</v>
      </c>
      <c r="AW9" s="7">
        <f>SUMIFS(SexoPorc!$N:$N,SexoPorc!$Q:$Q,AW$5,SexoPorc!$A:$A,$C9,SexoPorc!$B:$B,2)*100</f>
        <v>64.874446392059326</v>
      </c>
      <c r="AX9" s="7">
        <f>SUMIFS(SexoPorc!$N:$N,SexoPorc!$Q:$Q,AX$5,SexoPorc!$A:$A,$C9,SexoPorc!$B:$B,2)*100</f>
        <v>57.03703761100769</v>
      </c>
      <c r="AY9" s="9"/>
      <c r="AZ9" s="6">
        <f>SUMIFS(SexoPop!$N:$N,SexoPop!$T:$T,AZ$5,SexoPop!$A:$A,$C9,SexoPop!$B:$B,1)/1000</f>
        <v>4.1040000000000001</v>
      </c>
      <c r="BA9" s="6">
        <f>SUMIFS(SexoPop!$N:$N,SexoPop!$T:$T,BA$5,SexoPop!$A:$A,$C9,SexoPop!$B:$B,1)/1000</f>
        <v>3.8580000000000001</v>
      </c>
      <c r="BB9" s="6">
        <f>SUMIFS(SexoPop!$N:$N,SexoPop!$T:$T,BB$5,SexoPop!$A:$A,$C9,SexoPop!$B:$B,1)/1000</f>
        <v>11.153</v>
      </c>
      <c r="BC9" s="6">
        <f>SUMIFS(SexoPop!$N:$N,SexoPop!$T:$T,BC$5,SexoPop!$A:$A,$C9,SexoPop!$B:$B,1)/1000</f>
        <v>1.36</v>
      </c>
      <c r="BD9" s="6">
        <f>SUMIFS(SexoPop!$N:$N,SexoPop!$T:$T,BD$5,SexoPop!$A:$A,$C9,SexoPop!$B:$B,1)/1000</f>
        <v>2.2280000000000002</v>
      </c>
      <c r="BE9" s="5"/>
      <c r="BF9" s="7">
        <f>SUMIFS(SexoPorc!$N:$N,SexoPorc!$Q:$Q,BF$5,SexoPorc!$A:$A,$C9,SexoPorc!$B:$B,1)*100</f>
        <v>71.47335410118103</v>
      </c>
      <c r="BG9" s="7">
        <f>SUMIFS(SexoPorc!$N:$N,SexoPorc!$Q:$Q,BG$5,SexoPorc!$A:$A,$C9,SexoPorc!$B:$B,1)*100</f>
        <v>82.207542657852173</v>
      </c>
      <c r="BH9" s="7">
        <f>SUMIFS(SexoPorc!$N:$N,SexoPorc!$Q:$Q,BH$5,SexoPorc!$A:$A,$C9,SexoPorc!$B:$B,1)*100</f>
        <v>86.430561542510986</v>
      </c>
      <c r="BI9" s="7">
        <f>SUMIFS(SexoPorc!$N:$N,SexoPorc!$Q:$Q,BI$5,SexoPorc!$A:$A,$C9,SexoPorc!$B:$B,1)*100</f>
        <v>44.973546266555786</v>
      </c>
      <c r="BJ9" s="7">
        <f>SUMIFS(SexoPorc!$N:$N,SexoPorc!$Q:$Q,BJ$5,SexoPorc!$A:$A,$C9,SexoPorc!$B:$B,1)*100</f>
        <v>48.131346702575684</v>
      </c>
    </row>
    <row r="10" spans="3:62" x14ac:dyDescent="0.25">
      <c r="C10" s="5" t="s">
        <v>4</v>
      </c>
      <c r="D10" s="6">
        <f>SUMIFS(EntPop!$M:$M,EntPop!$S:$S,D$5,EntPop!$A:$A,$C10)/1000</f>
        <v>34.908999999999999</v>
      </c>
      <c r="E10" s="6">
        <f>SUMIFS(EntPop!$M:$M,EntPop!$S:$S,E$5,EntPop!$A:$A,$C10)/1000</f>
        <v>54.939</v>
      </c>
      <c r="F10" s="6">
        <f>SUMIFS(EntPop!$M:$M,EntPop!$S:$S,F$5,EntPop!$A:$A,$C10)/1000</f>
        <v>67.093000000000004</v>
      </c>
      <c r="G10" s="6">
        <f>SUMIFS(EntPop!$M:$M,EntPop!$S:$S,G$5,EntPop!$A:$A,$C10)/1000</f>
        <v>44.784999999999997</v>
      </c>
      <c r="H10" s="6">
        <f>SUMIFS(EntPop!$M:$M,EntPop!$S:$S,H$5,EntPop!$A:$A,$C10)/1000</f>
        <v>26.457999999999998</v>
      </c>
      <c r="I10" s="5"/>
      <c r="J10" s="7">
        <f>SUMIFS(EntPorc!$M:$M,EntPorc!$P:$P,V$5,EntPorc!$A:$A,$C10)*100</f>
        <v>62.183153629302979</v>
      </c>
      <c r="K10" s="7">
        <f>SUMIFS(EntPorc!$M:$M,EntPorc!$P:$P,W$5,EntPorc!$A:$A,$C10)*100</f>
        <v>65.893852710723877</v>
      </c>
      <c r="L10" s="7">
        <f>SUMIFS(EntPorc!$M:$M,EntPorc!$P:$P,X$5,EntPorc!$A:$A,$C10)*100</f>
        <v>59.596902132034302</v>
      </c>
      <c r="M10" s="7">
        <f>SUMIFS(EntPorc!$M:$M,EntPorc!$P:$P,Y$5,EntPorc!$A:$A,$C10)*100</f>
        <v>48.860451579093933</v>
      </c>
      <c r="N10" s="7">
        <f>SUMIFS(EntPorc!$M:$M,EntPorc!$P:$P,Z$5,EntPorc!$A:$A,$C10)*100</f>
        <v>47.865256667137146</v>
      </c>
      <c r="O10" s="5"/>
      <c r="P10" s="6">
        <f>SUMIFS(RuralPop!$M:$M,RuralPop!$S:$S,P$5,RuralPop!$A:$A,$C10)/1000</f>
        <v>15.920999999999999</v>
      </c>
      <c r="Q10" s="6">
        <f>SUMIFS(RuralPop!$M:$M,RuralPop!$S:$S,Q$5,RuralPop!$A:$A,$C10)/1000</f>
        <v>29.591000000000001</v>
      </c>
      <c r="R10" s="6">
        <f>SUMIFS(RuralPop!$M:$M,RuralPop!$S:$S,R$5,RuralPop!$A:$A,$C10)/1000</f>
        <v>29.884</v>
      </c>
      <c r="S10" s="6">
        <f>SUMIFS(RuralPop!$M:$M,RuralPop!$S:$S,S$5,RuralPop!$A:$A,$C10)/1000</f>
        <v>22.57</v>
      </c>
      <c r="T10" s="6">
        <f>SUMIFS(RuralPop!$M:$M,RuralPop!$S:$S,T$5,RuralPop!$A:$A,$C10)/1000</f>
        <v>13.885</v>
      </c>
      <c r="U10" s="5"/>
      <c r="V10" s="7">
        <f>SUMIFS(RuralPorc!$M:$M,RuralPorc!$P:$P,V$5,RuralPorc!$A:$A,$C10)*100</f>
        <v>60.049784183502197</v>
      </c>
      <c r="W10" s="7">
        <f>SUMIFS(RuralPorc!$M:$M,RuralPorc!$P:$P,W$5,RuralPorc!$A:$A,$C10)*100</f>
        <v>60.538053512573242</v>
      </c>
      <c r="X10" s="7">
        <f>SUMIFS(RuralPorc!$M:$M,RuralPorc!$P:$P,X$5,RuralPorc!$A:$A,$C10)*100</f>
        <v>53.030949831008911</v>
      </c>
      <c r="Y10" s="7">
        <f>SUMIFS(RuralPorc!$M:$M,RuralPorc!$P:$P,Y$5,RuralPorc!$A:$A,$C10)*100</f>
        <v>42.717894911766052</v>
      </c>
      <c r="Z10" s="7">
        <f>SUMIFS(RuralPorc!$M:$M,RuralPorc!$P:$P,Z$5,RuralPorc!$A:$A,$C10)*100</f>
        <v>45.739039778709412</v>
      </c>
      <c r="AA10" s="9"/>
      <c r="AB10" s="6">
        <f>SUMIFS(UrbanPop!$M:$M,UrbanPop!$S:$S,AB$5,UrbanPop!$A:$A,$C10)/1000</f>
        <v>18.988</v>
      </c>
      <c r="AC10" s="6">
        <f>SUMIFS(UrbanPop!$M:$M,UrbanPop!$S:$S,AC$5,UrbanPop!$A:$A,$C10)/1000</f>
        <v>25.347999999999999</v>
      </c>
      <c r="AD10" s="6">
        <f>SUMIFS(UrbanPop!$M:$M,UrbanPop!$S:$S,AD$5,UrbanPop!$A:$A,$C10)/1000</f>
        <v>37.209000000000003</v>
      </c>
      <c r="AE10" s="6">
        <f>SUMIFS(UrbanPop!$M:$M,UrbanPop!$S:$S,AE$5,UrbanPop!$A:$A,$C10)/1000</f>
        <v>22.215</v>
      </c>
      <c r="AF10" s="6">
        <f>SUMIFS(UrbanPop!$M:$M,UrbanPop!$S:$S,AF$5,UrbanPop!$A:$A,$C10)/1000</f>
        <v>12.573</v>
      </c>
      <c r="AG10" s="5"/>
      <c r="AH10" s="7">
        <f>SUMIFS(UrbanPorc!$M:$M,UrbanPorc!$P:$P,AH$5,UrbanPorc!$A:$A,$C10)*100</f>
        <v>64.092350006103516</v>
      </c>
      <c r="AI10" s="7">
        <f>SUMIFS(UrbanPorc!$M:$M,UrbanPorc!$P:$P,AI$5,UrbanPorc!$A:$A,$C10)*100</f>
        <v>73.483115434646606</v>
      </c>
      <c r="AJ10" s="7">
        <f>SUMIFS(UrbanPorc!$M:$M,UrbanPorc!$P:$P,AJ$5,UrbanPorc!$A:$A,$C10)*100</f>
        <v>66.177570819854736</v>
      </c>
      <c r="AK10" s="7">
        <f>SUMIFS(UrbanPorc!$M:$M,UrbanPorc!$P:$P,AK$5,UrbanPorc!$A:$A,$C10)*100</f>
        <v>57.219761610031128</v>
      </c>
      <c r="AL10" s="7">
        <f>SUMIFS(UrbanPorc!$M:$M,UrbanPorc!$P:$P,AL$5,UrbanPorc!$A:$A,$C10)*100</f>
        <v>50.455474853515625</v>
      </c>
      <c r="AN10" s="6">
        <f>SUMIFS(SexoPop!$N:$N,SexoPop!$T:$T,AN$5,SexoPop!$A:$A,$C10,SexoPop!$B:$B,2)/1000</f>
        <v>18.518999999999998</v>
      </c>
      <c r="AO10" s="6">
        <f>SUMIFS(SexoPop!$N:$N,SexoPop!$T:$T,AO$5,SexoPop!$A:$A,$C10,SexoPop!$B:$B,2)/1000</f>
        <v>27.902999999999999</v>
      </c>
      <c r="AP10" s="6">
        <f>SUMIFS(SexoPop!$N:$N,SexoPop!$T:$T,AP$5,SexoPop!$A:$A,$C10,SexoPop!$B:$B,2)/1000</f>
        <v>32.968000000000004</v>
      </c>
      <c r="AQ10" s="6">
        <f>SUMIFS(SexoPop!$N:$N,SexoPop!$T:$T,AQ$5,SexoPop!$A:$A,$C10,SexoPop!$B:$B,2)/1000</f>
        <v>22.04</v>
      </c>
      <c r="AR10" s="6">
        <f>SUMIFS(SexoPop!$N:$N,SexoPop!$T:$T,AR$5,SexoPop!$A:$A,$C10,SexoPop!$B:$B,2)/1000</f>
        <v>14.13</v>
      </c>
      <c r="AS10" s="5"/>
      <c r="AT10" s="7">
        <f>SUMIFS(SexoPorc!$N:$N,SexoPorc!$Q:$Q,AT$5,SexoPorc!$A:$A,$C10,SexoPorc!$B:$B,2)*100</f>
        <v>66.71830415725708</v>
      </c>
      <c r="AU10" s="7">
        <f>SUMIFS(SexoPorc!$N:$N,SexoPorc!$Q:$Q,AU$5,SexoPorc!$A:$A,$C10,SexoPorc!$B:$B,2)*100</f>
        <v>66.511726379394531</v>
      </c>
      <c r="AV10" s="7">
        <f>SUMIFS(SexoPorc!$N:$N,SexoPorc!$Q:$Q,AV$5,SexoPorc!$A:$A,$C10,SexoPorc!$B:$B,2)*100</f>
        <v>59.657633304595947</v>
      </c>
      <c r="AW10" s="7">
        <f>SUMIFS(SexoPorc!$N:$N,SexoPorc!$Q:$Q,AW$5,SexoPorc!$A:$A,$C10,SexoPorc!$B:$B,2)*100</f>
        <v>49.67656135559082</v>
      </c>
      <c r="AX10" s="7">
        <f>SUMIFS(SexoPorc!$N:$N,SexoPorc!$Q:$Q,AX$5,SexoPorc!$A:$A,$C10,SexoPorc!$B:$B,2)*100</f>
        <v>48.25819730758667</v>
      </c>
      <c r="AY10" s="9"/>
      <c r="AZ10" s="6">
        <f>SUMIFS(SexoPop!$N:$N,SexoPop!$T:$T,AZ$5,SexoPop!$A:$A,$C10,SexoPop!$B:$B,1)/1000</f>
        <v>16.39</v>
      </c>
      <c r="BA10" s="6">
        <f>SUMIFS(SexoPop!$N:$N,SexoPop!$T:$T,BA$5,SexoPop!$A:$A,$C10,SexoPop!$B:$B,1)/1000</f>
        <v>27.036000000000001</v>
      </c>
      <c r="BB10" s="6">
        <f>SUMIFS(SexoPop!$N:$N,SexoPop!$T:$T,BB$5,SexoPop!$A:$A,$C10,SexoPop!$B:$B,1)/1000</f>
        <v>34.125</v>
      </c>
      <c r="BC10" s="6">
        <f>SUMIFS(SexoPop!$N:$N,SexoPop!$T:$T,BC$5,SexoPop!$A:$A,$C10,SexoPop!$B:$B,1)/1000</f>
        <v>22.745000000000001</v>
      </c>
      <c r="BD10" s="6">
        <f>SUMIFS(SexoPop!$N:$N,SexoPop!$T:$T,BD$5,SexoPop!$A:$A,$C10,SexoPop!$B:$B,1)/1000</f>
        <v>12.327999999999999</v>
      </c>
      <c r="BE10" s="5"/>
      <c r="BF10" s="7">
        <f>SUMIFS(SexoPorc!$N:$N,SexoPorc!$Q:$Q,BF$5,SexoPorc!$A:$A,$C10,SexoPorc!$B:$B,1)*100</f>
        <v>57.747870683670044</v>
      </c>
      <c r="BG10" s="7">
        <f>SUMIFS(SexoPorc!$N:$N,SexoPorc!$Q:$Q,BG$5,SexoPorc!$A:$A,$C10,SexoPorc!$B:$B,1)*100</f>
        <v>65.268087387084961</v>
      </c>
      <c r="BH10" s="7">
        <f>SUMIFS(SexoPorc!$N:$N,SexoPorc!$Q:$Q,BH$5,SexoPorc!$A:$A,$C10,SexoPorc!$B:$B,1)*100</f>
        <v>59.538346529006958</v>
      </c>
      <c r="BI10" s="7">
        <f>SUMIFS(SexoPorc!$N:$N,SexoPorc!$Q:$Q,BI$5,SexoPorc!$A:$A,$C10,SexoPorc!$B:$B,1)*100</f>
        <v>48.094815015792847</v>
      </c>
      <c r="BJ10" s="7">
        <f>SUMIFS(SexoPorc!$N:$N,SexoPorc!$Q:$Q,BJ$5,SexoPorc!$A:$A,$C10,SexoPorc!$B:$B,1)*100</f>
        <v>47.422680258750916</v>
      </c>
    </row>
    <row r="11" spans="3:62" x14ac:dyDescent="0.25">
      <c r="C11" s="5" t="s">
        <v>5</v>
      </c>
      <c r="D11" s="6">
        <f>SUMIFS(EntPop!$M:$M,EntPop!$S:$S,D$5,EntPop!$A:$A,$C11)/1000</f>
        <v>35.31</v>
      </c>
      <c r="E11" s="6">
        <f>SUMIFS(EntPop!$M:$M,EntPop!$S:$S,E$5,EntPop!$A:$A,$C11)/1000</f>
        <v>34.786000000000001</v>
      </c>
      <c r="F11" s="6">
        <f>SUMIFS(EntPop!$M:$M,EntPop!$S:$S,F$5,EntPop!$A:$A,$C11)/1000</f>
        <v>58.308999999999997</v>
      </c>
      <c r="G11" s="6">
        <f>SUMIFS(EntPop!$M:$M,EntPop!$S:$S,G$5,EntPop!$A:$A,$C11)/1000</f>
        <v>39.255000000000003</v>
      </c>
      <c r="H11" s="6">
        <f>SUMIFS(EntPop!$M:$M,EntPop!$S:$S,H$5,EntPop!$A:$A,$C11)/1000</f>
        <v>17.207999999999998</v>
      </c>
      <c r="I11" s="5"/>
      <c r="J11" s="7">
        <f>SUMIFS(EntPorc!$M:$M,EntPorc!$P:$P,V$5,EntPorc!$A:$A,$C11)*100</f>
        <v>62.049698829650879</v>
      </c>
      <c r="K11" s="7">
        <f>SUMIFS(EntPorc!$M:$M,EntPorc!$P:$P,W$5,EntPorc!$A:$A,$C11)*100</f>
        <v>74.536103010177612</v>
      </c>
      <c r="L11" s="7">
        <f>SUMIFS(EntPorc!$M:$M,EntPorc!$P:$P,X$5,EntPorc!$A:$A,$C11)*100</f>
        <v>72.00242280960083</v>
      </c>
      <c r="M11" s="7">
        <f>SUMIFS(EntPorc!$M:$M,EntPorc!$P:$P,Y$5,EntPorc!$A:$A,$C11)*100</f>
        <v>66.769289970397949</v>
      </c>
      <c r="N11" s="7">
        <f>SUMIFS(EntPorc!$M:$M,EntPorc!$P:$P,Z$5,EntPorc!$A:$A,$C11)*100</f>
        <v>67.29235053062439</v>
      </c>
      <c r="O11" s="5"/>
      <c r="P11" s="6">
        <f>SUMIFS(RuralPop!$M:$M,RuralPop!$S:$S,P$5,RuralPop!$A:$A,$C11)/1000</f>
        <v>4.4859999999999998</v>
      </c>
      <c r="Q11" s="6">
        <f>SUMIFS(RuralPop!$M:$M,RuralPop!$S:$S,Q$5,RuralPop!$A:$A,$C11)/1000</f>
        <v>10.260999999999999</v>
      </c>
      <c r="R11" s="6">
        <f>SUMIFS(RuralPop!$M:$M,RuralPop!$S:$S,R$5,RuralPop!$A:$A,$C11)/1000</f>
        <v>9.7200000000000006</v>
      </c>
      <c r="S11" s="6">
        <f>SUMIFS(RuralPop!$M:$M,RuralPop!$S:$S,S$5,RuralPop!$A:$A,$C11)/1000</f>
        <v>9.5150000000000006</v>
      </c>
      <c r="T11" s="6">
        <f>SUMIFS(RuralPop!$M:$M,RuralPop!$S:$S,T$5,RuralPop!$A:$A,$C11)/1000</f>
        <v>2.8719999999999999</v>
      </c>
      <c r="U11" s="5"/>
      <c r="V11" s="7">
        <f>SUMIFS(RuralPorc!$M:$M,RuralPorc!$P:$P,V$5,RuralPorc!$A:$A,$C11)*100</f>
        <v>64.039969444274902</v>
      </c>
      <c r="W11" s="7">
        <f>SUMIFS(RuralPorc!$M:$M,RuralPorc!$P:$P,W$5,RuralPorc!$A:$A,$C11)*100</f>
        <v>73.340004682540894</v>
      </c>
      <c r="X11" s="7">
        <f>SUMIFS(RuralPorc!$M:$M,RuralPorc!$P:$P,X$5,RuralPorc!$A:$A,$C11)*100</f>
        <v>69.186419248580933</v>
      </c>
      <c r="Y11" s="7">
        <f>SUMIFS(RuralPorc!$M:$M,RuralPorc!$P:$P,Y$5,RuralPorc!$A:$A,$C11)*100</f>
        <v>61.044460535049438</v>
      </c>
      <c r="Z11" s="7">
        <f>SUMIFS(RuralPorc!$M:$M,RuralPorc!$P:$P,Z$5,RuralPorc!$A:$A,$C11)*100</f>
        <v>70.582455396652222</v>
      </c>
      <c r="AA11" s="9"/>
      <c r="AB11" s="6">
        <f>SUMIFS(UrbanPop!$M:$M,UrbanPop!$S:$S,AB$5,UrbanPop!$A:$A,$C11)/1000</f>
        <v>30.824000000000002</v>
      </c>
      <c r="AC11" s="6">
        <f>SUMIFS(UrbanPop!$M:$M,UrbanPop!$S:$S,AC$5,UrbanPop!$A:$A,$C11)/1000</f>
        <v>24.524999999999999</v>
      </c>
      <c r="AD11" s="6">
        <f>SUMIFS(UrbanPop!$M:$M,UrbanPop!$S:$S,AD$5,UrbanPop!$A:$A,$C11)/1000</f>
        <v>48.588999999999999</v>
      </c>
      <c r="AE11" s="6">
        <f>SUMIFS(UrbanPop!$M:$M,UrbanPop!$S:$S,AE$5,UrbanPop!$A:$A,$C11)/1000</f>
        <v>29.74</v>
      </c>
      <c r="AF11" s="6">
        <f>SUMIFS(UrbanPop!$M:$M,UrbanPop!$S:$S,AF$5,UrbanPop!$A:$A,$C11)/1000</f>
        <v>14.336</v>
      </c>
      <c r="AG11" s="5"/>
      <c r="AH11" s="7">
        <f>SUMIFS(UrbanPorc!$M:$M,UrbanPorc!$P:$P,AH$5,UrbanPorc!$A:$A,$C11)*100</f>
        <v>61.770308017730713</v>
      </c>
      <c r="AI11" s="7">
        <f>SUMIFS(UrbanPorc!$M:$M,UrbanPorc!$P:$P,AI$5,UrbanPorc!$A:$A,$C11)*100</f>
        <v>75.048196315765381</v>
      </c>
      <c r="AJ11" s="7">
        <f>SUMIFS(UrbanPorc!$M:$M,UrbanPorc!$P:$P,AJ$5,UrbanPorc!$A:$A,$C11)*100</f>
        <v>72.593486309051514</v>
      </c>
      <c r="AK11" s="7">
        <f>SUMIFS(UrbanPorc!$M:$M,UrbanPorc!$P:$P,AK$5,UrbanPorc!$A:$A,$C11)*100</f>
        <v>68.8346266746521</v>
      </c>
      <c r="AL11" s="7">
        <f>SUMIFS(UrbanPorc!$M:$M,UrbanPorc!$P:$P,AL$5,UrbanPorc!$A:$A,$C11)*100</f>
        <v>66.669768095016479</v>
      </c>
      <c r="AN11" s="6">
        <f>SUMIFS(SexoPop!$N:$N,SexoPop!$T:$T,AN$5,SexoPop!$A:$A,$C11,SexoPop!$B:$B,2)/1000</f>
        <v>17.794</v>
      </c>
      <c r="AO11" s="6">
        <f>SUMIFS(SexoPop!$N:$N,SexoPop!$T:$T,AO$5,SexoPop!$A:$A,$C11,SexoPop!$B:$B,2)/1000</f>
        <v>18.388000000000002</v>
      </c>
      <c r="AP11" s="6">
        <f>SUMIFS(SexoPop!$N:$N,SexoPop!$T:$T,AP$5,SexoPop!$A:$A,$C11,SexoPop!$B:$B,2)/1000</f>
        <v>28.742999999999999</v>
      </c>
      <c r="AQ11" s="6">
        <f>SUMIFS(SexoPop!$N:$N,SexoPop!$T:$T,AQ$5,SexoPop!$A:$A,$C11,SexoPop!$B:$B,2)/1000</f>
        <v>19.085999999999999</v>
      </c>
      <c r="AR11" s="6">
        <f>SUMIFS(SexoPop!$N:$N,SexoPop!$T:$T,AR$5,SexoPop!$A:$A,$C11,SexoPop!$B:$B,2)/1000</f>
        <v>6.7359999999999998</v>
      </c>
      <c r="AS11" s="5"/>
      <c r="AT11" s="7">
        <f>SUMIFS(SexoPorc!$N:$N,SexoPorc!$Q:$Q,AT$5,SexoPorc!$A:$A,$C11,SexoPorc!$B:$B,2)*100</f>
        <v>66.417825222015381</v>
      </c>
      <c r="AU11" s="7">
        <f>SUMIFS(SexoPorc!$N:$N,SexoPorc!$Q:$Q,AU$5,SexoPorc!$A:$A,$C11,SexoPorc!$B:$B,2)*100</f>
        <v>72.737342119216919</v>
      </c>
      <c r="AV11" s="7">
        <f>SUMIFS(SexoPorc!$N:$N,SexoPorc!$Q:$Q,AV$5,SexoPorc!$A:$A,$C11,SexoPorc!$B:$B,2)*100</f>
        <v>71.322578191757202</v>
      </c>
      <c r="AW11" s="7">
        <f>SUMIFS(SexoPorc!$N:$N,SexoPorc!$Q:$Q,AW$5,SexoPorc!$A:$A,$C11,SexoPorc!$B:$B,2)*100</f>
        <v>63.881915807723999</v>
      </c>
      <c r="AX11" s="7">
        <f>SUMIFS(SexoPorc!$N:$N,SexoPorc!$Q:$Q,AX$5,SexoPorc!$A:$A,$C11,SexoPorc!$B:$B,2)*100</f>
        <v>63.709449768066406</v>
      </c>
      <c r="AY11" s="9"/>
      <c r="AZ11" s="6">
        <f>SUMIFS(SexoPop!$N:$N,SexoPop!$T:$T,AZ$5,SexoPop!$A:$A,$C11,SexoPop!$B:$B,1)/1000</f>
        <v>17.515999999999998</v>
      </c>
      <c r="BA11" s="6">
        <f>SUMIFS(SexoPop!$N:$N,SexoPop!$T:$T,BA$5,SexoPop!$A:$A,$C11,SexoPop!$B:$B,1)/1000</f>
        <v>16.398</v>
      </c>
      <c r="BB11" s="6">
        <f>SUMIFS(SexoPop!$N:$N,SexoPop!$T:$T,BB$5,SexoPop!$A:$A,$C11,SexoPop!$B:$B,1)/1000</f>
        <v>29.565999999999999</v>
      </c>
      <c r="BC11" s="6">
        <f>SUMIFS(SexoPop!$N:$N,SexoPop!$T:$T,BC$5,SexoPop!$A:$A,$C11,SexoPop!$B:$B,1)/1000</f>
        <v>20.169</v>
      </c>
      <c r="BD11" s="6">
        <f>SUMIFS(SexoPop!$N:$N,SexoPop!$T:$T,BD$5,SexoPop!$A:$A,$C11,SexoPop!$B:$B,1)/1000</f>
        <v>10.472</v>
      </c>
      <c r="BE11" s="5"/>
      <c r="BF11" s="7">
        <f>SUMIFS(SexoPorc!$N:$N,SexoPorc!$Q:$Q,BF$5,SexoPorc!$A:$A,$C11,SexoPorc!$B:$B,1)*100</f>
        <v>58.163708448410034</v>
      </c>
      <c r="BG11" s="7">
        <f>SUMIFS(SexoPorc!$N:$N,SexoPorc!$Q:$Q,BG$5,SexoPorc!$A:$A,$C11,SexoPorc!$B:$B,1)*100</f>
        <v>76.661992073059082</v>
      </c>
      <c r="BH11" s="7">
        <f>SUMIFS(SexoPorc!$N:$N,SexoPorc!$Q:$Q,BH$5,SexoPorc!$A:$A,$C11,SexoPorc!$B:$B,1)*100</f>
        <v>72.675877809524536</v>
      </c>
      <c r="BI11" s="7">
        <f>SUMIFS(SexoPorc!$N:$N,SexoPorc!$Q:$Q,BI$5,SexoPorc!$A:$A,$C11,SexoPorc!$B:$B,1)*100</f>
        <v>69.752722978591919</v>
      </c>
      <c r="BJ11" s="7">
        <f>SUMIFS(SexoPorc!$N:$N,SexoPorc!$Q:$Q,BJ$5,SexoPorc!$A:$A,$C11,SexoPorc!$B:$B,1)*100</f>
        <v>69.817990064620972</v>
      </c>
    </row>
    <row r="12" spans="3:62" x14ac:dyDescent="0.25">
      <c r="C12" s="5" t="s">
        <v>6</v>
      </c>
      <c r="D12" s="6">
        <f>SUMIFS(EntPop!$M:$M,EntPop!$S:$S,D$5,EntPop!$A:$A,$C12)/1000</f>
        <v>9.7799999999999994</v>
      </c>
      <c r="E12" s="6">
        <f>SUMIFS(EntPop!$M:$M,EntPop!$S:$S,E$5,EntPop!$A:$A,$C12)/1000</f>
        <v>11.867000000000001</v>
      </c>
      <c r="F12" s="6">
        <f>SUMIFS(EntPop!$M:$M,EntPop!$S:$S,F$5,EntPop!$A:$A,$C12)/1000</f>
        <v>8.08</v>
      </c>
      <c r="G12" s="6">
        <f>SUMIFS(EntPop!$M:$M,EntPop!$S:$S,G$5,EntPop!$A:$A,$C12)/1000</f>
        <v>5.6479999999999997</v>
      </c>
      <c r="H12" s="6">
        <f>SUMIFS(EntPop!$M:$M,EntPop!$S:$S,H$5,EntPop!$A:$A,$C12)/1000</f>
        <v>3.8420000000000001</v>
      </c>
      <c r="I12" s="5"/>
      <c r="J12" s="7">
        <f>SUMIFS(EntPorc!$M:$M,EntPorc!$P:$P,V$5,EntPorc!$A:$A,$C12)*100</f>
        <v>64.983385801315308</v>
      </c>
      <c r="K12" s="7">
        <f>SUMIFS(EntPorc!$M:$M,EntPorc!$P:$P,W$5,EntPorc!$A:$A,$C12)*100</f>
        <v>85.663753747940063</v>
      </c>
      <c r="L12" s="7">
        <f>SUMIFS(EntPorc!$M:$M,EntPorc!$P:$P,X$5,EntPorc!$A:$A,$C12)*100</f>
        <v>59.185469150543213</v>
      </c>
      <c r="M12" s="7">
        <f>SUMIFS(EntPorc!$M:$M,EntPorc!$P:$P,Y$5,EntPorc!$A:$A,$C12)*100</f>
        <v>60.464620590209961</v>
      </c>
      <c r="N12" s="7">
        <f>SUMIFS(EntPorc!$M:$M,EntPorc!$P:$P,Z$5,EntPorc!$A:$A,$C12)*100</f>
        <v>55.552339553833008</v>
      </c>
      <c r="O12" s="5"/>
      <c r="P12" s="6">
        <f>SUMIFS(RuralPop!$M:$M,RuralPop!$S:$S,P$5,RuralPop!$A:$A,$C12)/1000</f>
        <v>1.5</v>
      </c>
      <c r="Q12" s="6">
        <f>SUMIFS(RuralPop!$M:$M,RuralPop!$S:$S,Q$5,RuralPop!$A:$A,$C12)/1000</f>
        <v>2.8149999999999999</v>
      </c>
      <c r="R12" s="6">
        <f>SUMIFS(RuralPop!$M:$M,RuralPop!$S:$S,R$5,RuralPop!$A:$A,$C12)/1000</f>
        <v>0.98699999999999999</v>
      </c>
      <c r="S12" s="6">
        <f>SUMIFS(RuralPop!$M:$M,RuralPop!$S:$S,S$5,RuralPop!$A:$A,$C12)/1000</f>
        <v>0.83399999999999996</v>
      </c>
      <c r="T12" s="6">
        <f>SUMIFS(RuralPop!$M:$M,RuralPop!$S:$S,T$5,RuralPop!$A:$A,$C12)/1000</f>
        <v>1.117</v>
      </c>
      <c r="U12" s="5"/>
      <c r="V12" s="7">
        <f>SUMIFS(RuralPorc!$M:$M,RuralPorc!$P:$P,V$5,RuralPorc!$A:$A,$C12)*100</f>
        <v>65.760630369186401</v>
      </c>
      <c r="W12" s="7">
        <f>SUMIFS(RuralPorc!$M:$M,RuralPorc!$P:$P,W$5,RuralPorc!$A:$A,$C12)*100</f>
        <v>76.828604936599731</v>
      </c>
      <c r="X12" s="7">
        <f>SUMIFS(RuralPorc!$M:$M,RuralPorc!$P:$P,X$5,RuralPorc!$A:$A,$C12)*100</f>
        <v>50.511771440505981</v>
      </c>
      <c r="Y12" s="7">
        <f>SUMIFS(RuralPorc!$M:$M,RuralPorc!$P:$P,Y$5,RuralPorc!$A:$A,$C12)*100</f>
        <v>59.870779514312744</v>
      </c>
      <c r="Z12" s="7">
        <f>SUMIFS(RuralPorc!$M:$M,RuralPorc!$P:$P,Z$5,RuralPorc!$A:$A,$C12)*100</f>
        <v>63.538110256195068</v>
      </c>
      <c r="AA12" s="9"/>
      <c r="AB12" s="6">
        <f>SUMIFS(UrbanPop!$M:$M,UrbanPop!$S:$S,AB$5,UrbanPop!$A:$A,$C12)/1000</f>
        <v>8.2799999999999994</v>
      </c>
      <c r="AC12" s="6">
        <f>SUMIFS(UrbanPop!$M:$M,UrbanPop!$S:$S,AC$5,UrbanPop!$A:$A,$C12)/1000</f>
        <v>9.0519999999999996</v>
      </c>
      <c r="AD12" s="6">
        <f>SUMIFS(UrbanPop!$M:$M,UrbanPop!$S:$S,AD$5,UrbanPop!$A:$A,$C12)/1000</f>
        <v>7.093</v>
      </c>
      <c r="AE12" s="6">
        <f>SUMIFS(UrbanPop!$M:$M,UrbanPop!$S:$S,AE$5,UrbanPop!$A:$A,$C12)/1000</f>
        <v>4.8140000000000001</v>
      </c>
      <c r="AF12" s="6">
        <f>SUMIFS(UrbanPop!$M:$M,UrbanPop!$S:$S,AF$5,UrbanPop!$A:$A,$C12)/1000</f>
        <v>2.7250000000000001</v>
      </c>
      <c r="AG12" s="5"/>
      <c r="AH12" s="7">
        <f>SUMIFS(UrbanPorc!$M:$M,UrbanPorc!$P:$P,AH$5,UrbanPorc!$A:$A,$C12)*100</f>
        <v>64.844542741775513</v>
      </c>
      <c r="AI12" s="7">
        <f>SUMIFS(UrbanPorc!$M:$M,UrbanPorc!$P:$P,AI$5,UrbanPorc!$A:$A,$C12)*100</f>
        <v>88.84090781211853</v>
      </c>
      <c r="AJ12" s="7">
        <f>SUMIFS(UrbanPorc!$M:$M,UrbanPorc!$P:$P,AJ$5,UrbanPorc!$A:$A,$C12)*100</f>
        <v>60.634297132492065</v>
      </c>
      <c r="AK12" s="7">
        <f>SUMIFS(UrbanPorc!$M:$M,UrbanPorc!$P:$P,AK$5,UrbanPorc!$A:$A,$C12)*100</f>
        <v>60.568696260452271</v>
      </c>
      <c r="AL12" s="7">
        <f>SUMIFS(UrbanPorc!$M:$M,UrbanPorc!$P:$P,AL$5,UrbanPorc!$A:$A,$C12)*100</f>
        <v>52.83055305480957</v>
      </c>
      <c r="AN12" s="6">
        <f>SUMIFS(SexoPop!$N:$N,SexoPop!$T:$T,AN$5,SexoPop!$A:$A,$C12,SexoPop!$B:$B,2)/1000</f>
        <v>5.5140000000000002</v>
      </c>
      <c r="AO12" s="6">
        <f>SUMIFS(SexoPop!$N:$N,SexoPop!$T:$T,AO$5,SexoPop!$A:$A,$C12,SexoPop!$B:$B,2)/1000</f>
        <v>5.5640000000000001</v>
      </c>
      <c r="AP12" s="6">
        <f>SUMIFS(SexoPop!$N:$N,SexoPop!$T:$T,AP$5,SexoPop!$A:$A,$C12,SexoPop!$B:$B,2)/1000</f>
        <v>4.2160000000000002</v>
      </c>
      <c r="AQ12" s="6">
        <f>SUMIFS(SexoPop!$N:$N,SexoPop!$T:$T,AQ$5,SexoPop!$A:$A,$C12,SexoPop!$B:$B,2)/1000</f>
        <v>3.0750000000000002</v>
      </c>
      <c r="AR12" s="6">
        <f>SUMIFS(SexoPop!$N:$N,SexoPop!$T:$T,AR$5,SexoPop!$A:$A,$C12,SexoPop!$B:$B,2)/1000</f>
        <v>1.6830000000000001</v>
      </c>
      <c r="AS12" s="5"/>
      <c r="AT12" s="7">
        <f>SUMIFS(SexoPorc!$N:$N,SexoPorc!$Q:$Q,AT$5,SexoPorc!$A:$A,$C12,SexoPorc!$B:$B,2)*100</f>
        <v>64.969956874847412</v>
      </c>
      <c r="AU12" s="7">
        <f>SUMIFS(SexoPorc!$N:$N,SexoPorc!$Q:$Q,AU$5,SexoPorc!$A:$A,$C12,SexoPorc!$B:$B,2)*100</f>
        <v>87.87112832069397</v>
      </c>
      <c r="AV12" s="7">
        <f>SUMIFS(SexoPorc!$N:$N,SexoPorc!$Q:$Q,AV$5,SexoPorc!$A:$A,$C12,SexoPorc!$B:$B,2)*100</f>
        <v>59.006297588348389</v>
      </c>
      <c r="AW12" s="7">
        <f>SUMIFS(SexoPorc!$N:$N,SexoPorc!$Q:$Q,AW$5,SexoPorc!$A:$A,$C12,SexoPorc!$B:$B,2)*100</f>
        <v>58.908045291900635</v>
      </c>
      <c r="AX12" s="7">
        <f>SUMIFS(SexoPorc!$N:$N,SexoPorc!$Q:$Q,AX$5,SexoPorc!$A:$A,$C12,SexoPorc!$B:$B,2)*100</f>
        <v>58.396947383880615</v>
      </c>
      <c r="AY12" s="9"/>
      <c r="AZ12" s="6">
        <f>SUMIFS(SexoPop!$N:$N,SexoPop!$T:$T,AZ$5,SexoPop!$A:$A,$C12,SexoPop!$B:$B,1)/1000</f>
        <v>4.266</v>
      </c>
      <c r="BA12" s="6">
        <f>SUMIFS(SexoPop!$N:$N,SexoPop!$T:$T,BA$5,SexoPop!$A:$A,$C12,SexoPop!$B:$B,1)/1000</f>
        <v>6.3029999999999999</v>
      </c>
      <c r="BB12" s="6">
        <f>SUMIFS(SexoPop!$N:$N,SexoPop!$T:$T,BB$5,SexoPop!$A:$A,$C12,SexoPop!$B:$B,1)/1000</f>
        <v>3.8639999999999999</v>
      </c>
      <c r="BC12" s="6">
        <f>SUMIFS(SexoPop!$N:$N,SexoPop!$T:$T,BC$5,SexoPop!$A:$A,$C12,SexoPop!$B:$B,1)/1000</f>
        <v>2.573</v>
      </c>
      <c r="BD12" s="6">
        <f>SUMIFS(SexoPop!$N:$N,SexoPop!$T:$T,BD$5,SexoPop!$A:$A,$C12,SexoPop!$B:$B,1)/1000</f>
        <v>2.1589999999999998</v>
      </c>
      <c r="BE12" s="5"/>
      <c r="BF12" s="7">
        <f>SUMIFS(SexoPorc!$N:$N,SexoPorc!$Q:$Q,BF$5,SexoPorc!$A:$A,$C12,SexoPorc!$B:$B,1)*100</f>
        <v>65.000760555267334</v>
      </c>
      <c r="BG12" s="7">
        <f>SUMIFS(SexoPorc!$N:$N,SexoPorc!$Q:$Q,BG$5,SexoPorc!$A:$A,$C12,SexoPorc!$B:$B,1)*100</f>
        <v>83.805346488952637</v>
      </c>
      <c r="BH12" s="7">
        <f>SUMIFS(SexoPorc!$N:$N,SexoPorc!$Q:$Q,BH$5,SexoPorc!$A:$A,$C12,SexoPorc!$B:$B,1)*100</f>
        <v>59.382206201553345</v>
      </c>
      <c r="BI12" s="7">
        <f>SUMIFS(SexoPorc!$N:$N,SexoPorc!$Q:$Q,BI$5,SexoPorc!$A:$A,$C12,SexoPorc!$B:$B,1)*100</f>
        <v>62.43630051612854</v>
      </c>
      <c r="BJ12" s="7">
        <f>SUMIFS(SexoPorc!$N:$N,SexoPorc!$Q:$Q,BJ$5,SexoPorc!$A:$A,$C12,SexoPorc!$B:$B,1)*100</f>
        <v>53.520077466964722</v>
      </c>
    </row>
    <row r="13" spans="3:62" x14ac:dyDescent="0.25">
      <c r="C13" s="5" t="s">
        <v>7</v>
      </c>
      <c r="D13" s="6">
        <f>SUMIFS(EntPop!$M:$M,EntPop!$S:$S,D$5,EntPop!$A:$A,$C13)/1000</f>
        <v>630.05499999999995</v>
      </c>
      <c r="E13" s="6">
        <f>SUMIFS(EntPop!$M:$M,EntPop!$S:$S,E$5,EntPop!$A:$A,$C13)/1000</f>
        <v>821.47799999999995</v>
      </c>
      <c r="F13" s="6">
        <f>SUMIFS(EntPop!$M:$M,EntPop!$S:$S,F$5,EntPop!$A:$A,$C13)/1000</f>
        <v>697.20600000000002</v>
      </c>
      <c r="G13" s="6">
        <f>SUMIFS(EntPop!$M:$M,EntPop!$S:$S,G$5,EntPop!$A:$A,$C13)/1000</f>
        <v>576.15499999999997</v>
      </c>
      <c r="H13" s="6">
        <f>SUMIFS(EntPop!$M:$M,EntPop!$S:$S,H$5,EntPop!$A:$A,$C13)/1000</f>
        <v>543.94299999999998</v>
      </c>
      <c r="I13" s="5"/>
      <c r="J13" s="7">
        <f>SUMIFS(EntPorc!$M:$M,EntPorc!$P:$P,V$5,EntPorc!$A:$A,$C13)*100</f>
        <v>41.034379601478577</v>
      </c>
      <c r="K13" s="7">
        <f>SUMIFS(EntPorc!$M:$M,EntPorc!$P:$P,W$5,EntPorc!$A:$A,$C13)*100</f>
        <v>50.313496589660645</v>
      </c>
      <c r="L13" s="7">
        <f>SUMIFS(EntPorc!$M:$M,EntPorc!$P:$P,X$5,EntPorc!$A:$A,$C13)*100</f>
        <v>42.954203486442566</v>
      </c>
      <c r="M13" s="7">
        <f>SUMIFS(EntPorc!$M:$M,EntPorc!$P:$P,Y$5,EntPorc!$A:$A,$C13)*100</f>
        <v>35.841456055641174</v>
      </c>
      <c r="N13" s="7">
        <f>SUMIFS(EntPorc!$M:$M,EntPorc!$P:$P,Z$5,EntPorc!$A:$A,$C13)*100</f>
        <v>34.216168522834778</v>
      </c>
      <c r="O13" s="5"/>
      <c r="P13" s="6">
        <f>SUMIFS(RuralPop!$M:$M,RuralPop!$S:$S,P$5,RuralPop!$A:$A,$C13)/1000</f>
        <v>433.23399999999998</v>
      </c>
      <c r="Q13" s="6">
        <f>SUMIFS(RuralPop!$M:$M,RuralPop!$S:$S,Q$5,RuralPop!$A:$A,$C13)/1000</f>
        <v>568.48800000000006</v>
      </c>
      <c r="R13" s="6">
        <f>SUMIFS(RuralPop!$M:$M,RuralPop!$S:$S,R$5,RuralPop!$A:$A,$C13)/1000</f>
        <v>420.577</v>
      </c>
      <c r="S13" s="6">
        <f>SUMIFS(RuralPop!$M:$M,RuralPop!$S:$S,S$5,RuralPop!$A:$A,$C13)/1000</f>
        <v>408.983</v>
      </c>
      <c r="T13" s="6">
        <f>SUMIFS(RuralPop!$M:$M,RuralPop!$S:$S,T$5,RuralPop!$A:$A,$C13)/1000</f>
        <v>395.27600000000001</v>
      </c>
      <c r="U13" s="5"/>
      <c r="V13" s="7">
        <f>SUMIFS(RuralPorc!$M:$M,RuralPorc!$P:$P,V$5,RuralPorc!$A:$A,$C13)*100</f>
        <v>38.7725830078125</v>
      </c>
      <c r="W13" s="7">
        <f>SUMIFS(RuralPorc!$M:$M,RuralPorc!$P:$P,W$5,RuralPorc!$A:$A,$C13)*100</f>
        <v>50.606262683868408</v>
      </c>
      <c r="X13" s="7">
        <f>SUMIFS(RuralPorc!$M:$M,RuralPorc!$P:$P,X$5,RuralPorc!$A:$A,$C13)*100</f>
        <v>39.580366015434265</v>
      </c>
      <c r="Y13" s="7">
        <f>SUMIFS(RuralPorc!$M:$M,RuralPorc!$P:$P,Y$5,RuralPorc!$A:$A,$C13)*100</f>
        <v>35.3228360414505</v>
      </c>
      <c r="Z13" s="7">
        <f>SUMIFS(RuralPorc!$M:$M,RuralPorc!$P:$P,Z$5,RuralPorc!$A:$A,$C13)*100</f>
        <v>33.904853463172913</v>
      </c>
      <c r="AA13" s="9"/>
      <c r="AB13" s="6">
        <f>SUMIFS(UrbanPop!$M:$M,UrbanPop!$S:$S,AB$5,UrbanPop!$A:$A,$C13)/1000</f>
        <v>196.821</v>
      </c>
      <c r="AC13" s="6">
        <f>SUMIFS(UrbanPop!$M:$M,UrbanPop!$S:$S,AC$5,UrbanPop!$A:$A,$C13)/1000</f>
        <v>252.99</v>
      </c>
      <c r="AD13" s="6">
        <f>SUMIFS(UrbanPop!$M:$M,UrbanPop!$S:$S,AD$5,UrbanPop!$A:$A,$C13)/1000</f>
        <v>276.62900000000002</v>
      </c>
      <c r="AE13" s="6">
        <f>SUMIFS(UrbanPop!$M:$M,UrbanPop!$S:$S,AE$5,UrbanPop!$A:$A,$C13)/1000</f>
        <v>167.172</v>
      </c>
      <c r="AF13" s="6">
        <f>SUMIFS(UrbanPop!$M:$M,UrbanPop!$S:$S,AF$5,UrbanPop!$A:$A,$C13)/1000</f>
        <v>148.667</v>
      </c>
      <c r="AG13" s="5"/>
      <c r="AH13" s="7">
        <f>SUMIFS(UrbanPorc!$M:$M,UrbanPorc!$P:$P,AH$5,UrbanPorc!$A:$A,$C13)*100</f>
        <v>47.079604864120483</v>
      </c>
      <c r="AI13" s="7">
        <f>SUMIFS(UrbanPorc!$M:$M,UrbanPorc!$P:$P,AI$5,UrbanPorc!$A:$A,$C13)*100</f>
        <v>49.667820334434509</v>
      </c>
      <c r="AJ13" s="7">
        <f>SUMIFS(UrbanPorc!$M:$M,UrbanPorc!$P:$P,AJ$5,UrbanPorc!$A:$A,$C13)*100</f>
        <v>49.349743127822876</v>
      </c>
      <c r="AK13" s="7">
        <f>SUMIFS(UrbanPorc!$M:$M,UrbanPorc!$P:$P,AK$5,UrbanPorc!$A:$A,$C13)*100</f>
        <v>37.176844477653503</v>
      </c>
      <c r="AL13" s="7">
        <f>SUMIFS(UrbanPorc!$M:$M,UrbanPorc!$P:$P,AL$5,UrbanPorc!$A:$A,$C13)*100</f>
        <v>35.072401165962219</v>
      </c>
      <c r="AN13" s="6">
        <f>SUMIFS(SexoPop!$N:$N,SexoPop!$T:$T,AN$5,SexoPop!$A:$A,$C13,SexoPop!$B:$B,2)/1000</f>
        <v>337.565</v>
      </c>
      <c r="AO13" s="6">
        <f>SUMIFS(SexoPop!$N:$N,SexoPop!$T:$T,AO$5,SexoPop!$A:$A,$C13,SexoPop!$B:$B,2)/1000</f>
        <v>415.95</v>
      </c>
      <c r="AP13" s="6">
        <f>SUMIFS(SexoPop!$N:$N,SexoPop!$T:$T,AP$5,SexoPop!$A:$A,$C13,SexoPop!$B:$B,2)/1000</f>
        <v>372.96800000000002</v>
      </c>
      <c r="AQ13" s="6">
        <f>SUMIFS(SexoPop!$N:$N,SexoPop!$T:$T,AQ$5,SexoPop!$A:$A,$C13,SexoPop!$B:$B,2)/1000</f>
        <v>300.15899999999999</v>
      </c>
      <c r="AR13" s="6">
        <f>SUMIFS(SexoPop!$N:$N,SexoPop!$T:$T,AR$5,SexoPop!$A:$A,$C13,SexoPop!$B:$B,2)/1000</f>
        <v>294.66399999999999</v>
      </c>
      <c r="AS13" s="5"/>
      <c r="AT13" s="7">
        <f>SUMIFS(SexoPorc!$N:$N,SexoPorc!$Q:$Q,AT$5,SexoPorc!$A:$A,$C13,SexoPorc!$B:$B,2)*100</f>
        <v>42.024585604667664</v>
      </c>
      <c r="AU13" s="7">
        <f>SUMIFS(SexoPorc!$N:$N,SexoPorc!$Q:$Q,AU$5,SexoPorc!$A:$A,$C13,SexoPorc!$B:$B,2)*100</f>
        <v>50.452244281768799</v>
      </c>
      <c r="AV13" s="7">
        <f>SUMIFS(SexoPorc!$N:$N,SexoPorc!$Q:$Q,AV$5,SexoPorc!$A:$A,$C13,SexoPorc!$B:$B,2)*100</f>
        <v>43.872550129890442</v>
      </c>
      <c r="AW13" s="7">
        <f>SUMIFS(SexoPorc!$N:$N,SexoPorc!$Q:$Q,AW$5,SexoPorc!$A:$A,$C13,SexoPorc!$B:$B,2)*100</f>
        <v>35.10192334651947</v>
      </c>
      <c r="AX13" s="7">
        <f>SUMIFS(SexoPorc!$N:$N,SexoPorc!$Q:$Q,AX$5,SexoPorc!$A:$A,$C13,SexoPorc!$B:$B,2)*100</f>
        <v>34.697949886322021</v>
      </c>
      <c r="AY13" s="9"/>
      <c r="AZ13" s="6">
        <f>SUMIFS(SexoPop!$N:$N,SexoPop!$T:$T,AZ$5,SexoPop!$A:$A,$C13,SexoPop!$B:$B,1)/1000</f>
        <v>292.49</v>
      </c>
      <c r="BA13" s="6">
        <f>SUMIFS(SexoPop!$N:$N,SexoPop!$T:$T,BA$5,SexoPop!$A:$A,$C13,SexoPop!$B:$B,1)/1000</f>
        <v>405.52800000000002</v>
      </c>
      <c r="BB13" s="6">
        <f>SUMIFS(SexoPop!$N:$N,SexoPop!$T:$T,BB$5,SexoPop!$A:$A,$C13,SexoPop!$B:$B,1)/1000</f>
        <v>324.238</v>
      </c>
      <c r="BC13" s="6">
        <f>SUMIFS(SexoPop!$N:$N,SexoPop!$T:$T,BC$5,SexoPop!$A:$A,$C13,SexoPop!$B:$B,1)/1000</f>
        <v>275.99599999999998</v>
      </c>
      <c r="BD13" s="6">
        <f>SUMIFS(SexoPop!$N:$N,SexoPop!$T:$T,BD$5,SexoPop!$A:$A,$C13,SexoPop!$B:$B,1)/1000</f>
        <v>249.279</v>
      </c>
      <c r="BE13" s="5"/>
      <c r="BF13" s="7">
        <f>SUMIFS(SexoPorc!$N:$N,SexoPorc!$Q:$Q,BF$5,SexoPorc!$A:$A,$C13,SexoPorc!$B:$B,1)*100</f>
        <v>39.948046207427979</v>
      </c>
      <c r="BG13" s="7">
        <f>SUMIFS(SexoPorc!$N:$N,SexoPorc!$Q:$Q,BG$5,SexoPorc!$A:$A,$C13,SexoPorc!$B:$B,1)*100</f>
        <v>50.171971321105957</v>
      </c>
      <c r="BH13" s="7">
        <f>SUMIFS(SexoPorc!$N:$N,SexoPorc!$Q:$Q,BH$5,SexoPorc!$A:$A,$C13,SexoPorc!$B:$B,1)*100</f>
        <v>41.944268345832825</v>
      </c>
      <c r="BI13" s="7">
        <f>SUMIFS(SexoPorc!$N:$N,SexoPorc!$Q:$Q,BI$5,SexoPorc!$A:$A,$C13,SexoPorc!$B:$B,1)*100</f>
        <v>36.681938171386719</v>
      </c>
      <c r="BJ13" s="7">
        <f>SUMIFS(SexoPorc!$N:$N,SexoPorc!$Q:$Q,BJ$5,SexoPorc!$A:$A,$C13,SexoPorc!$B:$B,1)*100</f>
        <v>33.663651347160339</v>
      </c>
    </row>
    <row r="14" spans="3:62" x14ac:dyDescent="0.25">
      <c r="C14" s="5" t="s">
        <v>8</v>
      </c>
      <c r="D14" s="6">
        <f>SUMIFS(EntPop!$M:$M,EntPop!$S:$S,D$5,EntPop!$A:$A,$C14)/1000</f>
        <v>94.957999999999998</v>
      </c>
      <c r="E14" s="6">
        <f>SUMIFS(EntPop!$M:$M,EntPop!$S:$S,E$5,EntPop!$A:$A,$C14)/1000</f>
        <v>63.646999999999998</v>
      </c>
      <c r="F14" s="6">
        <f>SUMIFS(EntPop!$M:$M,EntPop!$S:$S,F$5,EntPop!$A:$A,$C14)/1000</f>
        <v>70.113</v>
      </c>
      <c r="G14" s="6">
        <f>SUMIFS(EntPop!$M:$M,EntPop!$S:$S,G$5,EntPop!$A:$A,$C14)/1000</f>
        <v>41.000999999999998</v>
      </c>
      <c r="H14" s="6">
        <f>SUMIFS(EntPop!$M:$M,EntPop!$S:$S,H$5,EntPop!$A:$A,$C14)/1000</f>
        <v>59.680999999999997</v>
      </c>
      <c r="I14" s="5"/>
      <c r="J14" s="7">
        <f>SUMIFS(EntPorc!$M:$M,EntPorc!$P:$P,V$5,EntPorc!$A:$A,$C14)*100</f>
        <v>79.834204912185669</v>
      </c>
      <c r="K14" s="7">
        <f>SUMIFS(EntPorc!$M:$M,EntPorc!$P:$P,W$5,EntPorc!$A:$A,$C14)*100</f>
        <v>68.221962451934814</v>
      </c>
      <c r="L14" s="7">
        <f>SUMIFS(EntPorc!$M:$M,EntPorc!$P:$P,X$5,EntPorc!$A:$A,$C14)*100</f>
        <v>63.467907905578613</v>
      </c>
      <c r="M14" s="7">
        <f>SUMIFS(EntPorc!$M:$M,EntPorc!$P:$P,Y$5,EntPorc!$A:$A,$C14)*100</f>
        <v>51.372617483139038</v>
      </c>
      <c r="N14" s="7">
        <f>SUMIFS(EntPorc!$M:$M,EntPorc!$P:$P,Z$5,EntPorc!$A:$A,$C14)*100</f>
        <v>68.65803599357605</v>
      </c>
      <c r="O14" s="5"/>
      <c r="P14" s="6">
        <f>SUMIFS(RuralPop!$M:$M,RuralPop!$S:$S,P$5,RuralPop!$A:$A,$C14)/1000</f>
        <v>38.585999999999999</v>
      </c>
      <c r="Q14" s="6">
        <f>SUMIFS(RuralPop!$M:$M,RuralPop!$S:$S,Q$5,RuralPop!$A:$A,$C14)/1000</f>
        <v>30.541</v>
      </c>
      <c r="R14" s="6">
        <f>SUMIFS(RuralPop!$M:$M,RuralPop!$S:$S,R$5,RuralPop!$A:$A,$C14)/1000</f>
        <v>35.912999999999997</v>
      </c>
      <c r="S14" s="6">
        <f>SUMIFS(RuralPop!$M:$M,RuralPop!$S:$S,S$5,RuralPop!$A:$A,$C14)/1000</f>
        <v>18.986999999999998</v>
      </c>
      <c r="T14" s="6">
        <f>SUMIFS(RuralPop!$M:$M,RuralPop!$S:$S,T$5,RuralPop!$A:$A,$C14)/1000</f>
        <v>40.83</v>
      </c>
      <c r="U14" s="5"/>
      <c r="V14" s="7">
        <f>SUMIFS(RuralPorc!$M:$M,RuralPorc!$P:$P,V$5,RuralPorc!$A:$A,$C14)*100</f>
        <v>74.125444889068604</v>
      </c>
      <c r="W14" s="7">
        <f>SUMIFS(RuralPorc!$M:$M,RuralPorc!$P:$P,W$5,RuralPorc!$A:$A,$C14)*100</f>
        <v>60.801100730895996</v>
      </c>
      <c r="X14" s="7">
        <f>SUMIFS(RuralPorc!$M:$M,RuralPorc!$P:$P,X$5,RuralPorc!$A:$A,$C14)*100</f>
        <v>68.759334087371826</v>
      </c>
      <c r="Y14" s="7">
        <f>SUMIFS(RuralPorc!$M:$M,RuralPorc!$P:$P,Y$5,RuralPorc!$A:$A,$C14)*100</f>
        <v>44.972643256187439</v>
      </c>
      <c r="Z14" s="7">
        <f>SUMIFS(RuralPorc!$M:$M,RuralPorc!$P:$P,Z$5,RuralPorc!$A:$A,$C14)*100</f>
        <v>74.856996536254883</v>
      </c>
      <c r="AA14" s="9"/>
      <c r="AB14" s="6">
        <f>SUMIFS(UrbanPop!$M:$M,UrbanPop!$S:$S,AB$5,UrbanPop!$A:$A,$C14)/1000</f>
        <v>56.372</v>
      </c>
      <c r="AC14" s="6">
        <f>SUMIFS(UrbanPop!$M:$M,UrbanPop!$S:$S,AC$5,UrbanPop!$A:$A,$C14)/1000</f>
        <v>33.106000000000002</v>
      </c>
      <c r="AD14" s="6">
        <f>SUMIFS(UrbanPop!$M:$M,UrbanPop!$S:$S,AD$5,UrbanPop!$A:$A,$C14)/1000</f>
        <v>34.200000000000003</v>
      </c>
      <c r="AE14" s="6">
        <f>SUMIFS(UrbanPop!$M:$M,UrbanPop!$S:$S,AE$5,UrbanPop!$A:$A,$C14)/1000</f>
        <v>22.013999999999999</v>
      </c>
      <c r="AF14" s="6">
        <f>SUMIFS(UrbanPop!$M:$M,UrbanPop!$S:$S,AF$5,UrbanPop!$A:$A,$C14)/1000</f>
        <v>18.850999999999999</v>
      </c>
      <c r="AG14" s="5"/>
      <c r="AH14" s="7">
        <f>SUMIFS(UrbanPorc!$M:$M,UrbanPorc!$P:$P,AH$5,UrbanPorc!$A:$A,$C14)*100</f>
        <v>84.276938438415527</v>
      </c>
      <c r="AI14" s="7">
        <f>SUMIFS(UrbanPorc!$M:$M,UrbanPorc!$P:$P,AI$5,UrbanPorc!$A:$A,$C14)*100</f>
        <v>76.878064870834351</v>
      </c>
      <c r="AJ14" s="7">
        <f>SUMIFS(UrbanPorc!$M:$M,UrbanPorc!$P:$P,AJ$5,UrbanPorc!$A:$A,$C14)*100</f>
        <v>58.722525835037231</v>
      </c>
      <c r="AK14" s="7">
        <f>SUMIFS(UrbanPorc!$M:$M,UrbanPorc!$P:$P,AK$5,UrbanPorc!$A:$A,$C14)*100</f>
        <v>58.560329675674438</v>
      </c>
      <c r="AL14" s="7">
        <f>SUMIFS(UrbanPorc!$M:$M,UrbanPorc!$P:$P,AL$5,UrbanPorc!$A:$A,$C14)*100</f>
        <v>58.216238021850586</v>
      </c>
      <c r="AN14" s="6">
        <f>SUMIFS(SexoPop!$N:$N,SexoPop!$T:$T,AN$5,SexoPop!$A:$A,$C14,SexoPop!$B:$B,2)/1000</f>
        <v>47.110999999999997</v>
      </c>
      <c r="AO14" s="6">
        <f>SUMIFS(SexoPop!$N:$N,SexoPop!$T:$T,AO$5,SexoPop!$A:$A,$C14,SexoPop!$B:$B,2)/1000</f>
        <v>33.512999999999998</v>
      </c>
      <c r="AP14" s="6">
        <f>SUMIFS(SexoPop!$N:$N,SexoPop!$T:$T,AP$5,SexoPop!$A:$A,$C14,SexoPop!$B:$B,2)/1000</f>
        <v>37.405000000000001</v>
      </c>
      <c r="AQ14" s="6">
        <f>SUMIFS(SexoPop!$N:$N,SexoPop!$T:$T,AQ$5,SexoPop!$A:$A,$C14,SexoPop!$B:$B,2)/1000</f>
        <v>19.731999999999999</v>
      </c>
      <c r="AR14" s="6">
        <f>SUMIFS(SexoPop!$N:$N,SexoPop!$T:$T,AR$5,SexoPop!$A:$A,$C14,SexoPop!$B:$B,2)/1000</f>
        <v>28.72</v>
      </c>
      <c r="AS14" s="5"/>
      <c r="AT14" s="7">
        <f>SUMIFS(SexoPorc!$N:$N,SexoPorc!$Q:$Q,AT$5,SexoPorc!$A:$A,$C14,SexoPorc!$B:$B,2)*100</f>
        <v>80.623960494995117</v>
      </c>
      <c r="AU14" s="7">
        <f>SUMIFS(SexoPorc!$N:$N,SexoPorc!$Q:$Q,AU$5,SexoPorc!$A:$A,$C14,SexoPorc!$B:$B,2)*100</f>
        <v>70.140224695205688</v>
      </c>
      <c r="AV14" s="7">
        <f>SUMIFS(SexoPorc!$N:$N,SexoPorc!$Q:$Q,AV$5,SexoPorc!$A:$A,$C14,SexoPorc!$B:$B,2)*100</f>
        <v>68.717503547668457</v>
      </c>
      <c r="AW14" s="7">
        <f>SUMIFS(SexoPorc!$N:$N,SexoPorc!$Q:$Q,AW$5,SexoPorc!$A:$A,$C14,SexoPorc!$B:$B,2)*100</f>
        <v>51.769644021987915</v>
      </c>
      <c r="AX14" s="7">
        <f>SUMIFS(SexoPorc!$N:$N,SexoPorc!$Q:$Q,AX$5,SexoPorc!$A:$A,$C14,SexoPorc!$B:$B,2)*100</f>
        <v>68.38909387588501</v>
      </c>
      <c r="AY14" s="9"/>
      <c r="AZ14" s="6">
        <f>SUMIFS(SexoPop!$N:$N,SexoPop!$T:$T,AZ$5,SexoPop!$A:$A,$C14,SexoPop!$B:$B,1)/1000</f>
        <v>47.847000000000001</v>
      </c>
      <c r="BA14" s="6">
        <f>SUMIFS(SexoPop!$N:$N,SexoPop!$T:$T,BA$5,SexoPop!$A:$A,$C14,SexoPop!$B:$B,1)/1000</f>
        <v>30.134</v>
      </c>
      <c r="BB14" s="6">
        <f>SUMIFS(SexoPop!$N:$N,SexoPop!$T:$T,BB$5,SexoPop!$A:$A,$C14,SexoPop!$B:$B,1)/1000</f>
        <v>32.707999999999998</v>
      </c>
      <c r="BC14" s="6">
        <f>SUMIFS(SexoPop!$N:$N,SexoPop!$T:$T,BC$5,SexoPop!$A:$A,$C14,SexoPop!$B:$B,1)/1000</f>
        <v>21.268999999999998</v>
      </c>
      <c r="BD14" s="6">
        <f>SUMIFS(SexoPop!$N:$N,SexoPop!$T:$T,BD$5,SexoPop!$A:$A,$C14,SexoPop!$B:$B,1)/1000</f>
        <v>30.960999999999999</v>
      </c>
      <c r="BE14" s="5"/>
      <c r="BF14" s="7">
        <f>SUMIFS(SexoPorc!$N:$N,SexoPorc!$Q:$Q,BF$5,SexoPorc!$A:$A,$C14,SexoPorc!$B:$B,1)*100</f>
        <v>79.071575403213501</v>
      </c>
      <c r="BG14" s="7">
        <f>SUMIFS(SexoPorc!$N:$N,SexoPorc!$Q:$Q,BG$5,SexoPorc!$A:$A,$C14,SexoPorc!$B:$B,1)*100</f>
        <v>66.20820164680481</v>
      </c>
      <c r="BH14" s="7">
        <f>SUMIFS(SexoPorc!$N:$N,SexoPorc!$Q:$Q,BH$5,SexoPorc!$A:$A,$C14,SexoPorc!$B:$B,1)*100</f>
        <v>58.368575572967529</v>
      </c>
      <c r="BI14" s="7">
        <f>SUMIFS(SexoPorc!$N:$N,SexoPorc!$Q:$Q,BI$5,SexoPorc!$A:$A,$C14,SexoPorc!$B:$B,1)*100</f>
        <v>51.009690761566162</v>
      </c>
      <c r="BJ14" s="7">
        <f>SUMIFS(SexoPorc!$N:$N,SexoPorc!$Q:$Q,BJ$5,SexoPorc!$A:$A,$C14,SexoPorc!$B:$B,1)*100</f>
        <v>68.909412622451782</v>
      </c>
    </row>
    <row r="15" spans="3:62" x14ac:dyDescent="0.25">
      <c r="C15" s="5" t="s">
        <v>9</v>
      </c>
      <c r="D15" s="6">
        <f>SUMIFS(EntPop!$M:$M,EntPop!$S:$S,D$5,EntPop!$A:$A,$C15)/1000</f>
        <v>91.253</v>
      </c>
      <c r="E15" s="6">
        <f>SUMIFS(EntPop!$M:$M,EntPop!$S:$S,E$5,EntPop!$A:$A,$C15)/1000</f>
        <v>123.664</v>
      </c>
      <c r="F15" s="6">
        <f>SUMIFS(EntPop!$M:$M,EntPop!$S:$S,F$5,EntPop!$A:$A,$C15)/1000</f>
        <v>320.12599999999998</v>
      </c>
      <c r="G15" s="6">
        <f>SUMIFS(EntPop!$M:$M,EntPop!$S:$S,G$5,EntPop!$A:$A,$C15)/1000</f>
        <v>112.31100000000001</v>
      </c>
      <c r="H15" s="6">
        <f>SUMIFS(EntPop!$M:$M,EntPop!$S:$S,H$5,EntPop!$A:$A,$C15)/1000</f>
        <v>120.66800000000001</v>
      </c>
      <c r="I15" s="5"/>
      <c r="J15" s="7">
        <f>SUMIFS(EntPorc!$M:$M,EntPorc!$P:$P,V$5,EntPorc!$A:$A,$C15)*100</f>
        <v>58.787184953689575</v>
      </c>
      <c r="K15" s="7">
        <f>SUMIFS(EntPorc!$M:$M,EntPorc!$P:$P,W$5,EntPorc!$A:$A,$C15)*100</f>
        <v>81.320446729660034</v>
      </c>
      <c r="L15" s="7">
        <f>SUMIFS(EntPorc!$M:$M,EntPorc!$P:$P,X$5,EntPorc!$A:$A,$C15)*100</f>
        <v>79.949951171875</v>
      </c>
      <c r="M15" s="7">
        <f>SUMIFS(EntPorc!$M:$M,EntPorc!$P:$P,Y$5,EntPorc!$A:$A,$C15)*100</f>
        <v>70.479816198348999</v>
      </c>
      <c r="N15" s="7">
        <f>SUMIFS(EntPorc!$M:$M,EntPorc!$P:$P,Z$5,EntPorc!$A:$A,$C15)*100</f>
        <v>71.170824766159058</v>
      </c>
      <c r="O15" s="5"/>
      <c r="P15" s="6">
        <f>SUMIFS(RuralPop!$M:$M,RuralPop!$S:$S,P$5,RuralPop!$A:$A,$C15)/1000</f>
        <v>4.2</v>
      </c>
      <c r="Q15" s="6">
        <f>SUMIFS(RuralPop!$M:$M,RuralPop!$S:$S,Q$5,RuralPop!$A:$A,$C15)/1000</f>
        <v>0.46899999999999997</v>
      </c>
      <c r="R15" s="6">
        <f>SUMIFS(RuralPop!$M:$M,RuralPop!$S:$S,R$5,RuralPop!$A:$A,$C15)/1000</f>
        <v>2.0489999999999999</v>
      </c>
      <c r="S15" s="6">
        <f>SUMIFS(RuralPop!$M:$M,RuralPop!$S:$S,S$5,RuralPop!$A:$A,$C15)/1000</f>
        <v>1.175</v>
      </c>
      <c r="T15" s="6">
        <f>SUMIFS(RuralPop!$M:$M,RuralPop!$S:$S,T$5,RuralPop!$A:$A,$C15)/1000</f>
        <v>0.51800000000000002</v>
      </c>
      <c r="U15" s="5"/>
      <c r="V15" s="7">
        <f>SUMIFS(RuralPorc!$M:$M,RuralPorc!$P:$P,V$5,RuralPorc!$A:$A,$C15)*100</f>
        <v>54.054051637649536</v>
      </c>
      <c r="W15" s="7">
        <f>SUMIFS(RuralPorc!$M:$M,RuralPorc!$P:$P,W$5,RuralPorc!$A:$A,$C15)*100</f>
        <v>27.094164490699768</v>
      </c>
      <c r="X15" s="7">
        <f>SUMIFS(RuralPorc!$M:$M,RuralPorc!$P:$P,X$5,RuralPorc!$A:$A,$C15)*100</f>
        <v>45.472702383995056</v>
      </c>
      <c r="Y15" s="7">
        <f>SUMIFS(RuralPorc!$M:$M,RuralPorc!$P:$P,Y$5,RuralPorc!$A:$A,$C15)*100</f>
        <v>46.114599704742432</v>
      </c>
      <c r="Z15" s="7">
        <f>SUMIFS(RuralPorc!$M:$M,RuralPorc!$P:$P,Z$5,RuralPorc!$A:$A,$C15)*100</f>
        <v>60.86956262588501</v>
      </c>
      <c r="AA15" s="9"/>
      <c r="AB15" s="6">
        <f>SUMIFS(UrbanPop!$M:$M,UrbanPop!$S:$S,AB$5,UrbanPop!$A:$A,$C15)/1000</f>
        <v>87.052999999999997</v>
      </c>
      <c r="AC15" s="6">
        <f>SUMIFS(UrbanPop!$M:$M,UrbanPop!$S:$S,AC$5,UrbanPop!$A:$A,$C15)/1000</f>
        <v>123.19499999999999</v>
      </c>
      <c r="AD15" s="6">
        <f>SUMIFS(UrbanPop!$M:$M,UrbanPop!$S:$S,AD$5,UrbanPop!$A:$A,$C15)/1000</f>
        <v>318.077</v>
      </c>
      <c r="AE15" s="6">
        <f>SUMIFS(UrbanPop!$M:$M,UrbanPop!$S:$S,AE$5,UrbanPop!$A:$A,$C15)/1000</f>
        <v>111.136</v>
      </c>
      <c r="AF15" s="6">
        <f>SUMIFS(UrbanPop!$M:$M,UrbanPop!$S:$S,AF$5,UrbanPop!$A:$A,$C15)/1000</f>
        <v>120.15</v>
      </c>
      <c r="AG15" s="5"/>
      <c r="AH15" s="7">
        <f>SUMIFS(UrbanPorc!$M:$M,UrbanPorc!$P:$P,AH$5,UrbanPorc!$A:$A,$C15)*100</f>
        <v>59.03659462928772</v>
      </c>
      <c r="AI15" s="7">
        <f>SUMIFS(UrbanPorc!$M:$M,UrbanPorc!$P:$P,AI$5,UrbanPorc!$A:$A,$C15)*100</f>
        <v>81.944805383682251</v>
      </c>
      <c r="AJ15" s="7">
        <f>SUMIFS(UrbanPorc!$M:$M,UrbanPorc!$P:$P,AJ$5,UrbanPorc!$A:$A,$C15)*100</f>
        <v>80.342358350753784</v>
      </c>
      <c r="AK15" s="7">
        <f>SUMIFS(UrbanPorc!$M:$M,UrbanPorc!$P:$P,AK$5,UrbanPorc!$A:$A,$C15)*100</f>
        <v>70.875740051269531</v>
      </c>
      <c r="AL15" s="7">
        <f>SUMIFS(UrbanPorc!$M:$M,UrbanPorc!$P:$P,AL$5,UrbanPorc!$A:$A,$C15)*100</f>
        <v>71.222794055938721</v>
      </c>
      <c r="AN15" s="6">
        <f>SUMIFS(SexoPop!$N:$N,SexoPop!$T:$T,AN$5,SexoPop!$A:$A,$C15,SexoPop!$B:$B,2)/1000</f>
        <v>51.232999999999997</v>
      </c>
      <c r="AO15" s="6">
        <f>SUMIFS(SexoPop!$N:$N,SexoPop!$T:$T,AO$5,SexoPop!$A:$A,$C15,SexoPop!$B:$B,2)/1000</f>
        <v>70.134</v>
      </c>
      <c r="AP15" s="6">
        <f>SUMIFS(SexoPop!$N:$N,SexoPop!$T:$T,AP$5,SexoPop!$A:$A,$C15,SexoPop!$B:$B,2)/1000</f>
        <v>161.52600000000001</v>
      </c>
      <c r="AQ15" s="6">
        <f>SUMIFS(SexoPop!$N:$N,SexoPop!$T:$T,AQ$5,SexoPop!$A:$A,$C15,SexoPop!$B:$B,2)/1000</f>
        <v>57.780999999999999</v>
      </c>
      <c r="AR15" s="6">
        <f>SUMIFS(SexoPop!$N:$N,SexoPop!$T:$T,AR$5,SexoPop!$A:$A,$C15,SexoPop!$B:$B,2)/1000</f>
        <v>53.83</v>
      </c>
      <c r="AS15" s="5"/>
      <c r="AT15" s="7">
        <f>SUMIFS(SexoPorc!$N:$N,SexoPorc!$Q:$Q,AT$5,SexoPorc!$A:$A,$C15,SexoPorc!$B:$B,2)*100</f>
        <v>62.421417236328125</v>
      </c>
      <c r="AU15" s="7">
        <f>SUMIFS(SexoPorc!$N:$N,SexoPorc!$Q:$Q,AU$5,SexoPorc!$A:$A,$C15,SexoPorc!$B:$B,2)*100</f>
        <v>84.018975496292114</v>
      </c>
      <c r="AV15" s="7">
        <f>SUMIFS(SexoPorc!$N:$N,SexoPorc!$Q:$Q,AV$5,SexoPorc!$A:$A,$C15,SexoPorc!$B:$B,2)*100</f>
        <v>78.221583366394043</v>
      </c>
      <c r="AW15" s="7">
        <f>SUMIFS(SexoPorc!$N:$N,SexoPorc!$Q:$Q,AW$5,SexoPorc!$A:$A,$C15,SexoPorc!$B:$B,2)*100</f>
        <v>72.001248598098755</v>
      </c>
      <c r="AX15" s="7">
        <f>SUMIFS(SexoPorc!$N:$N,SexoPorc!$Q:$Q,AX$5,SexoPorc!$A:$A,$C15,SexoPorc!$B:$B,2)*100</f>
        <v>67.697066068649292</v>
      </c>
      <c r="AY15" s="9"/>
      <c r="AZ15" s="6">
        <f>SUMIFS(SexoPop!$N:$N,SexoPop!$T:$T,AZ$5,SexoPop!$A:$A,$C15,SexoPop!$B:$B,1)/1000</f>
        <v>40.020000000000003</v>
      </c>
      <c r="BA15" s="6">
        <f>SUMIFS(SexoPop!$N:$N,SexoPop!$T:$T,BA$5,SexoPop!$A:$A,$C15,SexoPop!$B:$B,1)/1000</f>
        <v>53.53</v>
      </c>
      <c r="BB15" s="6">
        <f>SUMIFS(SexoPop!$N:$N,SexoPop!$T:$T,BB$5,SexoPop!$A:$A,$C15,SexoPop!$B:$B,1)/1000</f>
        <v>158.6</v>
      </c>
      <c r="BC15" s="6">
        <f>SUMIFS(SexoPop!$N:$N,SexoPop!$T:$T,BC$5,SexoPop!$A:$A,$C15,SexoPop!$B:$B,1)/1000</f>
        <v>54.53</v>
      </c>
      <c r="BD15" s="6">
        <f>SUMIFS(SexoPop!$N:$N,SexoPop!$T:$T,BD$5,SexoPop!$A:$A,$C15,SexoPop!$B:$B,1)/1000</f>
        <v>66.837999999999994</v>
      </c>
      <c r="BE15" s="5"/>
      <c r="BF15" s="7">
        <f>SUMIFS(SexoPorc!$N:$N,SexoPorc!$Q:$Q,BF$5,SexoPorc!$A:$A,$C15,SexoPorc!$B:$B,1)*100</f>
        <v>54.709500074386597</v>
      </c>
      <c r="BG15" s="7">
        <f>SUMIFS(SexoPorc!$N:$N,SexoPorc!$Q:$Q,BG$5,SexoPorc!$A:$A,$C15,SexoPorc!$B:$B,1)*100</f>
        <v>78.036618232727051</v>
      </c>
      <c r="BH15" s="7">
        <f>SUMIFS(SexoPorc!$N:$N,SexoPorc!$Q:$Q,BH$5,SexoPorc!$A:$A,$C15,SexoPorc!$B:$B,1)*100</f>
        <v>81.790518760681152</v>
      </c>
      <c r="BI15" s="7">
        <f>SUMIFS(SexoPorc!$N:$N,SexoPorc!$Q:$Q,BI$5,SexoPorc!$A:$A,$C15,SexoPorc!$B:$B,1)*100</f>
        <v>68.936312198638916</v>
      </c>
      <c r="BJ15" s="7">
        <f>SUMIFS(SexoPorc!$N:$N,SexoPorc!$Q:$Q,BJ$5,SexoPorc!$A:$A,$C15,SexoPorc!$B:$B,1)*100</f>
        <v>74.238872528076172</v>
      </c>
    </row>
    <row r="16" spans="3:62" x14ac:dyDescent="0.25">
      <c r="C16" s="5" t="s">
        <v>10</v>
      </c>
      <c r="D16" s="6">
        <f>SUMIFS(EntPop!$M:$M,EntPop!$S:$S,D$5,EntPop!$A:$A,$C16)/1000</f>
        <v>37.055999999999997</v>
      </c>
      <c r="E16" s="6">
        <f>SUMIFS(EntPop!$M:$M,EntPop!$S:$S,E$5,EntPop!$A:$A,$C16)/1000</f>
        <v>27.026</v>
      </c>
      <c r="F16" s="6">
        <f>SUMIFS(EntPop!$M:$M,EntPop!$S:$S,F$5,EntPop!$A:$A,$C16)/1000</f>
        <v>44.908999999999999</v>
      </c>
      <c r="G16" s="6">
        <f>SUMIFS(EntPop!$M:$M,EntPop!$S:$S,G$5,EntPop!$A:$A,$C16)/1000</f>
        <v>68.269000000000005</v>
      </c>
      <c r="H16" s="6">
        <f>SUMIFS(EntPop!$M:$M,EntPop!$S:$S,H$5,EntPop!$A:$A,$C16)/1000</f>
        <v>43.713000000000001</v>
      </c>
      <c r="I16" s="5"/>
      <c r="J16" s="7">
        <f>SUMIFS(EntPorc!$M:$M,EntPorc!$P:$P,V$5,EntPorc!$A:$A,$C16)*100</f>
        <v>77.992928028106689</v>
      </c>
      <c r="K16" s="7">
        <f>SUMIFS(EntPorc!$M:$M,EntPorc!$P:$P,W$5,EntPorc!$A:$A,$C16)*100</f>
        <v>70.197403430938721</v>
      </c>
      <c r="L16" s="7">
        <f>SUMIFS(EntPorc!$M:$M,EntPorc!$P:$P,X$5,EntPorc!$A:$A,$C16)*100</f>
        <v>56.416213512420654</v>
      </c>
      <c r="M16" s="7">
        <f>SUMIFS(EntPorc!$M:$M,EntPorc!$P:$P,Y$5,EntPorc!$A:$A,$C16)*100</f>
        <v>57.976442575454712</v>
      </c>
      <c r="N16" s="7">
        <f>SUMIFS(EntPorc!$M:$M,EntPorc!$P:$P,Z$5,EntPorc!$A:$A,$C16)*100</f>
        <v>53.100669384002686</v>
      </c>
      <c r="O16" s="5"/>
      <c r="P16" s="6">
        <f>SUMIFS(RuralPop!$M:$M,RuralPop!$S:$S,P$5,RuralPop!$A:$A,$C16)/1000</f>
        <v>19.553000000000001</v>
      </c>
      <c r="Q16" s="6">
        <f>SUMIFS(RuralPop!$M:$M,RuralPop!$S:$S,Q$5,RuralPop!$A:$A,$C16)/1000</f>
        <v>7.81</v>
      </c>
      <c r="R16" s="6">
        <f>SUMIFS(RuralPop!$M:$M,RuralPop!$S:$S,R$5,RuralPop!$A:$A,$C16)/1000</f>
        <v>19.209</v>
      </c>
      <c r="S16" s="6">
        <f>SUMIFS(RuralPop!$M:$M,RuralPop!$S:$S,S$5,RuralPop!$A:$A,$C16)/1000</f>
        <v>47.335000000000001</v>
      </c>
      <c r="T16" s="6">
        <f>SUMIFS(RuralPop!$M:$M,RuralPop!$S:$S,T$5,RuralPop!$A:$A,$C16)/1000</f>
        <v>26.693000000000001</v>
      </c>
      <c r="U16" s="5"/>
      <c r="V16" s="7">
        <f>SUMIFS(RuralPorc!$M:$M,RuralPorc!$P:$P,V$5,RuralPorc!$A:$A,$C16)*100</f>
        <v>82.189995050430298</v>
      </c>
      <c r="W16" s="7">
        <f>SUMIFS(RuralPorc!$M:$M,RuralPorc!$P:$P,W$5,RuralPorc!$A:$A,$C16)*100</f>
        <v>60.100036859512329</v>
      </c>
      <c r="X16" s="7">
        <f>SUMIFS(RuralPorc!$M:$M,RuralPorc!$P:$P,X$5,RuralPorc!$A:$A,$C16)*100</f>
        <v>40.311005711555481</v>
      </c>
      <c r="Y16" s="7">
        <f>SUMIFS(RuralPorc!$M:$M,RuralPorc!$P:$P,Y$5,RuralPorc!$A:$A,$C16)*100</f>
        <v>55.493032932281494</v>
      </c>
      <c r="Z16" s="7">
        <f>SUMIFS(RuralPorc!$M:$M,RuralPorc!$P:$P,Z$5,RuralPorc!$A:$A,$C16)*100</f>
        <v>51.688545942306519</v>
      </c>
      <c r="AA16" s="9"/>
      <c r="AB16" s="6">
        <f>SUMIFS(UrbanPop!$M:$M,UrbanPop!$S:$S,AB$5,UrbanPop!$A:$A,$C16)/1000</f>
        <v>17.503</v>
      </c>
      <c r="AC16" s="6">
        <f>SUMIFS(UrbanPop!$M:$M,UrbanPop!$S:$S,AC$5,UrbanPop!$A:$A,$C16)/1000</f>
        <v>19.216000000000001</v>
      </c>
      <c r="AD16" s="6">
        <f>SUMIFS(UrbanPop!$M:$M,UrbanPop!$S:$S,AD$5,UrbanPop!$A:$A,$C16)/1000</f>
        <v>25.7</v>
      </c>
      <c r="AE16" s="6">
        <f>SUMIFS(UrbanPop!$M:$M,UrbanPop!$S:$S,AE$5,UrbanPop!$A:$A,$C16)/1000</f>
        <v>20.934000000000001</v>
      </c>
      <c r="AF16" s="6">
        <f>SUMIFS(UrbanPop!$M:$M,UrbanPop!$S:$S,AF$5,UrbanPop!$A:$A,$C16)/1000</f>
        <v>17.02</v>
      </c>
      <c r="AG16" s="5"/>
      <c r="AH16" s="7">
        <f>SUMIFS(UrbanPorc!$M:$M,UrbanPorc!$P:$P,AH$5,UrbanPorc!$A:$A,$C16)*100</f>
        <v>73.78382682800293</v>
      </c>
      <c r="AI16" s="7">
        <f>SUMIFS(UrbanPorc!$M:$M,UrbanPorc!$P:$P,AI$5,UrbanPorc!$A:$A,$C16)*100</f>
        <v>75.342088937759399</v>
      </c>
      <c r="AJ16" s="7">
        <f>SUMIFS(UrbanPorc!$M:$M,UrbanPorc!$P:$P,AJ$5,UrbanPorc!$A:$A,$C16)*100</f>
        <v>80.435669422149658</v>
      </c>
      <c r="AK16" s="7">
        <f>SUMIFS(UrbanPorc!$M:$M,UrbanPorc!$P:$P,AK$5,UrbanPorc!$A:$A,$C16)*100</f>
        <v>64.503604173660278</v>
      </c>
      <c r="AL16" s="7">
        <f>SUMIFS(UrbanPorc!$M:$M,UrbanPorc!$P:$P,AL$5,UrbanPorc!$A:$A,$C16)*100</f>
        <v>55.477690696716309</v>
      </c>
      <c r="AN16" s="6">
        <f>SUMIFS(SexoPop!$N:$N,SexoPop!$T:$T,AN$5,SexoPop!$A:$A,$C16,SexoPop!$B:$B,2)/1000</f>
        <v>18.068999999999999</v>
      </c>
      <c r="AO16" s="6">
        <f>SUMIFS(SexoPop!$N:$N,SexoPop!$T:$T,AO$5,SexoPop!$A:$A,$C16,SexoPop!$B:$B,2)/1000</f>
        <v>13.891</v>
      </c>
      <c r="AP16" s="6">
        <f>SUMIFS(SexoPop!$N:$N,SexoPop!$T:$T,AP$5,SexoPop!$A:$A,$C16,SexoPop!$B:$B,2)/1000</f>
        <v>22.806999999999999</v>
      </c>
      <c r="AQ16" s="6">
        <f>SUMIFS(SexoPop!$N:$N,SexoPop!$T:$T,AQ$5,SexoPop!$A:$A,$C16,SexoPop!$B:$B,2)/1000</f>
        <v>34.095999999999997</v>
      </c>
      <c r="AR16" s="6">
        <f>SUMIFS(SexoPop!$N:$N,SexoPop!$T:$T,AR$5,SexoPop!$A:$A,$C16,SexoPop!$B:$B,2)/1000</f>
        <v>24.483000000000001</v>
      </c>
      <c r="AS16" s="5"/>
      <c r="AT16" s="7">
        <f>SUMIFS(SexoPorc!$N:$N,SexoPorc!$Q:$Q,AT$5,SexoPorc!$A:$A,$C16,SexoPorc!$B:$B,2)*100</f>
        <v>82.68430233001709</v>
      </c>
      <c r="AU16" s="7">
        <f>SUMIFS(SexoPorc!$N:$N,SexoPorc!$Q:$Q,AU$5,SexoPorc!$A:$A,$C16,SexoPorc!$B:$B,2)*100</f>
        <v>71.959179639816284</v>
      </c>
      <c r="AV16" s="7">
        <f>SUMIFS(SexoPorc!$N:$N,SexoPorc!$Q:$Q,AV$5,SexoPorc!$A:$A,$C16,SexoPorc!$B:$B,2)*100</f>
        <v>57.612347602844238</v>
      </c>
      <c r="AW16" s="7">
        <f>SUMIFS(SexoPorc!$N:$N,SexoPorc!$Q:$Q,AW$5,SexoPorc!$A:$A,$C16,SexoPorc!$B:$B,2)*100</f>
        <v>58.020931482315063</v>
      </c>
      <c r="AX16" s="7">
        <f>SUMIFS(SexoPorc!$N:$N,SexoPorc!$Q:$Q,AX$5,SexoPorc!$A:$A,$C16,SexoPorc!$B:$B,2)*100</f>
        <v>56.519228219985962</v>
      </c>
      <c r="AY16" s="9"/>
      <c r="AZ16" s="6">
        <f>SUMIFS(SexoPop!$N:$N,SexoPop!$T:$T,AZ$5,SexoPop!$A:$A,$C16,SexoPop!$B:$B,1)/1000</f>
        <v>18.986999999999998</v>
      </c>
      <c r="BA16" s="6">
        <f>SUMIFS(SexoPop!$N:$N,SexoPop!$T:$T,BA$5,SexoPop!$A:$A,$C16,SexoPop!$B:$B,1)/1000</f>
        <v>13.135</v>
      </c>
      <c r="BB16" s="6">
        <f>SUMIFS(SexoPop!$N:$N,SexoPop!$T:$T,BB$5,SexoPop!$A:$A,$C16,SexoPop!$B:$B,1)/1000</f>
        <v>22.102</v>
      </c>
      <c r="BC16" s="6">
        <f>SUMIFS(SexoPop!$N:$N,SexoPop!$T:$T,BC$5,SexoPop!$A:$A,$C16,SexoPop!$B:$B,1)/1000</f>
        <v>34.173000000000002</v>
      </c>
      <c r="BD16" s="6">
        <f>SUMIFS(SexoPop!$N:$N,SexoPop!$T:$T,BD$5,SexoPop!$A:$A,$C16,SexoPop!$B:$B,1)/1000</f>
        <v>19.23</v>
      </c>
      <c r="BE16" s="5"/>
      <c r="BF16" s="7">
        <f>SUMIFS(SexoPorc!$N:$N,SexoPorc!$Q:$Q,BF$5,SexoPorc!$A:$A,$C16,SexoPorc!$B:$B,1)*100</f>
        <v>73.99742603302002</v>
      </c>
      <c r="BG16" s="7">
        <f>SUMIFS(SexoPorc!$N:$N,SexoPorc!$Q:$Q,BG$5,SexoPorc!$A:$A,$C16,SexoPorc!$B:$B,1)*100</f>
        <v>68.42571496963501</v>
      </c>
      <c r="BH16" s="7">
        <f>SUMIFS(SexoPorc!$N:$N,SexoPorc!$Q:$Q,BH$5,SexoPorc!$A:$A,$C16,SexoPorc!$B:$B,1)*100</f>
        <v>55.232906341552734</v>
      </c>
      <c r="BI16" s="7">
        <f>SUMIFS(SexoPorc!$N:$N,SexoPorc!$Q:$Q,BI$5,SexoPorc!$A:$A,$C16,SexoPorc!$B:$B,1)*100</f>
        <v>57.932120561599731</v>
      </c>
      <c r="BJ16" s="7">
        <f>SUMIFS(SexoPorc!$N:$N,SexoPorc!$Q:$Q,BJ$5,SexoPorc!$A:$A,$C16,SexoPorc!$B:$B,1)*100</f>
        <v>49.303898215293884</v>
      </c>
    </row>
    <row r="17" spans="3:62" x14ac:dyDescent="0.25">
      <c r="C17" s="5" t="s">
        <v>11</v>
      </c>
      <c r="D17" s="6">
        <f>SUMIFS(EntPop!$M:$M,EntPop!$S:$S,D$5,EntPop!$A:$A,$C17)/1000</f>
        <v>143.56399999999999</v>
      </c>
      <c r="E17" s="6">
        <f>SUMIFS(EntPop!$M:$M,EntPop!$S:$S,E$5,EntPop!$A:$A,$C17)/1000</f>
        <v>164.24799999999999</v>
      </c>
      <c r="F17" s="6">
        <f>SUMIFS(EntPop!$M:$M,EntPop!$S:$S,F$5,EntPop!$A:$A,$C17)/1000</f>
        <v>208.16399999999999</v>
      </c>
      <c r="G17" s="6">
        <f>SUMIFS(EntPop!$M:$M,EntPop!$S:$S,G$5,EntPop!$A:$A,$C17)/1000</f>
        <v>118.56399999999999</v>
      </c>
      <c r="H17" s="6">
        <f>SUMIFS(EntPop!$M:$M,EntPop!$S:$S,H$5,EntPop!$A:$A,$C17)/1000</f>
        <v>70.677999999999997</v>
      </c>
      <c r="I17" s="5"/>
      <c r="J17" s="7">
        <f>SUMIFS(EntPorc!$M:$M,EntPorc!$P:$P,V$5,EntPorc!$A:$A,$C17)*100</f>
        <v>65.786540508270264</v>
      </c>
      <c r="K17" s="7">
        <f>SUMIFS(EntPorc!$M:$M,EntPorc!$P:$P,W$5,EntPorc!$A:$A,$C17)*100</f>
        <v>75.769233703613281</v>
      </c>
      <c r="L17" s="7">
        <f>SUMIFS(EntPorc!$M:$M,EntPorc!$P:$P,X$5,EntPorc!$A:$A,$C17)*100</f>
        <v>74.039930105209351</v>
      </c>
      <c r="M17" s="7">
        <f>SUMIFS(EntPorc!$M:$M,EntPorc!$P:$P,Y$5,EntPorc!$A:$A,$C17)*100</f>
        <v>58.290767669677734</v>
      </c>
      <c r="N17" s="7">
        <f>SUMIFS(EntPorc!$M:$M,EntPorc!$P:$P,Z$5,EntPorc!$A:$A,$C17)*100</f>
        <v>64.782172441482544</v>
      </c>
      <c r="O17" s="5"/>
      <c r="P17" s="6">
        <f>SUMIFS(RuralPop!$M:$M,RuralPop!$S:$S,P$5,RuralPop!$A:$A,$C17)/1000</f>
        <v>49.817</v>
      </c>
      <c r="Q17" s="6">
        <f>SUMIFS(RuralPop!$M:$M,RuralPop!$S:$S,Q$5,RuralPop!$A:$A,$C17)/1000</f>
        <v>53.326000000000001</v>
      </c>
      <c r="R17" s="6">
        <f>SUMIFS(RuralPop!$M:$M,RuralPop!$S:$S,R$5,RuralPop!$A:$A,$C17)/1000</f>
        <v>66.569999999999993</v>
      </c>
      <c r="S17" s="6">
        <f>SUMIFS(RuralPop!$M:$M,RuralPop!$S:$S,S$5,RuralPop!$A:$A,$C17)/1000</f>
        <v>47.591000000000001</v>
      </c>
      <c r="T17" s="6">
        <f>SUMIFS(RuralPop!$M:$M,RuralPop!$S:$S,T$5,RuralPop!$A:$A,$C17)/1000</f>
        <v>20.895</v>
      </c>
      <c r="U17" s="5"/>
      <c r="V17" s="7">
        <f>SUMIFS(RuralPorc!$M:$M,RuralPorc!$P:$P,V$5,RuralPorc!$A:$A,$C17)*100</f>
        <v>49.508070945739746</v>
      </c>
      <c r="W17" s="7">
        <f>SUMIFS(RuralPorc!$M:$M,RuralPorc!$P:$P,W$5,RuralPorc!$A:$A,$C17)*100</f>
        <v>58.413845300674438</v>
      </c>
      <c r="X17" s="7">
        <f>SUMIFS(RuralPorc!$M:$M,RuralPorc!$P:$P,X$5,RuralPorc!$A:$A,$C17)*100</f>
        <v>61.769860982894897</v>
      </c>
      <c r="Y17" s="7">
        <f>SUMIFS(RuralPorc!$M:$M,RuralPorc!$P:$P,Y$5,RuralPorc!$A:$A,$C17)*100</f>
        <v>59.041512012481689</v>
      </c>
      <c r="Z17" s="7">
        <f>SUMIFS(RuralPorc!$M:$M,RuralPorc!$P:$P,Z$5,RuralPorc!$A:$A,$C17)*100</f>
        <v>48.261922597885132</v>
      </c>
      <c r="AA17" s="9"/>
      <c r="AB17" s="6">
        <f>SUMIFS(UrbanPop!$M:$M,UrbanPop!$S:$S,AB$5,UrbanPop!$A:$A,$C17)/1000</f>
        <v>93.747</v>
      </c>
      <c r="AC17" s="6">
        <f>SUMIFS(UrbanPop!$M:$M,UrbanPop!$S:$S,AC$5,UrbanPop!$A:$A,$C17)/1000</f>
        <v>110.922</v>
      </c>
      <c r="AD17" s="6">
        <f>SUMIFS(UrbanPop!$M:$M,UrbanPop!$S:$S,AD$5,UrbanPop!$A:$A,$C17)/1000</f>
        <v>141.59399999999999</v>
      </c>
      <c r="AE17" s="6">
        <f>SUMIFS(UrbanPop!$M:$M,UrbanPop!$S:$S,AE$5,UrbanPop!$A:$A,$C17)/1000</f>
        <v>70.972999999999999</v>
      </c>
      <c r="AF17" s="6">
        <f>SUMIFS(UrbanPop!$M:$M,UrbanPop!$S:$S,AF$5,UrbanPop!$A:$A,$C17)/1000</f>
        <v>49.783000000000001</v>
      </c>
      <c r="AG17" s="5"/>
      <c r="AH17" s="7">
        <f>SUMIFS(UrbanPorc!$M:$M,UrbanPorc!$P:$P,AH$5,UrbanPorc!$A:$A,$C17)*100</f>
        <v>79.714804887771606</v>
      </c>
      <c r="AI17" s="7">
        <f>SUMIFS(UrbanPorc!$M:$M,UrbanPorc!$P:$P,AI$5,UrbanPorc!$A:$A,$C17)*100</f>
        <v>88.395333290100098</v>
      </c>
      <c r="AJ17" s="7">
        <f>SUMIFS(UrbanPorc!$M:$M,UrbanPorc!$P:$P,AJ$5,UrbanPorc!$A:$A,$C17)*100</f>
        <v>81.666857004165649</v>
      </c>
      <c r="AK17" s="7">
        <f>SUMIFS(UrbanPorc!$M:$M,UrbanPorc!$P:$P,AK$5,UrbanPorc!$A:$A,$C17)*100</f>
        <v>57.797956466674805</v>
      </c>
      <c r="AL17" s="7">
        <f>SUMIFS(UrbanPorc!$M:$M,UrbanPorc!$P:$P,AL$5,UrbanPorc!$A:$A,$C17)*100</f>
        <v>75.651156902313232</v>
      </c>
      <c r="AN17" s="6">
        <f>SUMIFS(SexoPop!$N:$N,SexoPop!$T:$T,AN$5,SexoPop!$A:$A,$C17,SexoPop!$B:$B,2)/1000</f>
        <v>80.828000000000003</v>
      </c>
      <c r="AO17" s="6">
        <f>SUMIFS(SexoPop!$N:$N,SexoPop!$T:$T,AO$5,SexoPop!$A:$A,$C17,SexoPop!$B:$B,2)/1000</f>
        <v>87.039000000000001</v>
      </c>
      <c r="AP17" s="6">
        <f>SUMIFS(SexoPop!$N:$N,SexoPop!$T:$T,AP$5,SexoPop!$A:$A,$C17,SexoPop!$B:$B,2)/1000</f>
        <v>103.086</v>
      </c>
      <c r="AQ17" s="6">
        <f>SUMIFS(SexoPop!$N:$N,SexoPop!$T:$T,AQ$5,SexoPop!$A:$A,$C17,SexoPop!$B:$B,2)/1000</f>
        <v>56.795999999999999</v>
      </c>
      <c r="AR17" s="6">
        <f>SUMIFS(SexoPop!$N:$N,SexoPop!$T:$T,AR$5,SexoPop!$A:$A,$C17,SexoPop!$B:$B,2)/1000</f>
        <v>42.792999999999999</v>
      </c>
      <c r="AS17" s="5"/>
      <c r="AT17" s="7">
        <f>SUMIFS(SexoPorc!$N:$N,SexoPorc!$Q:$Q,AT$5,SexoPorc!$A:$A,$C17,SexoPorc!$B:$B,2)*100</f>
        <v>69.129848480224609</v>
      </c>
      <c r="AU17" s="7">
        <f>SUMIFS(SexoPorc!$N:$N,SexoPorc!$Q:$Q,AU$5,SexoPorc!$A:$A,$C17,SexoPorc!$B:$B,2)*100</f>
        <v>75.086700916290283</v>
      </c>
      <c r="AV17" s="7">
        <f>SUMIFS(SexoPorc!$N:$N,SexoPorc!$Q:$Q,AV$5,SexoPorc!$A:$A,$C17,SexoPorc!$B:$B,2)*100</f>
        <v>74.590814113616943</v>
      </c>
      <c r="AW17" s="7">
        <f>SUMIFS(SexoPorc!$N:$N,SexoPorc!$Q:$Q,AW$5,SexoPorc!$A:$A,$C17,SexoPorc!$B:$B,2)*100</f>
        <v>55.847156047821045</v>
      </c>
      <c r="AX17" s="7">
        <f>SUMIFS(SexoPorc!$N:$N,SexoPorc!$Q:$Q,AX$5,SexoPorc!$A:$A,$C17,SexoPorc!$B:$B,2)*100</f>
        <v>67.332231998443604</v>
      </c>
      <c r="AY17" s="9"/>
      <c r="AZ17" s="6">
        <f>SUMIFS(SexoPop!$N:$N,SexoPop!$T:$T,AZ$5,SexoPop!$A:$A,$C17,SexoPop!$B:$B,1)/1000</f>
        <v>62.735999999999997</v>
      </c>
      <c r="BA17" s="6">
        <f>SUMIFS(SexoPop!$N:$N,SexoPop!$T:$T,BA$5,SexoPop!$A:$A,$C17,SexoPop!$B:$B,1)/1000</f>
        <v>77.209000000000003</v>
      </c>
      <c r="BB17" s="6">
        <f>SUMIFS(SexoPop!$N:$N,SexoPop!$T:$T,BB$5,SexoPop!$A:$A,$C17,SexoPop!$B:$B,1)/1000</f>
        <v>105.078</v>
      </c>
      <c r="BC17" s="6">
        <f>SUMIFS(SexoPop!$N:$N,SexoPop!$T:$T,BC$5,SexoPop!$A:$A,$C17,SexoPop!$B:$B,1)/1000</f>
        <v>61.768000000000001</v>
      </c>
      <c r="BD17" s="6">
        <f>SUMIFS(SexoPop!$N:$N,SexoPop!$T:$T,BD$5,SexoPop!$A:$A,$C17,SexoPop!$B:$B,1)/1000</f>
        <v>27.885000000000002</v>
      </c>
      <c r="BE17" s="5"/>
      <c r="BF17" s="7">
        <f>SUMIFS(SexoPorc!$N:$N,SexoPorc!$Q:$Q,BF$5,SexoPorc!$A:$A,$C17,SexoPorc!$B:$B,1)*100</f>
        <v>61.92784309387207</v>
      </c>
      <c r="BG17" s="7">
        <f>SUMIFS(SexoPorc!$N:$N,SexoPorc!$Q:$Q,BG$5,SexoPorc!$A:$A,$C17,SexoPorc!$B:$B,1)*100</f>
        <v>76.553702354431152</v>
      </c>
      <c r="BH17" s="7">
        <f>SUMIFS(SexoPorc!$N:$N,SexoPorc!$Q:$Q,BH$5,SexoPorc!$A:$A,$C17,SexoPorc!$B:$B,1)*100</f>
        <v>73.507332801818848</v>
      </c>
      <c r="BI17" s="7">
        <f>SUMIFS(SexoPorc!$N:$N,SexoPorc!$Q:$Q,BI$5,SexoPorc!$A:$A,$C17,SexoPorc!$B:$B,1)*100</f>
        <v>60.734301805496216</v>
      </c>
      <c r="BJ17" s="7">
        <f>SUMIFS(SexoPorc!$N:$N,SexoPorc!$Q:$Q,BJ$5,SexoPorc!$A:$A,$C17,SexoPorc!$B:$B,1)*100</f>
        <v>61.223816871643066</v>
      </c>
    </row>
    <row r="18" spans="3:62" x14ac:dyDescent="0.25">
      <c r="C18" s="5" t="s">
        <v>12</v>
      </c>
      <c r="D18" s="6">
        <f>SUMIFS(EntPop!$M:$M,EntPop!$S:$S,D$5,EntPop!$A:$A,$C18)/1000</f>
        <v>399.71300000000002</v>
      </c>
      <c r="E18" s="6">
        <f>SUMIFS(EntPop!$M:$M,EntPop!$S:$S,E$5,EntPop!$A:$A,$C18)/1000</f>
        <v>605.83600000000001</v>
      </c>
      <c r="F18" s="6">
        <f>SUMIFS(EntPop!$M:$M,EntPop!$S:$S,F$5,EntPop!$A:$A,$C18)/1000</f>
        <v>533.17499999999995</v>
      </c>
      <c r="G18" s="6">
        <f>SUMIFS(EntPop!$M:$M,EntPop!$S:$S,G$5,EntPop!$A:$A,$C18)/1000</f>
        <v>386.81900000000002</v>
      </c>
      <c r="H18" s="6">
        <f>SUMIFS(EntPop!$M:$M,EntPop!$S:$S,H$5,EntPop!$A:$A,$C18)/1000</f>
        <v>365.654</v>
      </c>
      <c r="I18" s="5"/>
      <c r="J18" s="7">
        <f>SUMIFS(EntPorc!$M:$M,EntPorc!$P:$P,V$5,EntPorc!$A:$A,$C18)*100</f>
        <v>49.620872735977173</v>
      </c>
      <c r="K18" s="7">
        <f>SUMIFS(EntPorc!$M:$M,EntPorc!$P:$P,W$5,EntPorc!$A:$A,$C18)*100</f>
        <v>64.218974113464355</v>
      </c>
      <c r="L18" s="7">
        <f>SUMIFS(EntPorc!$M:$M,EntPorc!$P:$P,X$5,EntPorc!$A:$A,$C18)*100</f>
        <v>58.743715286254883</v>
      </c>
      <c r="M18" s="7">
        <f>SUMIFS(EntPorc!$M:$M,EntPorc!$P:$P,Y$5,EntPorc!$A:$A,$C18)*100</f>
        <v>48.323380947113037</v>
      </c>
      <c r="N18" s="7">
        <f>SUMIFS(EntPorc!$M:$M,EntPorc!$P:$P,Z$5,EntPorc!$A:$A,$C18)*100</f>
        <v>47.549408674240112</v>
      </c>
      <c r="O18" s="5"/>
      <c r="P18" s="6">
        <f>SUMIFS(RuralPop!$M:$M,RuralPop!$S:$S,P$5,RuralPop!$A:$A,$C18)/1000</f>
        <v>208.21899999999999</v>
      </c>
      <c r="Q18" s="6">
        <f>SUMIFS(RuralPop!$M:$M,RuralPop!$S:$S,Q$5,RuralPop!$A:$A,$C18)/1000</f>
        <v>384.517</v>
      </c>
      <c r="R18" s="6">
        <f>SUMIFS(RuralPop!$M:$M,RuralPop!$S:$S,R$5,RuralPop!$A:$A,$C18)/1000</f>
        <v>294.27</v>
      </c>
      <c r="S18" s="6">
        <f>SUMIFS(RuralPop!$M:$M,RuralPop!$S:$S,S$5,RuralPop!$A:$A,$C18)/1000</f>
        <v>219.23500000000001</v>
      </c>
      <c r="T18" s="6">
        <f>SUMIFS(RuralPop!$M:$M,RuralPop!$S:$S,T$5,RuralPop!$A:$A,$C18)/1000</f>
        <v>229.96799999999999</v>
      </c>
      <c r="U18" s="5"/>
      <c r="V18" s="7">
        <f>SUMIFS(RuralPorc!$M:$M,RuralPorc!$P:$P,V$5,RuralPorc!$A:$A,$C18)*100</f>
        <v>40.514576435089111</v>
      </c>
      <c r="W18" s="7">
        <f>SUMIFS(RuralPorc!$M:$M,RuralPorc!$P:$P,W$5,RuralPorc!$A:$A,$C18)*100</f>
        <v>63.754433393478394</v>
      </c>
      <c r="X18" s="7">
        <f>SUMIFS(RuralPorc!$M:$M,RuralPorc!$P:$P,X$5,RuralPorc!$A:$A,$C18)*100</f>
        <v>54.225224256515503</v>
      </c>
      <c r="Y18" s="7">
        <f>SUMIFS(RuralPorc!$M:$M,RuralPorc!$P:$P,Y$5,RuralPorc!$A:$A,$C18)*100</f>
        <v>44.375061988830566</v>
      </c>
      <c r="Z18" s="7">
        <f>SUMIFS(RuralPorc!$M:$M,RuralPorc!$P:$P,Z$5,RuralPorc!$A:$A,$C18)*100</f>
        <v>44.898086786270142</v>
      </c>
      <c r="AA18" s="9"/>
      <c r="AB18" s="6">
        <f>SUMIFS(UrbanPop!$M:$M,UrbanPop!$S:$S,AB$5,UrbanPop!$A:$A,$C18)/1000</f>
        <v>191.494</v>
      </c>
      <c r="AC18" s="6">
        <f>SUMIFS(UrbanPop!$M:$M,UrbanPop!$S:$S,AC$5,UrbanPop!$A:$A,$C18)/1000</f>
        <v>221.31899999999999</v>
      </c>
      <c r="AD18" s="6">
        <f>SUMIFS(UrbanPop!$M:$M,UrbanPop!$S:$S,AD$5,UrbanPop!$A:$A,$C18)/1000</f>
        <v>238.905</v>
      </c>
      <c r="AE18" s="6">
        <f>SUMIFS(UrbanPop!$M:$M,UrbanPop!$S:$S,AE$5,UrbanPop!$A:$A,$C18)/1000</f>
        <v>167.584</v>
      </c>
      <c r="AF18" s="6">
        <f>SUMIFS(UrbanPop!$M:$M,UrbanPop!$S:$S,AF$5,UrbanPop!$A:$A,$C18)/1000</f>
        <v>135.68600000000001</v>
      </c>
      <c r="AG18" s="5"/>
      <c r="AH18" s="7">
        <f>SUMIFS(UrbanPorc!$M:$M,UrbanPorc!$P:$P,AH$5,UrbanPorc!$A:$A,$C18)*100</f>
        <v>65.670543909072876</v>
      </c>
      <c r="AI18" s="7">
        <f>SUMIFS(UrbanPorc!$M:$M,UrbanPorc!$P:$P,AI$5,UrbanPorc!$A:$A,$C18)*100</f>
        <v>65.042364597320557</v>
      </c>
      <c r="AJ18" s="7">
        <f>SUMIFS(UrbanPorc!$M:$M,UrbanPorc!$P:$P,AJ$5,UrbanPorc!$A:$A,$C18)*100</f>
        <v>65.462750196456909</v>
      </c>
      <c r="AK18" s="7">
        <f>SUMIFS(UrbanPorc!$M:$M,UrbanPorc!$P:$P,AK$5,UrbanPorc!$A:$A,$C18)*100</f>
        <v>54.689162969589233</v>
      </c>
      <c r="AL18" s="7">
        <f>SUMIFS(UrbanPorc!$M:$M,UrbanPorc!$P:$P,AL$5,UrbanPorc!$A:$A,$C18)*100</f>
        <v>52.837640047073364</v>
      </c>
      <c r="AN18" s="6">
        <f>SUMIFS(SexoPop!$N:$N,SexoPop!$T:$T,AN$5,SexoPop!$A:$A,$C18,SexoPop!$B:$B,2)/1000</f>
        <v>212.91399999999999</v>
      </c>
      <c r="AO18" s="6">
        <f>SUMIFS(SexoPop!$N:$N,SexoPop!$T:$T,AO$5,SexoPop!$A:$A,$C18,SexoPop!$B:$B,2)/1000</f>
        <v>324.89600000000002</v>
      </c>
      <c r="AP18" s="6">
        <f>SUMIFS(SexoPop!$N:$N,SexoPop!$T:$T,AP$5,SexoPop!$A:$A,$C18,SexoPop!$B:$B,2)/1000</f>
        <v>279.64100000000002</v>
      </c>
      <c r="AQ18" s="6">
        <f>SUMIFS(SexoPop!$N:$N,SexoPop!$T:$T,AQ$5,SexoPop!$A:$A,$C18,SexoPop!$B:$B,2)/1000</f>
        <v>200.607</v>
      </c>
      <c r="AR18" s="6">
        <f>SUMIFS(SexoPop!$N:$N,SexoPop!$T:$T,AR$5,SexoPop!$A:$A,$C18,SexoPop!$B:$B,2)/1000</f>
        <v>192.12799999999999</v>
      </c>
      <c r="AS18" s="5"/>
      <c r="AT18" s="7">
        <f>SUMIFS(SexoPorc!$N:$N,SexoPorc!$Q:$Q,AT$5,SexoPorc!$A:$A,$C18,SexoPorc!$B:$B,2)*100</f>
        <v>50.602000951766968</v>
      </c>
      <c r="AU18" s="7">
        <f>SUMIFS(SexoPorc!$N:$N,SexoPorc!$Q:$Q,AU$5,SexoPorc!$A:$A,$C18,SexoPorc!$B:$B,2)*100</f>
        <v>65.193819999694824</v>
      </c>
      <c r="AV18" s="7">
        <f>SUMIFS(SexoPorc!$N:$N,SexoPorc!$Q:$Q,AV$5,SexoPorc!$A:$A,$C18,SexoPorc!$B:$B,2)*100</f>
        <v>58.25696587562561</v>
      </c>
      <c r="AW18" s="7">
        <f>SUMIFS(SexoPorc!$N:$N,SexoPorc!$Q:$Q,AW$5,SexoPorc!$A:$A,$C18,SexoPorc!$B:$B,2)*100</f>
        <v>47.989350557327271</v>
      </c>
      <c r="AX18" s="7">
        <f>SUMIFS(SexoPorc!$N:$N,SexoPorc!$Q:$Q,AX$5,SexoPorc!$A:$A,$C18,SexoPorc!$B:$B,2)*100</f>
        <v>47.740069031715393</v>
      </c>
      <c r="AY18" s="9"/>
      <c r="AZ18" s="6">
        <f>SUMIFS(SexoPop!$N:$N,SexoPop!$T:$T,AZ$5,SexoPop!$A:$A,$C18,SexoPop!$B:$B,1)/1000</f>
        <v>186.79900000000001</v>
      </c>
      <c r="BA18" s="6">
        <f>SUMIFS(SexoPop!$N:$N,SexoPop!$T:$T,BA$5,SexoPop!$A:$A,$C18,SexoPop!$B:$B,1)/1000</f>
        <v>280.94</v>
      </c>
      <c r="BB18" s="6">
        <f>SUMIFS(SexoPop!$N:$N,SexoPop!$T:$T,BB$5,SexoPop!$A:$A,$C18,SexoPop!$B:$B,1)/1000</f>
        <v>253.53399999999999</v>
      </c>
      <c r="BC18" s="6">
        <f>SUMIFS(SexoPop!$N:$N,SexoPop!$T:$T,BC$5,SexoPop!$A:$A,$C18,SexoPop!$B:$B,1)/1000</f>
        <v>186.21199999999999</v>
      </c>
      <c r="BD18" s="6">
        <f>SUMIFS(SexoPop!$N:$N,SexoPop!$T:$T,BD$5,SexoPop!$A:$A,$C18,SexoPop!$B:$B,1)/1000</f>
        <v>173.52600000000001</v>
      </c>
      <c r="BE18" s="5"/>
      <c r="BF18" s="7">
        <f>SUMIFS(SexoPorc!$N:$N,SexoPorc!$Q:$Q,BF$5,SexoPorc!$A:$A,$C18,SexoPorc!$B:$B,1)*100</f>
        <v>48.547971248626709</v>
      </c>
      <c r="BG18" s="7">
        <f>SUMIFS(SexoPorc!$N:$N,SexoPorc!$Q:$Q,BG$5,SexoPorc!$A:$A,$C18,SexoPorc!$B:$B,1)*100</f>
        <v>63.127332925796509</v>
      </c>
      <c r="BH18" s="7">
        <f>SUMIFS(SexoPorc!$N:$N,SexoPorc!$Q:$Q,BH$5,SexoPorc!$A:$A,$C18,SexoPorc!$B:$B,1)*100</f>
        <v>59.290111064910889</v>
      </c>
      <c r="BI18" s="7">
        <f>SUMIFS(SexoPorc!$N:$N,SexoPorc!$Q:$Q,BI$5,SexoPorc!$A:$A,$C18,SexoPorc!$B:$B,1)*100</f>
        <v>48.688477277755737</v>
      </c>
      <c r="BJ18" s="7">
        <f>SUMIFS(SexoPorc!$N:$N,SexoPorc!$Q:$Q,BJ$5,SexoPorc!$A:$A,$C18,SexoPorc!$B:$B,1)*100</f>
        <v>47.34007716178894</v>
      </c>
    </row>
    <row r="19" spans="3:62" x14ac:dyDescent="0.25">
      <c r="C19" s="5" t="s">
        <v>13</v>
      </c>
      <c r="D19" s="6">
        <f>SUMIFS(EntPop!$M:$M,EntPop!$S:$S,D$5,EntPop!$A:$A,$C19)/1000</f>
        <v>182.714</v>
      </c>
      <c r="E19" s="6">
        <f>SUMIFS(EntPop!$M:$M,EntPop!$S:$S,E$5,EntPop!$A:$A,$C19)/1000</f>
        <v>141.505</v>
      </c>
      <c r="F19" s="6">
        <f>SUMIFS(EntPop!$M:$M,EntPop!$S:$S,F$5,EntPop!$A:$A,$C19)/1000</f>
        <v>181.76</v>
      </c>
      <c r="G19" s="6">
        <f>SUMIFS(EntPop!$M:$M,EntPop!$S:$S,G$5,EntPop!$A:$A,$C19)/1000</f>
        <v>109.767</v>
      </c>
      <c r="H19" s="6">
        <f>SUMIFS(EntPop!$M:$M,EntPop!$S:$S,H$5,EntPop!$A:$A,$C19)/1000</f>
        <v>74.445999999999998</v>
      </c>
      <c r="I19" s="5"/>
      <c r="J19" s="7">
        <f>SUMIFS(EntPorc!$M:$M,EntPorc!$P:$P,V$5,EntPorc!$A:$A,$C19)*100</f>
        <v>65.293240547180176</v>
      </c>
      <c r="K19" s="7">
        <f>SUMIFS(EntPorc!$M:$M,EntPorc!$P:$P,W$5,EntPorc!$A:$A,$C19)*100</f>
        <v>66.167426109313965</v>
      </c>
      <c r="L19" s="7">
        <f>SUMIFS(EntPorc!$M:$M,EntPorc!$P:$P,X$5,EntPorc!$A:$A,$C19)*100</f>
        <v>72.128701210021973</v>
      </c>
      <c r="M19" s="7">
        <f>SUMIFS(EntPorc!$M:$M,EntPorc!$P:$P,Y$5,EntPorc!$A:$A,$C19)*100</f>
        <v>51.288676261901855</v>
      </c>
      <c r="N19" s="7">
        <f>SUMIFS(EntPorc!$M:$M,EntPorc!$P:$P,Z$5,EntPorc!$A:$A,$C19)*100</f>
        <v>40.773114562034607</v>
      </c>
      <c r="O19" s="5"/>
      <c r="P19" s="6">
        <f>SUMIFS(RuralPop!$M:$M,RuralPop!$S:$S,P$5,RuralPop!$A:$A,$C19)/1000</f>
        <v>139.92400000000001</v>
      </c>
      <c r="Q19" s="6">
        <f>SUMIFS(RuralPop!$M:$M,RuralPop!$S:$S,Q$5,RuralPop!$A:$A,$C19)/1000</f>
        <v>113.462</v>
      </c>
      <c r="R19" s="6">
        <f>SUMIFS(RuralPop!$M:$M,RuralPop!$S:$S,R$5,RuralPop!$A:$A,$C19)/1000</f>
        <v>142.62899999999999</v>
      </c>
      <c r="S19" s="6">
        <f>SUMIFS(RuralPop!$M:$M,RuralPop!$S:$S,S$5,RuralPop!$A:$A,$C19)/1000</f>
        <v>74.644999999999996</v>
      </c>
      <c r="T19" s="6">
        <f>SUMIFS(RuralPop!$M:$M,RuralPop!$S:$S,T$5,RuralPop!$A:$A,$C19)/1000</f>
        <v>40.731999999999999</v>
      </c>
      <c r="U19" s="5"/>
      <c r="V19" s="7">
        <f>SUMIFS(RuralPorc!$M:$M,RuralPorc!$P:$P,V$5,RuralPorc!$A:$A,$C19)*100</f>
        <v>63.477462530136108</v>
      </c>
      <c r="W19" s="7">
        <f>SUMIFS(RuralPorc!$M:$M,RuralPorc!$P:$P,W$5,RuralPorc!$A:$A,$C19)*100</f>
        <v>63.983535766601563</v>
      </c>
      <c r="X19" s="7">
        <f>SUMIFS(RuralPorc!$M:$M,RuralPorc!$P:$P,X$5,RuralPorc!$A:$A,$C19)*100</f>
        <v>74.19281005859375</v>
      </c>
      <c r="Y19" s="7">
        <f>SUMIFS(RuralPorc!$M:$M,RuralPorc!$P:$P,Y$5,RuralPorc!$A:$A,$C19)*100</f>
        <v>50.661391019821167</v>
      </c>
      <c r="Z19" s="7">
        <f>SUMIFS(RuralPorc!$M:$M,RuralPorc!$P:$P,Z$5,RuralPorc!$A:$A,$C19)*100</f>
        <v>33.331149816513062</v>
      </c>
      <c r="AA19" s="9"/>
      <c r="AB19" s="6">
        <f>SUMIFS(UrbanPop!$M:$M,UrbanPop!$S:$S,AB$5,UrbanPop!$A:$A,$C19)/1000</f>
        <v>42.79</v>
      </c>
      <c r="AC19" s="6">
        <f>SUMIFS(UrbanPop!$M:$M,UrbanPop!$S:$S,AC$5,UrbanPop!$A:$A,$C19)/1000</f>
        <v>28.042999999999999</v>
      </c>
      <c r="AD19" s="6">
        <f>SUMIFS(UrbanPop!$M:$M,UrbanPop!$S:$S,AD$5,UrbanPop!$A:$A,$C19)/1000</f>
        <v>39.131</v>
      </c>
      <c r="AE19" s="6">
        <f>SUMIFS(UrbanPop!$M:$M,UrbanPop!$S:$S,AE$5,UrbanPop!$A:$A,$C19)/1000</f>
        <v>35.122</v>
      </c>
      <c r="AF19" s="6">
        <f>SUMIFS(UrbanPop!$M:$M,UrbanPop!$S:$S,AF$5,UrbanPop!$A:$A,$C19)/1000</f>
        <v>33.713999999999999</v>
      </c>
      <c r="AG19" s="5"/>
      <c r="AH19" s="7">
        <f>SUMIFS(UrbanPorc!$M:$M,UrbanPorc!$P:$P,AH$5,UrbanPorc!$A:$A,$C19)*100</f>
        <v>72.030973434448242</v>
      </c>
      <c r="AI19" s="7">
        <f>SUMIFS(UrbanPorc!$M:$M,UrbanPorc!$P:$P,AI$5,UrbanPorc!$A:$A,$C19)*100</f>
        <v>76.769143342971802</v>
      </c>
      <c r="AJ19" s="7">
        <f>SUMIFS(UrbanPorc!$M:$M,UrbanPorc!$P:$P,AJ$5,UrbanPorc!$A:$A,$C19)*100</f>
        <v>65.487927198410034</v>
      </c>
      <c r="AK19" s="7">
        <f>SUMIFS(UrbanPorc!$M:$M,UrbanPorc!$P:$P,AK$5,UrbanPorc!$A:$A,$C19)*100</f>
        <v>52.674835920333862</v>
      </c>
      <c r="AL19" s="7">
        <f>SUMIFS(UrbanPorc!$M:$M,UrbanPorc!$P:$P,AL$5,UrbanPorc!$A:$A,$C19)*100</f>
        <v>55.834519863128662</v>
      </c>
      <c r="AN19" s="6">
        <f>SUMIFS(SexoPop!$N:$N,SexoPop!$T:$T,AN$5,SexoPop!$A:$A,$C19,SexoPop!$B:$B,2)/1000</f>
        <v>91.06</v>
      </c>
      <c r="AO19" s="6">
        <f>SUMIFS(SexoPop!$N:$N,SexoPop!$T:$T,AO$5,SexoPop!$A:$A,$C19,SexoPop!$B:$B,2)/1000</f>
        <v>73.132999999999996</v>
      </c>
      <c r="AP19" s="6">
        <f>SUMIFS(SexoPop!$N:$N,SexoPop!$T:$T,AP$5,SexoPop!$A:$A,$C19,SexoPop!$B:$B,2)/1000</f>
        <v>95.138000000000005</v>
      </c>
      <c r="AQ19" s="6">
        <f>SUMIFS(SexoPop!$N:$N,SexoPop!$T:$T,AQ$5,SexoPop!$A:$A,$C19,SexoPop!$B:$B,2)/1000</f>
        <v>63.823</v>
      </c>
      <c r="AR19" s="6">
        <f>SUMIFS(SexoPop!$N:$N,SexoPop!$T:$T,AR$5,SexoPop!$A:$A,$C19,SexoPop!$B:$B,2)/1000</f>
        <v>38.307000000000002</v>
      </c>
      <c r="AS19" s="5"/>
      <c r="AT19" s="7">
        <f>SUMIFS(SexoPorc!$N:$N,SexoPorc!$Q:$Q,AT$5,SexoPorc!$A:$A,$C19,SexoPorc!$B:$B,2)*100</f>
        <v>63.707280158996582</v>
      </c>
      <c r="AU19" s="7">
        <f>SUMIFS(SexoPorc!$N:$N,SexoPorc!$Q:$Q,AU$5,SexoPorc!$A:$A,$C19,SexoPorc!$B:$B,2)*100</f>
        <v>65.972954034805298</v>
      </c>
      <c r="AV19" s="7">
        <f>SUMIFS(SexoPorc!$N:$N,SexoPorc!$Q:$Q,AV$5,SexoPorc!$A:$A,$C19,SexoPorc!$B:$B,2)*100</f>
        <v>71.316236257553101</v>
      </c>
      <c r="AW19" s="7">
        <f>SUMIFS(SexoPorc!$N:$N,SexoPorc!$Q:$Q,AW$5,SexoPorc!$A:$A,$C19,SexoPorc!$B:$B,2)*100</f>
        <v>53.458470106124878</v>
      </c>
      <c r="AX19" s="7">
        <f>SUMIFS(SexoPorc!$N:$N,SexoPorc!$Q:$Q,AX$5,SexoPorc!$A:$A,$C19,SexoPorc!$B:$B,2)*100</f>
        <v>41.099286079406738</v>
      </c>
      <c r="AY19" s="9"/>
      <c r="AZ19" s="6">
        <f>SUMIFS(SexoPop!$N:$N,SexoPop!$T:$T,AZ$5,SexoPop!$A:$A,$C19,SexoPop!$B:$B,1)/1000</f>
        <v>91.653999999999996</v>
      </c>
      <c r="BA19" s="6">
        <f>SUMIFS(SexoPop!$N:$N,SexoPop!$T:$T,BA$5,SexoPop!$A:$A,$C19,SexoPop!$B:$B,1)/1000</f>
        <v>68.372</v>
      </c>
      <c r="BB19" s="6">
        <f>SUMIFS(SexoPop!$N:$N,SexoPop!$T:$T,BB$5,SexoPop!$A:$A,$C19,SexoPop!$B:$B,1)/1000</f>
        <v>86.622</v>
      </c>
      <c r="BC19" s="6">
        <f>SUMIFS(SexoPop!$N:$N,SexoPop!$T:$T,BC$5,SexoPop!$A:$A,$C19,SexoPop!$B:$B,1)/1000</f>
        <v>45.944000000000003</v>
      </c>
      <c r="BD19" s="6">
        <f>SUMIFS(SexoPop!$N:$N,SexoPop!$T:$T,BD$5,SexoPop!$A:$A,$C19,SexoPop!$B:$B,1)/1000</f>
        <v>36.139000000000003</v>
      </c>
      <c r="BE19" s="5"/>
      <c r="BF19" s="7">
        <f>SUMIFS(SexoPorc!$N:$N,SexoPorc!$Q:$Q,BF$5,SexoPorc!$A:$A,$C19,SexoPorc!$B:$B,1)*100</f>
        <v>66.949111223220825</v>
      </c>
      <c r="BG19" s="7">
        <f>SUMIFS(SexoPorc!$N:$N,SexoPorc!$Q:$Q,BG$5,SexoPorc!$A:$A,$C19,SexoPorc!$B:$B,1)*100</f>
        <v>66.376715898513794</v>
      </c>
      <c r="BH19" s="7">
        <f>SUMIFS(SexoPorc!$N:$N,SexoPorc!$Q:$Q,BH$5,SexoPorc!$A:$A,$C19,SexoPorc!$B:$B,1)*100</f>
        <v>73.042643070220947</v>
      </c>
      <c r="BI19" s="7">
        <f>SUMIFS(SexoPorc!$N:$N,SexoPorc!$Q:$Q,BI$5,SexoPorc!$A:$A,$C19,SexoPorc!$B:$B,1)*100</f>
        <v>48.551198840141296</v>
      </c>
      <c r="BJ19" s="7">
        <f>SUMIFS(SexoPorc!$N:$N,SexoPorc!$Q:$Q,BJ$5,SexoPorc!$A:$A,$C19,SexoPorc!$B:$B,1)*100</f>
        <v>40.432983636856079</v>
      </c>
    </row>
    <row r="20" spans="3:62" x14ac:dyDescent="0.25">
      <c r="C20" s="5" t="s">
        <v>14</v>
      </c>
      <c r="D20" s="6">
        <f>SUMIFS(EntPop!$M:$M,EntPop!$S:$S,D$5,EntPop!$A:$A,$C20)/1000</f>
        <v>74.923000000000002</v>
      </c>
      <c r="E20" s="6">
        <f>SUMIFS(EntPop!$M:$M,EntPop!$S:$S,E$5,EntPop!$A:$A,$C20)/1000</f>
        <v>110.828</v>
      </c>
      <c r="F20" s="6">
        <f>SUMIFS(EntPop!$M:$M,EntPop!$S:$S,F$5,EntPop!$A:$A,$C20)/1000</f>
        <v>143.77699999999999</v>
      </c>
      <c r="G20" s="6">
        <f>SUMIFS(EntPop!$M:$M,EntPop!$S:$S,G$5,EntPop!$A:$A,$C20)/1000</f>
        <v>131.489</v>
      </c>
      <c r="H20" s="6">
        <f>SUMIFS(EntPop!$M:$M,EntPop!$S:$S,H$5,EntPop!$A:$A,$C20)/1000</f>
        <v>42.468000000000004</v>
      </c>
      <c r="I20" s="5"/>
      <c r="J20" s="7">
        <f>SUMIFS(EntPorc!$M:$M,EntPorc!$P:$P,V$5,EntPorc!$A:$A,$C20)*100</f>
        <v>63.859909772872925</v>
      </c>
      <c r="K20" s="7">
        <f>SUMIFS(EntPorc!$M:$M,EntPorc!$P:$P,W$5,EntPorc!$A:$A,$C20)*100</f>
        <v>58.612483739852905</v>
      </c>
      <c r="L20" s="7">
        <f>SUMIFS(EntPorc!$M:$M,EntPorc!$P:$P,X$5,EntPorc!$A:$A,$C20)*100</f>
        <v>57.092654705047607</v>
      </c>
      <c r="M20" s="7">
        <f>SUMIFS(EntPorc!$M:$M,EntPorc!$P:$P,Y$5,EntPorc!$A:$A,$C20)*100</f>
        <v>72.829335927963257</v>
      </c>
      <c r="N20" s="7">
        <f>SUMIFS(EntPorc!$M:$M,EntPorc!$P:$P,Z$5,EntPorc!$A:$A,$C20)*100</f>
        <v>37.199443578720093</v>
      </c>
      <c r="O20" s="5"/>
      <c r="P20" s="6">
        <f>SUMIFS(RuralPop!$M:$M,RuralPop!$S:$S,P$5,RuralPop!$A:$A,$C20)/1000</f>
        <v>4.633</v>
      </c>
      <c r="Q20" s="6">
        <f>SUMIFS(RuralPop!$M:$M,RuralPop!$S:$S,Q$5,RuralPop!$A:$A,$C20)/1000</f>
        <v>17.856000000000002</v>
      </c>
      <c r="R20" s="6">
        <f>SUMIFS(RuralPop!$M:$M,RuralPop!$S:$S,R$5,RuralPop!$A:$A,$C20)/1000</f>
        <v>5.694</v>
      </c>
      <c r="S20" s="6">
        <f>SUMIFS(RuralPop!$M:$M,RuralPop!$S:$S,S$5,RuralPop!$A:$A,$C20)/1000</f>
        <v>21.143000000000001</v>
      </c>
      <c r="T20" s="6">
        <f>SUMIFS(RuralPop!$M:$M,RuralPop!$S:$S,T$5,RuralPop!$A:$A,$C20)/1000</f>
        <v>4.9640000000000004</v>
      </c>
      <c r="U20" s="5"/>
      <c r="V20" s="7">
        <f>SUMIFS(RuralPorc!$M:$M,RuralPorc!$P:$P,V$5,RuralPorc!$A:$A,$C20)*100</f>
        <v>18.778371810913086</v>
      </c>
      <c r="W20" s="7">
        <f>SUMIFS(RuralPorc!$M:$M,RuralPorc!$P:$P,W$5,RuralPorc!$A:$A,$C20)*100</f>
        <v>34.417888522148132</v>
      </c>
      <c r="X20" s="7">
        <f>SUMIFS(RuralPorc!$M:$M,RuralPorc!$P:$P,X$5,RuralPorc!$A:$A,$C20)*100</f>
        <v>35.616439580917358</v>
      </c>
      <c r="Y20" s="7">
        <f>SUMIFS(RuralPorc!$M:$M,RuralPorc!$P:$P,Y$5,RuralPorc!$A:$A,$C20)*100</f>
        <v>55.795115232467651</v>
      </c>
      <c r="Z20" s="7">
        <f>SUMIFS(RuralPorc!$M:$M,RuralPorc!$P:$P,Z$5,RuralPorc!$A:$A,$C20)*100</f>
        <v>27.381542325019836</v>
      </c>
      <c r="AA20" s="9"/>
      <c r="AB20" s="6">
        <f>SUMIFS(UrbanPop!$M:$M,UrbanPop!$S:$S,AB$5,UrbanPop!$A:$A,$C20)/1000</f>
        <v>70.290000000000006</v>
      </c>
      <c r="AC20" s="6">
        <f>SUMIFS(UrbanPop!$M:$M,UrbanPop!$S:$S,AC$5,UrbanPop!$A:$A,$C20)/1000</f>
        <v>92.971999999999994</v>
      </c>
      <c r="AD20" s="6">
        <f>SUMIFS(UrbanPop!$M:$M,UrbanPop!$S:$S,AD$5,UrbanPop!$A:$A,$C20)/1000</f>
        <v>138.083</v>
      </c>
      <c r="AE20" s="6">
        <f>SUMIFS(UrbanPop!$M:$M,UrbanPop!$S:$S,AE$5,UrbanPop!$A:$A,$C20)/1000</f>
        <v>110.346</v>
      </c>
      <c r="AF20" s="6">
        <f>SUMIFS(UrbanPop!$M:$M,UrbanPop!$S:$S,AF$5,UrbanPop!$A:$A,$C20)/1000</f>
        <v>37.503999999999998</v>
      </c>
      <c r="AG20" s="5"/>
      <c r="AH20" s="7">
        <f>SUMIFS(UrbanPorc!$M:$M,UrbanPorc!$P:$P,AH$5,UrbanPorc!$A:$A,$C20)*100</f>
        <v>75.864523649215698</v>
      </c>
      <c r="AI20" s="7">
        <f>SUMIFS(UrbanPorc!$M:$M,UrbanPorc!$P:$P,AI$5,UrbanPorc!$A:$A,$C20)*100</f>
        <v>67.760884761810303</v>
      </c>
      <c r="AJ20" s="7">
        <f>SUMIFS(UrbanPorc!$M:$M,UrbanPorc!$P:$P,AJ$5,UrbanPorc!$A:$A,$C20)*100</f>
        <v>58.548444509506226</v>
      </c>
      <c r="AK20" s="7">
        <f>SUMIFS(UrbanPorc!$M:$M,UrbanPorc!$P:$P,AK$5,UrbanPorc!$A:$A,$C20)*100</f>
        <v>77.354365587234497</v>
      </c>
      <c r="AL20" s="7">
        <f>SUMIFS(UrbanPorc!$M:$M,UrbanPorc!$P:$P,AL$5,UrbanPorc!$A:$A,$C20)*100</f>
        <v>39.05283510684967</v>
      </c>
      <c r="AN20" s="6">
        <f>SUMIFS(SexoPop!$N:$N,SexoPop!$T:$T,AN$5,SexoPop!$A:$A,$C20,SexoPop!$B:$B,2)/1000</f>
        <v>39.49</v>
      </c>
      <c r="AO20" s="6">
        <f>SUMIFS(SexoPop!$N:$N,SexoPop!$T:$T,AO$5,SexoPop!$A:$A,$C20,SexoPop!$B:$B,2)/1000</f>
        <v>54.015999999999998</v>
      </c>
      <c r="AP20" s="6">
        <f>SUMIFS(SexoPop!$N:$N,SexoPop!$T:$T,AP$5,SexoPop!$A:$A,$C20,SexoPop!$B:$B,2)/1000</f>
        <v>69.054000000000002</v>
      </c>
      <c r="AQ20" s="6">
        <f>SUMIFS(SexoPop!$N:$N,SexoPop!$T:$T,AQ$5,SexoPop!$A:$A,$C20,SexoPop!$B:$B,2)/1000</f>
        <v>66.742999999999995</v>
      </c>
      <c r="AR20" s="6">
        <f>SUMIFS(SexoPop!$N:$N,SexoPop!$T:$T,AR$5,SexoPop!$A:$A,$C20,SexoPop!$B:$B,2)/1000</f>
        <v>24.439</v>
      </c>
      <c r="AS20" s="5"/>
      <c r="AT20" s="7">
        <f>SUMIFS(SexoPorc!$N:$N,SexoPorc!$Q:$Q,AT$5,SexoPorc!$A:$A,$C20,SexoPorc!$B:$B,2)*100</f>
        <v>64.60425853729248</v>
      </c>
      <c r="AU20" s="7">
        <f>SUMIFS(SexoPorc!$N:$N,SexoPorc!$Q:$Q,AU$5,SexoPorc!$A:$A,$C20,SexoPorc!$B:$B,2)*100</f>
        <v>57.197922468185425</v>
      </c>
      <c r="AV20" s="7">
        <f>SUMIFS(SexoPorc!$N:$N,SexoPorc!$Q:$Q,AV$5,SexoPorc!$A:$A,$C20,SexoPorc!$B:$B,2)*100</f>
        <v>51.246011257171631</v>
      </c>
      <c r="AW20" s="7">
        <f>SUMIFS(SexoPorc!$N:$N,SexoPorc!$Q:$Q,AW$5,SexoPorc!$A:$A,$C20,SexoPorc!$B:$B,2)*100</f>
        <v>70.570755004882813</v>
      </c>
      <c r="AX20" s="7">
        <f>SUMIFS(SexoPorc!$N:$N,SexoPorc!$Q:$Q,AX$5,SexoPorc!$A:$A,$C20,SexoPorc!$B:$B,2)*100</f>
        <v>36.608347296714783</v>
      </c>
      <c r="AY20" s="9"/>
      <c r="AZ20" s="6">
        <f>SUMIFS(SexoPop!$N:$N,SexoPop!$T:$T,AZ$5,SexoPop!$A:$A,$C20,SexoPop!$B:$B,1)/1000</f>
        <v>35.433</v>
      </c>
      <c r="BA20" s="6">
        <f>SUMIFS(SexoPop!$N:$N,SexoPop!$T:$T,BA$5,SexoPop!$A:$A,$C20,SexoPop!$B:$B,1)/1000</f>
        <v>56.811999999999998</v>
      </c>
      <c r="BB20" s="6">
        <f>SUMIFS(SexoPop!$N:$N,SexoPop!$T:$T,BB$5,SexoPop!$A:$A,$C20,SexoPop!$B:$B,1)/1000</f>
        <v>74.722999999999999</v>
      </c>
      <c r="BC20" s="6">
        <f>SUMIFS(SexoPop!$N:$N,SexoPop!$T:$T,BC$5,SexoPop!$A:$A,$C20,SexoPop!$B:$B,1)/1000</f>
        <v>64.745999999999995</v>
      </c>
      <c r="BD20" s="6">
        <f>SUMIFS(SexoPop!$N:$N,SexoPop!$T:$T,BD$5,SexoPop!$A:$A,$C20,SexoPop!$B:$B,1)/1000</f>
        <v>18.029</v>
      </c>
      <c r="BE20" s="5"/>
      <c r="BF20" s="7">
        <f>SUMIFS(SexoPorc!$N:$N,SexoPorc!$Q:$Q,BF$5,SexoPorc!$A:$A,$C20,SexoPorc!$B:$B,1)*100</f>
        <v>63.050287961959839</v>
      </c>
      <c r="BG20" s="7">
        <f>SUMIFS(SexoPorc!$N:$N,SexoPorc!$Q:$Q,BG$5,SexoPorc!$A:$A,$C20,SexoPorc!$B:$B,1)*100</f>
        <v>60.023880004882813</v>
      </c>
      <c r="BH20" s="7">
        <f>SUMIFS(SexoPorc!$N:$N,SexoPorc!$Q:$Q,BH$5,SexoPorc!$A:$A,$C20,SexoPorc!$B:$B,1)*100</f>
        <v>63.821625709533691</v>
      </c>
      <c r="BI20" s="7">
        <f>SUMIFS(SexoPorc!$N:$N,SexoPorc!$Q:$Q,BI$5,SexoPorc!$A:$A,$C20,SexoPorc!$B:$B,1)*100</f>
        <v>75.314068794250488</v>
      </c>
      <c r="BJ20" s="7">
        <f>SUMIFS(SexoPorc!$N:$N,SexoPorc!$Q:$Q,BJ$5,SexoPorc!$A:$A,$C20,SexoPorc!$B:$B,1)*100</f>
        <v>38.031852245330811</v>
      </c>
    </row>
    <row r="21" spans="3:62" x14ac:dyDescent="0.25">
      <c r="C21" s="5" t="s">
        <v>15</v>
      </c>
      <c r="D21" s="6">
        <f>SUMIFS(EntPop!$M:$M,EntPop!$S:$S,D$5,EntPop!$A:$A,$C21)/1000</f>
        <v>686.06799999999998</v>
      </c>
      <c r="E21" s="6">
        <f>SUMIFS(EntPop!$M:$M,EntPop!$S:$S,E$5,EntPop!$A:$A,$C21)/1000</f>
        <v>616.93899999999996</v>
      </c>
      <c r="F21" s="6">
        <f>SUMIFS(EntPop!$M:$M,EntPop!$S:$S,F$5,EntPop!$A:$A,$C21)/1000</f>
        <v>987.71100000000001</v>
      </c>
      <c r="G21" s="6">
        <f>SUMIFS(EntPop!$M:$M,EntPop!$S:$S,G$5,EntPop!$A:$A,$C21)/1000</f>
        <v>628.12199999999996</v>
      </c>
      <c r="H21" s="6">
        <f>SUMIFS(EntPop!$M:$M,EntPop!$S:$S,H$5,EntPop!$A:$A,$C21)/1000</f>
        <v>476.72</v>
      </c>
      <c r="I21" s="5"/>
      <c r="J21" s="7">
        <f>SUMIFS(EntPorc!$M:$M,EntPorc!$P:$P,V$5,EntPorc!$A:$A,$C21)*100</f>
        <v>73.256385326385498</v>
      </c>
      <c r="K21" s="7">
        <f>SUMIFS(EntPorc!$M:$M,EntPorc!$P:$P,W$5,EntPorc!$A:$A,$C21)*100</f>
        <v>78.734785318374634</v>
      </c>
      <c r="L21" s="7">
        <f>SUMIFS(EntPorc!$M:$M,EntPorc!$P:$P,X$5,EntPorc!$A:$A,$C21)*100</f>
        <v>70.454615354537964</v>
      </c>
      <c r="M21" s="7">
        <f>SUMIFS(EntPorc!$M:$M,EntPorc!$P:$P,Y$5,EntPorc!$A:$A,$C21)*100</f>
        <v>60.838478803634644</v>
      </c>
      <c r="N21" s="7">
        <f>SUMIFS(EntPorc!$M:$M,EntPorc!$P:$P,Z$5,EntPorc!$A:$A,$C21)*100</f>
        <v>72.544991970062256</v>
      </c>
      <c r="O21" s="5"/>
      <c r="P21" s="6">
        <f>SUMIFS(RuralPop!$M:$M,RuralPop!$S:$S,P$5,RuralPop!$A:$A,$C21)/1000</f>
        <v>145.27799999999999</v>
      </c>
      <c r="Q21" s="6">
        <f>SUMIFS(RuralPop!$M:$M,RuralPop!$S:$S,Q$5,RuralPop!$A:$A,$C21)/1000</f>
        <v>147.62299999999999</v>
      </c>
      <c r="R21" s="6">
        <f>SUMIFS(RuralPop!$M:$M,RuralPop!$S:$S,R$5,RuralPop!$A:$A,$C21)/1000</f>
        <v>216.864</v>
      </c>
      <c r="S21" s="6">
        <f>SUMIFS(RuralPop!$M:$M,RuralPop!$S:$S,S$5,RuralPop!$A:$A,$C21)/1000</f>
        <v>136.102</v>
      </c>
      <c r="T21" s="6">
        <f>SUMIFS(RuralPop!$M:$M,RuralPop!$S:$S,T$5,RuralPop!$A:$A,$C21)/1000</f>
        <v>98.884</v>
      </c>
      <c r="U21" s="5"/>
      <c r="V21" s="7">
        <f>SUMIFS(RuralPorc!$M:$M,RuralPorc!$P:$P,V$5,RuralPorc!$A:$A,$C21)*100</f>
        <v>72.454965114593506</v>
      </c>
      <c r="W21" s="7">
        <f>SUMIFS(RuralPorc!$M:$M,RuralPorc!$P:$P,W$5,RuralPorc!$A:$A,$C21)*100</f>
        <v>69.916123151779175</v>
      </c>
      <c r="X21" s="7">
        <f>SUMIFS(RuralPorc!$M:$M,RuralPorc!$P:$P,X$5,RuralPorc!$A:$A,$C21)*100</f>
        <v>65.488940477371216</v>
      </c>
      <c r="Y21" s="7">
        <f>SUMIFS(RuralPorc!$M:$M,RuralPorc!$P:$P,Y$5,RuralPorc!$A:$A,$C21)*100</f>
        <v>53.986233472824097</v>
      </c>
      <c r="Z21" s="7">
        <f>SUMIFS(RuralPorc!$M:$M,RuralPorc!$P:$P,Z$5,RuralPorc!$A:$A,$C21)*100</f>
        <v>61.521804332733154</v>
      </c>
      <c r="AA21" s="9"/>
      <c r="AB21" s="6">
        <f>SUMIFS(UrbanPop!$M:$M,UrbanPop!$S:$S,AB$5,UrbanPop!$A:$A,$C21)/1000</f>
        <v>540.79</v>
      </c>
      <c r="AC21" s="6">
        <f>SUMIFS(UrbanPop!$M:$M,UrbanPop!$S:$S,AC$5,UrbanPop!$A:$A,$C21)/1000</f>
        <v>469.31599999999997</v>
      </c>
      <c r="AD21" s="6">
        <f>SUMIFS(UrbanPop!$M:$M,UrbanPop!$S:$S,AD$5,UrbanPop!$A:$A,$C21)/1000</f>
        <v>770.84699999999998</v>
      </c>
      <c r="AE21" s="6">
        <f>SUMIFS(UrbanPop!$M:$M,UrbanPop!$S:$S,AE$5,UrbanPop!$A:$A,$C21)/1000</f>
        <v>492.02</v>
      </c>
      <c r="AF21" s="6">
        <f>SUMIFS(UrbanPop!$M:$M,UrbanPop!$S:$S,AF$5,UrbanPop!$A:$A,$C21)/1000</f>
        <v>377.83600000000001</v>
      </c>
      <c r="AG21" s="5"/>
      <c r="AH21" s="7">
        <f>SUMIFS(UrbanPorc!$M:$M,UrbanPorc!$P:$P,AH$5,UrbanPorc!$A:$A,$C21)*100</f>
        <v>73.474705219268799</v>
      </c>
      <c r="AI21" s="7">
        <f>SUMIFS(UrbanPorc!$M:$M,UrbanPorc!$P:$P,AI$5,UrbanPorc!$A:$A,$C21)*100</f>
        <v>81.987619400024414</v>
      </c>
      <c r="AJ21" s="7">
        <f>SUMIFS(UrbanPorc!$M:$M,UrbanPorc!$P:$P,AJ$5,UrbanPorc!$A:$A,$C21)*100</f>
        <v>71.990305185317993</v>
      </c>
      <c r="AK21" s="7">
        <f>SUMIFS(UrbanPorc!$M:$M,UrbanPorc!$P:$P,AK$5,UrbanPorc!$A:$A,$C21)*100</f>
        <v>63.052242994308472</v>
      </c>
      <c r="AL21" s="7">
        <f>SUMIFS(UrbanPorc!$M:$M,UrbanPorc!$P:$P,AL$5,UrbanPorc!$A:$A,$C21)*100</f>
        <v>76.114153861999512</v>
      </c>
      <c r="AN21" s="6">
        <f>SUMIFS(SexoPop!$N:$N,SexoPop!$T:$T,AN$5,SexoPop!$A:$A,$C21,SexoPop!$B:$B,2)/1000</f>
        <v>356.21499999999997</v>
      </c>
      <c r="AO21" s="6">
        <f>SUMIFS(SexoPop!$N:$N,SexoPop!$T:$T,AO$5,SexoPop!$A:$A,$C21,SexoPop!$B:$B,2)/1000</f>
        <v>307.55200000000002</v>
      </c>
      <c r="AP21" s="6">
        <f>SUMIFS(SexoPop!$N:$N,SexoPop!$T:$T,AP$5,SexoPop!$A:$A,$C21,SexoPop!$B:$B,2)/1000</f>
        <v>515.52099999999996</v>
      </c>
      <c r="AQ21" s="6">
        <f>SUMIFS(SexoPop!$N:$N,SexoPop!$T:$T,AQ$5,SexoPop!$A:$A,$C21,SexoPop!$B:$B,2)/1000</f>
        <v>333.75200000000001</v>
      </c>
      <c r="AR21" s="6">
        <f>SUMIFS(SexoPop!$N:$N,SexoPop!$T:$T,AR$5,SexoPop!$A:$A,$C21,SexoPop!$B:$B,2)/1000</f>
        <v>268.18099999999998</v>
      </c>
      <c r="AS21" s="5"/>
      <c r="AT21" s="7">
        <f>SUMIFS(SexoPorc!$N:$N,SexoPorc!$Q:$Q,AT$5,SexoPorc!$A:$A,$C21,SexoPorc!$B:$B,2)*100</f>
        <v>74.260348081588745</v>
      </c>
      <c r="AU21" s="7">
        <f>SUMIFS(SexoPorc!$N:$N,SexoPorc!$Q:$Q,AU$5,SexoPorc!$A:$A,$C21,SexoPorc!$B:$B,2)*100</f>
        <v>77.593320608139038</v>
      </c>
      <c r="AV21" s="7">
        <f>SUMIFS(SexoPorc!$N:$N,SexoPorc!$Q:$Q,AV$5,SexoPorc!$A:$A,$C21,SexoPorc!$B:$B,2)*100</f>
        <v>72.596323490142822</v>
      </c>
      <c r="AW21" s="7">
        <f>SUMIFS(SexoPorc!$N:$N,SexoPorc!$Q:$Q,AW$5,SexoPorc!$A:$A,$C21,SexoPorc!$B:$B,2)*100</f>
        <v>60.431885719299316</v>
      </c>
      <c r="AX21" s="7">
        <f>SUMIFS(SexoPorc!$N:$N,SexoPorc!$Q:$Q,AX$5,SexoPorc!$A:$A,$C21,SexoPorc!$B:$B,2)*100</f>
        <v>71.553665399551392</v>
      </c>
      <c r="AY21" s="9"/>
      <c r="AZ21" s="6">
        <f>SUMIFS(SexoPop!$N:$N,SexoPop!$T:$T,AZ$5,SexoPop!$A:$A,$C21,SexoPop!$B:$B,1)/1000</f>
        <v>329.85300000000001</v>
      </c>
      <c r="BA21" s="6">
        <f>SUMIFS(SexoPop!$N:$N,SexoPop!$T:$T,BA$5,SexoPop!$A:$A,$C21,SexoPop!$B:$B,1)/1000</f>
        <v>309.387</v>
      </c>
      <c r="BB21" s="6">
        <f>SUMIFS(SexoPop!$N:$N,SexoPop!$T:$T,BB$5,SexoPop!$A:$A,$C21,SexoPop!$B:$B,1)/1000</f>
        <v>472.19</v>
      </c>
      <c r="BC21" s="6">
        <f>SUMIFS(SexoPop!$N:$N,SexoPop!$T:$T,BC$5,SexoPop!$A:$A,$C21,SexoPop!$B:$B,1)/1000</f>
        <v>294.37</v>
      </c>
      <c r="BD21" s="6">
        <f>SUMIFS(SexoPop!$N:$N,SexoPop!$T:$T,BD$5,SexoPop!$A:$A,$C21,SexoPop!$B:$B,1)/1000</f>
        <v>208.53899999999999</v>
      </c>
      <c r="BE21" s="5"/>
      <c r="BF21" s="7">
        <f>SUMIFS(SexoPorc!$N:$N,SexoPorc!$Q:$Q,BF$5,SexoPorc!$A:$A,$C21,SexoPorc!$B:$B,1)*100</f>
        <v>72.202229499816895</v>
      </c>
      <c r="BG21" s="7">
        <f>SUMIFS(SexoPorc!$N:$N,SexoPorc!$Q:$Q,BG$5,SexoPorc!$A:$A,$C21,SexoPorc!$B:$B,1)*100</f>
        <v>79.903256893157959</v>
      </c>
      <c r="BH21" s="7">
        <f>SUMIFS(SexoPorc!$N:$N,SexoPorc!$Q:$Q,BH$5,SexoPorc!$A:$A,$C21,SexoPorc!$B:$B,1)*100</f>
        <v>68.256163597106934</v>
      </c>
      <c r="BI21" s="7">
        <f>SUMIFS(SexoPorc!$N:$N,SexoPorc!$Q:$Q,BI$5,SexoPorc!$A:$A,$C21,SexoPorc!$B:$B,1)*100</f>
        <v>61.306136846542358</v>
      </c>
      <c r="BJ21" s="7">
        <f>SUMIFS(SexoPorc!$N:$N,SexoPorc!$Q:$Q,BJ$5,SexoPorc!$A:$A,$C21,SexoPorc!$B:$B,1)*100</f>
        <v>73.860949277877808</v>
      </c>
    </row>
    <row r="22" spans="3:62" x14ac:dyDescent="0.25">
      <c r="C22" s="5" t="s">
        <v>16</v>
      </c>
      <c r="D22" s="6">
        <f>SUMIFS(EntPop!$M:$M,EntPop!$S:$S,D$5,EntPop!$A:$A,$C22)/1000</f>
        <v>232.36199999999999</v>
      </c>
      <c r="E22" s="6">
        <f>SUMIFS(EntPop!$M:$M,EntPop!$S:$S,E$5,EntPop!$A:$A,$C22)/1000</f>
        <v>147.27699999999999</v>
      </c>
      <c r="F22" s="6">
        <f>SUMIFS(EntPop!$M:$M,EntPop!$S:$S,F$5,EntPop!$A:$A,$C22)/1000</f>
        <v>218.18799999999999</v>
      </c>
      <c r="G22" s="6">
        <f>SUMIFS(EntPop!$M:$M,EntPop!$S:$S,G$5,EntPop!$A:$A,$C22)/1000</f>
        <v>191.43899999999999</v>
      </c>
      <c r="H22" s="6">
        <f>SUMIFS(EntPop!$M:$M,EntPop!$S:$S,H$5,EntPop!$A:$A,$C22)/1000</f>
        <v>150.40700000000001</v>
      </c>
      <c r="I22" s="5"/>
      <c r="J22" s="7">
        <f>SUMIFS(EntPorc!$M:$M,EntPorc!$P:$P,V$5,EntPorc!$A:$A,$C22)*100</f>
        <v>62.356293201446533</v>
      </c>
      <c r="K22" s="7">
        <f>SUMIFS(EntPorc!$M:$M,EntPorc!$P:$P,W$5,EntPorc!$A:$A,$C22)*100</f>
        <v>59.461891651153564</v>
      </c>
      <c r="L22" s="7">
        <f>SUMIFS(EntPorc!$M:$M,EntPorc!$P:$P,X$5,EntPorc!$A:$A,$C22)*100</f>
        <v>59.9831223487854</v>
      </c>
      <c r="M22" s="7">
        <f>SUMIFS(EntPorc!$M:$M,EntPorc!$P:$P,Y$5,EntPorc!$A:$A,$C22)*100</f>
        <v>51.461684703826904</v>
      </c>
      <c r="N22" s="7">
        <f>SUMIFS(EntPorc!$M:$M,EntPorc!$P:$P,Z$5,EntPorc!$A:$A,$C22)*100</f>
        <v>55.908602476119995</v>
      </c>
      <c r="O22" s="5"/>
      <c r="P22" s="6">
        <f>SUMIFS(RuralPop!$M:$M,RuralPop!$S:$S,P$5,RuralPop!$A:$A,$C22)/1000</f>
        <v>116.69199999999999</v>
      </c>
      <c r="Q22" s="6">
        <f>SUMIFS(RuralPop!$M:$M,RuralPop!$S:$S,Q$5,RuralPop!$A:$A,$C22)/1000</f>
        <v>66.754000000000005</v>
      </c>
      <c r="R22" s="6">
        <f>SUMIFS(RuralPop!$M:$M,RuralPop!$S:$S,R$5,RuralPop!$A:$A,$C22)/1000</f>
        <v>70.960999999999999</v>
      </c>
      <c r="S22" s="6">
        <f>SUMIFS(RuralPop!$M:$M,RuralPop!$S:$S,S$5,RuralPop!$A:$A,$C22)/1000</f>
        <v>61.314</v>
      </c>
      <c r="T22" s="6">
        <f>SUMIFS(RuralPop!$M:$M,RuralPop!$S:$S,T$5,RuralPop!$A:$A,$C22)/1000</f>
        <v>44.789000000000001</v>
      </c>
      <c r="U22" s="5"/>
      <c r="V22" s="7">
        <f>SUMIFS(RuralPorc!$M:$M,RuralPorc!$P:$P,V$5,RuralPorc!$A:$A,$C22)*100</f>
        <v>58.90917181968689</v>
      </c>
      <c r="W22" s="7">
        <f>SUMIFS(RuralPorc!$M:$M,RuralPorc!$P:$P,W$5,RuralPorc!$A:$A,$C22)*100</f>
        <v>49.338862299919128</v>
      </c>
      <c r="X22" s="7">
        <f>SUMIFS(RuralPorc!$M:$M,RuralPorc!$P:$P,X$5,RuralPorc!$A:$A,$C22)*100</f>
        <v>49.505025148391724</v>
      </c>
      <c r="Y22" s="7">
        <f>SUMIFS(RuralPorc!$M:$M,RuralPorc!$P:$P,Y$5,RuralPorc!$A:$A,$C22)*100</f>
        <v>43.900448083877563</v>
      </c>
      <c r="Z22" s="7">
        <f>SUMIFS(RuralPorc!$M:$M,RuralPorc!$P:$P,Z$5,RuralPorc!$A:$A,$C22)*100</f>
        <v>45.90071439743042</v>
      </c>
      <c r="AA22" s="9"/>
      <c r="AB22" s="6">
        <f>SUMIFS(UrbanPop!$M:$M,UrbanPop!$S:$S,AB$5,UrbanPop!$A:$A,$C22)/1000</f>
        <v>115.67</v>
      </c>
      <c r="AC22" s="6">
        <f>SUMIFS(UrbanPop!$M:$M,UrbanPop!$S:$S,AC$5,UrbanPop!$A:$A,$C22)/1000</f>
        <v>80.522999999999996</v>
      </c>
      <c r="AD22" s="6">
        <f>SUMIFS(UrbanPop!$M:$M,UrbanPop!$S:$S,AD$5,UrbanPop!$A:$A,$C22)/1000</f>
        <v>147.227</v>
      </c>
      <c r="AE22" s="6">
        <f>SUMIFS(UrbanPop!$M:$M,UrbanPop!$S:$S,AE$5,UrbanPop!$A:$A,$C22)/1000</f>
        <v>130.125</v>
      </c>
      <c r="AF22" s="6">
        <f>SUMIFS(UrbanPop!$M:$M,UrbanPop!$S:$S,AF$5,UrbanPop!$A:$A,$C22)/1000</f>
        <v>105.61799999999999</v>
      </c>
      <c r="AG22" s="5"/>
      <c r="AH22" s="7">
        <f>SUMIFS(UrbanPorc!$M:$M,UrbanPorc!$P:$P,AH$5,UrbanPorc!$A:$A,$C22)*100</f>
        <v>66.268306970596313</v>
      </c>
      <c r="AI22" s="7">
        <f>SUMIFS(UrbanPorc!$M:$M,UrbanPorc!$P:$P,AI$5,UrbanPorc!$A:$A,$C22)*100</f>
        <v>71.648603677749634</v>
      </c>
      <c r="AJ22" s="7">
        <f>SUMIFS(UrbanPorc!$M:$M,UrbanPorc!$P:$P,AJ$5,UrbanPorc!$A:$A,$C22)*100</f>
        <v>66.797482967376709</v>
      </c>
      <c r="AK22" s="7">
        <f>SUMIFS(UrbanPorc!$M:$M,UrbanPorc!$P:$P,AK$5,UrbanPorc!$A:$A,$C22)*100</f>
        <v>56.007009744644165</v>
      </c>
      <c r="AL22" s="7">
        <f>SUMIFS(UrbanPorc!$M:$M,UrbanPorc!$P:$P,AL$5,UrbanPorc!$A:$A,$C22)*100</f>
        <v>61.604595184326172</v>
      </c>
      <c r="AN22" s="6">
        <f>SUMIFS(SexoPop!$N:$N,SexoPop!$T:$T,AN$5,SexoPop!$A:$A,$C22,SexoPop!$B:$B,2)/1000</f>
        <v>116.471</v>
      </c>
      <c r="AO22" s="6">
        <f>SUMIFS(SexoPop!$N:$N,SexoPop!$T:$T,AO$5,SexoPop!$A:$A,$C22,SexoPop!$B:$B,2)/1000</f>
        <v>74.558000000000007</v>
      </c>
      <c r="AP22" s="6">
        <f>SUMIFS(SexoPop!$N:$N,SexoPop!$T:$T,AP$5,SexoPop!$A:$A,$C22,SexoPop!$B:$B,2)/1000</f>
        <v>109.068</v>
      </c>
      <c r="AQ22" s="6">
        <f>SUMIFS(SexoPop!$N:$N,SexoPop!$T:$T,AQ$5,SexoPop!$A:$A,$C22,SexoPop!$B:$B,2)/1000</f>
        <v>111.265</v>
      </c>
      <c r="AR22" s="6">
        <f>SUMIFS(SexoPop!$N:$N,SexoPop!$T:$T,AR$5,SexoPop!$A:$A,$C22,SexoPop!$B:$B,2)/1000</f>
        <v>78.519000000000005</v>
      </c>
      <c r="AS22" s="5"/>
      <c r="AT22" s="7">
        <f>SUMIFS(SexoPorc!$N:$N,SexoPorc!$Q:$Q,AT$5,SexoPorc!$A:$A,$C22,SexoPorc!$B:$B,2)*100</f>
        <v>62.320947647094727</v>
      </c>
      <c r="AU22" s="7">
        <f>SUMIFS(SexoPorc!$N:$N,SexoPorc!$Q:$Q,AU$5,SexoPorc!$A:$A,$C22,SexoPorc!$B:$B,2)*100</f>
        <v>58.339136838912964</v>
      </c>
      <c r="AV22" s="7">
        <f>SUMIFS(SexoPorc!$N:$N,SexoPorc!$Q:$Q,AV$5,SexoPorc!$A:$A,$C22,SexoPorc!$B:$B,2)*100</f>
        <v>59.253543615341187</v>
      </c>
      <c r="AW22" s="7">
        <f>SUMIFS(SexoPorc!$N:$N,SexoPorc!$Q:$Q,AW$5,SexoPorc!$A:$A,$C22,SexoPorc!$B:$B,2)*100</f>
        <v>53.439605236053467</v>
      </c>
      <c r="AX22" s="7">
        <f>SUMIFS(SexoPorc!$N:$N,SexoPorc!$Q:$Q,AX$5,SexoPorc!$A:$A,$C22,SexoPorc!$B:$B,2)*100</f>
        <v>55.428564548492432</v>
      </c>
      <c r="AY22" s="9"/>
      <c r="AZ22" s="6">
        <f>SUMIFS(SexoPop!$N:$N,SexoPop!$T:$T,AZ$5,SexoPop!$A:$A,$C22,SexoPop!$B:$B,1)/1000</f>
        <v>115.89100000000001</v>
      </c>
      <c r="BA22" s="6">
        <f>SUMIFS(SexoPop!$N:$N,SexoPop!$T:$T,BA$5,SexoPop!$A:$A,$C22,SexoPop!$B:$B,1)/1000</f>
        <v>72.718999999999994</v>
      </c>
      <c r="BB22" s="6">
        <f>SUMIFS(SexoPop!$N:$N,SexoPop!$T:$T,BB$5,SexoPop!$A:$A,$C22,SexoPop!$B:$B,1)/1000</f>
        <v>109.12</v>
      </c>
      <c r="BC22" s="6">
        <f>SUMIFS(SexoPop!$N:$N,SexoPop!$T:$T,BC$5,SexoPop!$A:$A,$C22,SexoPop!$B:$B,1)/1000</f>
        <v>80.174000000000007</v>
      </c>
      <c r="BD22" s="6">
        <f>SUMIFS(SexoPop!$N:$N,SexoPop!$T:$T,BD$5,SexoPop!$A:$A,$C22,SexoPop!$B:$B,1)/1000</f>
        <v>71.888000000000005</v>
      </c>
      <c r="BE22" s="5"/>
      <c r="BF22" s="7">
        <f>SUMIFS(SexoPorc!$N:$N,SexoPorc!$Q:$Q,BF$5,SexoPorc!$A:$A,$C22,SexoPorc!$B:$B,1)*100</f>
        <v>62.391853332519531</v>
      </c>
      <c r="BG22" s="7">
        <f>SUMIFS(SexoPorc!$N:$N,SexoPorc!$Q:$Q,BG$5,SexoPorc!$A:$A,$C22,SexoPorc!$B:$B,1)*100</f>
        <v>60.658812522888184</v>
      </c>
      <c r="BH22" s="7">
        <f>SUMIFS(SexoPorc!$N:$N,SexoPorc!$Q:$Q,BH$5,SexoPorc!$A:$A,$C22,SexoPorc!$B:$B,1)*100</f>
        <v>60.730522871017456</v>
      </c>
      <c r="BI22" s="7">
        <f>SUMIFS(SexoPorc!$N:$N,SexoPorc!$Q:$Q,BI$5,SexoPorc!$A:$A,$C22,SexoPorc!$B:$B,1)*100</f>
        <v>48.947471380233765</v>
      </c>
      <c r="BJ22" s="7">
        <f>SUMIFS(SexoPorc!$N:$N,SexoPorc!$Q:$Q,BJ$5,SexoPorc!$A:$A,$C22,SexoPorc!$B:$B,1)*100</f>
        <v>56.442505121231079</v>
      </c>
    </row>
    <row r="23" spans="3:62" x14ac:dyDescent="0.25">
      <c r="C23" s="5" t="s">
        <v>17</v>
      </c>
      <c r="D23" s="6">
        <f>SUMIFS(EntPop!$M:$M,EntPop!$S:$S,D$5,EntPop!$A:$A,$C23)/1000</f>
        <v>72.528000000000006</v>
      </c>
      <c r="E23" s="6">
        <f>SUMIFS(EntPop!$M:$M,EntPop!$S:$S,E$5,EntPop!$A:$A,$C23)/1000</f>
        <v>80.885000000000005</v>
      </c>
      <c r="F23" s="6">
        <f>SUMIFS(EntPop!$M:$M,EntPop!$S:$S,F$5,EntPop!$A:$A,$C23)/1000</f>
        <v>109.941</v>
      </c>
      <c r="G23" s="6">
        <f>SUMIFS(EntPop!$M:$M,EntPop!$S:$S,G$5,EntPop!$A:$A,$C23)/1000</f>
        <v>57.741999999999997</v>
      </c>
      <c r="H23" s="6">
        <f>SUMIFS(EntPop!$M:$M,EntPop!$S:$S,H$5,EntPop!$A:$A,$C23)/1000</f>
        <v>59.902999999999999</v>
      </c>
      <c r="I23" s="5"/>
      <c r="J23" s="7">
        <f>SUMIFS(EntPorc!$M:$M,EntPorc!$P:$P,V$5,EntPorc!$A:$A,$C23)*100</f>
        <v>74.252134561538696</v>
      </c>
      <c r="K23" s="7">
        <f>SUMIFS(EntPorc!$M:$M,EntPorc!$P:$P,W$5,EntPorc!$A:$A,$C23)*100</f>
        <v>66.794663667678833</v>
      </c>
      <c r="L23" s="7">
        <f>SUMIFS(EntPorc!$M:$M,EntPorc!$P:$P,X$5,EntPorc!$A:$A,$C23)*100</f>
        <v>65.906339883804321</v>
      </c>
      <c r="M23" s="7">
        <f>SUMIFS(EntPorc!$M:$M,EntPorc!$P:$P,Y$5,EntPorc!$A:$A,$C23)*100</f>
        <v>49.150493741035461</v>
      </c>
      <c r="N23" s="7">
        <f>SUMIFS(EntPorc!$M:$M,EntPorc!$P:$P,Z$5,EntPorc!$A:$A,$C23)*100</f>
        <v>62.139397859573364</v>
      </c>
      <c r="O23" s="5"/>
      <c r="P23" s="6">
        <f>SUMIFS(RuralPop!$M:$M,RuralPop!$S:$S,P$5,RuralPop!$A:$A,$C23)/1000</f>
        <v>7.4119999999999999</v>
      </c>
      <c r="Q23" s="6">
        <f>SUMIFS(RuralPop!$M:$M,RuralPop!$S:$S,Q$5,RuralPop!$A:$A,$C23)/1000</f>
        <v>20.574000000000002</v>
      </c>
      <c r="R23" s="6">
        <f>SUMIFS(RuralPop!$M:$M,RuralPop!$S:$S,R$5,RuralPop!$A:$A,$C23)/1000</f>
        <v>15.597</v>
      </c>
      <c r="S23" s="6">
        <f>SUMIFS(RuralPop!$M:$M,RuralPop!$S:$S,S$5,RuralPop!$A:$A,$C23)/1000</f>
        <v>17.614000000000001</v>
      </c>
      <c r="T23" s="6">
        <f>SUMIFS(RuralPop!$M:$M,RuralPop!$S:$S,T$5,RuralPop!$A:$A,$C23)/1000</f>
        <v>8.9120000000000008</v>
      </c>
      <c r="U23" s="5"/>
      <c r="V23" s="7">
        <f>SUMIFS(RuralPorc!$M:$M,RuralPorc!$P:$P,V$5,RuralPorc!$A:$A,$C23)*100</f>
        <v>57.386189699172974</v>
      </c>
      <c r="W23" s="7">
        <f>SUMIFS(RuralPorc!$M:$M,RuralPorc!$P:$P,W$5,RuralPorc!$A:$A,$C23)*100</f>
        <v>72.794818878173828</v>
      </c>
      <c r="X23" s="7">
        <f>SUMIFS(RuralPorc!$M:$M,RuralPorc!$P:$P,X$5,RuralPorc!$A:$A,$C23)*100</f>
        <v>59.882515668869019</v>
      </c>
      <c r="Y23" s="7">
        <f>SUMIFS(RuralPorc!$M:$M,RuralPorc!$P:$P,Y$5,RuralPorc!$A:$A,$C23)*100</f>
        <v>49.811938405036926</v>
      </c>
      <c r="Z23" s="7">
        <f>SUMIFS(RuralPorc!$M:$M,RuralPorc!$P:$P,Z$5,RuralPorc!$A:$A,$C23)*100</f>
        <v>39.336156845092773</v>
      </c>
      <c r="AA23" s="9"/>
      <c r="AB23" s="6">
        <f>SUMIFS(UrbanPop!$M:$M,UrbanPop!$S:$S,AB$5,UrbanPop!$A:$A,$C23)/1000</f>
        <v>65.116</v>
      </c>
      <c r="AC23" s="6">
        <f>SUMIFS(UrbanPop!$M:$M,UrbanPop!$S:$S,AC$5,UrbanPop!$A:$A,$C23)/1000</f>
        <v>60.311</v>
      </c>
      <c r="AD23" s="6">
        <f>SUMIFS(UrbanPop!$M:$M,UrbanPop!$S:$S,AD$5,UrbanPop!$A:$A,$C23)/1000</f>
        <v>94.343999999999994</v>
      </c>
      <c r="AE23" s="6">
        <f>SUMIFS(UrbanPop!$M:$M,UrbanPop!$S:$S,AE$5,UrbanPop!$A:$A,$C23)/1000</f>
        <v>40.128</v>
      </c>
      <c r="AF23" s="6">
        <f>SUMIFS(UrbanPop!$M:$M,UrbanPop!$S:$S,AF$5,UrbanPop!$A:$A,$C23)/1000</f>
        <v>50.991</v>
      </c>
      <c r="AG23" s="5"/>
      <c r="AH23" s="7">
        <f>SUMIFS(UrbanPorc!$M:$M,UrbanPorc!$P:$P,AH$5,UrbanPorc!$A:$A,$C23)*100</f>
        <v>76.822161674499512</v>
      </c>
      <c r="AI23" s="7">
        <f>SUMIFS(UrbanPorc!$M:$M,UrbanPorc!$P:$P,AI$5,UrbanPorc!$A:$A,$C23)*100</f>
        <v>64.967900514602661</v>
      </c>
      <c r="AJ23" s="7">
        <f>SUMIFS(UrbanPorc!$M:$M,UrbanPorc!$P:$P,AJ$5,UrbanPorc!$A:$A,$C23)*100</f>
        <v>67.020910978317261</v>
      </c>
      <c r="AK23" s="7">
        <f>SUMIFS(UrbanPorc!$M:$M,UrbanPorc!$P:$P,AK$5,UrbanPorc!$A:$A,$C23)*100</f>
        <v>48.865669965744019</v>
      </c>
      <c r="AL23" s="7">
        <f>SUMIFS(UrbanPorc!$M:$M,UrbanPorc!$P:$P,AL$5,UrbanPorc!$A:$A,$C23)*100</f>
        <v>69.145023822784424</v>
      </c>
      <c r="AN23" s="6">
        <f>SUMIFS(SexoPop!$N:$N,SexoPop!$T:$T,AN$5,SexoPop!$A:$A,$C23,SexoPop!$B:$B,2)/1000</f>
        <v>38.037999999999997</v>
      </c>
      <c r="AO23" s="6">
        <f>SUMIFS(SexoPop!$N:$N,SexoPop!$T:$T,AO$5,SexoPop!$A:$A,$C23,SexoPop!$B:$B,2)/1000</f>
        <v>45.835000000000001</v>
      </c>
      <c r="AP23" s="6">
        <f>SUMIFS(SexoPop!$N:$N,SexoPop!$T:$T,AP$5,SexoPop!$A:$A,$C23,SexoPop!$B:$B,2)/1000</f>
        <v>54.338000000000001</v>
      </c>
      <c r="AQ23" s="6">
        <f>SUMIFS(SexoPop!$N:$N,SexoPop!$T:$T,AQ$5,SexoPop!$A:$A,$C23,SexoPop!$B:$B,2)/1000</f>
        <v>32.168999999999997</v>
      </c>
      <c r="AR23" s="6">
        <f>SUMIFS(SexoPop!$N:$N,SexoPop!$T:$T,AR$5,SexoPop!$A:$A,$C23,SexoPop!$B:$B,2)/1000</f>
        <v>33.715000000000003</v>
      </c>
      <c r="AS23" s="5"/>
      <c r="AT23" s="7">
        <f>SUMIFS(SexoPorc!$N:$N,SexoPorc!$Q:$Q,AT$5,SexoPorc!$A:$A,$C23,SexoPorc!$B:$B,2)*100</f>
        <v>71.525543928146362</v>
      </c>
      <c r="AU23" s="7">
        <f>SUMIFS(SexoPorc!$N:$N,SexoPorc!$Q:$Q,AU$5,SexoPorc!$A:$A,$C23,SexoPorc!$B:$B,2)*100</f>
        <v>68.424743413925171</v>
      </c>
      <c r="AV23" s="7">
        <f>SUMIFS(SexoPorc!$N:$N,SexoPorc!$Q:$Q,AV$5,SexoPorc!$A:$A,$C23,SexoPorc!$B:$B,2)*100</f>
        <v>65.101176500320435</v>
      </c>
      <c r="AW23" s="7">
        <f>SUMIFS(SexoPorc!$N:$N,SexoPorc!$Q:$Q,AW$5,SexoPorc!$A:$A,$C23,SexoPorc!$B:$B,2)*100</f>
        <v>52.088797092437744</v>
      </c>
      <c r="AX23" s="7">
        <f>SUMIFS(SexoPorc!$N:$N,SexoPorc!$Q:$Q,AX$5,SexoPorc!$A:$A,$C23,SexoPorc!$B:$B,2)*100</f>
        <v>63.061124086380005</v>
      </c>
      <c r="AY23" s="9"/>
      <c r="AZ23" s="6">
        <f>SUMIFS(SexoPop!$N:$N,SexoPop!$T:$T,AZ$5,SexoPop!$A:$A,$C23,SexoPop!$B:$B,1)/1000</f>
        <v>34.49</v>
      </c>
      <c r="BA23" s="6">
        <f>SUMIFS(SexoPop!$N:$N,SexoPop!$T:$T,BA$5,SexoPop!$A:$A,$C23,SexoPop!$B:$B,1)/1000</f>
        <v>35.049999999999997</v>
      </c>
      <c r="BB23" s="6">
        <f>SUMIFS(SexoPop!$N:$N,SexoPop!$T:$T,BB$5,SexoPop!$A:$A,$C23,SexoPop!$B:$B,1)/1000</f>
        <v>55.603000000000002</v>
      </c>
      <c r="BC23" s="6">
        <f>SUMIFS(SexoPop!$N:$N,SexoPop!$T:$T,BC$5,SexoPop!$A:$A,$C23,SexoPop!$B:$B,1)/1000</f>
        <v>25.573</v>
      </c>
      <c r="BD23" s="6">
        <f>SUMIFS(SexoPop!$N:$N,SexoPop!$T:$T,BD$5,SexoPop!$A:$A,$C23,SexoPop!$B:$B,1)/1000</f>
        <v>26.187999999999999</v>
      </c>
      <c r="BE23" s="5"/>
      <c r="BF23" s="7">
        <f>SUMIFS(SexoPorc!$N:$N,SexoPorc!$Q:$Q,BF$5,SexoPorc!$A:$A,$C23,SexoPorc!$B:$B,1)*100</f>
        <v>77.51084566116333</v>
      </c>
      <c r="BG23" s="7">
        <f>SUMIFS(SexoPorc!$N:$N,SexoPorc!$Q:$Q,BG$5,SexoPorc!$A:$A,$C23,SexoPorc!$B:$B,1)*100</f>
        <v>64.776653051376343</v>
      </c>
      <c r="BH23" s="7">
        <f>SUMIFS(SexoPorc!$N:$N,SexoPorc!$Q:$Q,BH$5,SexoPorc!$A:$A,$C23,SexoPorc!$B:$B,1)*100</f>
        <v>66.712659597396851</v>
      </c>
      <c r="BI23" s="7">
        <f>SUMIFS(SexoPorc!$N:$N,SexoPorc!$Q:$Q,BI$5,SexoPorc!$A:$A,$C23,SexoPorc!$B:$B,1)*100</f>
        <v>45.893901586532593</v>
      </c>
      <c r="BJ23" s="7">
        <f>SUMIFS(SexoPorc!$N:$N,SexoPorc!$Q:$Q,BJ$5,SexoPorc!$A:$A,$C23,SexoPorc!$B:$B,1)*100</f>
        <v>60.991686582565308</v>
      </c>
    </row>
    <row r="24" spans="3:62" x14ac:dyDescent="0.25">
      <c r="C24" s="5" t="s">
        <v>18</v>
      </c>
      <c r="D24" s="6">
        <f>SUMIFS(EntPop!$M:$M,EntPop!$S:$S,D$5,EntPop!$A:$A,$C24)/1000</f>
        <v>61.697000000000003</v>
      </c>
      <c r="E24" s="6">
        <f>SUMIFS(EntPop!$M:$M,EntPop!$S:$S,E$5,EntPop!$A:$A,$C24)/1000</f>
        <v>53.377000000000002</v>
      </c>
      <c r="F24" s="6">
        <f>SUMIFS(EntPop!$M:$M,EntPop!$S:$S,F$5,EntPop!$A:$A,$C24)/1000</f>
        <v>28.128</v>
      </c>
      <c r="G24" s="6">
        <f>SUMIFS(EntPop!$M:$M,EntPop!$S:$S,G$5,EntPop!$A:$A,$C24)/1000</f>
        <v>49.363</v>
      </c>
      <c r="H24" s="6">
        <f>SUMIFS(EntPop!$M:$M,EntPop!$S:$S,H$5,EntPop!$A:$A,$C24)/1000</f>
        <v>33.051000000000002</v>
      </c>
      <c r="I24" s="5"/>
      <c r="J24" s="7">
        <f>SUMIFS(EntPorc!$M:$M,EntPorc!$P:$P,V$5,EntPorc!$A:$A,$C24)*100</f>
        <v>67.398214340209961</v>
      </c>
      <c r="K24" s="7">
        <f>SUMIFS(EntPorc!$M:$M,EntPorc!$P:$P,W$5,EntPorc!$A:$A,$C24)*100</f>
        <v>78.332012891769409</v>
      </c>
      <c r="L24" s="7">
        <f>SUMIFS(EntPorc!$M:$M,EntPorc!$P:$P,X$5,EntPorc!$A:$A,$C24)*100</f>
        <v>59.849357604980469</v>
      </c>
      <c r="M24" s="7">
        <f>SUMIFS(EntPorc!$M:$M,EntPorc!$P:$P,Y$5,EntPorc!$A:$A,$C24)*100</f>
        <v>60.84282398223877</v>
      </c>
      <c r="N24" s="7">
        <f>SUMIFS(EntPorc!$M:$M,EntPorc!$P:$P,Z$5,EntPorc!$A:$A,$C24)*100</f>
        <v>71.545153856277466</v>
      </c>
      <c r="O24" s="5"/>
      <c r="P24" s="6">
        <f>SUMIFS(RuralPop!$M:$M,RuralPop!$S:$S,P$5,RuralPop!$A:$A,$C24)/1000</f>
        <v>40.279000000000003</v>
      </c>
      <c r="Q24" s="6">
        <f>SUMIFS(RuralPop!$M:$M,RuralPop!$S:$S,Q$5,RuralPop!$A:$A,$C24)/1000</f>
        <v>43.44</v>
      </c>
      <c r="R24" s="6">
        <f>SUMIFS(RuralPop!$M:$M,RuralPop!$S:$S,R$5,RuralPop!$A:$A,$C24)/1000</f>
        <v>16.565000000000001</v>
      </c>
      <c r="S24" s="6">
        <f>SUMIFS(RuralPop!$M:$M,RuralPop!$S:$S,S$5,RuralPop!$A:$A,$C24)/1000</f>
        <v>32.732999999999997</v>
      </c>
      <c r="T24" s="6">
        <f>SUMIFS(RuralPop!$M:$M,RuralPop!$S:$S,T$5,RuralPop!$A:$A,$C24)/1000</f>
        <v>23.407</v>
      </c>
      <c r="U24" s="5"/>
      <c r="V24" s="7">
        <f>SUMIFS(RuralPorc!$M:$M,RuralPorc!$P:$P,V$5,RuralPorc!$A:$A,$C24)*100</f>
        <v>62.850499153137207</v>
      </c>
      <c r="W24" s="7">
        <f>SUMIFS(RuralPorc!$M:$M,RuralPorc!$P:$P,W$5,RuralPorc!$A:$A,$C24)*100</f>
        <v>84.018337726593018</v>
      </c>
      <c r="X24" s="7">
        <f>SUMIFS(RuralPorc!$M:$M,RuralPorc!$P:$P,X$5,RuralPorc!$A:$A,$C24)*100</f>
        <v>59.076321125030518</v>
      </c>
      <c r="Y24" s="7">
        <f>SUMIFS(RuralPorc!$M:$M,RuralPorc!$P:$P,Y$5,RuralPorc!$A:$A,$C24)*100</f>
        <v>54.214352369308472</v>
      </c>
      <c r="Z24" s="7">
        <f>SUMIFS(RuralPorc!$M:$M,RuralPorc!$P:$P,Z$5,RuralPorc!$A:$A,$C24)*100</f>
        <v>72.38457202911377</v>
      </c>
      <c r="AA24" s="9"/>
      <c r="AB24" s="6">
        <f>SUMIFS(UrbanPop!$M:$M,UrbanPop!$S:$S,AB$5,UrbanPop!$A:$A,$C24)/1000</f>
        <v>21.417999999999999</v>
      </c>
      <c r="AC24" s="6">
        <f>SUMIFS(UrbanPop!$M:$M,UrbanPop!$S:$S,AC$5,UrbanPop!$A:$A,$C24)/1000</f>
        <v>9.9369999999999994</v>
      </c>
      <c r="AD24" s="6">
        <f>SUMIFS(UrbanPop!$M:$M,UrbanPop!$S:$S,AD$5,UrbanPop!$A:$A,$C24)/1000</f>
        <v>11.563000000000001</v>
      </c>
      <c r="AE24" s="6">
        <f>SUMIFS(UrbanPop!$M:$M,UrbanPop!$S:$S,AE$5,UrbanPop!$A:$A,$C24)/1000</f>
        <v>16.63</v>
      </c>
      <c r="AF24" s="6">
        <f>SUMIFS(UrbanPop!$M:$M,UrbanPop!$S:$S,AF$5,UrbanPop!$A:$A,$C24)/1000</f>
        <v>9.6440000000000001</v>
      </c>
      <c r="AG24" s="5"/>
      <c r="AH24" s="7">
        <f>SUMIFS(UrbanPorc!$M:$M,UrbanPorc!$P:$P,AH$5,UrbanPorc!$A:$A,$C24)*100</f>
        <v>78.014135360717773</v>
      </c>
      <c r="AI24" s="7">
        <f>SUMIFS(UrbanPorc!$M:$M,UrbanPorc!$P:$P,AI$5,UrbanPorc!$A:$A,$C24)*100</f>
        <v>60.44771671295166</v>
      </c>
      <c r="AJ24" s="7">
        <f>SUMIFS(UrbanPorc!$M:$M,UrbanPorc!$P:$P,AJ$5,UrbanPorc!$A:$A,$C24)*100</f>
        <v>60.992723703384399</v>
      </c>
      <c r="AK24" s="7">
        <f>SUMIFS(UrbanPorc!$M:$M,UrbanPorc!$P:$P,AK$5,UrbanPorc!$A:$A,$C24)*100</f>
        <v>80.125272274017334</v>
      </c>
      <c r="AL24" s="7">
        <f>SUMIFS(UrbanPorc!$M:$M,UrbanPorc!$P:$P,AL$5,UrbanPorc!$A:$A,$C24)*100</f>
        <v>69.586551189422607</v>
      </c>
      <c r="AN24" s="6">
        <f>SUMIFS(SexoPop!$N:$N,SexoPop!$T:$T,AN$5,SexoPop!$A:$A,$C24,SexoPop!$B:$B,2)/1000</f>
        <v>30.888999999999999</v>
      </c>
      <c r="AO24" s="6">
        <f>SUMIFS(SexoPop!$N:$N,SexoPop!$T:$T,AO$5,SexoPop!$A:$A,$C24,SexoPop!$B:$B,2)/1000</f>
        <v>28.2</v>
      </c>
      <c r="AP24" s="6">
        <f>SUMIFS(SexoPop!$N:$N,SexoPop!$T:$T,AP$5,SexoPop!$A:$A,$C24,SexoPop!$B:$B,2)/1000</f>
        <v>14.49</v>
      </c>
      <c r="AQ24" s="6">
        <f>SUMIFS(SexoPop!$N:$N,SexoPop!$T:$T,AQ$5,SexoPop!$A:$A,$C24,SexoPop!$B:$B,2)/1000</f>
        <v>23.413</v>
      </c>
      <c r="AR24" s="6">
        <f>SUMIFS(SexoPop!$N:$N,SexoPop!$T:$T,AR$5,SexoPop!$A:$A,$C24,SexoPop!$B:$B,2)/1000</f>
        <v>18.193000000000001</v>
      </c>
      <c r="AS24" s="5"/>
      <c r="AT24" s="7">
        <f>SUMIFS(SexoPorc!$N:$N,SexoPorc!$Q:$Q,AT$5,SexoPorc!$A:$A,$C24,SexoPorc!$B:$B,2)*100</f>
        <v>67.764300107955933</v>
      </c>
      <c r="AU24" s="7">
        <f>SUMIFS(SexoPorc!$N:$N,SexoPorc!$Q:$Q,AU$5,SexoPorc!$A:$A,$C24,SexoPorc!$B:$B,2)*100</f>
        <v>81.272697448730469</v>
      </c>
      <c r="AV24" s="7">
        <f>SUMIFS(SexoPorc!$N:$N,SexoPorc!$Q:$Q,AV$5,SexoPorc!$A:$A,$C24,SexoPorc!$B:$B,2)*100</f>
        <v>60.082101821899414</v>
      </c>
      <c r="AW24" s="7">
        <f>SUMIFS(SexoPorc!$N:$N,SexoPorc!$Q:$Q,AW$5,SexoPorc!$A:$A,$C24,SexoPorc!$B:$B,2)*100</f>
        <v>62.192529439926147</v>
      </c>
      <c r="AX24" s="7">
        <f>SUMIFS(SexoPorc!$N:$N,SexoPorc!$Q:$Q,AX$5,SexoPorc!$A:$A,$C24,SexoPorc!$B:$B,2)*100</f>
        <v>72.66155481338501</v>
      </c>
      <c r="AY24" s="9"/>
      <c r="AZ24" s="6">
        <f>SUMIFS(SexoPop!$N:$N,SexoPop!$T:$T,AZ$5,SexoPop!$A:$A,$C24,SexoPop!$B:$B,1)/1000</f>
        <v>30.808</v>
      </c>
      <c r="BA24" s="6">
        <f>SUMIFS(SexoPop!$N:$N,SexoPop!$T:$T,BA$5,SexoPop!$A:$A,$C24,SexoPop!$B:$B,1)/1000</f>
        <v>25.177</v>
      </c>
      <c r="BB24" s="6">
        <f>SUMIFS(SexoPop!$N:$N,SexoPop!$T:$T,BB$5,SexoPop!$A:$A,$C24,SexoPop!$B:$B,1)/1000</f>
        <v>13.638</v>
      </c>
      <c r="BC24" s="6">
        <f>SUMIFS(SexoPop!$N:$N,SexoPop!$T:$T,BC$5,SexoPop!$A:$A,$C24,SexoPop!$B:$B,1)/1000</f>
        <v>25.95</v>
      </c>
      <c r="BD24" s="6">
        <f>SUMIFS(SexoPop!$N:$N,SexoPop!$T:$T,BD$5,SexoPop!$A:$A,$C24,SexoPop!$B:$B,1)/1000</f>
        <v>14.858000000000001</v>
      </c>
      <c r="BE24" s="5"/>
      <c r="BF24" s="7">
        <f>SUMIFS(SexoPorc!$N:$N,SexoPorc!$Q:$Q,BF$5,SexoPorc!$A:$A,$C24,SexoPorc!$B:$B,1)*100</f>
        <v>67.035120725631714</v>
      </c>
      <c r="BG24" s="7">
        <f>SUMIFS(SexoPorc!$N:$N,SexoPorc!$Q:$Q,BG$5,SexoPorc!$A:$A,$C24,SexoPorc!$B:$B,1)*100</f>
        <v>75.281065702438354</v>
      </c>
      <c r="BH24" s="7">
        <f>SUMIFS(SexoPorc!$N:$N,SexoPorc!$Q:$Q,BH$5,SexoPorc!$A:$A,$C24,SexoPorc!$B:$B,1)*100</f>
        <v>59.604036808013916</v>
      </c>
      <c r="BI24" s="7">
        <f>SUMIFS(SexoPorc!$N:$N,SexoPorc!$Q:$Q,BI$5,SexoPorc!$A:$A,$C24,SexoPorc!$B:$B,1)*100</f>
        <v>59.674376249313354</v>
      </c>
      <c r="BJ24" s="7">
        <f>SUMIFS(SexoPorc!$N:$N,SexoPorc!$Q:$Q,BJ$5,SexoPorc!$A:$A,$C24,SexoPorc!$B:$B,1)*100</f>
        <v>70.224028825759888</v>
      </c>
    </row>
    <row r="25" spans="3:62" x14ac:dyDescent="0.25">
      <c r="C25" s="5" t="s">
        <v>19</v>
      </c>
      <c r="D25" s="6">
        <f>SUMIFS(EntPop!$M:$M,EntPop!$S:$S,D$5,EntPop!$A:$A,$C25)/1000</f>
        <v>48.145000000000003</v>
      </c>
      <c r="E25" s="6">
        <f>SUMIFS(EntPop!$M:$M,EntPop!$S:$S,E$5,EntPop!$A:$A,$C25)/1000</f>
        <v>27.504000000000001</v>
      </c>
      <c r="F25" s="6">
        <f>SUMIFS(EntPop!$M:$M,EntPop!$S:$S,F$5,EntPop!$A:$A,$C25)/1000</f>
        <v>89.608999999999995</v>
      </c>
      <c r="G25" s="6">
        <f>SUMIFS(EntPop!$M:$M,EntPop!$S:$S,G$5,EntPop!$A:$A,$C25)/1000</f>
        <v>33.832999999999998</v>
      </c>
      <c r="H25" s="6">
        <f>SUMIFS(EntPop!$M:$M,EntPop!$S:$S,H$5,EntPop!$A:$A,$C25)/1000</f>
        <v>16.542999999999999</v>
      </c>
      <c r="I25" s="5"/>
      <c r="J25" s="7">
        <f>SUMIFS(EntPorc!$M:$M,EntPorc!$P:$P,V$5,EntPorc!$A:$A,$C25)*100</f>
        <v>71.979606151580811</v>
      </c>
      <c r="K25" s="7">
        <f>SUMIFS(EntPorc!$M:$M,EntPorc!$P:$P,W$5,EntPorc!$A:$A,$C25)*100</f>
        <v>68.058991432189941</v>
      </c>
      <c r="L25" s="7">
        <f>SUMIFS(EntPorc!$M:$M,EntPorc!$P:$P,X$5,EntPorc!$A:$A,$C25)*100</f>
        <v>72.347003221511841</v>
      </c>
      <c r="M25" s="7">
        <f>SUMIFS(EntPorc!$M:$M,EntPorc!$P:$P,Y$5,EntPorc!$A:$A,$C25)*100</f>
        <v>52.109289169311523</v>
      </c>
      <c r="N25" s="7">
        <f>SUMIFS(EntPorc!$M:$M,EntPorc!$P:$P,Z$5,EntPorc!$A:$A,$C25)*100</f>
        <v>55.937647819519043</v>
      </c>
      <c r="O25" s="5"/>
      <c r="P25" s="6">
        <f>SUMIFS(RuralPop!$M:$M,RuralPop!$S:$S,P$5,RuralPop!$A:$A,$C25)/1000</f>
        <v>4.1310000000000002</v>
      </c>
      <c r="Q25" s="6">
        <f>SUMIFS(RuralPop!$M:$M,RuralPop!$S:$S,Q$5,RuralPop!$A:$A,$C25)/1000</f>
        <v>5.2380000000000004</v>
      </c>
      <c r="R25" s="6">
        <f>SUMIFS(RuralPop!$M:$M,RuralPop!$S:$S,R$5,RuralPop!$A:$A,$C25)/1000</f>
        <v>7.8109999999999999</v>
      </c>
      <c r="S25" s="6">
        <f>SUMIFS(RuralPop!$M:$M,RuralPop!$S:$S,S$5,RuralPop!$A:$A,$C25)/1000</f>
        <v>5.82</v>
      </c>
      <c r="T25" s="6">
        <f>SUMIFS(RuralPop!$M:$M,RuralPop!$S:$S,T$5,RuralPop!$A:$A,$C25)/1000</f>
        <v>4.8410000000000002</v>
      </c>
      <c r="U25" s="5"/>
      <c r="V25" s="7">
        <f>SUMIFS(RuralPorc!$M:$M,RuralPorc!$P:$P,V$5,RuralPorc!$A:$A,$C25)*100</f>
        <v>54.809606075286865</v>
      </c>
      <c r="W25" s="7">
        <f>SUMIFS(RuralPorc!$M:$M,RuralPorc!$P:$P,W$5,RuralPorc!$A:$A,$C25)*100</f>
        <v>52.124589681625366</v>
      </c>
      <c r="X25" s="7">
        <f>SUMIFS(RuralPorc!$M:$M,RuralPorc!$P:$P,X$5,RuralPorc!$A:$A,$C25)*100</f>
        <v>57.945102453231812</v>
      </c>
      <c r="Y25" s="7">
        <f>SUMIFS(RuralPorc!$M:$M,RuralPorc!$P:$P,Y$5,RuralPorc!$A:$A,$C25)*100</f>
        <v>45.55773138999939</v>
      </c>
      <c r="Z25" s="7">
        <f>SUMIFS(RuralPorc!$M:$M,RuralPorc!$P:$P,Z$5,RuralPorc!$A:$A,$C25)*100</f>
        <v>44.117379188537598</v>
      </c>
      <c r="AA25" s="9"/>
      <c r="AB25" s="6">
        <f>SUMIFS(UrbanPop!$M:$M,UrbanPop!$S:$S,AB$5,UrbanPop!$A:$A,$C25)/1000</f>
        <v>44.014000000000003</v>
      </c>
      <c r="AC25" s="6">
        <f>SUMIFS(UrbanPop!$M:$M,UrbanPop!$S:$S,AC$5,UrbanPop!$A:$A,$C25)/1000</f>
        <v>22.265999999999998</v>
      </c>
      <c r="AD25" s="6">
        <f>SUMIFS(UrbanPop!$M:$M,UrbanPop!$S:$S,AD$5,UrbanPop!$A:$A,$C25)/1000</f>
        <v>81.798000000000002</v>
      </c>
      <c r="AE25" s="6">
        <f>SUMIFS(UrbanPop!$M:$M,UrbanPop!$S:$S,AE$5,UrbanPop!$A:$A,$C25)/1000</f>
        <v>28.013000000000002</v>
      </c>
      <c r="AF25" s="6">
        <f>SUMIFS(UrbanPop!$M:$M,UrbanPop!$S:$S,AF$5,UrbanPop!$A:$A,$C25)/1000</f>
        <v>11.702</v>
      </c>
      <c r="AG25" s="5"/>
      <c r="AH25" s="7">
        <f>SUMIFS(UrbanPorc!$M:$M,UrbanPorc!$P:$P,AH$5,UrbanPorc!$A:$A,$C25)*100</f>
        <v>74.160069227218628</v>
      </c>
      <c r="AI25" s="7">
        <f>SUMIFS(UrbanPorc!$M:$M,UrbanPorc!$P:$P,AI$5,UrbanPorc!$A:$A,$C25)*100</f>
        <v>73.332673311233521</v>
      </c>
      <c r="AJ25" s="7">
        <f>SUMIFS(UrbanPorc!$M:$M,UrbanPorc!$P:$P,AJ$5,UrbanPorc!$A:$A,$C25)*100</f>
        <v>74.105817079544067</v>
      </c>
      <c r="AK25" s="7">
        <f>SUMIFS(UrbanPorc!$M:$M,UrbanPorc!$P:$P,AK$5,UrbanPorc!$A:$A,$C25)*100</f>
        <v>53.714144229888916</v>
      </c>
      <c r="AL25" s="7">
        <f>SUMIFS(UrbanPorc!$M:$M,UrbanPorc!$P:$P,AL$5,UrbanPorc!$A:$A,$C25)*100</f>
        <v>62.910598516464233</v>
      </c>
      <c r="AN25" s="6">
        <f>SUMIFS(SexoPop!$N:$N,SexoPop!$T:$T,AN$5,SexoPop!$A:$A,$C25,SexoPop!$B:$B,2)/1000</f>
        <v>25.850999999999999</v>
      </c>
      <c r="AO25" s="6">
        <f>SUMIFS(SexoPop!$N:$N,SexoPop!$T:$T,AO$5,SexoPop!$A:$A,$C25,SexoPop!$B:$B,2)/1000</f>
        <v>15.034000000000001</v>
      </c>
      <c r="AP25" s="6">
        <f>SUMIFS(SexoPop!$N:$N,SexoPop!$T:$T,AP$5,SexoPop!$A:$A,$C25,SexoPop!$B:$B,2)/1000</f>
        <v>45.901000000000003</v>
      </c>
      <c r="AQ25" s="6">
        <f>SUMIFS(SexoPop!$N:$N,SexoPop!$T:$T,AQ$5,SexoPop!$A:$A,$C25,SexoPop!$B:$B,2)/1000</f>
        <v>20.797999999999998</v>
      </c>
      <c r="AR25" s="6">
        <f>SUMIFS(SexoPop!$N:$N,SexoPop!$T:$T,AR$5,SexoPop!$A:$A,$C25,SexoPop!$B:$B,2)/1000</f>
        <v>5.49</v>
      </c>
      <c r="AS25" s="5"/>
      <c r="AT25" s="7">
        <f>SUMIFS(SexoPorc!$N:$N,SexoPorc!$Q:$Q,AT$5,SexoPorc!$A:$A,$C25,SexoPorc!$B:$B,2)*100</f>
        <v>75.689524412155151</v>
      </c>
      <c r="AU25" s="7">
        <f>SUMIFS(SexoPorc!$N:$N,SexoPorc!$Q:$Q,AU$5,SexoPorc!$A:$A,$C25,SexoPorc!$B:$B,2)*100</f>
        <v>76.516693830490112</v>
      </c>
      <c r="AV25" s="7">
        <f>SUMIFS(SexoPorc!$N:$N,SexoPorc!$Q:$Q,AV$5,SexoPorc!$A:$A,$C25,SexoPorc!$B:$B,2)*100</f>
        <v>72.767484188079834</v>
      </c>
      <c r="AW25" s="7">
        <f>SUMIFS(SexoPorc!$N:$N,SexoPorc!$Q:$Q,AW$5,SexoPorc!$A:$A,$C25,SexoPorc!$B:$B,2)*100</f>
        <v>60.116773843765259</v>
      </c>
      <c r="AX25" s="7">
        <f>SUMIFS(SexoPorc!$N:$N,SexoPorc!$Q:$Q,AX$5,SexoPorc!$A:$A,$C25,SexoPorc!$B:$B,2)*100</f>
        <v>48.11147153377533</v>
      </c>
      <c r="AY25" s="9"/>
      <c r="AZ25" s="6">
        <f>SUMIFS(SexoPop!$N:$N,SexoPop!$T:$T,AZ$5,SexoPop!$A:$A,$C25,SexoPop!$B:$B,1)/1000</f>
        <v>22.294</v>
      </c>
      <c r="BA25" s="6">
        <f>SUMIFS(SexoPop!$N:$N,SexoPop!$T:$T,BA$5,SexoPop!$A:$A,$C25,SexoPop!$B:$B,1)/1000</f>
        <v>12.47</v>
      </c>
      <c r="BB25" s="6">
        <f>SUMIFS(SexoPop!$N:$N,SexoPop!$T:$T,BB$5,SexoPop!$A:$A,$C25,SexoPop!$B:$B,1)/1000</f>
        <v>43.707999999999998</v>
      </c>
      <c r="BC25" s="6">
        <f>SUMIFS(SexoPop!$N:$N,SexoPop!$T:$T,BC$5,SexoPop!$A:$A,$C25,SexoPop!$B:$B,1)/1000</f>
        <v>13.035</v>
      </c>
      <c r="BD25" s="6">
        <f>SUMIFS(SexoPop!$N:$N,SexoPop!$T:$T,BD$5,SexoPop!$A:$A,$C25,SexoPop!$B:$B,1)/1000</f>
        <v>11.053000000000001</v>
      </c>
      <c r="BE25" s="5"/>
      <c r="BF25" s="7">
        <f>SUMIFS(SexoPorc!$N:$N,SexoPorc!$Q:$Q,BF$5,SexoPorc!$A:$A,$C25,SexoPorc!$B:$B,1)*100</f>
        <v>68.108636140823364</v>
      </c>
      <c r="BG25" s="7">
        <f>SUMIFS(SexoPorc!$N:$N,SexoPorc!$Q:$Q,BG$5,SexoPorc!$A:$A,$C25,SexoPorc!$B:$B,1)*100</f>
        <v>60.055863857269287</v>
      </c>
      <c r="BH25" s="7">
        <f>SUMIFS(SexoPorc!$N:$N,SexoPorc!$Q:$Q,BH$5,SexoPorc!$A:$A,$C25,SexoPorc!$B:$B,1)*100</f>
        <v>71.910631656646729</v>
      </c>
      <c r="BI25" s="7">
        <f>SUMIFS(SexoPorc!$N:$N,SexoPorc!$Q:$Q,BI$5,SexoPorc!$A:$A,$C25,SexoPorc!$B:$B,1)*100</f>
        <v>42.975834012031555</v>
      </c>
      <c r="BJ25" s="7">
        <f>SUMIFS(SexoPorc!$N:$N,SexoPorc!$Q:$Q,BJ$5,SexoPorc!$A:$A,$C25,SexoPorc!$B:$B,1)*100</f>
        <v>60.854482650756836</v>
      </c>
    </row>
    <row r="26" spans="3:62" x14ac:dyDescent="0.25">
      <c r="C26" s="5" t="s">
        <v>20</v>
      </c>
      <c r="D26" s="6">
        <f>SUMIFS(EntPop!$M:$M,EntPop!$S:$S,D$5,EntPop!$A:$A,$C26)/1000</f>
        <v>610.59100000000001</v>
      </c>
      <c r="E26" s="6">
        <f>SUMIFS(EntPop!$M:$M,EntPop!$S:$S,E$5,EntPop!$A:$A,$C26)/1000</f>
        <v>510.38</v>
      </c>
      <c r="F26" s="6">
        <f>SUMIFS(EntPop!$M:$M,EntPop!$S:$S,F$5,EntPop!$A:$A,$C26)/1000</f>
        <v>534.55899999999997</v>
      </c>
      <c r="G26" s="6">
        <f>SUMIFS(EntPop!$M:$M,EntPop!$S:$S,G$5,EntPop!$A:$A,$C26)/1000</f>
        <v>428.67500000000001</v>
      </c>
      <c r="H26" s="6">
        <f>SUMIFS(EntPop!$M:$M,EntPop!$S:$S,H$5,EntPop!$A:$A,$C26)/1000</f>
        <v>353.41</v>
      </c>
      <c r="I26" s="5"/>
      <c r="J26" s="7">
        <f>SUMIFS(EntPorc!$M:$M,EntPorc!$P:$P,V$5,EntPorc!$A:$A,$C26)*100</f>
        <v>64.317148923873901</v>
      </c>
      <c r="K26" s="7">
        <f>SUMIFS(EntPorc!$M:$M,EntPorc!$P:$P,W$5,EntPorc!$A:$A,$C26)*100</f>
        <v>58.782064914703369</v>
      </c>
      <c r="L26" s="7">
        <f>SUMIFS(EntPorc!$M:$M,EntPorc!$P:$P,X$5,EntPorc!$A:$A,$C26)*100</f>
        <v>62.124502658843994</v>
      </c>
      <c r="M26" s="7">
        <f>SUMIFS(EntPorc!$M:$M,EntPorc!$P:$P,Y$5,EntPorc!$A:$A,$C26)*100</f>
        <v>49.854394793510437</v>
      </c>
      <c r="N26" s="7">
        <f>SUMIFS(EntPorc!$M:$M,EntPorc!$P:$P,Z$5,EntPorc!$A:$A,$C26)*100</f>
        <v>50.882208347320557</v>
      </c>
      <c r="O26" s="5"/>
      <c r="P26" s="6">
        <f>SUMIFS(RuralPop!$M:$M,RuralPop!$S:$S,P$5,RuralPop!$A:$A,$C26)/1000</f>
        <v>446.327</v>
      </c>
      <c r="Q26" s="6">
        <f>SUMIFS(RuralPop!$M:$M,RuralPop!$S:$S,Q$5,RuralPop!$A:$A,$C26)/1000</f>
        <v>412.685</v>
      </c>
      <c r="R26" s="6">
        <f>SUMIFS(RuralPop!$M:$M,RuralPop!$S:$S,R$5,RuralPop!$A:$A,$C26)/1000</f>
        <v>377.70699999999999</v>
      </c>
      <c r="S26" s="6">
        <f>SUMIFS(RuralPop!$M:$M,RuralPop!$S:$S,S$5,RuralPop!$A:$A,$C26)/1000</f>
        <v>286.851</v>
      </c>
      <c r="T26" s="6">
        <f>SUMIFS(RuralPop!$M:$M,RuralPop!$S:$S,T$5,RuralPop!$A:$A,$C26)/1000</f>
        <v>272.714</v>
      </c>
      <c r="U26" s="5"/>
      <c r="V26" s="7">
        <f>SUMIFS(RuralPorc!$M:$M,RuralPorc!$P:$P,V$5,RuralPorc!$A:$A,$C26)*100</f>
        <v>64.578098058700562</v>
      </c>
      <c r="W26" s="7">
        <f>SUMIFS(RuralPorc!$M:$M,RuralPorc!$P:$P,W$5,RuralPorc!$A:$A,$C26)*100</f>
        <v>59.995144605636597</v>
      </c>
      <c r="X26" s="7">
        <f>SUMIFS(RuralPorc!$M:$M,RuralPorc!$P:$P,X$5,RuralPorc!$A:$A,$C26)*100</f>
        <v>66.111403703689575</v>
      </c>
      <c r="Y26" s="7">
        <f>SUMIFS(RuralPorc!$M:$M,RuralPorc!$P:$P,Y$5,RuralPorc!$A:$A,$C26)*100</f>
        <v>47.593379020690918</v>
      </c>
      <c r="Z26" s="7">
        <f>SUMIFS(RuralPorc!$M:$M,RuralPorc!$P:$P,Z$5,RuralPorc!$A:$A,$C26)*100</f>
        <v>51.373177766799927</v>
      </c>
      <c r="AA26" s="9"/>
      <c r="AB26" s="6">
        <f>SUMIFS(UrbanPop!$M:$M,UrbanPop!$S:$S,AB$5,UrbanPop!$A:$A,$C26)/1000</f>
        <v>164.26400000000001</v>
      </c>
      <c r="AC26" s="6">
        <f>SUMIFS(UrbanPop!$M:$M,UrbanPop!$S:$S,AC$5,UrbanPop!$A:$A,$C26)/1000</f>
        <v>97.694999999999993</v>
      </c>
      <c r="AD26" s="6">
        <f>SUMIFS(UrbanPop!$M:$M,UrbanPop!$S:$S,AD$5,UrbanPop!$A:$A,$C26)/1000</f>
        <v>156.852</v>
      </c>
      <c r="AE26" s="6">
        <f>SUMIFS(UrbanPop!$M:$M,UrbanPop!$S:$S,AE$5,UrbanPop!$A:$A,$C26)/1000</f>
        <v>141.82400000000001</v>
      </c>
      <c r="AF26" s="6">
        <f>SUMIFS(UrbanPop!$M:$M,UrbanPop!$S:$S,AF$5,UrbanPop!$A:$A,$C26)/1000</f>
        <v>80.695999999999998</v>
      </c>
      <c r="AG26" s="5"/>
      <c r="AH26" s="7">
        <f>SUMIFS(UrbanPorc!$M:$M,UrbanPorc!$P:$P,AH$5,UrbanPorc!$A:$A,$C26)*100</f>
        <v>63.618654012680054</v>
      </c>
      <c r="AI26" s="7">
        <f>SUMIFS(UrbanPorc!$M:$M,UrbanPorc!$P:$P,AI$5,UrbanPorc!$A:$A,$C26)*100</f>
        <v>54.156458377838135</v>
      </c>
      <c r="AJ26" s="7">
        <f>SUMIFS(UrbanPorc!$M:$M,UrbanPorc!$P:$P,AJ$5,UrbanPorc!$A:$A,$C26)*100</f>
        <v>54.246830940246582</v>
      </c>
      <c r="AK26" s="7">
        <f>SUMIFS(UrbanPorc!$M:$M,UrbanPorc!$P:$P,AK$5,UrbanPorc!$A:$A,$C26)*100</f>
        <v>55.153959989547729</v>
      </c>
      <c r="AL26" s="7">
        <f>SUMIFS(UrbanPorc!$M:$M,UrbanPorc!$P:$P,AL$5,UrbanPorc!$A:$A,$C26)*100</f>
        <v>49.290233850479126</v>
      </c>
      <c r="AN26" s="6">
        <f>SUMIFS(SexoPop!$N:$N,SexoPop!$T:$T,AN$5,SexoPop!$A:$A,$C26,SexoPop!$B:$B,2)/1000</f>
        <v>324.73</v>
      </c>
      <c r="AO26" s="6">
        <f>SUMIFS(SexoPop!$N:$N,SexoPop!$T:$T,AO$5,SexoPop!$A:$A,$C26,SexoPop!$B:$B,2)/1000</f>
        <v>257.88400000000001</v>
      </c>
      <c r="AP26" s="6">
        <f>SUMIFS(SexoPop!$N:$N,SexoPop!$T:$T,AP$5,SexoPop!$A:$A,$C26,SexoPop!$B:$B,2)/1000</f>
        <v>280.83499999999998</v>
      </c>
      <c r="AQ26" s="6">
        <f>SUMIFS(SexoPop!$N:$N,SexoPop!$T:$T,AQ$5,SexoPop!$A:$A,$C26,SexoPop!$B:$B,2)/1000</f>
        <v>229.364</v>
      </c>
      <c r="AR26" s="6">
        <f>SUMIFS(SexoPop!$N:$N,SexoPop!$T:$T,AR$5,SexoPop!$A:$A,$C26,SexoPop!$B:$B,2)/1000</f>
        <v>188.92099999999999</v>
      </c>
      <c r="AS26" s="5"/>
      <c r="AT26" s="7">
        <f>SUMIFS(SexoPorc!$N:$N,SexoPorc!$Q:$Q,AT$5,SexoPorc!$A:$A,$C26,SexoPorc!$B:$B,2)*100</f>
        <v>64.35585618019104</v>
      </c>
      <c r="AU26" s="7">
        <f>SUMIFS(SexoPorc!$N:$N,SexoPorc!$Q:$Q,AU$5,SexoPorc!$A:$A,$C26,SexoPorc!$B:$B,2)*100</f>
        <v>58.319199085235596</v>
      </c>
      <c r="AV26" s="7">
        <f>SUMIFS(SexoPorc!$N:$N,SexoPorc!$Q:$Q,AV$5,SexoPorc!$A:$A,$C26,SexoPorc!$B:$B,2)*100</f>
        <v>61.546266078948975</v>
      </c>
      <c r="AW26" s="7">
        <f>SUMIFS(SexoPorc!$N:$N,SexoPorc!$Q:$Q,AW$5,SexoPorc!$A:$A,$C26,SexoPorc!$B:$B,2)*100</f>
        <v>49.687615036964417</v>
      </c>
      <c r="AX26" s="7">
        <f>SUMIFS(SexoPorc!$N:$N,SexoPorc!$Q:$Q,AX$5,SexoPorc!$A:$A,$C26,SexoPorc!$B:$B,2)*100</f>
        <v>51.645839214324951</v>
      </c>
      <c r="AY26" s="9"/>
      <c r="AZ26" s="6">
        <f>SUMIFS(SexoPop!$N:$N,SexoPop!$T:$T,AZ$5,SexoPop!$A:$A,$C26,SexoPop!$B:$B,1)/1000</f>
        <v>285.86099999999999</v>
      </c>
      <c r="BA26" s="6">
        <f>SUMIFS(SexoPop!$N:$N,SexoPop!$T:$T,BA$5,SexoPop!$A:$A,$C26,SexoPop!$B:$B,1)/1000</f>
        <v>252.49600000000001</v>
      </c>
      <c r="BB26" s="6">
        <f>SUMIFS(SexoPop!$N:$N,SexoPop!$T:$T,BB$5,SexoPop!$A:$A,$C26,SexoPop!$B:$B,1)/1000</f>
        <v>253.72399999999999</v>
      </c>
      <c r="BC26" s="6">
        <f>SUMIFS(SexoPop!$N:$N,SexoPop!$T:$T,BC$5,SexoPop!$A:$A,$C26,SexoPop!$B:$B,1)/1000</f>
        <v>199.31100000000001</v>
      </c>
      <c r="BD26" s="6">
        <f>SUMIFS(SexoPop!$N:$N,SexoPop!$T:$T,BD$5,SexoPop!$A:$A,$C26,SexoPop!$B:$B,1)/1000</f>
        <v>164.489</v>
      </c>
      <c r="BE26" s="5"/>
      <c r="BF26" s="7">
        <f>SUMIFS(SexoPorc!$N:$N,SexoPorc!$Q:$Q,BF$5,SexoPorc!$A:$A,$C26,SexoPorc!$B:$B,1)*100</f>
        <v>64.273238182067871</v>
      </c>
      <c r="BG26" s="7">
        <f>SUMIFS(SexoPorc!$N:$N,SexoPorc!$Q:$Q,BG$5,SexoPorc!$A:$A,$C26,SexoPorc!$B:$B,1)*100</f>
        <v>59.262460470199585</v>
      </c>
      <c r="BH26" s="7">
        <f>SUMIFS(SexoPorc!$N:$N,SexoPorc!$Q:$Q,BH$5,SexoPorc!$A:$A,$C26,SexoPorc!$B:$B,1)*100</f>
        <v>62.777328491210938</v>
      </c>
      <c r="BI26" s="7">
        <f>SUMIFS(SexoPorc!$N:$N,SexoPorc!$Q:$Q,BI$5,SexoPorc!$A:$A,$C26,SexoPorc!$B:$B,1)*100</f>
        <v>50.047707557678223</v>
      </c>
      <c r="BJ26" s="7">
        <f>SUMIFS(SexoPorc!$N:$N,SexoPorc!$Q:$Q,BJ$5,SexoPorc!$A:$A,$C26,SexoPorc!$B:$B,1)*100</f>
        <v>50.032544136047363</v>
      </c>
    </row>
    <row r="27" spans="3:62" x14ac:dyDescent="0.25">
      <c r="C27" s="5" t="s">
        <v>21</v>
      </c>
      <c r="D27" s="6">
        <f>SUMIFS(EntPop!$M:$M,EntPop!$S:$S,D$5,EntPop!$A:$A,$C27)/1000</f>
        <v>318.82499999999999</v>
      </c>
      <c r="E27" s="6">
        <f>SUMIFS(EntPop!$M:$M,EntPop!$S:$S,E$5,EntPop!$A:$A,$C27)/1000</f>
        <v>310.16399999999999</v>
      </c>
      <c r="F27" s="6">
        <f>SUMIFS(EntPop!$M:$M,EntPop!$S:$S,F$5,EntPop!$A:$A,$C27)/1000</f>
        <v>545.37400000000002</v>
      </c>
      <c r="G27" s="6">
        <f>SUMIFS(EntPop!$M:$M,EntPop!$S:$S,G$5,EntPop!$A:$A,$C27)/1000</f>
        <v>327.63799999999998</v>
      </c>
      <c r="H27" s="6">
        <f>SUMIFS(EntPop!$M:$M,EntPop!$S:$S,H$5,EntPop!$A:$A,$C27)/1000</f>
        <v>254.72499999999999</v>
      </c>
      <c r="I27" s="5"/>
      <c r="J27" s="7">
        <f>SUMIFS(EntPorc!$M:$M,EntPorc!$P:$P,V$5,EntPorc!$A:$A,$C27)*100</f>
        <v>63.376122713088989</v>
      </c>
      <c r="K27" s="7">
        <f>SUMIFS(EntPorc!$M:$M,EntPorc!$P:$P,W$5,EntPorc!$A:$A,$C27)*100</f>
        <v>59.089773893356323</v>
      </c>
      <c r="L27" s="7">
        <f>SUMIFS(EntPorc!$M:$M,EntPorc!$P:$P,X$5,EntPorc!$A:$A,$C27)*100</f>
        <v>64.593130350112915</v>
      </c>
      <c r="M27" s="7">
        <f>SUMIFS(EntPorc!$M:$M,EntPorc!$P:$P,Y$5,EntPorc!$A:$A,$C27)*100</f>
        <v>42.798006534576416</v>
      </c>
      <c r="N27" s="7">
        <f>SUMIFS(EntPorc!$M:$M,EntPorc!$P:$P,Z$5,EntPorc!$A:$A,$C27)*100</f>
        <v>52.93383002281189</v>
      </c>
      <c r="O27" s="5"/>
      <c r="P27" s="6">
        <f>SUMIFS(RuralPop!$M:$M,RuralPop!$S:$S,P$5,RuralPop!$A:$A,$C27)/1000</f>
        <v>113.419</v>
      </c>
      <c r="Q27" s="6">
        <f>SUMIFS(RuralPop!$M:$M,RuralPop!$S:$S,Q$5,RuralPop!$A:$A,$C27)/1000</f>
        <v>103.72499999999999</v>
      </c>
      <c r="R27" s="6">
        <f>SUMIFS(RuralPop!$M:$M,RuralPop!$S:$S,R$5,RuralPop!$A:$A,$C27)/1000</f>
        <v>156.97200000000001</v>
      </c>
      <c r="S27" s="6">
        <f>SUMIFS(RuralPop!$M:$M,RuralPop!$S:$S,S$5,RuralPop!$A:$A,$C27)/1000</f>
        <v>182.39</v>
      </c>
      <c r="T27" s="6">
        <f>SUMIFS(RuralPop!$M:$M,RuralPop!$S:$S,T$5,RuralPop!$A:$A,$C27)/1000</f>
        <v>143.92500000000001</v>
      </c>
      <c r="U27" s="5"/>
      <c r="V27" s="7">
        <f>SUMIFS(RuralPorc!$M:$M,RuralPorc!$P:$P,V$5,RuralPorc!$A:$A,$C27)*100</f>
        <v>61.527067422866821</v>
      </c>
      <c r="W27" s="7">
        <f>SUMIFS(RuralPorc!$M:$M,RuralPorc!$P:$P,W$5,RuralPorc!$A:$A,$C27)*100</f>
        <v>49.917227029800415</v>
      </c>
      <c r="X27" s="7">
        <f>SUMIFS(RuralPorc!$M:$M,RuralPorc!$P:$P,X$5,RuralPorc!$A:$A,$C27)*100</f>
        <v>53.855288028717041</v>
      </c>
      <c r="Y27" s="7">
        <f>SUMIFS(RuralPorc!$M:$M,RuralPorc!$P:$P,Y$5,RuralPorc!$A:$A,$C27)*100</f>
        <v>46.987146139144897</v>
      </c>
      <c r="Z27" s="7">
        <f>SUMIFS(RuralPorc!$M:$M,RuralPorc!$P:$P,Z$5,RuralPorc!$A:$A,$C27)*100</f>
        <v>56.930553913116455</v>
      </c>
      <c r="AA27" s="9"/>
      <c r="AB27" s="6">
        <f>SUMIFS(UrbanPop!$M:$M,UrbanPop!$S:$S,AB$5,UrbanPop!$A:$A,$C27)/1000</f>
        <v>205.40600000000001</v>
      </c>
      <c r="AC27" s="6">
        <f>SUMIFS(UrbanPop!$M:$M,UrbanPop!$S:$S,AC$5,UrbanPop!$A:$A,$C27)/1000</f>
        <v>206.43899999999999</v>
      </c>
      <c r="AD27" s="6">
        <f>SUMIFS(UrbanPop!$M:$M,UrbanPop!$S:$S,AD$5,UrbanPop!$A:$A,$C27)/1000</f>
        <v>388.40199999999999</v>
      </c>
      <c r="AE27" s="6">
        <f>SUMIFS(UrbanPop!$M:$M,UrbanPop!$S:$S,AE$5,UrbanPop!$A:$A,$C27)/1000</f>
        <v>145.24799999999999</v>
      </c>
      <c r="AF27" s="6">
        <f>SUMIFS(UrbanPop!$M:$M,UrbanPop!$S:$S,AF$5,UrbanPop!$A:$A,$C27)/1000</f>
        <v>110.8</v>
      </c>
      <c r="AG27" s="5"/>
      <c r="AH27" s="7">
        <f>SUMIFS(UrbanPorc!$M:$M,UrbanPorc!$P:$P,AH$5,UrbanPorc!$A:$A,$C27)*100</f>
        <v>64.44554328918457</v>
      </c>
      <c r="AI27" s="7">
        <f>SUMIFS(UrbanPorc!$M:$M,UrbanPorc!$P:$P,AI$5,UrbanPorc!$A:$A,$C27)*100</f>
        <v>65.100330114364624</v>
      </c>
      <c r="AJ27" s="7">
        <f>SUMIFS(UrbanPorc!$M:$M,UrbanPorc!$P:$P,AJ$5,UrbanPorc!$A:$A,$C27)*100</f>
        <v>70.254242420196533</v>
      </c>
      <c r="AK27" s="7">
        <f>SUMIFS(UrbanPorc!$M:$M,UrbanPorc!$P:$P,AK$5,UrbanPorc!$A:$A,$C27)*100</f>
        <v>38.48903477191925</v>
      </c>
      <c r="AL27" s="7">
        <f>SUMIFS(UrbanPorc!$M:$M,UrbanPorc!$P:$P,AL$5,UrbanPorc!$A:$A,$C27)*100</f>
        <v>48.510110378265381</v>
      </c>
      <c r="AN27" s="6">
        <f>SUMIFS(SexoPop!$N:$N,SexoPop!$T:$T,AN$5,SexoPop!$A:$A,$C27,SexoPop!$B:$B,2)/1000</f>
        <v>166.113</v>
      </c>
      <c r="AO27" s="6">
        <f>SUMIFS(SexoPop!$N:$N,SexoPop!$T:$T,AO$5,SexoPop!$A:$A,$C27,SexoPop!$B:$B,2)/1000</f>
        <v>167.34200000000001</v>
      </c>
      <c r="AP27" s="6">
        <f>SUMIFS(SexoPop!$N:$N,SexoPop!$T:$T,AP$5,SexoPop!$A:$A,$C27,SexoPop!$B:$B,2)/1000</f>
        <v>281.50099999999998</v>
      </c>
      <c r="AQ27" s="6">
        <f>SUMIFS(SexoPop!$N:$N,SexoPop!$T:$T,AQ$5,SexoPop!$A:$A,$C27,SexoPop!$B:$B,2)/1000</f>
        <v>180.38499999999999</v>
      </c>
      <c r="AR27" s="6">
        <f>SUMIFS(SexoPop!$N:$N,SexoPop!$T:$T,AR$5,SexoPop!$A:$A,$C27,SexoPop!$B:$B,2)/1000</f>
        <v>137.20699999999999</v>
      </c>
      <c r="AS27" s="5"/>
      <c r="AT27" s="7">
        <f>SUMIFS(SexoPorc!$N:$N,SexoPorc!$Q:$Q,AT$5,SexoPorc!$A:$A,$C27,SexoPorc!$B:$B,2)*100</f>
        <v>61.823982000350952</v>
      </c>
      <c r="AU27" s="7">
        <f>SUMIFS(SexoPorc!$N:$N,SexoPorc!$Q:$Q,AU$5,SexoPorc!$A:$A,$C27,SexoPorc!$B:$B,2)*100</f>
        <v>59.922295808792114</v>
      </c>
      <c r="AV27" s="7">
        <f>SUMIFS(SexoPorc!$N:$N,SexoPorc!$Q:$Q,AV$5,SexoPorc!$A:$A,$C27,SexoPorc!$B:$B,2)*100</f>
        <v>64.788532257080078</v>
      </c>
      <c r="AW27" s="7">
        <f>SUMIFS(SexoPorc!$N:$N,SexoPorc!$Q:$Q,AW$5,SexoPorc!$A:$A,$C27,SexoPorc!$B:$B,2)*100</f>
        <v>43.555265665054321</v>
      </c>
      <c r="AX27" s="7">
        <f>SUMIFS(SexoPorc!$N:$N,SexoPorc!$Q:$Q,AX$5,SexoPorc!$A:$A,$C27,SexoPorc!$B:$B,2)*100</f>
        <v>54.109466075897217</v>
      </c>
      <c r="AY27" s="9"/>
      <c r="AZ27" s="6">
        <f>SUMIFS(SexoPop!$N:$N,SexoPop!$T:$T,AZ$5,SexoPop!$A:$A,$C27,SexoPop!$B:$B,1)/1000</f>
        <v>152.71199999999999</v>
      </c>
      <c r="BA27" s="6">
        <f>SUMIFS(SexoPop!$N:$N,SexoPop!$T:$T,BA$5,SexoPop!$A:$A,$C27,SexoPop!$B:$B,1)/1000</f>
        <v>142.822</v>
      </c>
      <c r="BB27" s="6">
        <f>SUMIFS(SexoPop!$N:$N,SexoPop!$T:$T,BB$5,SexoPop!$A:$A,$C27,SexoPop!$B:$B,1)/1000</f>
        <v>263.87299999999999</v>
      </c>
      <c r="BC27" s="6">
        <f>SUMIFS(SexoPop!$N:$N,SexoPop!$T:$T,BC$5,SexoPop!$A:$A,$C27,SexoPop!$B:$B,1)/1000</f>
        <v>147.25299999999999</v>
      </c>
      <c r="BD27" s="6">
        <f>SUMIFS(SexoPop!$N:$N,SexoPop!$T:$T,BD$5,SexoPop!$A:$A,$C27,SexoPop!$B:$B,1)/1000</f>
        <v>117.518</v>
      </c>
      <c r="BE27" s="5"/>
      <c r="BF27" s="7">
        <f>SUMIFS(SexoPorc!$N:$N,SexoPorc!$Q:$Q,BF$5,SexoPorc!$A:$A,$C27,SexoPorc!$B:$B,1)*100</f>
        <v>65.155452489852905</v>
      </c>
      <c r="BG27" s="7">
        <f>SUMIFS(SexoPorc!$N:$N,SexoPorc!$Q:$Q,BG$5,SexoPorc!$A:$A,$C27,SexoPorc!$B:$B,1)*100</f>
        <v>58.143281936645508</v>
      </c>
      <c r="BH27" s="7">
        <f>SUMIFS(SexoPorc!$N:$N,SexoPorc!$Q:$Q,BH$5,SexoPorc!$A:$A,$C27,SexoPorc!$B:$B,1)*100</f>
        <v>64.38596248626709</v>
      </c>
      <c r="BI27" s="7">
        <f>SUMIFS(SexoPorc!$N:$N,SexoPorc!$Q:$Q,BI$5,SexoPorc!$A:$A,$C27,SexoPorc!$B:$B,1)*100</f>
        <v>41.905501484870911</v>
      </c>
      <c r="BJ27" s="7">
        <f>SUMIFS(SexoPorc!$N:$N,SexoPorc!$Q:$Q,BJ$5,SexoPorc!$A:$A,$C27,SexoPorc!$B:$B,1)*100</f>
        <v>51.624268293380737</v>
      </c>
    </row>
    <row r="28" spans="3:62" x14ac:dyDescent="0.25">
      <c r="C28" s="5" t="s">
        <v>22</v>
      </c>
      <c r="D28" s="6">
        <f>SUMIFS(EntPop!$M:$M,EntPop!$S:$S,D$5,EntPop!$A:$A,$C28)/1000</f>
        <v>30.297000000000001</v>
      </c>
      <c r="E28" s="6">
        <f>SUMIFS(EntPop!$M:$M,EntPop!$S:$S,E$5,EntPop!$A:$A,$C28)/1000</f>
        <v>25.349</v>
      </c>
      <c r="F28" s="6">
        <f>SUMIFS(EntPop!$M:$M,EntPop!$S:$S,F$5,EntPop!$A:$A,$C28)/1000</f>
        <v>46.89</v>
      </c>
      <c r="G28" s="6">
        <f>SUMIFS(EntPop!$M:$M,EntPop!$S:$S,G$5,EntPop!$A:$A,$C28)/1000</f>
        <v>20.710999999999999</v>
      </c>
      <c r="H28" s="6">
        <f>SUMIFS(EntPop!$M:$M,EntPop!$S:$S,H$5,EntPop!$A:$A,$C28)/1000</f>
        <v>11.67</v>
      </c>
      <c r="I28" s="5"/>
      <c r="J28" s="7">
        <f>SUMIFS(EntPorc!$M:$M,EntPorc!$P:$P,V$5,EntPorc!$A:$A,$C28)*100</f>
        <v>56.041210889816284</v>
      </c>
      <c r="K28" s="7">
        <f>SUMIFS(EntPorc!$M:$M,EntPorc!$P:$P,W$5,EntPorc!$A:$A,$C28)*100</f>
        <v>66.287493705749512</v>
      </c>
      <c r="L28" s="7">
        <f>SUMIFS(EntPorc!$M:$M,EntPorc!$P:$P,X$5,EntPorc!$A:$A,$C28)*100</f>
        <v>67.246049642562866</v>
      </c>
      <c r="M28" s="7">
        <f>SUMIFS(EntPorc!$M:$M,EntPorc!$P:$P,Y$5,EntPorc!$A:$A,$C28)*100</f>
        <v>48.714572191238403</v>
      </c>
      <c r="N28" s="7">
        <f>SUMIFS(EntPorc!$M:$M,EntPorc!$P:$P,Z$5,EntPorc!$A:$A,$C28)*100</f>
        <v>41.296577453613281</v>
      </c>
      <c r="O28" s="5"/>
      <c r="P28" s="6">
        <f>SUMIFS(RuralPop!$M:$M,RuralPop!$S:$S,P$5,RuralPop!$A:$A,$C28)/1000</f>
        <v>18.838000000000001</v>
      </c>
      <c r="Q28" s="6">
        <f>SUMIFS(RuralPop!$M:$M,RuralPop!$S:$S,Q$5,RuralPop!$A:$A,$C28)/1000</f>
        <v>15.808999999999999</v>
      </c>
      <c r="R28" s="6">
        <f>SUMIFS(RuralPop!$M:$M,RuralPop!$S:$S,R$5,RuralPop!$A:$A,$C28)/1000</f>
        <v>22.57</v>
      </c>
      <c r="S28" s="6">
        <f>SUMIFS(RuralPop!$M:$M,RuralPop!$S:$S,S$5,RuralPop!$A:$A,$C28)/1000</f>
        <v>10.135999999999999</v>
      </c>
      <c r="T28" s="6">
        <f>SUMIFS(RuralPop!$M:$M,RuralPop!$S:$S,T$5,RuralPop!$A:$A,$C28)/1000</f>
        <v>6.8879999999999999</v>
      </c>
      <c r="U28" s="5"/>
      <c r="V28" s="7">
        <f>SUMIFS(RuralPorc!$M:$M,RuralPorc!$P:$P,V$5,RuralPorc!$A:$A,$C28)*100</f>
        <v>57.891827821731567</v>
      </c>
      <c r="W28" s="7">
        <f>SUMIFS(RuralPorc!$M:$M,RuralPorc!$P:$P,W$5,RuralPorc!$A:$A,$C28)*100</f>
        <v>66.772258281707764</v>
      </c>
      <c r="X28" s="7">
        <f>SUMIFS(RuralPorc!$M:$M,RuralPorc!$P:$P,X$5,RuralPorc!$A:$A,$C28)*100</f>
        <v>59.988307952880859</v>
      </c>
      <c r="Y28" s="7">
        <f>SUMIFS(RuralPorc!$M:$M,RuralPorc!$P:$P,Y$5,RuralPorc!$A:$A,$C28)*100</f>
        <v>51.407414674758911</v>
      </c>
      <c r="Z28" s="7">
        <f>SUMIFS(RuralPorc!$M:$M,RuralPorc!$P:$P,Z$5,RuralPorc!$A:$A,$C28)*100</f>
        <v>39.711731672286987</v>
      </c>
      <c r="AA28" s="9"/>
      <c r="AB28" s="6">
        <f>SUMIFS(UrbanPop!$M:$M,UrbanPop!$S:$S,AB$5,UrbanPop!$A:$A,$C28)/1000</f>
        <v>11.459</v>
      </c>
      <c r="AC28" s="6">
        <f>SUMIFS(UrbanPop!$M:$M,UrbanPop!$S:$S,AC$5,UrbanPop!$A:$A,$C28)/1000</f>
        <v>9.5399999999999991</v>
      </c>
      <c r="AD28" s="6">
        <f>SUMIFS(UrbanPop!$M:$M,UrbanPop!$S:$S,AD$5,UrbanPop!$A:$A,$C28)/1000</f>
        <v>24.32</v>
      </c>
      <c r="AE28" s="6">
        <f>SUMIFS(UrbanPop!$M:$M,UrbanPop!$S:$S,AE$5,UrbanPop!$A:$A,$C28)/1000</f>
        <v>10.574999999999999</v>
      </c>
      <c r="AF28" s="6">
        <f>SUMIFS(UrbanPop!$M:$M,UrbanPop!$S:$S,AF$5,UrbanPop!$A:$A,$C28)/1000</f>
        <v>4.782</v>
      </c>
      <c r="AG28" s="5"/>
      <c r="AH28" s="7">
        <f>SUMIFS(UrbanPorc!$M:$M,UrbanPorc!$P:$P,AH$5,UrbanPorc!$A:$A,$C28)*100</f>
        <v>53.243190050125122</v>
      </c>
      <c r="AI28" s="7">
        <f>SUMIFS(UrbanPorc!$M:$M,UrbanPorc!$P:$P,AI$5,UrbanPorc!$A:$A,$C28)*100</f>
        <v>65.499484539031982</v>
      </c>
      <c r="AJ28" s="7">
        <f>SUMIFS(UrbanPorc!$M:$M,UrbanPorc!$P:$P,AJ$5,UrbanPorc!$A:$A,$C28)*100</f>
        <v>75.751441717147827</v>
      </c>
      <c r="AK28" s="7">
        <f>SUMIFS(UrbanPorc!$M:$M,UrbanPorc!$P:$P,AK$5,UrbanPorc!$A:$A,$C28)*100</f>
        <v>46.385648846626282</v>
      </c>
      <c r="AL28" s="7">
        <f>SUMIFS(UrbanPorc!$M:$M,UrbanPorc!$P:$P,AL$5,UrbanPorc!$A:$A,$C28)*100</f>
        <v>43.815281987190247</v>
      </c>
      <c r="AN28" s="6">
        <f>SUMIFS(SexoPop!$N:$N,SexoPop!$T:$T,AN$5,SexoPop!$A:$A,$C28,SexoPop!$B:$B,2)/1000</f>
        <v>15.792999999999999</v>
      </c>
      <c r="AO28" s="6">
        <f>SUMIFS(SexoPop!$N:$N,SexoPop!$T:$T,AO$5,SexoPop!$A:$A,$C28,SexoPop!$B:$B,2)/1000</f>
        <v>13.244999999999999</v>
      </c>
      <c r="AP28" s="6">
        <f>SUMIFS(SexoPop!$N:$N,SexoPop!$T:$T,AP$5,SexoPop!$A:$A,$C28,SexoPop!$B:$B,2)/1000</f>
        <v>24.655999999999999</v>
      </c>
      <c r="AQ28" s="6">
        <f>SUMIFS(SexoPop!$N:$N,SexoPop!$T:$T,AQ$5,SexoPop!$A:$A,$C28,SexoPop!$B:$B,2)/1000</f>
        <v>10.346</v>
      </c>
      <c r="AR28" s="6">
        <f>SUMIFS(SexoPop!$N:$N,SexoPop!$T:$T,AR$5,SexoPop!$A:$A,$C28,SexoPop!$B:$B,2)/1000</f>
        <v>6.4269999999999996</v>
      </c>
      <c r="AS28" s="5"/>
      <c r="AT28" s="7">
        <f>SUMIFS(SexoPorc!$N:$N,SexoPorc!$Q:$Q,AT$5,SexoPorc!$A:$A,$C28,SexoPorc!$B:$B,2)*100</f>
        <v>58.214455842971802</v>
      </c>
      <c r="AU28" s="7">
        <f>SUMIFS(SexoPorc!$N:$N,SexoPorc!$Q:$Q,AU$5,SexoPorc!$A:$A,$C28,SexoPorc!$B:$B,2)*100</f>
        <v>66.371017694473267</v>
      </c>
      <c r="AV28" s="7">
        <f>SUMIFS(SexoPorc!$N:$N,SexoPorc!$Q:$Q,AV$5,SexoPorc!$A:$A,$C28,SexoPorc!$B:$B,2)*100</f>
        <v>67.401111125946045</v>
      </c>
      <c r="AW28" s="7">
        <f>SUMIFS(SexoPorc!$N:$N,SexoPorc!$Q:$Q,AW$5,SexoPorc!$A:$A,$C28,SexoPorc!$B:$B,2)*100</f>
        <v>50.596636533737183</v>
      </c>
      <c r="AX28" s="7">
        <f>SUMIFS(SexoPorc!$N:$N,SexoPorc!$Q:$Q,AX$5,SexoPorc!$A:$A,$C28,SexoPorc!$B:$B,2)*100</f>
        <v>42.039507627487183</v>
      </c>
      <c r="AY28" s="9"/>
      <c r="AZ28" s="6">
        <f>SUMIFS(SexoPop!$N:$N,SexoPop!$T:$T,AZ$5,SexoPop!$A:$A,$C28,SexoPop!$B:$B,1)/1000</f>
        <v>14.504</v>
      </c>
      <c r="BA28" s="6">
        <f>SUMIFS(SexoPop!$N:$N,SexoPop!$T:$T,BA$5,SexoPop!$A:$A,$C28,SexoPop!$B:$B,1)/1000</f>
        <v>12.103999999999999</v>
      </c>
      <c r="BB28" s="6">
        <f>SUMIFS(SexoPop!$N:$N,SexoPop!$T:$T,BB$5,SexoPop!$A:$A,$C28,SexoPop!$B:$B,1)/1000</f>
        <v>22.234000000000002</v>
      </c>
      <c r="BC28" s="6">
        <f>SUMIFS(SexoPop!$N:$N,SexoPop!$T:$T,BC$5,SexoPop!$A:$A,$C28,SexoPop!$B:$B,1)/1000</f>
        <v>10.365</v>
      </c>
      <c r="BD28" s="6">
        <f>SUMIFS(SexoPop!$N:$N,SexoPop!$T:$T,BD$5,SexoPop!$A:$A,$C28,SexoPop!$B:$B,1)/1000</f>
        <v>5.2430000000000003</v>
      </c>
      <c r="BE28" s="5"/>
      <c r="BF28" s="7">
        <f>SUMIFS(SexoPorc!$N:$N,SexoPorc!$Q:$Q,BF$5,SexoPorc!$A:$A,$C28,SexoPorc!$B:$B,1)*100</f>
        <v>53.852152824401855</v>
      </c>
      <c r="BG28" s="7">
        <f>SUMIFS(SexoPorc!$N:$N,SexoPorc!$Q:$Q,BG$5,SexoPorc!$A:$A,$C28,SexoPorc!$B:$B,1)*100</f>
        <v>66.196334362030029</v>
      </c>
      <c r="BH28" s="7">
        <f>SUMIFS(SexoPorc!$N:$N,SexoPorc!$Q:$Q,BH$5,SexoPorc!$A:$A,$C28,SexoPorc!$B:$B,1)*100</f>
        <v>67.074936628341675</v>
      </c>
      <c r="BI28" s="7">
        <f>SUMIFS(SexoPorc!$N:$N,SexoPorc!$Q:$Q,BI$5,SexoPorc!$A:$A,$C28,SexoPorc!$B:$B,1)*100</f>
        <v>46.970590949058533</v>
      </c>
      <c r="BJ28" s="7">
        <f>SUMIFS(SexoPorc!$N:$N,SexoPorc!$Q:$Q,BJ$5,SexoPorc!$A:$A,$C28,SexoPorc!$B:$B,1)*100</f>
        <v>40.420937538146973</v>
      </c>
    </row>
    <row r="29" spans="3:62" x14ac:dyDescent="0.25">
      <c r="C29" s="5" t="s">
        <v>23</v>
      </c>
      <c r="D29" s="6">
        <f>SUMIFS(EntPop!$M:$M,EntPop!$S:$S,D$5,EntPop!$A:$A,$C29)/1000</f>
        <v>49.405999999999999</v>
      </c>
      <c r="E29" s="6">
        <f>SUMIFS(EntPop!$M:$M,EntPop!$S:$S,E$5,EntPop!$A:$A,$C29)/1000</f>
        <v>41.161000000000001</v>
      </c>
      <c r="F29" s="6">
        <f>SUMIFS(EntPop!$M:$M,EntPop!$S:$S,F$5,EntPop!$A:$A,$C29)/1000</f>
        <v>125.44199999999999</v>
      </c>
      <c r="G29" s="6">
        <f>SUMIFS(EntPop!$M:$M,EntPop!$S:$S,G$5,EntPop!$A:$A,$C29)/1000</f>
        <v>39.744</v>
      </c>
      <c r="H29" s="6">
        <f>SUMIFS(EntPop!$M:$M,EntPop!$S:$S,H$5,EntPop!$A:$A,$C29)/1000</f>
        <v>21.077000000000002</v>
      </c>
      <c r="I29" s="5"/>
      <c r="J29" s="7">
        <f>SUMIFS(EntPorc!$M:$M,EntPorc!$P:$P,V$5,EntPorc!$A:$A,$C29)*100</f>
        <v>57.811164855957031</v>
      </c>
      <c r="K29" s="7">
        <f>SUMIFS(EntPorc!$M:$M,EntPorc!$P:$P,W$5,EntPorc!$A:$A,$C29)*100</f>
        <v>59.649300575256348</v>
      </c>
      <c r="L29" s="7">
        <f>SUMIFS(EntPorc!$M:$M,EntPorc!$P:$P,X$5,EntPorc!$A:$A,$C29)*100</f>
        <v>62.897425889968872</v>
      </c>
      <c r="M29" s="7">
        <f>SUMIFS(EntPorc!$M:$M,EntPorc!$P:$P,Y$5,EntPorc!$A:$A,$C29)*100</f>
        <v>49.940314888954163</v>
      </c>
      <c r="N29" s="7">
        <f>SUMIFS(EntPorc!$M:$M,EntPorc!$P:$P,Z$5,EntPorc!$A:$A,$C29)*100</f>
        <v>42.127880454063416</v>
      </c>
      <c r="O29" s="5"/>
      <c r="P29" s="6">
        <f>SUMIFS(RuralPop!$M:$M,RuralPop!$S:$S,P$5,RuralPop!$A:$A,$C29)/1000</f>
        <v>8.8219999999999992</v>
      </c>
      <c r="Q29" s="6">
        <f>SUMIFS(RuralPop!$M:$M,RuralPop!$S:$S,Q$5,RuralPop!$A:$A,$C29)/1000</f>
        <v>16.515999999999998</v>
      </c>
      <c r="R29" s="6">
        <f>SUMIFS(RuralPop!$M:$M,RuralPop!$S:$S,R$5,RuralPop!$A:$A,$C29)/1000</f>
        <v>31.51</v>
      </c>
      <c r="S29" s="6">
        <f>SUMIFS(RuralPop!$M:$M,RuralPop!$S:$S,S$5,RuralPop!$A:$A,$C29)/1000</f>
        <v>9.7330000000000005</v>
      </c>
      <c r="T29" s="6">
        <f>SUMIFS(RuralPop!$M:$M,RuralPop!$S:$S,T$5,RuralPop!$A:$A,$C29)/1000</f>
        <v>9.9009999999999998</v>
      </c>
      <c r="U29" s="5"/>
      <c r="V29" s="7">
        <f>SUMIFS(RuralPorc!$M:$M,RuralPorc!$P:$P,V$5,RuralPorc!$A:$A,$C29)*100</f>
        <v>34.04337465763092</v>
      </c>
      <c r="W29" s="7">
        <f>SUMIFS(RuralPorc!$M:$M,RuralPorc!$P:$P,W$5,RuralPorc!$A:$A,$C29)*100</f>
        <v>43.172311782836914</v>
      </c>
      <c r="X29" s="7">
        <f>SUMIFS(RuralPorc!$M:$M,RuralPorc!$P:$P,X$5,RuralPorc!$A:$A,$C29)*100</f>
        <v>50.302517414093018</v>
      </c>
      <c r="Y29" s="7">
        <f>SUMIFS(RuralPorc!$M:$M,RuralPorc!$P:$P,Y$5,RuralPorc!$A:$A,$C29)*100</f>
        <v>28.564301133155823</v>
      </c>
      <c r="Z29" s="7">
        <f>SUMIFS(RuralPorc!$M:$M,RuralPorc!$P:$P,Z$5,RuralPorc!$A:$A,$C29)*100</f>
        <v>38.329914212226868</v>
      </c>
      <c r="AA29" s="9"/>
      <c r="AB29" s="6">
        <f>SUMIFS(UrbanPop!$M:$M,UrbanPop!$S:$S,AB$5,UrbanPop!$A:$A,$C29)/1000</f>
        <v>40.584000000000003</v>
      </c>
      <c r="AC29" s="6">
        <f>SUMIFS(UrbanPop!$M:$M,UrbanPop!$S:$S,AC$5,UrbanPop!$A:$A,$C29)/1000</f>
        <v>24.645</v>
      </c>
      <c r="AD29" s="6">
        <f>SUMIFS(UrbanPop!$M:$M,UrbanPop!$S:$S,AD$5,UrbanPop!$A:$A,$C29)/1000</f>
        <v>93.932000000000002</v>
      </c>
      <c r="AE29" s="6">
        <f>SUMIFS(UrbanPop!$M:$M,UrbanPop!$S:$S,AE$5,UrbanPop!$A:$A,$C29)/1000</f>
        <v>30.010999999999999</v>
      </c>
      <c r="AF29" s="6">
        <f>SUMIFS(UrbanPop!$M:$M,UrbanPop!$S:$S,AF$5,UrbanPop!$A:$A,$C29)/1000</f>
        <v>11.176</v>
      </c>
      <c r="AG29" s="5"/>
      <c r="AH29" s="7">
        <f>SUMIFS(UrbanPorc!$M:$M,UrbanPorc!$P:$P,AH$5,UrbanPorc!$A:$A,$C29)*100</f>
        <v>68.15456748008728</v>
      </c>
      <c r="AI29" s="7">
        <f>SUMIFS(UrbanPorc!$M:$M,UrbanPorc!$P:$P,AI$5,UrbanPorc!$A:$A,$C29)*100</f>
        <v>80.148947238922119</v>
      </c>
      <c r="AJ29" s="7">
        <f>SUMIFS(UrbanPorc!$M:$M,UrbanPorc!$P:$P,AJ$5,UrbanPorc!$A:$A,$C29)*100</f>
        <v>68.664747476577759</v>
      </c>
      <c r="AK29" s="7">
        <f>SUMIFS(UrbanPorc!$M:$M,UrbanPorc!$P:$P,AK$5,UrbanPorc!$A:$A,$C29)*100</f>
        <v>65.945196151733398</v>
      </c>
      <c r="AL29" s="7">
        <f>SUMIFS(UrbanPorc!$M:$M,UrbanPorc!$P:$P,AL$5,UrbanPorc!$A:$A,$C29)*100</f>
        <v>46.181818842887878</v>
      </c>
      <c r="AN29" s="6">
        <f>SUMIFS(SexoPop!$N:$N,SexoPop!$T:$T,AN$5,SexoPop!$A:$A,$C29,SexoPop!$B:$B,2)/1000</f>
        <v>25.574000000000002</v>
      </c>
      <c r="AO29" s="6">
        <f>SUMIFS(SexoPop!$N:$N,SexoPop!$T:$T,AO$5,SexoPop!$A:$A,$C29,SexoPop!$B:$B,2)/1000</f>
        <v>18.789000000000001</v>
      </c>
      <c r="AP29" s="6">
        <f>SUMIFS(SexoPop!$N:$N,SexoPop!$T:$T,AP$5,SexoPop!$A:$A,$C29,SexoPop!$B:$B,2)/1000</f>
        <v>60.667999999999999</v>
      </c>
      <c r="AQ29" s="6">
        <f>SUMIFS(SexoPop!$N:$N,SexoPop!$T:$T,AQ$5,SexoPop!$A:$A,$C29,SexoPop!$B:$B,2)/1000</f>
        <v>22.713000000000001</v>
      </c>
      <c r="AR29" s="6">
        <f>SUMIFS(SexoPop!$N:$N,SexoPop!$T:$T,AR$5,SexoPop!$A:$A,$C29,SexoPop!$B:$B,2)/1000</f>
        <v>11.042</v>
      </c>
      <c r="AS29" s="5"/>
      <c r="AT29" s="7">
        <f>SUMIFS(SexoPorc!$N:$N,SexoPorc!$Q:$Q,AT$5,SexoPorc!$A:$A,$C29,SexoPorc!$B:$B,2)*100</f>
        <v>57.549846172332764</v>
      </c>
      <c r="AU29" s="7">
        <f>SUMIFS(SexoPorc!$N:$N,SexoPorc!$Q:$Q,AU$5,SexoPorc!$A:$A,$C29,SexoPorc!$B:$B,2)*100</f>
        <v>61.702406406402588</v>
      </c>
      <c r="AV29" s="7">
        <f>SUMIFS(SexoPorc!$N:$N,SexoPorc!$Q:$Q,AV$5,SexoPorc!$A:$A,$C29,SexoPorc!$B:$B,2)*100</f>
        <v>61.359524726867676</v>
      </c>
      <c r="AW29" s="7">
        <f>SUMIFS(SexoPorc!$N:$N,SexoPorc!$Q:$Q,AW$5,SexoPorc!$A:$A,$C29,SexoPorc!$B:$B,2)*100</f>
        <v>51.712125539779663</v>
      </c>
      <c r="AX29" s="7">
        <f>SUMIFS(SexoPorc!$N:$N,SexoPorc!$Q:$Q,AX$5,SexoPorc!$A:$A,$C29,SexoPorc!$B:$B,2)*100</f>
        <v>41.190734505653381</v>
      </c>
      <c r="AY29" s="9"/>
      <c r="AZ29" s="6">
        <f>SUMIFS(SexoPop!$N:$N,SexoPop!$T:$T,AZ$5,SexoPop!$A:$A,$C29,SexoPop!$B:$B,1)/1000</f>
        <v>23.832000000000001</v>
      </c>
      <c r="BA29" s="6">
        <f>SUMIFS(SexoPop!$N:$N,SexoPop!$T:$T,BA$5,SexoPop!$A:$A,$C29,SexoPop!$B:$B,1)/1000</f>
        <v>22.372</v>
      </c>
      <c r="BB29" s="6">
        <f>SUMIFS(SexoPop!$N:$N,SexoPop!$T:$T,BB$5,SexoPop!$A:$A,$C29,SexoPop!$B:$B,1)/1000</f>
        <v>64.774000000000001</v>
      </c>
      <c r="BC29" s="6">
        <f>SUMIFS(SexoPop!$N:$N,SexoPop!$T:$T,BC$5,SexoPop!$A:$A,$C29,SexoPop!$B:$B,1)/1000</f>
        <v>17.030999999999999</v>
      </c>
      <c r="BD29" s="6">
        <f>SUMIFS(SexoPop!$N:$N,SexoPop!$T:$T,BD$5,SexoPop!$A:$A,$C29,SexoPop!$B:$B,1)/1000</f>
        <v>10.035</v>
      </c>
      <c r="BE29" s="5"/>
      <c r="BF29" s="7">
        <f>SUMIFS(SexoPorc!$N:$N,SexoPorc!$Q:$Q,BF$5,SexoPorc!$A:$A,$C29,SexoPorc!$B:$B,1)*100</f>
        <v>58.094239234924316</v>
      </c>
      <c r="BG29" s="7">
        <f>SUMIFS(SexoPorc!$N:$N,SexoPorc!$Q:$Q,BG$5,SexoPorc!$A:$A,$C29,SexoPorc!$B:$B,1)*100</f>
        <v>58.027702569961548</v>
      </c>
      <c r="BH29" s="7">
        <f>SUMIFS(SexoPorc!$N:$N,SexoPorc!$Q:$Q,BH$5,SexoPorc!$A:$A,$C29,SexoPorc!$B:$B,1)*100</f>
        <v>64.409440755844116</v>
      </c>
      <c r="BI29" s="7">
        <f>SUMIFS(SexoPorc!$N:$N,SexoPorc!$Q:$Q,BI$5,SexoPorc!$A:$A,$C29,SexoPorc!$B:$B,1)*100</f>
        <v>47.758054733276367</v>
      </c>
      <c r="BJ29" s="7">
        <f>SUMIFS(SexoPorc!$N:$N,SexoPorc!$Q:$Q,BJ$5,SexoPorc!$A:$A,$C29,SexoPorc!$B:$B,1)*100</f>
        <v>43.209609389305115</v>
      </c>
    </row>
    <row r="30" spans="3:62" x14ac:dyDescent="0.25">
      <c r="C30" s="5" t="s">
        <v>24</v>
      </c>
      <c r="D30" s="6">
        <f>SUMIFS(EntPop!$M:$M,EntPop!$S:$S,D$5,EntPop!$A:$A,$C30)/1000</f>
        <v>105.72199999999999</v>
      </c>
      <c r="E30" s="6">
        <f>SUMIFS(EntPop!$M:$M,EntPop!$S:$S,E$5,EntPop!$A:$A,$C30)/1000</f>
        <v>112.22199999999999</v>
      </c>
      <c r="F30" s="6">
        <f>SUMIFS(EntPop!$M:$M,EntPop!$S:$S,F$5,EntPop!$A:$A,$C30)/1000</f>
        <v>121.997</v>
      </c>
      <c r="G30" s="6">
        <f>SUMIFS(EntPop!$M:$M,EntPop!$S:$S,G$5,EntPop!$A:$A,$C30)/1000</f>
        <v>79.41</v>
      </c>
      <c r="H30" s="6">
        <f>SUMIFS(EntPop!$M:$M,EntPop!$S:$S,H$5,EntPop!$A:$A,$C30)/1000</f>
        <v>56.753</v>
      </c>
      <c r="I30" s="5"/>
      <c r="J30" s="7">
        <f>SUMIFS(EntPorc!$M:$M,EntPorc!$P:$P,V$5,EntPorc!$A:$A,$C30)*100</f>
        <v>59.765738248825073</v>
      </c>
      <c r="K30" s="7">
        <f>SUMIFS(EntPorc!$M:$M,EntPorc!$P:$P,W$5,EntPorc!$A:$A,$C30)*100</f>
        <v>59.488457441329956</v>
      </c>
      <c r="L30" s="7">
        <f>SUMIFS(EntPorc!$M:$M,EntPorc!$P:$P,X$5,EntPorc!$A:$A,$C30)*100</f>
        <v>48.680990934371948</v>
      </c>
      <c r="M30" s="7">
        <f>SUMIFS(EntPorc!$M:$M,EntPorc!$P:$P,Y$5,EntPorc!$A:$A,$C30)*100</f>
        <v>37.295171618461609</v>
      </c>
      <c r="N30" s="7">
        <f>SUMIFS(EntPorc!$M:$M,EntPorc!$P:$P,Z$5,EntPorc!$A:$A,$C30)*100</f>
        <v>38.946610689163208</v>
      </c>
      <c r="O30" s="5"/>
      <c r="P30" s="6">
        <f>SUMIFS(RuralPop!$M:$M,RuralPop!$S:$S,P$5,RuralPop!$A:$A,$C30)/1000</f>
        <v>75.337999999999994</v>
      </c>
      <c r="Q30" s="6">
        <f>SUMIFS(RuralPop!$M:$M,RuralPop!$S:$S,Q$5,RuralPop!$A:$A,$C30)/1000</f>
        <v>85.096000000000004</v>
      </c>
      <c r="R30" s="6">
        <f>SUMIFS(RuralPop!$M:$M,RuralPop!$S:$S,R$5,RuralPop!$A:$A,$C30)/1000</f>
        <v>75.066000000000003</v>
      </c>
      <c r="S30" s="6">
        <f>SUMIFS(RuralPop!$M:$M,RuralPop!$S:$S,S$5,RuralPop!$A:$A,$C30)/1000</f>
        <v>68.704999999999998</v>
      </c>
      <c r="T30" s="6">
        <f>SUMIFS(RuralPop!$M:$M,RuralPop!$S:$S,T$5,RuralPop!$A:$A,$C30)/1000</f>
        <v>46.308999999999997</v>
      </c>
      <c r="U30" s="5"/>
      <c r="V30" s="7">
        <f>SUMIFS(RuralPorc!$M:$M,RuralPorc!$P:$P,V$5,RuralPorc!$A:$A,$C30)*100</f>
        <v>58.479070663452148</v>
      </c>
      <c r="W30" s="7">
        <f>SUMIFS(RuralPorc!$M:$M,RuralPorc!$P:$P,W$5,RuralPorc!$A:$A,$C30)*100</f>
        <v>55.574715137481689</v>
      </c>
      <c r="X30" s="7">
        <f>SUMIFS(RuralPorc!$M:$M,RuralPorc!$P:$P,X$5,RuralPorc!$A:$A,$C30)*100</f>
        <v>41.550290584564209</v>
      </c>
      <c r="Y30" s="7">
        <f>SUMIFS(RuralPorc!$M:$M,RuralPorc!$P:$P,Y$5,RuralPorc!$A:$A,$C30)*100</f>
        <v>39.670073986053467</v>
      </c>
      <c r="Z30" s="7">
        <f>SUMIFS(RuralPorc!$M:$M,RuralPorc!$P:$P,Z$5,RuralPorc!$A:$A,$C30)*100</f>
        <v>40.897089242935181</v>
      </c>
      <c r="AA30" s="9"/>
      <c r="AB30" s="6">
        <f>SUMIFS(UrbanPop!$M:$M,UrbanPop!$S:$S,AB$5,UrbanPop!$A:$A,$C30)/1000</f>
        <v>30.384</v>
      </c>
      <c r="AC30" s="6">
        <f>SUMIFS(UrbanPop!$M:$M,UrbanPop!$S:$S,AC$5,UrbanPop!$A:$A,$C30)/1000</f>
        <v>27.126000000000001</v>
      </c>
      <c r="AD30" s="6">
        <f>SUMIFS(UrbanPop!$M:$M,UrbanPop!$S:$S,AD$5,UrbanPop!$A:$A,$C30)/1000</f>
        <v>46.930999999999997</v>
      </c>
      <c r="AE30" s="6">
        <f>SUMIFS(UrbanPop!$M:$M,UrbanPop!$S:$S,AE$5,UrbanPop!$A:$A,$C30)/1000</f>
        <v>10.705</v>
      </c>
      <c r="AF30" s="6">
        <f>SUMIFS(UrbanPop!$M:$M,UrbanPop!$S:$S,AF$5,UrbanPop!$A:$A,$C30)/1000</f>
        <v>10.444000000000001</v>
      </c>
      <c r="AG30" s="5"/>
      <c r="AH30" s="7">
        <f>SUMIFS(UrbanPorc!$M:$M,UrbanPorc!$P:$P,AH$5,UrbanPorc!$A:$A,$C30)*100</f>
        <v>63.214397430419922</v>
      </c>
      <c r="AI30" s="7">
        <f>SUMIFS(UrbanPorc!$M:$M,UrbanPorc!$P:$P,AI$5,UrbanPorc!$A:$A,$C30)*100</f>
        <v>76.357495784759521</v>
      </c>
      <c r="AJ30" s="7">
        <f>SUMIFS(UrbanPorc!$M:$M,UrbanPorc!$P:$P,AJ$5,UrbanPorc!$A:$A,$C30)*100</f>
        <v>67.099881172180176</v>
      </c>
      <c r="AK30" s="7">
        <f>SUMIFS(UrbanPorc!$M:$M,UrbanPorc!$P:$P,AK$5,UrbanPorc!$A:$A,$C30)*100</f>
        <v>26.943019032478333</v>
      </c>
      <c r="AL30" s="7">
        <f>SUMIFS(UrbanPorc!$M:$M,UrbanPorc!$P:$P,AL$5,UrbanPorc!$A:$A,$C30)*100</f>
        <v>32.148244976997375</v>
      </c>
      <c r="AN30" s="6">
        <f>SUMIFS(SexoPop!$N:$N,SexoPop!$T:$T,AN$5,SexoPop!$A:$A,$C30,SexoPop!$B:$B,2)/1000</f>
        <v>53.676000000000002</v>
      </c>
      <c r="AO30" s="6">
        <f>SUMIFS(SexoPop!$N:$N,SexoPop!$T:$T,AO$5,SexoPop!$A:$A,$C30,SexoPop!$B:$B,2)/1000</f>
        <v>54.484000000000002</v>
      </c>
      <c r="AP30" s="6">
        <f>SUMIFS(SexoPop!$N:$N,SexoPop!$T:$T,AP$5,SexoPop!$A:$A,$C30,SexoPop!$B:$B,2)/1000</f>
        <v>59.131999999999998</v>
      </c>
      <c r="AQ30" s="6">
        <f>SUMIFS(SexoPop!$N:$N,SexoPop!$T:$T,AQ$5,SexoPop!$A:$A,$C30,SexoPop!$B:$B,2)/1000</f>
        <v>41.673000000000002</v>
      </c>
      <c r="AR30" s="6">
        <f>SUMIFS(SexoPop!$N:$N,SexoPop!$T:$T,AR$5,SexoPop!$A:$A,$C30,SexoPop!$B:$B,2)/1000</f>
        <v>29.391999999999999</v>
      </c>
      <c r="AS30" s="5"/>
      <c r="AT30" s="7">
        <f>SUMIFS(SexoPorc!$N:$N,SexoPorc!$Q:$Q,AT$5,SexoPorc!$A:$A,$C30,SexoPorc!$B:$B,2)*100</f>
        <v>62.228715419769287</v>
      </c>
      <c r="AU30" s="7">
        <f>SUMIFS(SexoPorc!$N:$N,SexoPorc!$Q:$Q,AU$5,SexoPorc!$A:$A,$C30,SexoPorc!$B:$B,2)*100</f>
        <v>58.786588907241821</v>
      </c>
      <c r="AV30" s="7">
        <f>SUMIFS(SexoPorc!$N:$N,SexoPorc!$Q:$Q,AV$5,SexoPorc!$A:$A,$C30,SexoPorc!$B:$B,2)*100</f>
        <v>47.879385948181152</v>
      </c>
      <c r="AW30" s="7">
        <f>SUMIFS(SexoPorc!$N:$N,SexoPorc!$Q:$Q,AW$5,SexoPorc!$A:$A,$C30,SexoPorc!$B:$B,2)*100</f>
        <v>37.508437037467957</v>
      </c>
      <c r="AX30" s="7">
        <f>SUMIFS(SexoPorc!$N:$N,SexoPorc!$Q:$Q,AX$5,SexoPorc!$A:$A,$C30,SexoPorc!$B:$B,2)*100</f>
        <v>38.736376166343689</v>
      </c>
      <c r="AY30" s="9"/>
      <c r="AZ30" s="6">
        <f>SUMIFS(SexoPop!$N:$N,SexoPop!$T:$T,AZ$5,SexoPop!$A:$A,$C30,SexoPop!$B:$B,1)/1000</f>
        <v>52.045999999999999</v>
      </c>
      <c r="BA30" s="6">
        <f>SUMIFS(SexoPop!$N:$N,SexoPop!$T:$T,BA$5,SexoPop!$A:$A,$C30,SexoPop!$B:$B,1)/1000</f>
        <v>57.738</v>
      </c>
      <c r="BB30" s="6">
        <f>SUMIFS(SexoPop!$N:$N,SexoPop!$T:$T,BB$5,SexoPop!$A:$A,$C30,SexoPop!$B:$B,1)/1000</f>
        <v>62.865000000000002</v>
      </c>
      <c r="BC30" s="6">
        <f>SUMIFS(SexoPop!$N:$N,SexoPop!$T:$T,BC$5,SexoPop!$A:$A,$C30,SexoPop!$B:$B,1)/1000</f>
        <v>37.737000000000002</v>
      </c>
      <c r="BD30" s="6">
        <f>SUMIFS(SexoPop!$N:$N,SexoPop!$T:$T,BD$5,SexoPop!$A:$A,$C30,SexoPop!$B:$B,1)/1000</f>
        <v>27.361000000000001</v>
      </c>
      <c r="BE30" s="5"/>
      <c r="BF30" s="7">
        <f>SUMIFS(SexoPorc!$N:$N,SexoPorc!$Q:$Q,BF$5,SexoPorc!$A:$A,$C30,SexoPorc!$B:$B,1)*100</f>
        <v>57.421833276748657</v>
      </c>
      <c r="BG30" s="7">
        <f>SUMIFS(SexoPorc!$N:$N,SexoPorc!$Q:$Q,BG$5,SexoPorc!$A:$A,$C30,SexoPorc!$B:$B,1)*100</f>
        <v>60.166311264038086</v>
      </c>
      <c r="BH30" s="7">
        <f>SUMIFS(SexoPorc!$N:$N,SexoPorc!$Q:$Q,BH$5,SexoPorc!$A:$A,$C30,SexoPorc!$B:$B,1)*100</f>
        <v>49.45988655090332</v>
      </c>
      <c r="BI30" s="7">
        <f>SUMIFS(SexoPorc!$N:$N,SexoPorc!$Q:$Q,BI$5,SexoPorc!$A:$A,$C30,SexoPorc!$B:$B,1)*100</f>
        <v>37.062463164329529</v>
      </c>
      <c r="BJ30" s="7">
        <f>SUMIFS(SexoPorc!$N:$N,SexoPorc!$Q:$Q,BJ$5,SexoPorc!$A:$A,$C30,SexoPorc!$B:$B,1)*100</f>
        <v>39.175006747245789</v>
      </c>
    </row>
    <row r="31" spans="3:62" x14ac:dyDescent="0.25">
      <c r="C31" s="5" t="s">
        <v>25</v>
      </c>
      <c r="D31" s="6">
        <f>SUMIFS(EntPop!$M:$M,EntPop!$S:$S,D$5,EntPop!$A:$A,$C31)/1000</f>
        <v>61.988999999999997</v>
      </c>
      <c r="E31" s="6">
        <f>SUMIFS(EntPop!$M:$M,EntPop!$S:$S,E$5,EntPop!$A:$A,$C31)/1000</f>
        <v>51.6</v>
      </c>
      <c r="F31" s="6">
        <f>SUMIFS(EntPop!$M:$M,EntPop!$S:$S,F$5,EntPop!$A:$A,$C31)/1000</f>
        <v>56.936999999999998</v>
      </c>
      <c r="G31" s="6">
        <f>SUMIFS(EntPop!$M:$M,EntPop!$S:$S,G$5,EntPop!$A:$A,$C31)/1000</f>
        <v>34.512999999999998</v>
      </c>
      <c r="H31" s="6">
        <f>SUMIFS(EntPop!$M:$M,EntPop!$S:$S,H$5,EntPop!$A:$A,$C31)/1000</f>
        <v>23.83</v>
      </c>
      <c r="I31" s="5"/>
      <c r="J31" s="7">
        <f>SUMIFS(EntPorc!$M:$M,EntPorc!$P:$P,V$5,EntPorc!$A:$A,$C31)*100</f>
        <v>82.396024465560913</v>
      </c>
      <c r="K31" s="7">
        <f>SUMIFS(EntPorc!$M:$M,EntPorc!$P:$P,W$5,EntPorc!$A:$A,$C31)*100</f>
        <v>78.62018346786499</v>
      </c>
      <c r="L31" s="7">
        <f>SUMIFS(EntPorc!$M:$M,EntPorc!$P:$P,X$5,EntPorc!$A:$A,$C31)*100</f>
        <v>77.00849175453186</v>
      </c>
      <c r="M31" s="7">
        <f>SUMIFS(EntPorc!$M:$M,EntPorc!$P:$P,Y$5,EntPorc!$A:$A,$C31)*100</f>
        <v>61.819124221801758</v>
      </c>
      <c r="N31" s="7">
        <f>SUMIFS(EntPorc!$M:$M,EntPorc!$P:$P,Z$5,EntPorc!$A:$A,$C31)*100</f>
        <v>52.202677726745605</v>
      </c>
      <c r="O31" s="5"/>
      <c r="P31" s="6">
        <f>SUMIFS(RuralPop!$M:$M,RuralPop!$S:$S,P$5,RuralPop!$A:$A,$C31)/1000</f>
        <v>27.853999999999999</v>
      </c>
      <c r="Q31" s="6">
        <f>SUMIFS(RuralPop!$M:$M,RuralPop!$S:$S,Q$5,RuralPop!$A:$A,$C31)/1000</f>
        <v>25.581</v>
      </c>
      <c r="R31" s="6">
        <f>SUMIFS(RuralPop!$M:$M,RuralPop!$S:$S,R$5,RuralPop!$A:$A,$C31)/1000</f>
        <v>21.045999999999999</v>
      </c>
      <c r="S31" s="6">
        <f>SUMIFS(RuralPop!$M:$M,RuralPop!$S:$S,S$5,RuralPop!$A:$A,$C31)/1000</f>
        <v>11.273</v>
      </c>
      <c r="T31" s="6">
        <f>SUMIFS(RuralPop!$M:$M,RuralPop!$S:$S,T$5,RuralPop!$A:$A,$C31)/1000</f>
        <v>5.1429999999999998</v>
      </c>
      <c r="U31" s="5"/>
      <c r="V31" s="7">
        <f>SUMIFS(RuralPorc!$M:$M,RuralPorc!$P:$P,V$5,RuralPorc!$A:$A,$C31)*100</f>
        <v>78.364843130111694</v>
      </c>
      <c r="W31" s="7">
        <f>SUMIFS(RuralPorc!$M:$M,RuralPorc!$P:$P,W$5,RuralPorc!$A:$A,$C31)*100</f>
        <v>79.183435440063477</v>
      </c>
      <c r="X31" s="7">
        <f>SUMIFS(RuralPorc!$M:$M,RuralPorc!$P:$P,X$5,RuralPorc!$A:$A,$C31)*100</f>
        <v>77.460432052612305</v>
      </c>
      <c r="Y31" s="7">
        <f>SUMIFS(RuralPorc!$M:$M,RuralPorc!$P:$P,Y$5,RuralPorc!$A:$A,$C31)*100</f>
        <v>63.146984577178955</v>
      </c>
      <c r="Z31" s="7">
        <f>SUMIFS(RuralPorc!$M:$M,RuralPorc!$P:$P,Z$5,RuralPorc!$A:$A,$C31)*100</f>
        <v>26.086735725402832</v>
      </c>
      <c r="AA31" s="9"/>
      <c r="AB31" s="6">
        <f>SUMIFS(UrbanPop!$M:$M,UrbanPop!$S:$S,AB$5,UrbanPop!$A:$A,$C31)/1000</f>
        <v>34.134999999999998</v>
      </c>
      <c r="AC31" s="6">
        <f>SUMIFS(UrbanPop!$M:$M,UrbanPop!$S:$S,AC$5,UrbanPop!$A:$A,$C31)/1000</f>
        <v>26.018999999999998</v>
      </c>
      <c r="AD31" s="6">
        <f>SUMIFS(UrbanPop!$M:$M,UrbanPop!$S:$S,AD$5,UrbanPop!$A:$A,$C31)/1000</f>
        <v>35.890999999999998</v>
      </c>
      <c r="AE31" s="6">
        <f>SUMIFS(UrbanPop!$M:$M,UrbanPop!$S:$S,AE$5,UrbanPop!$A:$A,$C31)/1000</f>
        <v>23.24</v>
      </c>
      <c r="AF31" s="6">
        <f>SUMIFS(UrbanPop!$M:$M,UrbanPop!$S:$S,AF$5,UrbanPop!$A:$A,$C31)/1000</f>
        <v>18.687000000000001</v>
      </c>
      <c r="AG31" s="5"/>
      <c r="AH31" s="7">
        <f>SUMIFS(UrbanPorc!$M:$M,UrbanPorc!$P:$P,AH$5,UrbanPorc!$A:$A,$C31)*100</f>
        <v>86.006200313568115</v>
      </c>
      <c r="AI31" s="7">
        <f>SUMIFS(UrbanPorc!$M:$M,UrbanPorc!$P:$P,AI$5,UrbanPorc!$A:$A,$C31)*100</f>
        <v>78.074175119400024</v>
      </c>
      <c r="AJ31" s="7">
        <f>SUMIFS(UrbanPorc!$M:$M,UrbanPorc!$P:$P,AJ$5,UrbanPorc!$A:$A,$C31)*100</f>
        <v>76.745927333831787</v>
      </c>
      <c r="AK31" s="7">
        <f>SUMIFS(UrbanPorc!$M:$M,UrbanPorc!$P:$P,AK$5,UrbanPorc!$A:$A,$C31)*100</f>
        <v>61.194932460784912</v>
      </c>
      <c r="AL31" s="7">
        <f>SUMIFS(UrbanPorc!$M:$M,UrbanPorc!$P:$P,AL$5,UrbanPorc!$A:$A,$C31)*100</f>
        <v>72.055989503860474</v>
      </c>
      <c r="AN31" s="6">
        <f>SUMIFS(SexoPop!$N:$N,SexoPop!$T:$T,AN$5,SexoPop!$A:$A,$C31,SexoPop!$B:$B,2)/1000</f>
        <v>30.98</v>
      </c>
      <c r="AO31" s="6">
        <f>SUMIFS(SexoPop!$N:$N,SexoPop!$T:$T,AO$5,SexoPop!$A:$A,$C31,SexoPop!$B:$B,2)/1000</f>
        <v>26.170999999999999</v>
      </c>
      <c r="AP31" s="6">
        <f>SUMIFS(SexoPop!$N:$N,SexoPop!$T:$T,AP$5,SexoPop!$A:$A,$C31,SexoPop!$B:$B,2)/1000</f>
        <v>28.965</v>
      </c>
      <c r="AQ31" s="6">
        <f>SUMIFS(SexoPop!$N:$N,SexoPop!$T:$T,AQ$5,SexoPop!$A:$A,$C31,SexoPop!$B:$B,2)/1000</f>
        <v>16.175000000000001</v>
      </c>
      <c r="AR31" s="6">
        <f>SUMIFS(SexoPop!$N:$N,SexoPop!$T:$T,AR$5,SexoPop!$A:$A,$C31,SexoPop!$B:$B,2)/1000</f>
        <v>12.654</v>
      </c>
      <c r="AS31" s="5"/>
      <c r="AT31" s="7">
        <f>SUMIFS(SexoPorc!$N:$N,SexoPorc!$Q:$Q,AT$5,SexoPorc!$A:$A,$C31,SexoPorc!$B:$B,2)*100</f>
        <v>83.528810739517212</v>
      </c>
      <c r="AU31" s="7">
        <f>SUMIFS(SexoPorc!$N:$N,SexoPorc!$Q:$Q,AU$5,SexoPorc!$A:$A,$C31,SexoPorc!$B:$B,2)*100</f>
        <v>86.661809682846069</v>
      </c>
      <c r="AV31" s="7">
        <f>SUMIFS(SexoPorc!$N:$N,SexoPorc!$Q:$Q,AV$5,SexoPorc!$A:$A,$C31,SexoPorc!$B:$B,2)*100</f>
        <v>80.523198843002319</v>
      </c>
      <c r="AW31" s="7">
        <f>SUMIFS(SexoPorc!$N:$N,SexoPorc!$Q:$Q,AW$5,SexoPorc!$A:$A,$C31,SexoPorc!$B:$B,2)*100</f>
        <v>58.104032278060913</v>
      </c>
      <c r="AX31" s="7">
        <f>SUMIFS(SexoPorc!$N:$N,SexoPorc!$Q:$Q,AX$5,SexoPorc!$A:$A,$C31,SexoPorc!$B:$B,2)*100</f>
        <v>62.062877416610718</v>
      </c>
      <c r="AY31" s="9"/>
      <c r="AZ31" s="6">
        <f>SUMIFS(SexoPop!$N:$N,SexoPop!$T:$T,AZ$5,SexoPop!$A:$A,$C31,SexoPop!$B:$B,1)/1000</f>
        <v>31.009</v>
      </c>
      <c r="BA31" s="6">
        <f>SUMIFS(SexoPop!$N:$N,SexoPop!$T:$T,BA$5,SexoPop!$A:$A,$C31,SexoPop!$B:$B,1)/1000</f>
        <v>25.428999999999998</v>
      </c>
      <c r="BB31" s="6">
        <f>SUMIFS(SexoPop!$N:$N,SexoPop!$T:$T,BB$5,SexoPop!$A:$A,$C31,SexoPop!$B:$B,1)/1000</f>
        <v>27.972000000000001</v>
      </c>
      <c r="BC31" s="6">
        <f>SUMIFS(SexoPop!$N:$N,SexoPop!$T:$T,BC$5,SexoPop!$A:$A,$C31,SexoPop!$B:$B,1)/1000</f>
        <v>18.338000000000001</v>
      </c>
      <c r="BD31" s="6">
        <f>SUMIFS(SexoPop!$N:$N,SexoPop!$T:$T,BD$5,SexoPop!$A:$A,$C31,SexoPop!$B:$B,1)/1000</f>
        <v>11.176</v>
      </c>
      <c r="BE31" s="5"/>
      <c r="BF31" s="7">
        <f>SUMIFS(SexoPorc!$N:$N,SexoPorc!$Q:$Q,BF$5,SexoPorc!$A:$A,$C31,SexoPorc!$B:$B,1)*100</f>
        <v>81.29456639289856</v>
      </c>
      <c r="BG31" s="7">
        <f>SUMIFS(SexoPorc!$N:$N,SexoPorc!$Q:$Q,BG$5,SexoPorc!$A:$A,$C31,SexoPorc!$B:$B,1)*100</f>
        <v>71.766430139541626</v>
      </c>
      <c r="BH31" s="7">
        <f>SUMIFS(SexoPorc!$N:$N,SexoPorc!$Q:$Q,BH$5,SexoPorc!$A:$A,$C31,SexoPorc!$B:$B,1)*100</f>
        <v>73.678386211395264</v>
      </c>
      <c r="BI31" s="7">
        <f>SUMIFS(SexoPorc!$N:$N,SexoPorc!$Q:$Q,BI$5,SexoPorc!$A:$A,$C31,SexoPorc!$B:$B,1)*100</f>
        <v>65.513914823532104</v>
      </c>
      <c r="BJ31" s="7">
        <f>SUMIFS(SexoPorc!$N:$N,SexoPorc!$Q:$Q,BJ$5,SexoPorc!$A:$A,$C31,SexoPorc!$B:$B,1)*100</f>
        <v>44.243863224983215</v>
      </c>
    </row>
    <row r="32" spans="3:62" x14ac:dyDescent="0.25">
      <c r="C32" s="5" t="s">
        <v>26</v>
      </c>
      <c r="D32" s="6">
        <f>SUMIFS(EntPop!$M:$M,EntPop!$S:$S,D$5,EntPop!$A:$A,$C32)/1000</f>
        <v>45.469000000000001</v>
      </c>
      <c r="E32" s="6">
        <f>SUMIFS(EntPop!$M:$M,EntPop!$S:$S,E$5,EntPop!$A:$A,$C32)/1000</f>
        <v>53.298999999999999</v>
      </c>
      <c r="F32" s="6">
        <f>SUMIFS(EntPop!$M:$M,EntPop!$S:$S,F$5,EntPop!$A:$A,$C32)/1000</f>
        <v>86.561000000000007</v>
      </c>
      <c r="G32" s="6">
        <f>SUMIFS(EntPop!$M:$M,EntPop!$S:$S,G$5,EntPop!$A:$A,$C32)/1000</f>
        <v>35.444000000000003</v>
      </c>
      <c r="H32" s="6">
        <f>SUMIFS(EntPop!$M:$M,EntPop!$S:$S,H$5,EntPop!$A:$A,$C32)/1000</f>
        <v>37.430999999999997</v>
      </c>
      <c r="I32" s="5"/>
      <c r="J32" s="7">
        <f>SUMIFS(EntPorc!$M:$M,EntPorc!$P:$P,V$5,EntPorc!$A:$A,$C32)*100</f>
        <v>75.848668813705444</v>
      </c>
      <c r="K32" s="7">
        <f>SUMIFS(EntPorc!$M:$M,EntPorc!$P:$P,W$5,EntPorc!$A:$A,$C32)*100</f>
        <v>82.407963275909424</v>
      </c>
      <c r="L32" s="7">
        <f>SUMIFS(EntPorc!$M:$M,EntPorc!$P:$P,X$5,EntPorc!$A:$A,$C32)*100</f>
        <v>82.494044303894043</v>
      </c>
      <c r="M32" s="7">
        <f>SUMIFS(EntPorc!$M:$M,EntPorc!$P:$P,Y$5,EntPorc!$A:$A,$C32)*100</f>
        <v>69.249558448791504</v>
      </c>
      <c r="N32" s="7">
        <f>SUMIFS(EntPorc!$M:$M,EntPorc!$P:$P,Z$5,EntPorc!$A:$A,$C32)*100</f>
        <v>82.852274179458618</v>
      </c>
      <c r="O32" s="5"/>
      <c r="P32" s="6">
        <f>SUMIFS(RuralPop!$M:$M,RuralPop!$S:$S,P$5,RuralPop!$A:$A,$C32)/1000</f>
        <v>16.331</v>
      </c>
      <c r="Q32" s="6">
        <f>SUMIFS(RuralPop!$M:$M,RuralPop!$S:$S,Q$5,RuralPop!$A:$A,$C32)/1000</f>
        <v>22.704000000000001</v>
      </c>
      <c r="R32" s="6">
        <f>SUMIFS(RuralPop!$M:$M,RuralPop!$S:$S,R$5,RuralPop!$A:$A,$C32)/1000</f>
        <v>14.566000000000001</v>
      </c>
      <c r="S32" s="6">
        <f>SUMIFS(RuralPop!$M:$M,RuralPop!$S:$S,S$5,RuralPop!$A:$A,$C32)/1000</f>
        <v>15.065</v>
      </c>
      <c r="T32" s="6">
        <f>SUMIFS(RuralPop!$M:$M,RuralPop!$S:$S,T$5,RuralPop!$A:$A,$C32)/1000</f>
        <v>6.117</v>
      </c>
      <c r="U32" s="5"/>
      <c r="V32" s="7">
        <f>SUMIFS(RuralPorc!$M:$M,RuralPorc!$P:$P,V$5,RuralPorc!$A:$A,$C32)*100</f>
        <v>74.204832315444946</v>
      </c>
      <c r="W32" s="7">
        <f>SUMIFS(RuralPorc!$M:$M,RuralPorc!$P:$P,W$5,RuralPorc!$A:$A,$C32)*100</f>
        <v>85.559242963790894</v>
      </c>
      <c r="X32" s="7">
        <f>SUMIFS(RuralPorc!$M:$M,RuralPorc!$P:$P,X$5,RuralPorc!$A:$A,$C32)*100</f>
        <v>72.713655233383179</v>
      </c>
      <c r="Y32" s="7">
        <f>SUMIFS(RuralPorc!$M:$M,RuralPorc!$P:$P,Y$5,RuralPorc!$A:$A,$C32)*100</f>
        <v>83.476477861404419</v>
      </c>
      <c r="Z32" s="7">
        <f>SUMIFS(RuralPorc!$M:$M,RuralPorc!$P:$P,Z$5,RuralPorc!$A:$A,$C32)*100</f>
        <v>77.735418081283569</v>
      </c>
      <c r="AA32" s="9"/>
      <c r="AB32" s="6">
        <f>SUMIFS(UrbanPop!$M:$M,UrbanPop!$S:$S,AB$5,UrbanPop!$A:$A,$C32)/1000</f>
        <v>29.138000000000002</v>
      </c>
      <c r="AC32" s="6">
        <f>SUMIFS(UrbanPop!$M:$M,UrbanPop!$S:$S,AC$5,UrbanPop!$A:$A,$C32)/1000</f>
        <v>30.594999999999999</v>
      </c>
      <c r="AD32" s="6">
        <f>SUMIFS(UrbanPop!$M:$M,UrbanPop!$S:$S,AD$5,UrbanPop!$A:$A,$C32)/1000</f>
        <v>71.995000000000005</v>
      </c>
      <c r="AE32" s="6">
        <f>SUMIFS(UrbanPop!$M:$M,UrbanPop!$S:$S,AE$5,UrbanPop!$A:$A,$C32)/1000</f>
        <v>20.379000000000001</v>
      </c>
      <c r="AF32" s="6">
        <f>SUMIFS(UrbanPop!$M:$M,UrbanPop!$S:$S,AF$5,UrbanPop!$A:$A,$C32)/1000</f>
        <v>31.314</v>
      </c>
      <c r="AG32" s="5"/>
      <c r="AH32" s="7">
        <f>SUMIFS(UrbanPorc!$M:$M,UrbanPorc!$P:$P,AH$5,UrbanPorc!$A:$A,$C32)*100</f>
        <v>76.802235841751099</v>
      </c>
      <c r="AI32" s="7">
        <f>SUMIFS(UrbanPorc!$M:$M,UrbanPorc!$P:$P,AI$5,UrbanPorc!$A:$A,$C32)*100</f>
        <v>80.215513706207275</v>
      </c>
      <c r="AJ32" s="7">
        <f>SUMIFS(UrbanPorc!$M:$M,UrbanPorc!$P:$P,AJ$5,UrbanPorc!$A:$A,$C32)*100</f>
        <v>84.801763296127319</v>
      </c>
      <c r="AK32" s="7">
        <f>SUMIFS(UrbanPorc!$M:$M,UrbanPorc!$P:$P,AK$5,UrbanPorc!$A:$A,$C32)*100</f>
        <v>61.501085758209229</v>
      </c>
      <c r="AL32" s="7">
        <f>SUMIFS(UrbanPorc!$M:$M,UrbanPorc!$P:$P,AL$5,UrbanPorc!$A:$A,$C32)*100</f>
        <v>83.931493759155273</v>
      </c>
      <c r="AN32" s="6">
        <f>SUMIFS(SexoPop!$N:$N,SexoPop!$T:$T,AN$5,SexoPop!$A:$A,$C32,SexoPop!$B:$B,2)/1000</f>
        <v>19.962</v>
      </c>
      <c r="AO32" s="6">
        <f>SUMIFS(SexoPop!$N:$N,SexoPop!$T:$T,AO$5,SexoPop!$A:$A,$C32,SexoPop!$B:$B,2)/1000</f>
        <v>26.963999999999999</v>
      </c>
      <c r="AP32" s="6">
        <f>SUMIFS(SexoPop!$N:$N,SexoPop!$T:$T,AP$5,SexoPop!$A:$A,$C32,SexoPop!$B:$B,2)/1000</f>
        <v>41.701999999999998</v>
      </c>
      <c r="AQ32" s="6">
        <f>SUMIFS(SexoPop!$N:$N,SexoPop!$T:$T,AQ$5,SexoPop!$A:$A,$C32,SexoPop!$B:$B,2)/1000</f>
        <v>17.183</v>
      </c>
      <c r="AR32" s="6">
        <f>SUMIFS(SexoPop!$N:$N,SexoPop!$T:$T,AR$5,SexoPop!$A:$A,$C32,SexoPop!$B:$B,2)/1000</f>
        <v>18.141999999999999</v>
      </c>
      <c r="AS32" s="5"/>
      <c r="AT32" s="7">
        <f>SUMIFS(SexoPorc!$N:$N,SexoPorc!$Q:$Q,AT$5,SexoPorc!$A:$A,$C32,SexoPorc!$B:$B,2)*100</f>
        <v>76.667821407318115</v>
      </c>
      <c r="AU32" s="7">
        <f>SUMIFS(SexoPorc!$N:$N,SexoPorc!$Q:$Q,AU$5,SexoPorc!$A:$A,$C32,SexoPorc!$B:$B,2)*100</f>
        <v>84.070712327957153</v>
      </c>
      <c r="AV32" s="7">
        <f>SUMIFS(SexoPorc!$N:$N,SexoPorc!$Q:$Q,AV$5,SexoPorc!$A:$A,$C32,SexoPorc!$B:$B,2)*100</f>
        <v>77.389305830001831</v>
      </c>
      <c r="AW32" s="7">
        <f>SUMIFS(SexoPorc!$N:$N,SexoPorc!$Q:$Q,AW$5,SexoPorc!$A:$A,$C32,SexoPorc!$B:$B,2)*100</f>
        <v>70.604431629180908</v>
      </c>
      <c r="AX32" s="7">
        <f>SUMIFS(SexoPorc!$N:$N,SexoPorc!$Q:$Q,AX$5,SexoPorc!$A:$A,$C32,SexoPorc!$B:$B,2)*100</f>
        <v>80.875533819198608</v>
      </c>
      <c r="AY32" s="9"/>
      <c r="AZ32" s="6">
        <f>SUMIFS(SexoPop!$N:$N,SexoPop!$T:$T,AZ$5,SexoPop!$A:$A,$C32,SexoPop!$B:$B,1)/1000</f>
        <v>25.507000000000001</v>
      </c>
      <c r="BA32" s="6">
        <f>SUMIFS(SexoPop!$N:$N,SexoPop!$T:$T,BA$5,SexoPop!$A:$A,$C32,SexoPop!$B:$B,1)/1000</f>
        <v>26.335000000000001</v>
      </c>
      <c r="BB32" s="6">
        <f>SUMIFS(SexoPop!$N:$N,SexoPop!$T:$T,BB$5,SexoPop!$A:$A,$C32,SexoPop!$B:$B,1)/1000</f>
        <v>44.859000000000002</v>
      </c>
      <c r="BC32" s="6">
        <f>SUMIFS(SexoPop!$N:$N,SexoPop!$T:$T,BC$5,SexoPop!$A:$A,$C32,SexoPop!$B:$B,1)/1000</f>
        <v>18.260999999999999</v>
      </c>
      <c r="BD32" s="6">
        <f>SUMIFS(SexoPop!$N:$N,SexoPop!$T:$T,BD$5,SexoPop!$A:$A,$C32,SexoPop!$B:$B,1)/1000</f>
        <v>19.289000000000001</v>
      </c>
      <c r="BE32" s="5"/>
      <c r="BF32" s="7">
        <f>SUMIFS(SexoPorc!$N:$N,SexoPorc!$Q:$Q,BF$5,SexoPorc!$A:$A,$C32,SexoPorc!$B:$B,1)*100</f>
        <v>75.219696760177612</v>
      </c>
      <c r="BG32" s="7">
        <f>SUMIFS(SexoPorc!$N:$N,SexoPorc!$Q:$Q,BG$5,SexoPorc!$A:$A,$C32,SexoPorc!$B:$B,1)*100</f>
        <v>80.772298574447632</v>
      </c>
      <c r="BH32" s="7">
        <f>SUMIFS(SexoPorc!$N:$N,SexoPorc!$Q:$Q,BH$5,SexoPorc!$A:$A,$C32,SexoPorc!$B:$B,1)*100</f>
        <v>87.883001565933228</v>
      </c>
      <c r="BI32" s="7">
        <f>SUMIFS(SexoPorc!$N:$N,SexoPorc!$Q:$Q,BI$5,SexoPorc!$A:$A,$C32,SexoPorc!$B:$B,1)*100</f>
        <v>68.021309375762939</v>
      </c>
      <c r="BJ32" s="7">
        <f>SUMIFS(SexoPorc!$N:$N,SexoPorc!$Q:$Q,BJ$5,SexoPorc!$A:$A,$C32,SexoPorc!$B:$B,1)*100</f>
        <v>84.801721572875977</v>
      </c>
    </row>
    <row r="33" spans="3:68" x14ac:dyDescent="0.25">
      <c r="C33" s="5" t="s">
        <v>27</v>
      </c>
      <c r="D33" s="6">
        <f>SUMIFS(EntPop!$M:$M,EntPop!$S:$S,D$5,EntPop!$A:$A,$C33)/1000</f>
        <v>227.488</v>
      </c>
      <c r="E33" s="6">
        <f>SUMIFS(EntPop!$M:$M,EntPop!$S:$S,E$5,EntPop!$A:$A,$C33)/1000</f>
        <v>238.93</v>
      </c>
      <c r="F33" s="6">
        <f>SUMIFS(EntPop!$M:$M,EntPop!$S:$S,F$5,EntPop!$A:$A,$C33)/1000</f>
        <v>259.84399999999999</v>
      </c>
      <c r="G33" s="6">
        <f>SUMIFS(EntPop!$M:$M,EntPop!$S:$S,G$5,EntPop!$A:$A,$C33)/1000</f>
        <v>198.881</v>
      </c>
      <c r="H33" s="6">
        <f>SUMIFS(EntPop!$M:$M,EntPop!$S:$S,H$5,EntPop!$A:$A,$C33)/1000</f>
        <v>122.86</v>
      </c>
      <c r="I33" s="5"/>
      <c r="J33" s="7">
        <f>SUMIFS(EntPorc!$M:$M,EntPorc!$P:$P,V$5,EntPorc!$A:$A,$C33)*100</f>
        <v>84.835785627365112</v>
      </c>
      <c r="K33" s="7">
        <f>SUMIFS(EntPorc!$M:$M,EntPorc!$P:$P,W$5,EntPorc!$A:$A,$C33)*100</f>
        <v>83.69324803352356</v>
      </c>
      <c r="L33" s="7">
        <f>SUMIFS(EntPorc!$M:$M,EntPorc!$P:$P,X$5,EntPorc!$A:$A,$C33)*100</f>
        <v>78.549230098724365</v>
      </c>
      <c r="M33" s="7">
        <f>SUMIFS(EntPorc!$M:$M,EntPorc!$P:$P,Y$5,EntPorc!$A:$A,$C33)*100</f>
        <v>72.990816831588745</v>
      </c>
      <c r="N33" s="7">
        <f>SUMIFS(EntPorc!$M:$M,EntPorc!$P:$P,Z$5,EntPorc!$A:$A,$C33)*100</f>
        <v>74.837517738342285</v>
      </c>
      <c r="O33" s="5"/>
      <c r="P33" s="6">
        <f>SUMIFS(RuralPop!$M:$M,RuralPop!$S:$S,P$5,RuralPop!$A:$A,$C33)/1000</f>
        <v>126.203</v>
      </c>
      <c r="Q33" s="6">
        <f>SUMIFS(RuralPop!$M:$M,RuralPop!$S:$S,Q$5,RuralPop!$A:$A,$C33)/1000</f>
        <v>145.56800000000001</v>
      </c>
      <c r="R33" s="6">
        <f>SUMIFS(RuralPop!$M:$M,RuralPop!$S:$S,R$5,RuralPop!$A:$A,$C33)/1000</f>
        <v>154.95599999999999</v>
      </c>
      <c r="S33" s="6">
        <f>SUMIFS(RuralPop!$M:$M,RuralPop!$S:$S,S$5,RuralPop!$A:$A,$C33)/1000</f>
        <v>112.173</v>
      </c>
      <c r="T33" s="6">
        <f>SUMIFS(RuralPop!$M:$M,RuralPop!$S:$S,T$5,RuralPop!$A:$A,$C33)/1000</f>
        <v>78.942999999999998</v>
      </c>
      <c r="U33" s="5"/>
      <c r="V33" s="7">
        <f>SUMIFS(RuralPorc!$M:$M,RuralPorc!$P:$P,V$5,RuralPorc!$A:$A,$C33)*100</f>
        <v>84.33830738067627</v>
      </c>
      <c r="W33" s="7">
        <f>SUMIFS(RuralPorc!$M:$M,RuralPorc!$P:$P,W$5,RuralPorc!$A:$A,$C33)*100</f>
        <v>78.024935722351074</v>
      </c>
      <c r="X33" s="7">
        <f>SUMIFS(RuralPorc!$M:$M,RuralPorc!$P:$P,X$5,RuralPorc!$A:$A,$C33)*100</f>
        <v>80.058693885803223</v>
      </c>
      <c r="Y33" s="7">
        <f>SUMIFS(RuralPorc!$M:$M,RuralPorc!$P:$P,Y$5,RuralPorc!$A:$A,$C33)*100</f>
        <v>73.758721351623535</v>
      </c>
      <c r="Z33" s="7">
        <f>SUMIFS(RuralPorc!$M:$M,RuralPorc!$P:$P,Z$5,RuralPorc!$A:$A,$C33)*100</f>
        <v>74.403631687164307</v>
      </c>
      <c r="AA33" s="9"/>
      <c r="AB33" s="6">
        <f>SUMIFS(UrbanPop!$M:$M,UrbanPop!$S:$S,AB$5,UrbanPop!$A:$A,$C33)/1000</f>
        <v>101.285</v>
      </c>
      <c r="AC33" s="6">
        <f>SUMIFS(UrbanPop!$M:$M,UrbanPop!$S:$S,AC$5,UrbanPop!$A:$A,$C33)/1000</f>
        <v>93.361999999999995</v>
      </c>
      <c r="AD33" s="6">
        <f>SUMIFS(UrbanPop!$M:$M,UrbanPop!$S:$S,AD$5,UrbanPop!$A:$A,$C33)/1000</f>
        <v>104.88800000000001</v>
      </c>
      <c r="AE33" s="6">
        <f>SUMIFS(UrbanPop!$M:$M,UrbanPop!$S:$S,AE$5,UrbanPop!$A:$A,$C33)/1000</f>
        <v>86.707999999999998</v>
      </c>
      <c r="AF33" s="6">
        <f>SUMIFS(UrbanPop!$M:$M,UrbanPop!$S:$S,AF$5,UrbanPop!$A:$A,$C33)/1000</f>
        <v>43.917000000000002</v>
      </c>
      <c r="AG33" s="5"/>
      <c r="AH33" s="7">
        <f>SUMIFS(UrbanPorc!$M:$M,UrbanPorc!$P:$P,AH$5,UrbanPorc!$A:$A,$C33)*100</f>
        <v>85.463917255401611</v>
      </c>
      <c r="AI33" s="7">
        <f>SUMIFS(UrbanPorc!$M:$M,UrbanPorc!$P:$P,AI$5,UrbanPorc!$A:$A,$C33)*100</f>
        <v>94.384181499481201</v>
      </c>
      <c r="AJ33" s="7">
        <f>SUMIFS(UrbanPorc!$M:$M,UrbanPorc!$P:$P,AJ$5,UrbanPorc!$A:$A,$C33)*100</f>
        <v>76.420575380325317</v>
      </c>
      <c r="AK33" s="7">
        <f>SUMIFS(UrbanPorc!$M:$M,UrbanPorc!$P:$P,AK$5,UrbanPorc!$A:$A,$C33)*100</f>
        <v>72.020798921585083</v>
      </c>
      <c r="AL33" s="7">
        <f>SUMIFS(UrbanPorc!$M:$M,UrbanPorc!$P:$P,AL$5,UrbanPorc!$A:$A,$C33)*100</f>
        <v>75.630295276641846</v>
      </c>
      <c r="AN33" s="6">
        <f>SUMIFS(SexoPop!$N:$N,SexoPop!$T:$T,AN$5,SexoPop!$A:$A,$C33,SexoPop!$B:$B,2)/1000</f>
        <v>121.627</v>
      </c>
      <c r="AO33" s="6">
        <f>SUMIFS(SexoPop!$N:$N,SexoPop!$T:$T,AO$5,SexoPop!$A:$A,$C33,SexoPop!$B:$B,2)/1000</f>
        <v>128.76599999999999</v>
      </c>
      <c r="AP33" s="6">
        <f>SUMIFS(SexoPop!$N:$N,SexoPop!$T:$T,AP$5,SexoPop!$A:$A,$C33,SexoPop!$B:$B,2)/1000</f>
        <v>134.458</v>
      </c>
      <c r="AQ33" s="6">
        <f>SUMIFS(SexoPop!$N:$N,SexoPop!$T:$T,AQ$5,SexoPop!$A:$A,$C33,SexoPop!$B:$B,2)/1000</f>
        <v>103.395</v>
      </c>
      <c r="AR33" s="6">
        <f>SUMIFS(SexoPop!$N:$N,SexoPop!$T:$T,AR$5,SexoPop!$A:$A,$C33,SexoPop!$B:$B,2)/1000</f>
        <v>63.649000000000001</v>
      </c>
      <c r="AS33" s="5"/>
      <c r="AT33" s="7">
        <f>SUMIFS(SexoPorc!$N:$N,SexoPorc!$Q:$Q,AT$5,SexoPorc!$A:$A,$C33,SexoPorc!$B:$B,2)*100</f>
        <v>85.147923231124878</v>
      </c>
      <c r="AU33" s="7">
        <f>SUMIFS(SexoPorc!$N:$N,SexoPorc!$Q:$Q,AU$5,SexoPorc!$A:$A,$C33,SexoPorc!$B:$B,2)*100</f>
        <v>84.197652339935303</v>
      </c>
      <c r="AV33" s="7">
        <f>SUMIFS(SexoPorc!$N:$N,SexoPorc!$Q:$Q,AV$5,SexoPorc!$A:$A,$C33,SexoPorc!$B:$B,2)*100</f>
        <v>77.404165267944336</v>
      </c>
      <c r="AW33" s="7">
        <f>SUMIFS(SexoPorc!$N:$N,SexoPorc!$Q:$Q,AW$5,SexoPorc!$A:$A,$C33,SexoPorc!$B:$B,2)*100</f>
        <v>72.66191840171814</v>
      </c>
      <c r="AX33" s="7">
        <f>SUMIFS(SexoPorc!$N:$N,SexoPorc!$Q:$Q,AX$5,SexoPorc!$A:$A,$C33,SexoPorc!$B:$B,2)*100</f>
        <v>74.501657485961914</v>
      </c>
      <c r="AY33" s="9"/>
      <c r="AZ33" s="6">
        <f>SUMIFS(SexoPop!$N:$N,SexoPop!$T:$T,AZ$5,SexoPop!$A:$A,$C33,SexoPop!$B:$B,1)/1000</f>
        <v>105.861</v>
      </c>
      <c r="BA33" s="6">
        <f>SUMIFS(SexoPop!$N:$N,SexoPop!$T:$T,BA$5,SexoPop!$A:$A,$C33,SexoPop!$B:$B,1)/1000</f>
        <v>110.164</v>
      </c>
      <c r="BB33" s="6">
        <f>SUMIFS(SexoPop!$N:$N,SexoPop!$T:$T,BB$5,SexoPop!$A:$A,$C33,SexoPop!$B:$B,1)/1000</f>
        <v>125.386</v>
      </c>
      <c r="BC33" s="6">
        <f>SUMIFS(SexoPop!$N:$N,SexoPop!$T:$T,BC$5,SexoPop!$A:$A,$C33,SexoPop!$B:$B,1)/1000</f>
        <v>95.486000000000004</v>
      </c>
      <c r="BD33" s="6">
        <f>SUMIFS(SexoPop!$N:$N,SexoPop!$T:$T,BD$5,SexoPop!$A:$A,$C33,SexoPop!$B:$B,1)/1000</f>
        <v>59.210999999999999</v>
      </c>
      <c r="BE33" s="5"/>
      <c r="BF33" s="7">
        <f>SUMIFS(SexoPorc!$N:$N,SexoPorc!$Q:$Q,BF$5,SexoPorc!$A:$A,$C33,SexoPorc!$B:$B,1)*100</f>
        <v>84.479963779449463</v>
      </c>
      <c r="BG33" s="7">
        <f>SUMIFS(SexoPorc!$N:$N,SexoPorc!$Q:$Q,BG$5,SexoPorc!$A:$A,$C33,SexoPorc!$B:$B,1)*100</f>
        <v>83.111280202865601</v>
      </c>
      <c r="BH33" s="7">
        <f>SUMIFS(SexoPorc!$N:$N,SexoPorc!$Q:$Q,BH$5,SexoPorc!$A:$A,$C33,SexoPorc!$B:$B,1)*100</f>
        <v>79.815399646759033</v>
      </c>
      <c r="BI33" s="7">
        <f>SUMIFS(SexoPorc!$N:$N,SexoPorc!$Q:$Q,BI$5,SexoPorc!$A:$A,$C33,SexoPorc!$B:$B,1)*100</f>
        <v>73.350334167480469</v>
      </c>
      <c r="BJ33" s="7">
        <f>SUMIFS(SexoPorc!$N:$N,SexoPorc!$Q:$Q,BJ$5,SexoPorc!$A:$A,$C33,SexoPorc!$B:$B,1)*100</f>
        <v>75.201940536499023</v>
      </c>
    </row>
    <row r="34" spans="3:68" x14ac:dyDescent="0.25">
      <c r="C34" s="5" t="s">
        <v>28</v>
      </c>
      <c r="D34" s="6">
        <f>SUMIFS(EntPop!$M:$M,EntPop!$S:$S,D$5,EntPop!$A:$A,$C34)/1000</f>
        <v>57.414000000000001</v>
      </c>
      <c r="E34" s="6">
        <f>SUMIFS(EntPop!$M:$M,EntPop!$S:$S,E$5,EntPop!$A:$A,$C34)/1000</f>
        <v>67.141000000000005</v>
      </c>
      <c r="F34" s="6">
        <f>SUMIFS(EntPop!$M:$M,EntPop!$S:$S,F$5,EntPop!$A:$A,$C34)/1000</f>
        <v>78.025999999999996</v>
      </c>
      <c r="G34" s="6">
        <f>SUMIFS(EntPop!$M:$M,EntPop!$S:$S,G$5,EntPop!$A:$A,$C34)/1000</f>
        <v>56.523000000000003</v>
      </c>
      <c r="H34" s="6">
        <f>SUMIFS(EntPop!$M:$M,EntPop!$S:$S,H$5,EntPop!$A:$A,$C34)/1000</f>
        <v>24.77</v>
      </c>
      <c r="I34" s="5"/>
      <c r="J34" s="7">
        <f>SUMIFS(EntPorc!$M:$M,EntPorc!$P:$P,V$5,EntPorc!$A:$A,$C34)*100</f>
        <v>61.65924072265625</v>
      </c>
      <c r="K34" s="7">
        <f>SUMIFS(EntPorc!$M:$M,EntPorc!$P:$P,W$5,EntPorc!$A:$A,$C34)*100</f>
        <v>64.298367500305176</v>
      </c>
      <c r="L34" s="7">
        <f>SUMIFS(EntPorc!$M:$M,EntPorc!$P:$P,X$5,EntPorc!$A:$A,$C34)*100</f>
        <v>57.586312294006348</v>
      </c>
      <c r="M34" s="7">
        <f>SUMIFS(EntPorc!$M:$M,EntPorc!$P:$P,Y$5,EntPorc!$A:$A,$C34)*100</f>
        <v>55.075615644454956</v>
      </c>
      <c r="N34" s="7">
        <f>SUMIFS(EntPorc!$M:$M,EntPorc!$P:$P,Z$5,EntPorc!$A:$A,$C34)*100</f>
        <v>47.303491830825806</v>
      </c>
      <c r="O34" s="5"/>
      <c r="P34" s="6">
        <f>SUMIFS(RuralPop!$M:$M,RuralPop!$S:$S,P$5,RuralPop!$A:$A,$C34)/1000</f>
        <v>23.058</v>
      </c>
      <c r="Q34" s="6">
        <f>SUMIFS(RuralPop!$M:$M,RuralPop!$S:$S,Q$5,RuralPop!$A:$A,$C34)/1000</f>
        <v>15.835000000000001</v>
      </c>
      <c r="R34" s="6">
        <f>SUMIFS(RuralPop!$M:$M,RuralPop!$S:$S,R$5,RuralPop!$A:$A,$C34)/1000</f>
        <v>14.234</v>
      </c>
      <c r="S34" s="6">
        <f>SUMIFS(RuralPop!$M:$M,RuralPop!$S:$S,S$5,RuralPop!$A:$A,$C34)/1000</f>
        <v>7.59</v>
      </c>
      <c r="T34" s="6">
        <f>SUMIFS(RuralPop!$M:$M,RuralPop!$S:$S,T$5,RuralPop!$A:$A,$C34)/1000</f>
        <v>3.8450000000000002</v>
      </c>
      <c r="U34" s="5"/>
      <c r="V34" s="7">
        <f>SUMIFS(RuralPorc!$M:$M,RuralPorc!$P:$P,V$5,RuralPorc!$A:$A,$C34)*100</f>
        <v>52.716046571731567</v>
      </c>
      <c r="W34" s="7">
        <f>SUMIFS(RuralPorc!$M:$M,RuralPorc!$P:$P,W$5,RuralPorc!$A:$A,$C34)*100</f>
        <v>37.798678874969482</v>
      </c>
      <c r="X34" s="7">
        <f>SUMIFS(RuralPorc!$M:$M,RuralPorc!$P:$P,X$5,RuralPorc!$A:$A,$C34)*100</f>
        <v>39.374828338623047</v>
      </c>
      <c r="Y34" s="7">
        <f>SUMIFS(RuralPorc!$M:$M,RuralPorc!$P:$P,Y$5,RuralPorc!$A:$A,$C34)*100</f>
        <v>25.349855422973633</v>
      </c>
      <c r="Z34" s="7">
        <f>SUMIFS(RuralPorc!$M:$M,RuralPorc!$P:$P,Z$5,RuralPorc!$A:$A,$C34)*100</f>
        <v>37.246924638748169</v>
      </c>
      <c r="AA34" s="9"/>
      <c r="AB34" s="6">
        <f>SUMIFS(UrbanPop!$M:$M,UrbanPop!$S:$S,AB$5,UrbanPop!$A:$A,$C34)/1000</f>
        <v>34.356000000000002</v>
      </c>
      <c r="AC34" s="6">
        <f>SUMIFS(UrbanPop!$M:$M,UrbanPop!$S:$S,AC$5,UrbanPop!$A:$A,$C34)/1000</f>
        <v>51.305999999999997</v>
      </c>
      <c r="AD34" s="6">
        <f>SUMIFS(UrbanPop!$M:$M,UrbanPop!$S:$S,AD$5,UrbanPop!$A:$A,$C34)/1000</f>
        <v>63.792000000000002</v>
      </c>
      <c r="AE34" s="6">
        <f>SUMIFS(UrbanPop!$M:$M,UrbanPop!$S:$S,AE$5,UrbanPop!$A:$A,$C34)/1000</f>
        <v>48.933</v>
      </c>
      <c r="AF34" s="6">
        <f>SUMIFS(UrbanPop!$M:$M,UrbanPop!$S:$S,AF$5,UrbanPop!$A:$A,$C34)/1000</f>
        <v>20.925000000000001</v>
      </c>
      <c r="AG34" s="5"/>
      <c r="AH34" s="7">
        <f>SUMIFS(UrbanPorc!$M:$M,UrbanPorc!$P:$P,AH$5,UrbanPorc!$A:$A,$C34)*100</f>
        <v>69.581770896911621</v>
      </c>
      <c r="AI34" s="7">
        <f>SUMIFS(UrbanPorc!$M:$M,UrbanPorc!$P:$P,AI$5,UrbanPorc!$A:$A,$C34)*100</f>
        <v>82.052838802337646</v>
      </c>
      <c r="AJ34" s="7">
        <f>SUMIFS(UrbanPorc!$M:$M,UrbanPorc!$P:$P,AJ$5,UrbanPorc!$A:$A,$C34)*100</f>
        <v>64.213240146636963</v>
      </c>
      <c r="AK34" s="7">
        <f>SUMIFS(UrbanPorc!$M:$M,UrbanPorc!$P:$P,AK$5,UrbanPorc!$A:$A,$C34)*100</f>
        <v>67.320156097412109</v>
      </c>
      <c r="AL34" s="7">
        <f>SUMIFS(UrbanPorc!$M:$M,UrbanPorc!$P:$P,AL$5,UrbanPorc!$A:$A,$C34)*100</f>
        <v>49.772840738296509</v>
      </c>
      <c r="AN34" s="6">
        <f>SUMIFS(SexoPop!$N:$N,SexoPop!$T:$T,AN$5,SexoPop!$A:$A,$C34,SexoPop!$B:$B,2)/1000</f>
        <v>26.905000000000001</v>
      </c>
      <c r="AO34" s="6">
        <f>SUMIFS(SexoPop!$N:$N,SexoPop!$T:$T,AO$5,SexoPop!$A:$A,$C34,SexoPop!$B:$B,2)/1000</f>
        <v>35.503999999999998</v>
      </c>
      <c r="AP34" s="6">
        <f>SUMIFS(SexoPop!$N:$N,SexoPop!$T:$T,AP$5,SexoPop!$A:$A,$C34,SexoPop!$B:$B,2)/1000</f>
        <v>43.052999999999997</v>
      </c>
      <c r="AQ34" s="6">
        <f>SUMIFS(SexoPop!$N:$N,SexoPop!$T:$T,AQ$5,SexoPop!$A:$A,$C34,SexoPop!$B:$B,2)/1000</f>
        <v>34.837000000000003</v>
      </c>
      <c r="AR34" s="6">
        <f>SUMIFS(SexoPop!$N:$N,SexoPop!$T:$T,AR$5,SexoPop!$A:$A,$C34,SexoPop!$B:$B,2)/1000</f>
        <v>11.861000000000001</v>
      </c>
      <c r="AS34" s="5"/>
      <c r="AT34" s="7">
        <f>SUMIFS(SexoPorc!$N:$N,SexoPorc!$Q:$Q,AT$5,SexoPorc!$A:$A,$C34,SexoPorc!$B:$B,2)*100</f>
        <v>59.48222279548645</v>
      </c>
      <c r="AU34" s="7">
        <f>SUMIFS(SexoPorc!$N:$N,SexoPorc!$Q:$Q,AU$5,SexoPorc!$A:$A,$C34,SexoPorc!$B:$B,2)*100</f>
        <v>62.282258272171021</v>
      </c>
      <c r="AV34" s="7">
        <f>SUMIFS(SexoPorc!$N:$N,SexoPorc!$Q:$Q,AV$5,SexoPorc!$A:$A,$C34,SexoPorc!$B:$B,2)*100</f>
        <v>60.023421049118042</v>
      </c>
      <c r="AW34" s="7">
        <f>SUMIFS(SexoPorc!$N:$N,SexoPorc!$Q:$Q,AW$5,SexoPorc!$A:$A,$C34,SexoPorc!$B:$B,2)*100</f>
        <v>61.32194995880127</v>
      </c>
      <c r="AX34" s="7">
        <f>SUMIFS(SexoPorc!$N:$N,SexoPorc!$Q:$Q,AX$5,SexoPorc!$A:$A,$C34,SexoPorc!$B:$B,2)*100</f>
        <v>43.590590357780457</v>
      </c>
      <c r="AY34" s="9"/>
      <c r="AZ34" s="6">
        <f>SUMIFS(SexoPop!$N:$N,SexoPop!$T:$T,AZ$5,SexoPop!$A:$A,$C34,SexoPop!$B:$B,1)/1000</f>
        <v>30.509</v>
      </c>
      <c r="BA34" s="6">
        <f>SUMIFS(SexoPop!$N:$N,SexoPop!$T:$T,BA$5,SexoPop!$A:$A,$C34,SexoPop!$B:$B,1)/1000</f>
        <v>31.637</v>
      </c>
      <c r="BB34" s="6">
        <f>SUMIFS(SexoPop!$N:$N,SexoPop!$T:$T,BB$5,SexoPop!$A:$A,$C34,SexoPop!$B:$B,1)/1000</f>
        <v>34.972999999999999</v>
      </c>
      <c r="BC34" s="6">
        <f>SUMIFS(SexoPop!$N:$N,SexoPop!$T:$T,BC$5,SexoPop!$A:$A,$C34,SexoPop!$B:$B,1)/1000</f>
        <v>21.686</v>
      </c>
      <c r="BD34" s="6">
        <f>SUMIFS(SexoPop!$N:$N,SexoPop!$T:$T,BD$5,SexoPop!$A:$A,$C34,SexoPop!$B:$B,1)/1000</f>
        <v>12.909000000000001</v>
      </c>
      <c r="BE34" s="5"/>
      <c r="BF34" s="7">
        <f>SUMIFS(SexoPorc!$N:$N,SexoPorc!$Q:$Q,BF$5,SexoPorc!$A:$A,$C34,SexoPorc!$B:$B,1)*100</f>
        <v>63.715726137161255</v>
      </c>
      <c r="BG34" s="7">
        <f>SUMIFS(SexoPorc!$N:$N,SexoPorc!$Q:$Q,BG$5,SexoPorc!$A:$A,$C34,SexoPorc!$B:$B,1)*100</f>
        <v>66.722202301025391</v>
      </c>
      <c r="BH34" s="7">
        <f>SUMIFS(SexoPorc!$N:$N,SexoPorc!$Q:$Q,BH$5,SexoPorc!$A:$A,$C34,SexoPorc!$B:$B,1)*100</f>
        <v>54.84498143196106</v>
      </c>
      <c r="BI34" s="7">
        <f>SUMIFS(SexoPorc!$N:$N,SexoPorc!$Q:$Q,BI$5,SexoPorc!$A:$A,$C34,SexoPorc!$B:$B,1)*100</f>
        <v>47.330743074417114</v>
      </c>
      <c r="BJ34" s="7">
        <f>SUMIFS(SexoPorc!$N:$N,SexoPorc!$Q:$Q,BJ$5,SexoPorc!$A:$A,$C34,SexoPorc!$B:$B,1)*100</f>
        <v>51.319867372512817</v>
      </c>
    </row>
    <row r="35" spans="3:68" x14ac:dyDescent="0.25">
      <c r="C35" s="5" t="s">
        <v>29</v>
      </c>
      <c r="D35" s="6">
        <f>SUMIFS(EntPop!$M:$M,EntPop!$S:$S,D$5,EntPop!$A:$A,$C35)/1000</f>
        <v>55.44</v>
      </c>
      <c r="E35" s="6">
        <f>SUMIFS(EntPop!$M:$M,EntPop!$S:$S,E$5,EntPop!$A:$A,$C35)/1000</f>
        <v>33.866</v>
      </c>
      <c r="F35" s="6">
        <f>SUMIFS(EntPop!$M:$M,EntPop!$S:$S,F$5,EntPop!$A:$A,$C35)/1000</f>
        <v>99.802000000000007</v>
      </c>
      <c r="G35" s="6">
        <f>SUMIFS(EntPop!$M:$M,EntPop!$S:$S,G$5,EntPop!$A:$A,$C35)/1000</f>
        <v>59.728999999999999</v>
      </c>
      <c r="H35" s="6">
        <f>SUMIFS(EntPop!$M:$M,EntPop!$S:$S,H$5,EntPop!$A:$A,$C35)/1000</f>
        <v>41.100999999999999</v>
      </c>
      <c r="I35" s="5"/>
      <c r="J35" s="7">
        <f>SUMIFS(EntPorc!$M:$M,EntPorc!$P:$P,V$5,EntPorc!$A:$A,$C35)*100</f>
        <v>74.43808913230896</v>
      </c>
      <c r="K35" s="7">
        <f>SUMIFS(EntPorc!$M:$M,EntPorc!$P:$P,W$5,EntPorc!$A:$A,$C35)*100</f>
        <v>79.365378618240356</v>
      </c>
      <c r="L35" s="7">
        <f>SUMIFS(EntPorc!$M:$M,EntPorc!$P:$P,X$5,EntPorc!$A:$A,$C35)*100</f>
        <v>75.099515914916992</v>
      </c>
      <c r="M35" s="7">
        <f>SUMIFS(EntPorc!$M:$M,EntPorc!$P:$P,Y$5,EntPorc!$A:$A,$C35)*100</f>
        <v>64.52794075012207</v>
      </c>
      <c r="N35" s="7">
        <f>SUMIFS(EntPorc!$M:$M,EntPorc!$P:$P,Z$5,EntPorc!$A:$A,$C35)*100</f>
        <v>64.33289647102356</v>
      </c>
      <c r="O35" s="5"/>
      <c r="P35" s="6">
        <f>SUMIFS(RuralPop!$M:$M,RuralPop!$S:$S,P$5,RuralPop!$A:$A,$C35)/1000</f>
        <v>8.6020000000000003</v>
      </c>
      <c r="Q35" s="6">
        <f>SUMIFS(RuralPop!$M:$M,RuralPop!$S:$S,Q$5,RuralPop!$A:$A,$C35)/1000</f>
        <v>5.5960000000000001</v>
      </c>
      <c r="R35" s="6">
        <f>SUMIFS(RuralPop!$M:$M,RuralPop!$S:$S,R$5,RuralPop!$A:$A,$C35)/1000</f>
        <v>13.141</v>
      </c>
      <c r="S35" s="6">
        <f>SUMIFS(RuralPop!$M:$M,RuralPop!$S:$S,S$5,RuralPop!$A:$A,$C35)/1000</f>
        <v>7.2069999999999999</v>
      </c>
      <c r="T35" s="6">
        <f>SUMIFS(RuralPop!$M:$M,RuralPop!$S:$S,T$5,RuralPop!$A:$A,$C35)/1000</f>
        <v>7.8550000000000004</v>
      </c>
      <c r="U35" s="5"/>
      <c r="V35" s="7">
        <f>SUMIFS(RuralPorc!$M:$M,RuralPorc!$P:$P,V$5,RuralPorc!$A:$A,$C35)*100</f>
        <v>60.86464524269104</v>
      </c>
      <c r="W35" s="7">
        <f>SUMIFS(RuralPorc!$M:$M,RuralPorc!$P:$P,W$5,RuralPorc!$A:$A,$C35)*100</f>
        <v>68.654155731201172</v>
      </c>
      <c r="X35" s="7">
        <f>SUMIFS(RuralPorc!$M:$M,RuralPorc!$P:$P,X$5,RuralPorc!$A:$A,$C35)*100</f>
        <v>72.646361589431763</v>
      </c>
      <c r="Y35" s="7">
        <f>SUMIFS(RuralPorc!$M:$M,RuralPorc!$P:$P,Y$5,RuralPorc!$A:$A,$C35)*100</f>
        <v>54.021435976028442</v>
      </c>
      <c r="Z35" s="7">
        <f>SUMIFS(RuralPorc!$M:$M,RuralPorc!$P:$P,Z$5,RuralPorc!$A:$A,$C35)*100</f>
        <v>67.488616704940796</v>
      </c>
      <c r="AA35" s="9"/>
      <c r="AB35" s="6">
        <f>SUMIFS(UrbanPop!$M:$M,UrbanPop!$S:$S,AB$5,UrbanPop!$A:$A,$C35)/1000</f>
        <v>46.838000000000001</v>
      </c>
      <c r="AC35" s="6">
        <f>SUMIFS(UrbanPop!$M:$M,UrbanPop!$S:$S,AC$5,UrbanPop!$A:$A,$C35)/1000</f>
        <v>28.27</v>
      </c>
      <c r="AD35" s="6">
        <f>SUMIFS(UrbanPop!$M:$M,UrbanPop!$S:$S,AD$5,UrbanPop!$A:$A,$C35)/1000</f>
        <v>86.661000000000001</v>
      </c>
      <c r="AE35" s="6">
        <f>SUMIFS(UrbanPop!$M:$M,UrbanPop!$S:$S,AE$5,UrbanPop!$A:$A,$C35)/1000</f>
        <v>52.521999999999998</v>
      </c>
      <c r="AF35" s="6">
        <f>SUMIFS(UrbanPop!$M:$M,UrbanPop!$S:$S,AF$5,UrbanPop!$A:$A,$C35)/1000</f>
        <v>33.246000000000002</v>
      </c>
      <c r="AG35" s="5"/>
      <c r="AH35" s="7">
        <f>SUMIFS(UrbanPorc!$M:$M,UrbanPorc!$P:$P,AH$5,UrbanPorc!$A:$A,$C35)*100</f>
        <v>77.617037296295166</v>
      </c>
      <c r="AI35" s="7">
        <f>SUMIFS(UrbanPorc!$M:$M,UrbanPorc!$P:$P,AI$5,UrbanPorc!$A:$A,$C35)*100</f>
        <v>81.894552707672119</v>
      </c>
      <c r="AJ35" s="7">
        <f>SUMIFS(UrbanPorc!$M:$M,UrbanPorc!$P:$P,AJ$5,UrbanPorc!$A:$A,$C35)*100</f>
        <v>75.486046075820923</v>
      </c>
      <c r="AK35" s="7">
        <f>SUMIFS(UrbanPorc!$M:$M,UrbanPorc!$P:$P,AK$5,UrbanPorc!$A:$A,$C35)*100</f>
        <v>66.297239065170288</v>
      </c>
      <c r="AL35" s="7">
        <f>SUMIFS(UrbanPorc!$M:$M,UrbanPorc!$P:$P,AL$5,UrbanPorc!$A:$A,$C35)*100</f>
        <v>63.62992525100708</v>
      </c>
      <c r="AN35" s="6">
        <f>SUMIFS(SexoPop!$N:$N,SexoPop!$T:$T,AN$5,SexoPop!$A:$A,$C35,SexoPop!$B:$B,2)/1000</f>
        <v>29.04</v>
      </c>
      <c r="AO35" s="6">
        <f>SUMIFS(SexoPop!$N:$N,SexoPop!$T:$T,AO$5,SexoPop!$A:$A,$C35,SexoPop!$B:$B,2)/1000</f>
        <v>18.068999999999999</v>
      </c>
      <c r="AP35" s="6">
        <f>SUMIFS(SexoPop!$N:$N,SexoPop!$T:$T,AP$5,SexoPop!$A:$A,$C35,SexoPop!$B:$B,2)/1000</f>
        <v>51.404000000000003</v>
      </c>
      <c r="AQ35" s="6">
        <f>SUMIFS(SexoPop!$N:$N,SexoPop!$T:$T,AQ$5,SexoPop!$A:$A,$C35,SexoPop!$B:$B,2)/1000</f>
        <v>33.298000000000002</v>
      </c>
      <c r="AR35" s="6">
        <f>SUMIFS(SexoPop!$N:$N,SexoPop!$T:$T,AR$5,SexoPop!$A:$A,$C35,SexoPop!$B:$B,2)/1000</f>
        <v>20.792999999999999</v>
      </c>
      <c r="AS35" s="5"/>
      <c r="AT35" s="7">
        <f>SUMIFS(SexoPorc!$N:$N,SexoPorc!$Q:$Q,AT$5,SexoPorc!$A:$A,$C35,SexoPorc!$B:$B,2)*100</f>
        <v>75.293630361557007</v>
      </c>
      <c r="AU35" s="7">
        <f>SUMIFS(SexoPorc!$N:$N,SexoPorc!$Q:$Q,AU$5,SexoPorc!$A:$A,$C35,SexoPorc!$B:$B,2)*100</f>
        <v>80.521392822265625</v>
      </c>
      <c r="AV35" s="7">
        <f>SUMIFS(SexoPorc!$N:$N,SexoPorc!$Q:$Q,AV$5,SexoPorc!$A:$A,$C35,SexoPorc!$B:$B,2)*100</f>
        <v>76.508849859237671</v>
      </c>
      <c r="AW35" s="7">
        <f>SUMIFS(SexoPorc!$N:$N,SexoPorc!$Q:$Q,AW$5,SexoPorc!$A:$A,$C35,SexoPorc!$B:$B,2)*100</f>
        <v>67.92876124382019</v>
      </c>
      <c r="AX35" s="7">
        <f>SUMIFS(SexoPorc!$N:$N,SexoPorc!$Q:$Q,AX$5,SexoPorc!$A:$A,$C35,SexoPorc!$B:$B,2)*100</f>
        <v>60.465860366821289</v>
      </c>
      <c r="AY35" s="9"/>
      <c r="AZ35" s="6">
        <f>SUMIFS(SexoPop!$N:$N,SexoPop!$T:$T,AZ$5,SexoPop!$A:$A,$C35,SexoPop!$B:$B,1)/1000</f>
        <v>26.4</v>
      </c>
      <c r="BA35" s="6">
        <f>SUMIFS(SexoPop!$N:$N,SexoPop!$T:$T,BA$5,SexoPop!$A:$A,$C35,SexoPop!$B:$B,1)/1000</f>
        <v>15.797000000000001</v>
      </c>
      <c r="BB35" s="6">
        <f>SUMIFS(SexoPop!$N:$N,SexoPop!$T:$T,BB$5,SexoPop!$A:$A,$C35,SexoPop!$B:$B,1)/1000</f>
        <v>48.398000000000003</v>
      </c>
      <c r="BC35" s="6">
        <f>SUMIFS(SexoPop!$N:$N,SexoPop!$T:$T,BC$5,SexoPop!$A:$A,$C35,SexoPop!$B:$B,1)/1000</f>
        <v>26.431000000000001</v>
      </c>
      <c r="BD35" s="6">
        <f>SUMIFS(SexoPop!$N:$N,SexoPop!$T:$T,BD$5,SexoPop!$A:$A,$C35,SexoPop!$B:$B,1)/1000</f>
        <v>20.308</v>
      </c>
      <c r="BE35" s="5"/>
      <c r="BF35" s="7">
        <f>SUMIFS(SexoPorc!$N:$N,SexoPorc!$Q:$Q,BF$5,SexoPorc!$A:$A,$C35,SexoPorc!$B:$B,1)*100</f>
        <v>73.519176244735718</v>
      </c>
      <c r="BG35" s="7">
        <f>SUMIFS(SexoPorc!$N:$N,SexoPorc!$Q:$Q,BG$5,SexoPorc!$A:$A,$C35,SexoPorc!$B:$B,1)*100</f>
        <v>78.083139657974243</v>
      </c>
      <c r="BH35" s="7">
        <f>SUMIFS(SexoPorc!$N:$N,SexoPorc!$Q:$Q,BH$5,SexoPorc!$A:$A,$C35,SexoPorc!$B:$B,1)*100</f>
        <v>73.658418655395508</v>
      </c>
      <c r="BI35" s="7">
        <f>SUMIFS(SexoPorc!$N:$N,SexoPorc!$Q:$Q,BI$5,SexoPorc!$A:$A,$C35,SexoPorc!$B:$B,1)*100</f>
        <v>60.699522495269775</v>
      </c>
      <c r="BJ35" s="7">
        <f>SUMIFS(SexoPorc!$N:$N,SexoPorc!$Q:$Q,BJ$5,SexoPorc!$A:$A,$C35,SexoPorc!$B:$B,1)*100</f>
        <v>68.840676546096802</v>
      </c>
    </row>
    <row r="36" spans="3:68" x14ac:dyDescent="0.25">
      <c r="C36" s="5" t="s">
        <v>30</v>
      </c>
      <c r="D36" s="6">
        <f>SUMIFS(EntPop!$M:$M,EntPop!$S:$S,D$5,EntPop!$A:$A,$C36)/1000</f>
        <v>517.66499999999996</v>
      </c>
      <c r="E36" s="6">
        <f>SUMIFS(EntPop!$M:$M,EntPop!$S:$S,E$5,EntPop!$A:$A,$C36)/1000</f>
        <v>685.63</v>
      </c>
      <c r="F36" s="6">
        <f>SUMIFS(EntPop!$M:$M,EntPop!$S:$S,F$5,EntPop!$A:$A,$C36)/1000</f>
        <v>603.25900000000001</v>
      </c>
      <c r="G36" s="6">
        <f>SUMIFS(EntPop!$M:$M,EntPop!$S:$S,G$5,EntPop!$A:$A,$C36)/1000</f>
        <v>575.09500000000003</v>
      </c>
      <c r="H36" s="6">
        <f>SUMIFS(EntPop!$M:$M,EntPop!$S:$S,H$5,EntPop!$A:$A,$C36)/1000</f>
        <v>267.51299999999998</v>
      </c>
      <c r="I36" s="5"/>
      <c r="J36" s="7">
        <f>SUMIFS(EntPorc!$M:$M,EntPorc!$P:$P,V$5,EntPorc!$A:$A,$C36)*100</f>
        <v>44.715261459350586</v>
      </c>
      <c r="K36" s="7">
        <f>SUMIFS(EntPorc!$M:$M,EntPorc!$P:$P,W$5,EntPorc!$A:$A,$C36)*100</f>
        <v>53.513085842132568</v>
      </c>
      <c r="L36" s="7">
        <f>SUMIFS(EntPorc!$M:$M,EntPorc!$P:$P,X$5,EntPorc!$A:$A,$C36)*100</f>
        <v>53.397470712661743</v>
      </c>
      <c r="M36" s="7">
        <f>SUMIFS(EntPorc!$M:$M,EntPorc!$P:$P,Y$5,EntPorc!$A:$A,$C36)*100</f>
        <v>53.336602449417114</v>
      </c>
      <c r="N36" s="7">
        <f>SUMIFS(EntPorc!$M:$M,EntPorc!$P:$P,Z$5,EntPorc!$A:$A,$C36)*100</f>
        <v>37.469694018363953</v>
      </c>
      <c r="O36" s="5"/>
      <c r="P36" s="6">
        <f>SUMIFS(RuralPop!$M:$M,RuralPop!$S:$S,P$5,RuralPop!$A:$A,$C36)/1000</f>
        <v>332.48200000000003</v>
      </c>
      <c r="Q36" s="6">
        <f>SUMIFS(RuralPop!$M:$M,RuralPop!$S:$S,Q$5,RuralPop!$A:$A,$C36)/1000</f>
        <v>383.82900000000001</v>
      </c>
      <c r="R36" s="6">
        <f>SUMIFS(RuralPop!$M:$M,RuralPop!$S:$S,R$5,RuralPop!$A:$A,$C36)/1000</f>
        <v>371.11200000000002</v>
      </c>
      <c r="S36" s="6">
        <f>SUMIFS(RuralPop!$M:$M,RuralPop!$S:$S,S$5,RuralPop!$A:$A,$C36)/1000</f>
        <v>267.50799999999998</v>
      </c>
      <c r="T36" s="6">
        <f>SUMIFS(RuralPop!$M:$M,RuralPop!$S:$S,T$5,RuralPop!$A:$A,$C36)/1000</f>
        <v>134.30000000000001</v>
      </c>
      <c r="U36" s="5"/>
      <c r="V36" s="7">
        <f>SUMIFS(RuralPorc!$M:$M,RuralPorc!$P:$P,V$5,RuralPorc!$A:$A,$C36)*100</f>
        <v>39.55378532409668</v>
      </c>
      <c r="W36" s="7">
        <f>SUMIFS(RuralPorc!$M:$M,RuralPorc!$P:$P,W$5,RuralPorc!$A:$A,$C36)*100</f>
        <v>47.769990563392639</v>
      </c>
      <c r="X36" s="7">
        <f>SUMIFS(RuralPorc!$M:$M,RuralPorc!$P:$P,X$5,RuralPorc!$A:$A,$C36)*100</f>
        <v>53.918677568435669</v>
      </c>
      <c r="Y36" s="7">
        <f>SUMIFS(RuralPorc!$M:$M,RuralPorc!$P:$P,Y$5,RuralPorc!$A:$A,$C36)*100</f>
        <v>46.248215436935425</v>
      </c>
      <c r="Z36" s="7">
        <f>SUMIFS(RuralPorc!$M:$M,RuralPorc!$P:$P,Z$5,RuralPorc!$A:$A,$C36)*100</f>
        <v>30.051466822624207</v>
      </c>
      <c r="AA36" s="9"/>
      <c r="AB36" s="6">
        <f>SUMIFS(UrbanPop!$M:$M,UrbanPop!$S:$S,AB$5,UrbanPop!$A:$A,$C36)/1000</f>
        <v>185.18299999999999</v>
      </c>
      <c r="AC36" s="6">
        <f>SUMIFS(UrbanPop!$M:$M,UrbanPop!$S:$S,AC$5,UrbanPop!$A:$A,$C36)/1000</f>
        <v>301.80099999999999</v>
      </c>
      <c r="AD36" s="6">
        <f>SUMIFS(UrbanPop!$M:$M,UrbanPop!$S:$S,AD$5,UrbanPop!$A:$A,$C36)/1000</f>
        <v>232.14699999999999</v>
      </c>
      <c r="AE36" s="6">
        <f>SUMIFS(UrbanPop!$M:$M,UrbanPop!$S:$S,AE$5,UrbanPop!$A:$A,$C36)/1000</f>
        <v>307.58699999999999</v>
      </c>
      <c r="AF36" s="6">
        <f>SUMIFS(UrbanPop!$M:$M,UrbanPop!$S:$S,AF$5,UrbanPop!$A:$A,$C36)/1000</f>
        <v>133.21299999999999</v>
      </c>
      <c r="AG36" s="5"/>
      <c r="AH36" s="7">
        <f>SUMIFS(UrbanPorc!$M:$M,UrbanPorc!$P:$P,AH$5,UrbanPorc!$A:$A,$C36)*100</f>
        <v>58.397084474563599</v>
      </c>
      <c r="AI36" s="7">
        <f>SUMIFS(UrbanPorc!$M:$M,UrbanPorc!$P:$P,AI$5,UrbanPorc!$A:$A,$C36)*100</f>
        <v>63.172119855880737</v>
      </c>
      <c r="AJ36" s="7">
        <f>SUMIFS(UrbanPorc!$M:$M,UrbanPorc!$P:$P,AJ$5,UrbanPorc!$A:$A,$C36)*100</f>
        <v>52.584880590438843</v>
      </c>
      <c r="AK36" s="7">
        <f>SUMIFS(UrbanPorc!$M:$M,UrbanPorc!$P:$P,AK$5,UrbanPorc!$A:$A,$C36)*100</f>
        <v>61.539679765701294</v>
      </c>
      <c r="AL36" s="7">
        <f>SUMIFS(UrbanPorc!$M:$M,UrbanPorc!$P:$P,AL$5,UrbanPorc!$A:$A,$C36)*100</f>
        <v>49.884101748466492</v>
      </c>
      <c r="AN36" s="6">
        <f>SUMIFS(SexoPop!$N:$N,SexoPop!$T:$T,AN$5,SexoPop!$A:$A,$C36,SexoPop!$B:$B,2)/1000</f>
        <v>289.863</v>
      </c>
      <c r="AO36" s="6">
        <f>SUMIFS(SexoPop!$N:$N,SexoPop!$T:$T,AO$5,SexoPop!$A:$A,$C36,SexoPop!$B:$B,2)/1000</f>
        <v>353.45299999999997</v>
      </c>
      <c r="AP36" s="6">
        <f>SUMIFS(SexoPop!$N:$N,SexoPop!$T:$T,AP$5,SexoPop!$A:$A,$C36,SexoPop!$B:$B,2)/1000</f>
        <v>295.04700000000003</v>
      </c>
      <c r="AQ36" s="6">
        <f>SUMIFS(SexoPop!$N:$N,SexoPop!$T:$T,AQ$5,SexoPop!$A:$A,$C36,SexoPop!$B:$B,2)/1000</f>
        <v>304.60500000000002</v>
      </c>
      <c r="AR36" s="6">
        <f>SUMIFS(SexoPop!$N:$N,SexoPop!$T:$T,AR$5,SexoPop!$A:$A,$C36,SexoPop!$B:$B,2)/1000</f>
        <v>145.12700000000001</v>
      </c>
      <c r="AS36" s="5"/>
      <c r="AT36" s="7">
        <f>SUMIFS(SexoPorc!$N:$N,SexoPorc!$Q:$Q,AT$5,SexoPorc!$A:$A,$C36,SexoPorc!$B:$B,2)*100</f>
        <v>48.025548458099365</v>
      </c>
      <c r="AU36" s="7">
        <f>SUMIFS(SexoPorc!$N:$N,SexoPorc!$Q:$Q,AU$5,SexoPorc!$A:$A,$C36,SexoPorc!$B:$B,2)*100</f>
        <v>53.843504190444946</v>
      </c>
      <c r="AV36" s="7">
        <f>SUMIFS(SexoPorc!$N:$N,SexoPorc!$Q:$Q,AV$5,SexoPorc!$A:$A,$C36,SexoPorc!$B:$B,2)*100</f>
        <v>52.004224061965942</v>
      </c>
      <c r="AW36" s="7">
        <f>SUMIFS(SexoPorc!$N:$N,SexoPorc!$Q:$Q,AW$5,SexoPorc!$A:$A,$C36,SexoPorc!$B:$B,2)*100</f>
        <v>53.793090581893921</v>
      </c>
      <c r="AX36" s="7">
        <f>SUMIFS(SexoPorc!$N:$N,SexoPorc!$Q:$Q,AX$5,SexoPorc!$A:$A,$C36,SexoPorc!$B:$B,2)*100</f>
        <v>36.950460076332092</v>
      </c>
      <c r="AY36" s="9"/>
      <c r="AZ36" s="6">
        <f>SUMIFS(SexoPop!$N:$N,SexoPop!$T:$T,AZ$5,SexoPop!$A:$A,$C36,SexoPop!$B:$B,1)/1000</f>
        <v>227.80199999999999</v>
      </c>
      <c r="BA36" s="6">
        <f>SUMIFS(SexoPop!$N:$N,SexoPop!$T:$T,BA$5,SexoPop!$A:$A,$C36,SexoPop!$B:$B,1)/1000</f>
        <v>332.17700000000002</v>
      </c>
      <c r="BB36" s="6">
        <f>SUMIFS(SexoPop!$N:$N,SexoPop!$T:$T,BB$5,SexoPop!$A:$A,$C36,SexoPop!$B:$B,1)/1000</f>
        <v>308.21199999999999</v>
      </c>
      <c r="BC36" s="6">
        <f>SUMIFS(SexoPop!$N:$N,SexoPop!$T:$T,BC$5,SexoPop!$A:$A,$C36,SexoPop!$B:$B,1)/1000</f>
        <v>270.49</v>
      </c>
      <c r="BD36" s="6">
        <f>SUMIFS(SexoPop!$N:$N,SexoPop!$T:$T,BD$5,SexoPop!$A:$A,$C36,SexoPop!$B:$B,1)/1000</f>
        <v>122.386</v>
      </c>
      <c r="BE36" s="5"/>
      <c r="BF36" s="7">
        <f>SUMIFS(SexoPorc!$N:$N,SexoPorc!$Q:$Q,BF$5,SexoPorc!$A:$A,$C36,SexoPorc!$B:$B,1)*100</f>
        <v>41.109699010848999</v>
      </c>
      <c r="BG36" s="7">
        <f>SUMIFS(SexoPorc!$N:$N,SexoPorc!$Q:$Q,BG$5,SexoPorc!$A:$A,$C36,SexoPorc!$B:$B,1)*100</f>
        <v>53.165930509567261</v>
      </c>
      <c r="BH36" s="7">
        <f>SUMIFS(SexoPorc!$N:$N,SexoPorc!$Q:$Q,BH$5,SexoPorc!$A:$A,$C36,SexoPorc!$B:$B,1)*100</f>
        <v>54.802989959716797</v>
      </c>
      <c r="BI36" s="7">
        <f>SUMIFS(SexoPorc!$N:$N,SexoPorc!$Q:$Q,BI$5,SexoPorc!$A:$A,$C36,SexoPorc!$B:$B,1)*100</f>
        <v>52.831727266311646</v>
      </c>
      <c r="BJ36" s="7">
        <f>SUMIFS(SexoPorc!$N:$N,SexoPorc!$Q:$Q,BJ$5,SexoPorc!$A:$A,$C36,SexoPorc!$B:$B,1)*100</f>
        <v>38.104638457298279</v>
      </c>
    </row>
    <row r="37" spans="3:68" x14ac:dyDescent="0.25">
      <c r="C37" s="5" t="s">
        <v>31</v>
      </c>
      <c r="D37" s="6">
        <f>SUMIFS(EntPop!$M:$M,EntPop!$S:$S,D$5,EntPop!$A:$A,$C37)/1000</f>
        <v>78.067999999999998</v>
      </c>
      <c r="E37" s="6">
        <f>SUMIFS(EntPop!$M:$M,EntPop!$S:$S,E$5,EntPop!$A:$A,$C37)/1000</f>
        <v>81.474999999999994</v>
      </c>
      <c r="F37" s="6">
        <f>SUMIFS(EntPop!$M:$M,EntPop!$S:$S,F$5,EntPop!$A:$A,$C37)/1000</f>
        <v>154.86099999999999</v>
      </c>
      <c r="G37" s="6">
        <f>SUMIFS(EntPop!$M:$M,EntPop!$S:$S,G$5,EntPop!$A:$A,$C37)/1000</f>
        <v>39.816000000000003</v>
      </c>
      <c r="H37" s="6">
        <f>SUMIFS(EntPop!$M:$M,EntPop!$S:$S,H$5,EntPop!$A:$A,$C37)/1000</f>
        <v>32.81</v>
      </c>
      <c r="I37" s="5"/>
      <c r="J37" s="7">
        <f>SUMIFS(EntPorc!$M:$M,EntPorc!$P:$P,V$5,EntPorc!$A:$A,$C37)*100</f>
        <v>55.176800489425659</v>
      </c>
      <c r="K37" s="7">
        <f>SUMIFS(EntPorc!$M:$M,EntPorc!$P:$P,W$5,EntPorc!$A:$A,$C37)*100</f>
        <v>55.206221342086792</v>
      </c>
      <c r="L37" s="7">
        <f>SUMIFS(EntPorc!$M:$M,EntPorc!$P:$P,X$5,EntPorc!$A:$A,$C37)*100</f>
        <v>58.729547262191772</v>
      </c>
      <c r="M37" s="7">
        <f>SUMIFS(EntPorc!$M:$M,EntPorc!$P:$P,Y$5,EntPorc!$A:$A,$C37)*100</f>
        <v>29.936841130256653</v>
      </c>
      <c r="N37" s="7">
        <f>SUMIFS(EntPorc!$M:$M,EntPorc!$P:$P,Z$5,EntPorc!$A:$A,$C37)*100</f>
        <v>38.465145230293274</v>
      </c>
      <c r="O37" s="5"/>
      <c r="P37" s="6">
        <f>SUMIFS(RuralPop!$M:$M,RuralPop!$S:$S,P$5,RuralPop!$A:$A,$C37)/1000</f>
        <v>15.263999999999999</v>
      </c>
      <c r="Q37" s="6">
        <f>SUMIFS(RuralPop!$M:$M,RuralPop!$S:$S,Q$5,RuralPop!$A:$A,$C37)/1000</f>
        <v>16.350999999999999</v>
      </c>
      <c r="R37" s="6">
        <f>SUMIFS(RuralPop!$M:$M,RuralPop!$S:$S,R$5,RuralPop!$A:$A,$C37)/1000</f>
        <v>36.701999999999998</v>
      </c>
      <c r="S37" s="6">
        <f>SUMIFS(RuralPop!$M:$M,RuralPop!$S:$S,S$5,RuralPop!$A:$A,$C37)/1000</f>
        <v>10.843999999999999</v>
      </c>
      <c r="T37" s="6">
        <f>SUMIFS(RuralPop!$M:$M,RuralPop!$S:$S,T$5,RuralPop!$A:$A,$C37)/1000</f>
        <v>10.483000000000001</v>
      </c>
      <c r="U37" s="5"/>
      <c r="V37" s="7">
        <f>SUMIFS(RuralPorc!$M:$M,RuralPorc!$P:$P,V$5,RuralPorc!$A:$A,$C37)*100</f>
        <v>50.233662128448486</v>
      </c>
      <c r="W37" s="7">
        <f>SUMIFS(RuralPorc!$M:$M,RuralPorc!$P:$P,W$5,RuralPorc!$A:$A,$C37)*100</f>
        <v>47.118321061134338</v>
      </c>
      <c r="X37" s="7">
        <f>SUMIFS(RuralPorc!$M:$M,RuralPorc!$P:$P,X$5,RuralPorc!$A:$A,$C37)*100</f>
        <v>55.054378509521484</v>
      </c>
      <c r="Y37" s="7">
        <f>SUMIFS(RuralPorc!$M:$M,RuralPorc!$P:$P,Y$5,RuralPorc!$A:$A,$C37)*100</f>
        <v>31.716877222061157</v>
      </c>
      <c r="Z37" s="7">
        <f>SUMIFS(RuralPorc!$M:$M,RuralPorc!$P:$P,Z$5,RuralPorc!$A:$A,$C37)*100</f>
        <v>31.737813353538513</v>
      </c>
      <c r="AA37" s="9"/>
      <c r="AB37" s="6">
        <f>SUMIFS(UrbanPop!$M:$M,UrbanPop!$S:$S,AB$5,UrbanPop!$A:$A,$C37)/1000</f>
        <v>62.804000000000002</v>
      </c>
      <c r="AC37" s="6">
        <f>SUMIFS(UrbanPop!$M:$M,UrbanPop!$S:$S,AC$5,UrbanPop!$A:$A,$C37)/1000</f>
        <v>65.123999999999995</v>
      </c>
      <c r="AD37" s="6">
        <f>SUMIFS(UrbanPop!$M:$M,UrbanPop!$S:$S,AD$5,UrbanPop!$A:$A,$C37)/1000</f>
        <v>118.15900000000001</v>
      </c>
      <c r="AE37" s="6">
        <f>SUMIFS(UrbanPop!$M:$M,UrbanPop!$S:$S,AE$5,UrbanPop!$A:$A,$C37)/1000</f>
        <v>28.972000000000001</v>
      </c>
      <c r="AF37" s="6">
        <f>SUMIFS(UrbanPop!$M:$M,UrbanPop!$S:$S,AF$5,UrbanPop!$A:$A,$C37)/1000</f>
        <v>22.327000000000002</v>
      </c>
      <c r="AG37" s="5"/>
      <c r="AH37" s="7">
        <f>SUMIFS(UrbanPorc!$M:$M,UrbanPorc!$P:$P,AH$5,UrbanPorc!$A:$A,$C37)*100</f>
        <v>56.528747081756592</v>
      </c>
      <c r="AI37" s="7">
        <f>SUMIFS(UrbanPorc!$M:$M,UrbanPorc!$P:$P,AI$5,UrbanPorc!$A:$A,$C37)*100</f>
        <v>57.692617177963257</v>
      </c>
      <c r="AJ37" s="7">
        <f>SUMIFS(UrbanPorc!$M:$M,UrbanPorc!$P:$P,AJ$5,UrbanPorc!$A:$A,$C37)*100</f>
        <v>59.97309684753418</v>
      </c>
      <c r="AK37" s="7">
        <f>SUMIFS(UrbanPorc!$M:$M,UrbanPorc!$P:$P,AK$5,UrbanPorc!$A:$A,$C37)*100</f>
        <v>29.320919513702393</v>
      </c>
      <c r="AL37" s="7">
        <f>SUMIFS(UrbanPorc!$M:$M,UrbanPorc!$P:$P,AL$5,UrbanPorc!$A:$A,$C37)*100</f>
        <v>42.716383934020996</v>
      </c>
      <c r="AN37" s="6">
        <f>SUMIFS(SexoPop!$N:$N,SexoPop!$T:$T,AN$5,SexoPop!$A:$A,$C37,SexoPop!$B:$B,2)/1000</f>
        <v>41.063000000000002</v>
      </c>
      <c r="AO37" s="6">
        <f>SUMIFS(SexoPop!$N:$N,SexoPop!$T:$T,AO$5,SexoPop!$A:$A,$C37,SexoPop!$B:$B,2)/1000</f>
        <v>42.302</v>
      </c>
      <c r="AP37" s="6">
        <f>SUMIFS(SexoPop!$N:$N,SexoPop!$T:$T,AP$5,SexoPop!$A:$A,$C37,SexoPop!$B:$B,2)/1000</f>
        <v>82.710999999999999</v>
      </c>
      <c r="AQ37" s="6">
        <f>SUMIFS(SexoPop!$N:$N,SexoPop!$T:$T,AQ$5,SexoPop!$A:$A,$C37,SexoPop!$B:$B,2)/1000</f>
        <v>21.591999999999999</v>
      </c>
      <c r="AR37" s="6">
        <f>SUMIFS(SexoPop!$N:$N,SexoPop!$T:$T,AR$5,SexoPop!$A:$A,$C37,SexoPop!$B:$B,2)/1000</f>
        <v>17.091000000000001</v>
      </c>
      <c r="AS37" s="5"/>
      <c r="AT37" s="7">
        <f>SUMIFS(SexoPorc!$N:$N,SexoPorc!$Q:$Q,AT$5,SexoPorc!$A:$A,$C37,SexoPorc!$B:$B,2)*100</f>
        <v>55.626600980758667</v>
      </c>
      <c r="AU37" s="7">
        <f>SUMIFS(SexoPorc!$N:$N,SexoPorc!$Q:$Q,AU$5,SexoPorc!$A:$A,$C37,SexoPorc!$B:$B,2)*100</f>
        <v>55.11661171913147</v>
      </c>
      <c r="AV37" s="7">
        <f>SUMIFS(SexoPorc!$N:$N,SexoPorc!$Q:$Q,AV$5,SexoPorc!$A:$A,$C37,SexoPorc!$B:$B,2)*100</f>
        <v>59.762716293334961</v>
      </c>
      <c r="AW37" s="7">
        <f>SUMIFS(SexoPorc!$N:$N,SexoPorc!$Q:$Q,AW$5,SexoPorc!$A:$A,$C37,SexoPorc!$B:$B,2)*100</f>
        <v>31.302279233932495</v>
      </c>
      <c r="AX37" s="7">
        <f>SUMIFS(SexoPorc!$N:$N,SexoPorc!$Q:$Q,AX$5,SexoPorc!$A:$A,$C37,SexoPorc!$B:$B,2)*100</f>
        <v>37.172126770019531</v>
      </c>
      <c r="AY37" s="9"/>
      <c r="AZ37" s="6">
        <f>SUMIFS(SexoPop!$N:$N,SexoPop!$T:$T,AZ$5,SexoPop!$A:$A,$C37,SexoPop!$B:$B,1)/1000</f>
        <v>37.005000000000003</v>
      </c>
      <c r="BA37" s="6">
        <f>SUMIFS(SexoPop!$N:$N,SexoPop!$T:$T,BA$5,SexoPop!$A:$A,$C37,SexoPop!$B:$B,1)/1000</f>
        <v>39.173000000000002</v>
      </c>
      <c r="BB37" s="6">
        <f>SUMIFS(SexoPop!$N:$N,SexoPop!$T:$T,BB$5,SexoPop!$A:$A,$C37,SexoPop!$B:$B,1)/1000</f>
        <v>72.150000000000006</v>
      </c>
      <c r="BC37" s="6">
        <f>SUMIFS(SexoPop!$N:$N,SexoPop!$T:$T,BC$5,SexoPop!$A:$A,$C37,SexoPop!$B:$B,1)/1000</f>
        <v>18.224</v>
      </c>
      <c r="BD37" s="6">
        <f>SUMIFS(SexoPop!$N:$N,SexoPop!$T:$T,BD$5,SexoPop!$A:$A,$C37,SexoPop!$B:$B,1)/1000</f>
        <v>15.718999999999999</v>
      </c>
      <c r="BE37" s="5"/>
      <c r="BF37" s="7">
        <f>SUMIFS(SexoPorc!$N:$N,SexoPorc!$Q:$Q,BF$5,SexoPorc!$A:$A,$C37,SexoPorc!$B:$B,1)*100</f>
        <v>54.686117172241211</v>
      </c>
      <c r="BG37" s="7">
        <f>SUMIFS(SexoPorc!$N:$N,SexoPorc!$Q:$Q,BG$5,SexoPorc!$A:$A,$C37,SexoPorc!$B:$B,1)*100</f>
        <v>55.303317308425903</v>
      </c>
      <c r="BH37" s="7">
        <f>SUMIFS(SexoPorc!$N:$N,SexoPorc!$Q:$Q,BH$5,SexoPorc!$A:$A,$C37,SexoPorc!$B:$B,1)*100</f>
        <v>57.588237524032593</v>
      </c>
      <c r="BI37" s="7">
        <f>SUMIFS(SexoPorc!$N:$N,SexoPorc!$Q:$Q,BI$5,SexoPorc!$A:$A,$C37,SexoPorc!$B:$B,1)*100</f>
        <v>28.46565842628479</v>
      </c>
      <c r="BJ37" s="7">
        <f>SUMIFS(SexoPorc!$N:$N,SexoPorc!$Q:$Q,BJ$5,SexoPorc!$A:$A,$C37,SexoPorc!$B:$B,1)*100</f>
        <v>39.977109432220459</v>
      </c>
    </row>
    <row r="38" spans="3:68" x14ac:dyDescent="0.25">
      <c r="C38" s="5" t="s">
        <v>32</v>
      </c>
      <c r="D38" s="6">
        <f>SUMIFS(EntPop!$M:$M,EntPop!$S:$S,D$5,EntPop!$A:$A,$C38)/1000</f>
        <v>34.265000000000001</v>
      </c>
      <c r="E38" s="6">
        <f>SUMIFS(EntPop!$M:$M,EntPop!$S:$S,E$5,EntPop!$A:$A,$C38)/1000</f>
        <v>33.561999999999998</v>
      </c>
      <c r="F38" s="6">
        <f>SUMIFS(EntPop!$M:$M,EntPop!$S:$S,F$5,EntPop!$A:$A,$C38)/1000</f>
        <v>46.307000000000002</v>
      </c>
      <c r="G38" s="6">
        <f>SUMIFS(EntPop!$M:$M,EntPop!$S:$S,G$5,EntPop!$A:$A,$C38)/1000</f>
        <v>54.311</v>
      </c>
      <c r="H38" s="6">
        <f>SUMIFS(EntPop!$M:$M,EntPop!$S:$S,H$5,EntPop!$A:$A,$C38)/1000</f>
        <v>35.168999999999997</v>
      </c>
      <c r="I38" s="5"/>
      <c r="J38" s="7">
        <f>SUMIFS(EntPorc!$M:$M,EntPorc!$P:$P,V$5,EntPorc!$A:$A,$C38)*100</f>
        <v>56.976336240768433</v>
      </c>
      <c r="K38" s="7">
        <f>SUMIFS(EntPorc!$M:$M,EntPorc!$P:$P,W$5,EntPorc!$A:$A,$C38)*100</f>
        <v>57.798749208450317</v>
      </c>
      <c r="L38" s="7">
        <f>SUMIFS(EntPorc!$M:$M,EntPorc!$P:$P,X$5,EntPorc!$A:$A,$C38)*100</f>
        <v>72.316271066665649</v>
      </c>
      <c r="M38" s="7">
        <f>SUMIFS(EntPorc!$M:$M,EntPorc!$P:$P,Y$5,EntPorc!$A:$A,$C38)*100</f>
        <v>64.565253257751465</v>
      </c>
      <c r="N38" s="7">
        <f>SUMIFS(EntPorc!$M:$M,EntPorc!$P:$P,Z$5,EntPorc!$A:$A,$C38)*100</f>
        <v>60.062503814697266</v>
      </c>
      <c r="O38" s="5"/>
      <c r="P38" s="6">
        <f>SUMIFS(RuralPop!$M:$M,RuralPop!$S:$S,P$5,RuralPop!$A:$A,$C38)/1000</f>
        <v>19.875</v>
      </c>
      <c r="Q38" s="6">
        <f>SUMIFS(RuralPop!$M:$M,RuralPop!$S:$S,Q$5,RuralPop!$A:$A,$C38)/1000</f>
        <v>17.617999999999999</v>
      </c>
      <c r="R38" s="6">
        <f>SUMIFS(RuralPop!$M:$M,RuralPop!$S:$S,R$5,RuralPop!$A:$A,$C38)/1000</f>
        <v>21.026</v>
      </c>
      <c r="S38" s="6">
        <f>SUMIFS(RuralPop!$M:$M,RuralPop!$S:$S,S$5,RuralPop!$A:$A,$C38)/1000</f>
        <v>26.178999999999998</v>
      </c>
      <c r="T38" s="6">
        <f>SUMIFS(RuralPop!$M:$M,RuralPop!$S:$S,T$5,RuralPop!$A:$A,$C38)/1000</f>
        <v>21.041</v>
      </c>
      <c r="U38" s="5"/>
      <c r="V38" s="7">
        <f>SUMIFS(RuralPorc!$M:$M,RuralPorc!$P:$P,V$5,RuralPorc!$A:$A,$C38)*100</f>
        <v>49.693712592124939</v>
      </c>
      <c r="W38" s="7">
        <f>SUMIFS(RuralPorc!$M:$M,RuralPorc!$P:$P,W$5,RuralPorc!$A:$A,$C38)*100</f>
        <v>51.941388845443726</v>
      </c>
      <c r="X38" s="7">
        <f>SUMIFS(RuralPorc!$M:$M,RuralPorc!$P:$P,X$5,RuralPorc!$A:$A,$C38)*100</f>
        <v>70.697015523910522</v>
      </c>
      <c r="Y38" s="7">
        <f>SUMIFS(RuralPorc!$M:$M,RuralPorc!$P:$P,Y$5,RuralPorc!$A:$A,$C38)*100</f>
        <v>59.792613983154297</v>
      </c>
      <c r="Z38" s="7">
        <f>SUMIFS(RuralPorc!$M:$M,RuralPorc!$P:$P,Z$5,RuralPorc!$A:$A,$C38)*100</f>
        <v>61.674875020980835</v>
      </c>
      <c r="AA38" s="9"/>
      <c r="AB38" s="6">
        <f>SUMIFS(UrbanPop!$M:$M,UrbanPop!$S:$S,AB$5,UrbanPop!$A:$A,$C38)/1000</f>
        <v>14.39</v>
      </c>
      <c r="AC38" s="6">
        <f>SUMIFS(UrbanPop!$M:$M,UrbanPop!$S:$S,AC$5,UrbanPop!$A:$A,$C38)/1000</f>
        <v>15.944000000000001</v>
      </c>
      <c r="AD38" s="6">
        <f>SUMIFS(UrbanPop!$M:$M,UrbanPop!$S:$S,AD$5,UrbanPop!$A:$A,$C38)/1000</f>
        <v>25.280999999999999</v>
      </c>
      <c r="AE38" s="6">
        <f>SUMIFS(UrbanPop!$M:$M,UrbanPop!$S:$S,AE$5,UrbanPop!$A:$A,$C38)/1000</f>
        <v>28.132000000000001</v>
      </c>
      <c r="AF38" s="6">
        <f>SUMIFS(UrbanPop!$M:$M,UrbanPop!$S:$S,AF$5,UrbanPop!$A:$A,$C38)/1000</f>
        <v>14.128</v>
      </c>
      <c r="AG38" s="5"/>
      <c r="AH38" s="7">
        <f>SUMIFS(UrbanPorc!$M:$M,UrbanPorc!$P:$P,AH$5,UrbanPorc!$A:$A,$C38)*100</f>
        <v>71.435666084289551</v>
      </c>
      <c r="AI38" s="7">
        <f>SUMIFS(UrbanPorc!$M:$M,UrbanPorc!$P:$P,AI$5,UrbanPorc!$A:$A,$C38)*100</f>
        <v>66.026169061660767</v>
      </c>
      <c r="AJ38" s="7">
        <f>SUMIFS(UrbanPorc!$M:$M,UrbanPorc!$P:$P,AJ$5,UrbanPorc!$A:$A,$C38)*100</f>
        <v>73.72058629989624</v>
      </c>
      <c r="AK38" s="7">
        <f>SUMIFS(UrbanPorc!$M:$M,UrbanPorc!$P:$P,AK$5,UrbanPorc!$A:$A,$C38)*100</f>
        <v>69.745880365371704</v>
      </c>
      <c r="AL38" s="7">
        <f>SUMIFS(UrbanPorc!$M:$M,UrbanPorc!$P:$P,AL$5,UrbanPorc!$A:$A,$C38)*100</f>
        <v>57.811605930328369</v>
      </c>
      <c r="AN38" s="6">
        <f>SUMIFS(SexoPop!$N:$N,SexoPop!$T:$T,AN$5,SexoPop!$A:$A,$C38,SexoPop!$B:$B,2)/1000</f>
        <v>15.888</v>
      </c>
      <c r="AO38" s="6">
        <f>SUMIFS(SexoPop!$N:$N,SexoPop!$T:$T,AO$5,SexoPop!$A:$A,$C38,SexoPop!$B:$B,2)/1000</f>
        <v>18.216999999999999</v>
      </c>
      <c r="AP38" s="6">
        <f>SUMIFS(SexoPop!$N:$N,SexoPop!$T:$T,AP$5,SexoPop!$A:$A,$C38,SexoPop!$B:$B,2)/1000</f>
        <v>21.576000000000001</v>
      </c>
      <c r="AQ38" s="6">
        <f>SUMIFS(SexoPop!$N:$N,SexoPop!$T:$T,AQ$5,SexoPop!$A:$A,$C38,SexoPop!$B:$B,2)/1000</f>
        <v>28.678999999999998</v>
      </c>
      <c r="AR38" s="6">
        <f>SUMIFS(SexoPop!$N:$N,SexoPop!$T:$T,AR$5,SexoPop!$A:$A,$C38,SexoPop!$B:$B,2)/1000</f>
        <v>17.992999999999999</v>
      </c>
      <c r="AS38" s="5"/>
      <c r="AT38" s="7">
        <f>SUMIFS(SexoPorc!$N:$N,SexoPorc!$Q:$Q,AT$5,SexoPorc!$A:$A,$C38,SexoPorc!$B:$B,2)*100</f>
        <v>61.507493257522583</v>
      </c>
      <c r="AU38" s="7">
        <f>SUMIFS(SexoPorc!$N:$N,SexoPorc!$Q:$Q,AU$5,SexoPorc!$A:$A,$C38,SexoPorc!$B:$B,2)*100</f>
        <v>64.849954843521118</v>
      </c>
      <c r="AV38" s="7">
        <f>SUMIFS(SexoPorc!$N:$N,SexoPorc!$Q:$Q,AV$5,SexoPorc!$A:$A,$C38,SexoPorc!$B:$B,2)*100</f>
        <v>72.867274284362793</v>
      </c>
      <c r="AW38" s="7">
        <f>SUMIFS(SexoPorc!$N:$N,SexoPorc!$Q:$Q,AW$5,SexoPorc!$A:$A,$C38,SexoPorc!$B:$B,2)*100</f>
        <v>69.763314723968506</v>
      </c>
      <c r="AX38" s="7">
        <f>SUMIFS(SexoPorc!$N:$N,SexoPorc!$Q:$Q,AX$5,SexoPorc!$A:$A,$C38,SexoPorc!$B:$B,2)*100</f>
        <v>60.76047420501709</v>
      </c>
      <c r="AY38" s="9"/>
      <c r="AZ38" s="6">
        <f>SUMIFS(SexoPop!$N:$N,SexoPop!$T:$T,AZ$5,SexoPop!$A:$A,$C38,SexoPop!$B:$B,1)/1000</f>
        <v>18.376999999999999</v>
      </c>
      <c r="BA38" s="6">
        <f>SUMIFS(SexoPop!$N:$N,SexoPop!$T:$T,BA$5,SexoPop!$A:$A,$C38,SexoPop!$B:$B,1)/1000</f>
        <v>15.345000000000001</v>
      </c>
      <c r="BB38" s="6">
        <f>SUMIFS(SexoPop!$N:$N,SexoPop!$T:$T,BB$5,SexoPop!$A:$A,$C38,SexoPop!$B:$B,1)/1000</f>
        <v>24.731000000000002</v>
      </c>
      <c r="BC38" s="6">
        <f>SUMIFS(SexoPop!$N:$N,SexoPop!$T:$T,BC$5,SexoPop!$A:$A,$C38,SexoPop!$B:$B,1)/1000</f>
        <v>25.632000000000001</v>
      </c>
      <c r="BD38" s="6">
        <f>SUMIFS(SexoPop!$N:$N,SexoPop!$T:$T,BD$5,SexoPop!$A:$A,$C38,SexoPop!$B:$B,1)/1000</f>
        <v>17.175999999999998</v>
      </c>
      <c r="BE38" s="5"/>
      <c r="BF38" s="7">
        <f>SUMIFS(SexoPorc!$N:$N,SexoPorc!$Q:$Q,BF$5,SexoPorc!$A:$A,$C38,SexoPorc!$B:$B,1)*100</f>
        <v>53.56476902961731</v>
      </c>
      <c r="BG38" s="7">
        <f>SUMIFS(SexoPorc!$N:$N,SexoPorc!$Q:$Q,BG$5,SexoPorc!$A:$A,$C38,SexoPorc!$B:$B,1)*100</f>
        <v>51.190954446792603</v>
      </c>
      <c r="BH38" s="7">
        <f>SUMIFS(SexoPorc!$N:$N,SexoPorc!$Q:$Q,BH$5,SexoPorc!$A:$A,$C38,SexoPorc!$B:$B,1)*100</f>
        <v>71.842318773269653</v>
      </c>
      <c r="BI38" s="7">
        <f>SUMIFS(SexoPorc!$N:$N,SexoPorc!$Q:$Q,BI$5,SexoPorc!$A:$A,$C38,SexoPorc!$B:$B,1)*100</f>
        <v>59.596830606460571</v>
      </c>
      <c r="BJ38" s="7">
        <f>SUMIFS(SexoPorc!$N:$N,SexoPorc!$Q:$Q,BJ$5,SexoPorc!$A:$A,$C38,SexoPorc!$B:$B,1)*100</f>
        <v>59.348326921463013</v>
      </c>
    </row>
    <row r="40" spans="3:68" x14ac:dyDescent="0.25">
      <c r="D40" s="9"/>
      <c r="E40" s="9"/>
      <c r="F40" s="9"/>
      <c r="G40" s="9"/>
      <c r="H40" s="9"/>
    </row>
    <row r="41" spans="3:68" x14ac:dyDescent="0.25">
      <c r="D41" s="9"/>
      <c r="E41" s="9"/>
      <c r="F41" s="9"/>
      <c r="G41" s="9"/>
      <c r="H41" s="9"/>
      <c r="P41" s="9"/>
      <c r="Q41" s="9"/>
      <c r="R41" s="9"/>
      <c r="S41" s="9"/>
      <c r="T41" s="9"/>
      <c r="V41" s="9"/>
      <c r="W41" s="9"/>
      <c r="X41" s="9"/>
      <c r="Y41" s="9"/>
      <c r="Z41" s="9"/>
      <c r="AB41" s="9"/>
      <c r="AC41" s="9"/>
      <c r="AD41" s="9"/>
      <c r="AE41" s="9"/>
      <c r="AF41" s="9"/>
      <c r="AN41" s="9"/>
      <c r="AO41" s="9"/>
      <c r="AP41" s="9"/>
      <c r="AQ41" s="9"/>
      <c r="AR41" s="9"/>
      <c r="AZ41" s="9"/>
      <c r="BA41" s="9"/>
      <c r="BB41" s="9"/>
      <c r="BC41" s="9"/>
      <c r="BD41" s="9"/>
      <c r="BL41" s="9"/>
      <c r="BM41" s="9"/>
      <c r="BN41" s="9"/>
      <c r="BO41" s="9"/>
      <c r="BP41" s="9"/>
    </row>
    <row r="44" spans="3:68" x14ac:dyDescent="0.25">
      <c r="AY44" s="5"/>
      <c r="AZ44" s="9"/>
      <c r="BA44" s="9"/>
      <c r="BB44" s="9"/>
      <c r="BC44" s="9"/>
      <c r="BD44" s="9"/>
      <c r="BK44" s="5"/>
      <c r="BL44" s="9"/>
      <c r="BM44" s="9"/>
      <c r="BN44" s="9"/>
      <c r="BO44" s="9"/>
      <c r="BP44" s="9"/>
    </row>
    <row r="45" spans="3:68" x14ac:dyDescent="0.25">
      <c r="AA45" s="5"/>
      <c r="AB45" s="9"/>
      <c r="AC45" s="9"/>
      <c r="AD45" s="9"/>
      <c r="AE45" s="9"/>
      <c r="AF45" s="9"/>
      <c r="AG45" s="5"/>
      <c r="AH45" s="9"/>
      <c r="AI45" s="9"/>
      <c r="AJ45" s="9"/>
      <c r="AK45" s="9"/>
      <c r="AL45" s="9"/>
      <c r="AN45" s="5"/>
      <c r="AO45" s="9"/>
      <c r="AP45" s="9"/>
      <c r="AQ45" s="9"/>
      <c r="AR45" s="9"/>
      <c r="AS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H45" s="9"/>
      <c r="BI45" s="9"/>
      <c r="BJ45" s="9"/>
      <c r="BK45" s="9"/>
      <c r="BL45" s="9"/>
      <c r="BM45" s="9"/>
      <c r="BN45" s="9"/>
      <c r="BO45" s="9"/>
      <c r="BP45" s="9"/>
    </row>
    <row r="46" spans="3:68" x14ac:dyDescent="0.25">
      <c r="AA46" s="5"/>
      <c r="AB46" s="9"/>
      <c r="AC46" s="9"/>
      <c r="AD46" s="9"/>
      <c r="AE46" s="9"/>
      <c r="AF46" s="9"/>
      <c r="AG46" s="5"/>
      <c r="AH46" s="9"/>
      <c r="AI46" s="9"/>
      <c r="AJ46" s="9"/>
      <c r="AK46" s="9"/>
      <c r="AL46" s="9"/>
      <c r="AN46" s="5"/>
      <c r="AO46" s="9"/>
      <c r="AP46" s="9"/>
      <c r="AQ46" s="9"/>
      <c r="AR46" s="9"/>
      <c r="AS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H46" s="9"/>
      <c r="BI46" s="9"/>
      <c r="BJ46" s="9"/>
      <c r="BK46" s="9"/>
      <c r="BL46" s="9"/>
      <c r="BM46" s="9"/>
      <c r="BN46" s="9"/>
      <c r="BO46" s="9"/>
      <c r="BP46" s="9"/>
    </row>
    <row r="47" spans="3:68" x14ac:dyDescent="0.25">
      <c r="AA47" s="5"/>
      <c r="AB47" s="9"/>
      <c r="AC47" s="9"/>
      <c r="AD47" s="9"/>
      <c r="AE47" s="9"/>
      <c r="AF47" s="9"/>
      <c r="AG47" s="5"/>
      <c r="AH47" s="9"/>
      <c r="AI47" s="9"/>
      <c r="AJ47" s="9"/>
      <c r="AK47" s="9"/>
      <c r="AL47" s="9"/>
      <c r="AN47" s="5"/>
      <c r="AO47" s="9"/>
      <c r="AP47" s="9"/>
      <c r="AQ47" s="9"/>
      <c r="AR47" s="9"/>
      <c r="AS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H47" s="9"/>
      <c r="BI47" s="9"/>
      <c r="BJ47" s="9"/>
      <c r="BK47" s="9"/>
      <c r="BL47" s="9"/>
      <c r="BM47" s="9"/>
      <c r="BN47" s="9"/>
      <c r="BO47" s="9"/>
      <c r="BP47" s="9"/>
    </row>
    <row r="48" spans="3:68" x14ac:dyDescent="0.25">
      <c r="AA48" s="5"/>
      <c r="AB48" s="9"/>
      <c r="AC48" s="9"/>
      <c r="AD48" s="9"/>
      <c r="AE48" s="9"/>
      <c r="AF48" s="9"/>
      <c r="AG48" s="5"/>
      <c r="AH48" s="9"/>
      <c r="AI48" s="9"/>
      <c r="AJ48" s="9"/>
      <c r="AK48" s="9"/>
      <c r="AL48" s="9"/>
      <c r="AN48" s="5"/>
      <c r="AO48" s="9"/>
      <c r="AP48" s="9"/>
      <c r="AQ48" s="9"/>
      <c r="AR48" s="9"/>
      <c r="AS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H48" s="9"/>
      <c r="BI48" s="9"/>
      <c r="BJ48" s="9"/>
      <c r="BK48" s="9"/>
      <c r="BL48" s="9"/>
      <c r="BM48" s="9"/>
      <c r="BN48" s="9"/>
      <c r="BO48" s="9"/>
      <c r="BP48" s="9"/>
    </row>
    <row r="49" spans="27:68" x14ac:dyDescent="0.25">
      <c r="AA49" s="5"/>
      <c r="AB49" s="9"/>
      <c r="AC49" s="9"/>
      <c r="AD49" s="9"/>
      <c r="AE49" s="9"/>
      <c r="AF49" s="9"/>
      <c r="AG49" s="5"/>
      <c r="AH49" s="9"/>
      <c r="AI49" s="9"/>
      <c r="AJ49" s="9"/>
      <c r="AK49" s="9"/>
      <c r="AL49" s="9"/>
      <c r="AN49" s="5"/>
      <c r="AO49" s="9"/>
      <c r="AP49" s="9"/>
      <c r="AQ49" s="9"/>
      <c r="AR49" s="9"/>
      <c r="AS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H49" s="9"/>
      <c r="BI49" s="9"/>
      <c r="BJ49" s="9"/>
      <c r="BK49" s="9"/>
      <c r="BL49" s="9"/>
      <c r="BM49" s="9"/>
      <c r="BN49" s="9"/>
      <c r="BO49" s="9"/>
      <c r="BP49" s="9"/>
    </row>
    <row r="50" spans="27:68" x14ac:dyDescent="0.25">
      <c r="AA50" s="5"/>
      <c r="AB50" s="9"/>
      <c r="AC50" s="9"/>
      <c r="AD50" s="9"/>
      <c r="AE50" s="9"/>
      <c r="AF50" s="9"/>
      <c r="AG50" s="5"/>
      <c r="AH50" s="9"/>
      <c r="AI50" s="9"/>
      <c r="AJ50" s="9"/>
      <c r="AK50" s="9"/>
      <c r="AL50" s="9"/>
      <c r="AN50" s="5"/>
      <c r="AO50" s="9"/>
      <c r="AP50" s="9"/>
      <c r="AQ50" s="9"/>
      <c r="AR50" s="9"/>
      <c r="AS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H50" s="9"/>
      <c r="BI50" s="9"/>
      <c r="BJ50" s="9"/>
      <c r="BK50" s="9"/>
      <c r="BL50" s="9"/>
      <c r="BM50" s="9"/>
      <c r="BN50" s="9"/>
      <c r="BO50" s="9"/>
      <c r="BP50" s="9"/>
    </row>
    <row r="51" spans="27:68" x14ac:dyDescent="0.25">
      <c r="AA51" s="5"/>
      <c r="AB51" s="9"/>
      <c r="AC51" s="9"/>
      <c r="AD51" s="9"/>
      <c r="AE51" s="9"/>
      <c r="AF51" s="9"/>
      <c r="AG51" s="5"/>
      <c r="AH51" s="9"/>
      <c r="AI51" s="9"/>
      <c r="AJ51" s="9"/>
      <c r="AK51" s="9"/>
      <c r="AL51" s="9"/>
      <c r="AN51" s="5"/>
      <c r="AO51" s="9"/>
      <c r="AP51" s="9"/>
      <c r="AQ51" s="9"/>
      <c r="AR51" s="9"/>
      <c r="AS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H51" s="9"/>
      <c r="BI51" s="9"/>
      <c r="BJ51" s="9"/>
      <c r="BK51" s="9"/>
      <c r="BL51" s="9"/>
      <c r="BM51" s="9"/>
      <c r="BN51" s="9"/>
      <c r="BO51" s="9"/>
      <c r="BP51" s="9"/>
    </row>
    <row r="52" spans="27:68" x14ac:dyDescent="0.25">
      <c r="AA52" s="5"/>
      <c r="AB52" s="9"/>
      <c r="AC52" s="9"/>
      <c r="AD52" s="9"/>
      <c r="AE52" s="9"/>
      <c r="AF52" s="9"/>
      <c r="AG52" s="5"/>
      <c r="AH52" s="9"/>
      <c r="AI52" s="9"/>
      <c r="AJ52" s="9"/>
      <c r="AK52" s="9"/>
      <c r="AL52" s="9"/>
      <c r="AN52" s="5"/>
      <c r="AO52" s="9"/>
      <c r="AP52" s="9"/>
      <c r="AQ52" s="9"/>
      <c r="AR52" s="9"/>
      <c r="AS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H52" s="9"/>
      <c r="BI52" s="9"/>
      <c r="BJ52" s="9"/>
      <c r="BK52" s="9"/>
      <c r="BL52" s="9"/>
      <c r="BM52" s="9"/>
      <c r="BN52" s="9"/>
      <c r="BO52" s="9"/>
      <c r="BP52" s="9"/>
    </row>
    <row r="53" spans="27:68" x14ac:dyDescent="0.25">
      <c r="AA53" s="5"/>
      <c r="AB53" s="9"/>
      <c r="AC53" s="9"/>
      <c r="AD53" s="9"/>
      <c r="AE53" s="9"/>
      <c r="AF53" s="9"/>
      <c r="AG53" s="5"/>
      <c r="AH53" s="9"/>
      <c r="AI53" s="9"/>
      <c r="AJ53" s="9"/>
      <c r="AK53" s="9"/>
      <c r="AL53" s="9"/>
      <c r="AN53" s="5"/>
      <c r="AO53" s="9"/>
      <c r="AP53" s="9"/>
      <c r="AQ53" s="9"/>
      <c r="AR53" s="9"/>
      <c r="AS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H53" s="9"/>
      <c r="BI53" s="9"/>
      <c r="BJ53" s="9"/>
      <c r="BK53" s="9"/>
      <c r="BL53" s="9"/>
      <c r="BM53" s="9"/>
      <c r="BN53" s="9"/>
      <c r="BO53" s="9"/>
      <c r="BP53" s="9"/>
    </row>
    <row r="54" spans="27:68" x14ac:dyDescent="0.25">
      <c r="AA54" s="5"/>
      <c r="AB54" s="9"/>
      <c r="AC54" s="9"/>
      <c r="AD54" s="9"/>
      <c r="AE54" s="9"/>
      <c r="AF54" s="9"/>
      <c r="AG54" s="5"/>
      <c r="AH54" s="9"/>
      <c r="AI54" s="9"/>
      <c r="AJ54" s="9"/>
      <c r="AK54" s="9"/>
      <c r="AL54" s="9"/>
      <c r="AN54" s="5"/>
      <c r="AO54" s="9"/>
      <c r="AP54" s="9"/>
      <c r="AQ54" s="9"/>
      <c r="AR54" s="9"/>
      <c r="AS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H54" s="9"/>
      <c r="BI54" s="9"/>
      <c r="BJ54" s="9"/>
      <c r="BK54" s="9"/>
      <c r="BL54" s="9"/>
      <c r="BM54" s="9"/>
      <c r="BN54" s="9"/>
      <c r="BO54" s="9"/>
      <c r="BP54" s="9"/>
    </row>
    <row r="55" spans="27:68" x14ac:dyDescent="0.25">
      <c r="AA55" s="5"/>
      <c r="AB55" s="9"/>
      <c r="AC55" s="9"/>
      <c r="AD55" s="9"/>
      <c r="AE55" s="9"/>
      <c r="AF55" s="9"/>
      <c r="AG55" s="5"/>
      <c r="AH55" s="9"/>
      <c r="AI55" s="9"/>
      <c r="AJ55" s="9"/>
      <c r="AK55" s="9"/>
      <c r="AL55" s="9"/>
      <c r="AN55" s="5"/>
      <c r="AO55" s="9"/>
      <c r="AP55" s="9"/>
      <c r="AQ55" s="9"/>
      <c r="AR55" s="9"/>
      <c r="AS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H55" s="9"/>
      <c r="BI55" s="9"/>
      <c r="BJ55" s="9"/>
      <c r="BK55" s="9"/>
      <c r="BL55" s="9"/>
      <c r="BM55" s="9"/>
      <c r="BN55" s="9"/>
      <c r="BO55" s="9"/>
      <c r="BP55" s="9"/>
    </row>
    <row r="56" spans="27:68" x14ac:dyDescent="0.25">
      <c r="AA56" s="5"/>
      <c r="AB56" s="9"/>
      <c r="AC56" s="9"/>
      <c r="AD56" s="9"/>
      <c r="AE56" s="9"/>
      <c r="AF56" s="9"/>
      <c r="AG56" s="5"/>
      <c r="AH56" s="9"/>
      <c r="AI56" s="9"/>
      <c r="AJ56" s="9"/>
      <c r="AK56" s="9"/>
      <c r="AL56" s="9"/>
      <c r="AN56" s="5"/>
      <c r="AO56" s="9"/>
      <c r="AP56" s="9"/>
      <c r="AQ56" s="9"/>
      <c r="AR56" s="9"/>
      <c r="AS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H56" s="9"/>
      <c r="BI56" s="9"/>
      <c r="BJ56" s="9"/>
      <c r="BK56" s="9"/>
      <c r="BL56" s="9"/>
      <c r="BM56" s="9"/>
      <c r="BN56" s="9"/>
      <c r="BO56" s="9"/>
      <c r="BP56" s="9"/>
    </row>
    <row r="57" spans="27:68" x14ac:dyDescent="0.25">
      <c r="AA57" s="5"/>
      <c r="AB57" s="9"/>
      <c r="AC57" s="9"/>
      <c r="AD57" s="9"/>
      <c r="AE57" s="9"/>
      <c r="AF57" s="9"/>
      <c r="AG57" s="5"/>
      <c r="AH57" s="9"/>
      <c r="AI57" s="9"/>
      <c r="AJ57" s="9"/>
      <c r="AK57" s="9"/>
      <c r="AL57" s="9"/>
      <c r="AN57" s="5"/>
      <c r="AO57" s="9"/>
      <c r="AP57" s="9"/>
      <c r="AQ57" s="9"/>
      <c r="AR57" s="9"/>
      <c r="AS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H57" s="9"/>
      <c r="BI57" s="9"/>
      <c r="BJ57" s="9"/>
      <c r="BK57" s="9"/>
      <c r="BL57" s="9"/>
      <c r="BM57" s="9"/>
      <c r="BN57" s="9"/>
      <c r="BO57" s="9"/>
      <c r="BP57" s="9"/>
    </row>
    <row r="58" spans="27:68" x14ac:dyDescent="0.25">
      <c r="AA58" s="5"/>
      <c r="AB58" s="9"/>
      <c r="AC58" s="9"/>
      <c r="AD58" s="9"/>
      <c r="AE58" s="9"/>
      <c r="AF58" s="9"/>
      <c r="AG58" s="5"/>
      <c r="AH58" s="9"/>
      <c r="AI58" s="9"/>
      <c r="AJ58" s="9"/>
      <c r="AK58" s="9"/>
      <c r="AL58" s="9"/>
      <c r="AN58" s="5"/>
      <c r="AO58" s="9"/>
      <c r="AP58" s="9"/>
      <c r="AQ58" s="9"/>
      <c r="AR58" s="9"/>
      <c r="AS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H58" s="9"/>
      <c r="BI58" s="9"/>
      <c r="BJ58" s="9"/>
      <c r="BK58" s="9"/>
      <c r="BL58" s="9"/>
      <c r="BM58" s="9"/>
      <c r="BN58" s="9"/>
      <c r="BO58" s="9"/>
      <c r="BP58" s="9"/>
    </row>
    <row r="59" spans="27:68" x14ac:dyDescent="0.25">
      <c r="AA59" s="5"/>
      <c r="AB59" s="9"/>
      <c r="AC59" s="9"/>
      <c r="AD59" s="9"/>
      <c r="AE59" s="9"/>
      <c r="AF59" s="9"/>
      <c r="AG59" s="5"/>
      <c r="AH59" s="9"/>
      <c r="AI59" s="9"/>
      <c r="AJ59" s="9"/>
      <c r="AK59" s="9"/>
      <c r="AL59" s="9"/>
      <c r="AN59" s="5"/>
      <c r="AO59" s="9"/>
      <c r="AP59" s="9"/>
      <c r="AQ59" s="9"/>
      <c r="AR59" s="9"/>
      <c r="AS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H59" s="9"/>
      <c r="BI59" s="9"/>
      <c r="BJ59" s="9"/>
      <c r="BK59" s="9"/>
      <c r="BL59" s="9"/>
      <c r="BM59" s="9"/>
      <c r="BN59" s="9"/>
      <c r="BO59" s="9"/>
      <c r="BP59" s="9"/>
    </row>
    <row r="60" spans="27:68" x14ac:dyDescent="0.25">
      <c r="AA60" s="5"/>
      <c r="AB60" s="9"/>
      <c r="AC60" s="9"/>
      <c r="AD60" s="9"/>
      <c r="AE60" s="9"/>
      <c r="AF60" s="9"/>
      <c r="AG60" s="5"/>
      <c r="AH60" s="9"/>
      <c r="AI60" s="9"/>
      <c r="AJ60" s="9"/>
      <c r="AK60" s="9"/>
      <c r="AL60" s="9"/>
      <c r="AN60" s="5"/>
      <c r="AO60" s="9"/>
      <c r="AP60" s="9"/>
      <c r="AQ60" s="9"/>
      <c r="AR60" s="9"/>
      <c r="AS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H60" s="9"/>
      <c r="BI60" s="9"/>
      <c r="BJ60" s="9"/>
      <c r="BK60" s="9"/>
      <c r="BL60" s="9"/>
      <c r="BM60" s="9"/>
      <c r="BN60" s="9"/>
      <c r="BO60" s="9"/>
      <c r="BP60" s="9"/>
    </row>
    <row r="61" spans="27:68" x14ac:dyDescent="0.25">
      <c r="AA61" s="5"/>
      <c r="AB61" s="9"/>
      <c r="AC61" s="9"/>
      <c r="AD61" s="9"/>
      <c r="AE61" s="9"/>
      <c r="AF61" s="9"/>
      <c r="AG61" s="5"/>
      <c r="AH61" s="9"/>
      <c r="AI61" s="9"/>
      <c r="AJ61" s="9"/>
      <c r="AK61" s="9"/>
      <c r="AL61" s="9"/>
      <c r="AN61" s="5"/>
      <c r="AO61" s="9"/>
      <c r="AP61" s="9"/>
      <c r="AQ61" s="9"/>
      <c r="AR61" s="9"/>
      <c r="AS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H61" s="9"/>
      <c r="BI61" s="9"/>
      <c r="BJ61" s="9"/>
      <c r="BK61" s="9"/>
      <c r="BL61" s="9"/>
      <c r="BM61" s="9"/>
      <c r="BN61" s="9"/>
      <c r="BO61" s="9"/>
      <c r="BP61" s="9"/>
    </row>
    <row r="62" spans="27:68" x14ac:dyDescent="0.25">
      <c r="AA62" s="5"/>
      <c r="AB62" s="9"/>
      <c r="AC62" s="9"/>
      <c r="AD62" s="9"/>
      <c r="AE62" s="9"/>
      <c r="AF62" s="9"/>
      <c r="AG62" s="5"/>
      <c r="AH62" s="9"/>
      <c r="AI62" s="9"/>
      <c r="AJ62" s="9"/>
      <c r="AK62" s="9"/>
      <c r="AL62" s="9"/>
      <c r="AN62" s="5"/>
      <c r="AO62" s="9"/>
      <c r="AP62" s="9"/>
      <c r="AQ62" s="9"/>
      <c r="AR62" s="9"/>
      <c r="AS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H62" s="9"/>
      <c r="BI62" s="9"/>
      <c r="BJ62" s="9"/>
      <c r="BK62" s="9"/>
      <c r="BL62" s="9"/>
      <c r="BM62" s="9"/>
      <c r="BN62" s="9"/>
      <c r="BO62" s="9"/>
      <c r="BP62" s="9"/>
    </row>
    <row r="63" spans="27:68" x14ac:dyDescent="0.25">
      <c r="AA63" s="5"/>
      <c r="AB63" s="9"/>
      <c r="AC63" s="9"/>
      <c r="AD63" s="9"/>
      <c r="AE63" s="9"/>
      <c r="AF63" s="9"/>
      <c r="AG63" s="5"/>
      <c r="AH63" s="9"/>
      <c r="AI63" s="9"/>
      <c r="AJ63" s="9"/>
      <c r="AK63" s="9"/>
      <c r="AL63" s="9"/>
      <c r="AN63" s="5"/>
      <c r="AO63" s="9"/>
      <c r="AP63" s="9"/>
      <c r="AQ63" s="9"/>
      <c r="AR63" s="9"/>
      <c r="AS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H63" s="9"/>
      <c r="BI63" s="9"/>
      <c r="BJ63" s="9"/>
      <c r="BK63" s="9"/>
      <c r="BL63" s="9"/>
      <c r="BM63" s="9"/>
      <c r="BN63" s="9"/>
      <c r="BO63" s="9"/>
      <c r="BP63" s="9"/>
    </row>
    <row r="64" spans="27:68" x14ac:dyDescent="0.25">
      <c r="AA64" s="5"/>
      <c r="AB64" s="9"/>
      <c r="AC64" s="9"/>
      <c r="AD64" s="9"/>
      <c r="AE64" s="9"/>
      <c r="AF64" s="9"/>
      <c r="AG64" s="5"/>
      <c r="AH64" s="9"/>
      <c r="AI64" s="9"/>
      <c r="AJ64" s="9"/>
      <c r="AK64" s="9"/>
      <c r="AL64" s="9"/>
      <c r="AN64" s="5"/>
      <c r="AO64" s="9"/>
      <c r="AP64" s="9"/>
      <c r="AQ64" s="9"/>
      <c r="AR64" s="9"/>
      <c r="AS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H64" s="9"/>
      <c r="BI64" s="9"/>
      <c r="BJ64" s="9"/>
      <c r="BK64" s="9"/>
      <c r="BL64" s="9"/>
      <c r="BM64" s="9"/>
      <c r="BN64" s="9"/>
      <c r="BO64" s="9"/>
      <c r="BP64" s="9"/>
    </row>
    <row r="65" spans="27:68" x14ac:dyDescent="0.25">
      <c r="AA65" s="5"/>
      <c r="AB65" s="9"/>
      <c r="AC65" s="9"/>
      <c r="AD65" s="9"/>
      <c r="AE65" s="9"/>
      <c r="AF65" s="9"/>
      <c r="AG65" s="5"/>
      <c r="AH65" s="9"/>
      <c r="AI65" s="9"/>
      <c r="AJ65" s="9"/>
      <c r="AK65" s="9"/>
      <c r="AL65" s="9"/>
      <c r="AN65" s="5"/>
      <c r="AO65" s="9"/>
      <c r="AP65" s="9"/>
      <c r="AQ65" s="9"/>
      <c r="AR65" s="9"/>
      <c r="AS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H65" s="9"/>
      <c r="BI65" s="9"/>
      <c r="BJ65" s="9"/>
      <c r="BK65" s="9"/>
      <c r="BL65" s="9"/>
      <c r="BM65" s="9"/>
      <c r="BN65" s="9"/>
      <c r="BO65" s="9"/>
      <c r="BP65" s="9"/>
    </row>
    <row r="66" spans="27:68" x14ac:dyDescent="0.25">
      <c r="AA66" s="5"/>
      <c r="AB66" s="9"/>
      <c r="AC66" s="9"/>
      <c r="AD66" s="9"/>
      <c r="AE66" s="9"/>
      <c r="AF66" s="9"/>
      <c r="AG66" s="5"/>
      <c r="AH66" s="9"/>
      <c r="AI66" s="9"/>
      <c r="AJ66" s="9"/>
      <c r="AK66" s="9"/>
      <c r="AL66" s="9"/>
      <c r="AN66" s="5"/>
      <c r="AO66" s="9"/>
      <c r="AP66" s="9"/>
      <c r="AQ66" s="9"/>
      <c r="AR66" s="9"/>
      <c r="AS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H66" s="9"/>
      <c r="BI66" s="9"/>
      <c r="BJ66" s="9"/>
      <c r="BK66" s="9"/>
      <c r="BL66" s="9"/>
      <c r="BM66" s="9"/>
      <c r="BN66" s="9"/>
      <c r="BO66" s="9"/>
      <c r="BP66" s="9"/>
    </row>
    <row r="67" spans="27:68" x14ac:dyDescent="0.25">
      <c r="AA67" s="5"/>
      <c r="AB67" s="9"/>
      <c r="AC67" s="9"/>
      <c r="AD67" s="9"/>
      <c r="AE67" s="9"/>
      <c r="AF67" s="9"/>
      <c r="AG67" s="5"/>
      <c r="AH67" s="9"/>
      <c r="AI67" s="9"/>
      <c r="AJ67" s="9"/>
      <c r="AK67" s="9"/>
      <c r="AL67" s="9"/>
      <c r="AN67" s="5"/>
      <c r="AO67" s="9"/>
      <c r="AP67" s="9"/>
      <c r="AQ67" s="9"/>
      <c r="AR67" s="9"/>
      <c r="AS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H67" s="9"/>
      <c r="BI67" s="9"/>
      <c r="BJ67" s="9"/>
      <c r="BK67" s="9"/>
      <c r="BL67" s="9"/>
      <c r="BM67" s="9"/>
      <c r="BN67" s="9"/>
      <c r="BO67" s="9"/>
      <c r="BP67" s="9"/>
    </row>
    <row r="68" spans="27:68" x14ac:dyDescent="0.25">
      <c r="AA68" s="5"/>
      <c r="AB68" s="9"/>
      <c r="AC68" s="9"/>
      <c r="AD68" s="9"/>
      <c r="AE68" s="9"/>
      <c r="AF68" s="9"/>
      <c r="AG68" s="5"/>
      <c r="AH68" s="9"/>
      <c r="AI68" s="9"/>
      <c r="AJ68" s="9"/>
      <c r="AK68" s="9"/>
      <c r="AL68" s="9"/>
      <c r="AN68" s="5"/>
      <c r="AO68" s="9"/>
      <c r="AP68" s="9"/>
      <c r="AQ68" s="9"/>
      <c r="AR68" s="9"/>
      <c r="AS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H68" s="9"/>
      <c r="BI68" s="9"/>
      <c r="BJ68" s="9"/>
      <c r="BK68" s="9"/>
      <c r="BL68" s="9"/>
      <c r="BM68" s="9"/>
      <c r="BN68" s="9"/>
      <c r="BO68" s="9"/>
      <c r="BP68" s="9"/>
    </row>
    <row r="69" spans="27:68" x14ac:dyDescent="0.25">
      <c r="AA69" s="5"/>
      <c r="AB69" s="9"/>
      <c r="AC69" s="9"/>
      <c r="AD69" s="9"/>
      <c r="AE69" s="9"/>
      <c r="AF69" s="9"/>
      <c r="AG69" s="5"/>
      <c r="AH69" s="9"/>
      <c r="AI69" s="9"/>
      <c r="AJ69" s="9"/>
      <c r="AK69" s="9"/>
      <c r="AL69" s="9"/>
      <c r="AN69" s="5"/>
      <c r="AO69" s="9"/>
      <c r="AP69" s="9"/>
      <c r="AQ69" s="9"/>
      <c r="AR69" s="9"/>
      <c r="AS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H69" s="9"/>
      <c r="BI69" s="9"/>
      <c r="BJ69" s="9"/>
      <c r="BK69" s="9"/>
      <c r="BL69" s="9"/>
      <c r="BM69" s="9"/>
      <c r="BN69" s="9"/>
      <c r="BO69" s="9"/>
      <c r="BP69" s="9"/>
    </row>
    <row r="70" spans="27:68" x14ac:dyDescent="0.25">
      <c r="AA70" s="5"/>
      <c r="AB70" s="9"/>
      <c r="AC70" s="9"/>
      <c r="AD70" s="9"/>
      <c r="AE70" s="9"/>
      <c r="AF70" s="9"/>
      <c r="AG70" s="5"/>
      <c r="AH70" s="9"/>
      <c r="AI70" s="9"/>
      <c r="AJ70" s="9"/>
      <c r="AK70" s="9"/>
      <c r="AL70" s="9"/>
      <c r="AN70" s="5"/>
      <c r="AO70" s="9"/>
      <c r="AP70" s="9"/>
      <c r="AQ70" s="9"/>
      <c r="AR70" s="9"/>
      <c r="AS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H70" s="9"/>
      <c r="BI70" s="9"/>
      <c r="BJ70" s="9"/>
      <c r="BK70" s="9"/>
      <c r="BL70" s="9"/>
      <c r="BM70" s="9"/>
      <c r="BN70" s="9"/>
      <c r="BO70" s="9"/>
      <c r="BP70" s="9"/>
    </row>
    <row r="71" spans="27:68" x14ac:dyDescent="0.25">
      <c r="AA71" s="5"/>
      <c r="AB71" s="9"/>
      <c r="AC71" s="9"/>
      <c r="AD71" s="9"/>
      <c r="AE71" s="9"/>
      <c r="AF71" s="9"/>
      <c r="AG71" s="5"/>
      <c r="AH71" s="9"/>
      <c r="AI71" s="9"/>
      <c r="AJ71" s="9"/>
      <c r="AK71" s="9"/>
      <c r="AL71" s="9"/>
      <c r="AN71" s="5"/>
      <c r="AO71" s="9"/>
      <c r="AP71" s="9"/>
      <c r="AQ71" s="9"/>
      <c r="AR71" s="9"/>
      <c r="AS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H71" s="9"/>
      <c r="BI71" s="9"/>
      <c r="BJ71" s="9"/>
      <c r="BK71" s="9"/>
      <c r="BL71" s="9"/>
      <c r="BM71" s="9"/>
      <c r="BN71" s="9"/>
      <c r="BO71" s="9"/>
      <c r="BP71" s="9"/>
    </row>
    <row r="72" spans="27:68" x14ac:dyDescent="0.25">
      <c r="AA72" s="5"/>
      <c r="AB72" s="9"/>
      <c r="AC72" s="9"/>
      <c r="AD72" s="9"/>
      <c r="AE72" s="9"/>
      <c r="AF72" s="9"/>
      <c r="AG72" s="5"/>
      <c r="AH72" s="9"/>
      <c r="AI72" s="9"/>
      <c r="AJ72" s="9"/>
      <c r="AK72" s="9"/>
      <c r="AL72" s="9"/>
      <c r="AN72" s="5"/>
      <c r="AO72" s="9"/>
      <c r="AP72" s="9"/>
      <c r="AQ72" s="9"/>
      <c r="AR72" s="9"/>
      <c r="AS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H72" s="9"/>
      <c r="BI72" s="9"/>
      <c r="BJ72" s="9"/>
      <c r="BK72" s="9"/>
      <c r="BL72" s="9"/>
      <c r="BM72" s="9"/>
      <c r="BN72" s="9"/>
      <c r="BO72" s="9"/>
      <c r="BP72" s="9"/>
    </row>
    <row r="73" spans="27:68" x14ac:dyDescent="0.25">
      <c r="AA73" s="5"/>
      <c r="AB73" s="9"/>
      <c r="AC73" s="9"/>
      <c r="AD73" s="9"/>
      <c r="AE73" s="9"/>
      <c r="AF73" s="9"/>
      <c r="AG73" s="5"/>
      <c r="AH73" s="9"/>
      <c r="AI73" s="9"/>
      <c r="AJ73" s="9"/>
      <c r="AK73" s="9"/>
      <c r="AL73" s="9"/>
      <c r="AN73" s="5"/>
      <c r="AO73" s="9"/>
      <c r="AP73" s="9"/>
      <c r="AQ73" s="9"/>
      <c r="AR73" s="9"/>
      <c r="AS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H73" s="9"/>
      <c r="BI73" s="9"/>
      <c r="BJ73" s="9"/>
      <c r="BK73" s="9"/>
      <c r="BL73" s="9"/>
      <c r="BM73" s="9"/>
      <c r="BN73" s="9"/>
      <c r="BO73" s="9"/>
      <c r="BP73" s="9"/>
    </row>
    <row r="74" spans="27:68" x14ac:dyDescent="0.25">
      <c r="AA74" s="5"/>
      <c r="AB74" s="9"/>
      <c r="AC74" s="9"/>
      <c r="AD74" s="9"/>
      <c r="AE74" s="9"/>
      <c r="AF74" s="9"/>
      <c r="AG74" s="5"/>
      <c r="AH74" s="9"/>
      <c r="AI74" s="9"/>
      <c r="AJ74" s="9"/>
      <c r="AK74" s="9"/>
      <c r="AL74" s="9"/>
      <c r="AN74" s="5"/>
      <c r="AO74" s="9"/>
      <c r="AP74" s="9"/>
      <c r="AQ74" s="9"/>
      <c r="AR74" s="9"/>
      <c r="AS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H74" s="9"/>
      <c r="BI74" s="9"/>
      <c r="BJ74" s="9"/>
      <c r="BK74" s="9"/>
      <c r="BL74" s="9"/>
      <c r="BM74" s="9"/>
      <c r="BN74" s="9"/>
      <c r="BO74" s="9"/>
      <c r="BP74" s="9"/>
    </row>
    <row r="75" spans="27:68" x14ac:dyDescent="0.25">
      <c r="AA75" s="5"/>
      <c r="AB75" s="9"/>
      <c r="AC75" s="9"/>
      <c r="AD75" s="9"/>
      <c r="AE75" s="9"/>
      <c r="AF75" s="9"/>
      <c r="AG75" s="5"/>
      <c r="AH75" s="9"/>
      <c r="AI75" s="9"/>
      <c r="AJ75" s="9"/>
      <c r="AK75" s="9"/>
      <c r="AL75" s="9"/>
      <c r="AN75" s="5"/>
      <c r="AO75" s="9"/>
      <c r="AP75" s="9"/>
      <c r="AQ75" s="9"/>
      <c r="AR75" s="9"/>
      <c r="AS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H75" s="9"/>
      <c r="BI75" s="9"/>
      <c r="BJ75" s="9"/>
      <c r="BK75" s="9"/>
      <c r="BL75" s="9"/>
      <c r="BM75" s="9"/>
      <c r="BN75" s="9"/>
      <c r="BO75" s="9"/>
      <c r="BP75" s="9"/>
    </row>
    <row r="76" spans="27:68" x14ac:dyDescent="0.25">
      <c r="AA76" s="5"/>
      <c r="AB76" s="9"/>
      <c r="AC76" s="9"/>
      <c r="AD76" s="9"/>
      <c r="AE76" s="9"/>
      <c r="AF76" s="9"/>
      <c r="AG76" s="5"/>
      <c r="AH76" s="9"/>
      <c r="AI76" s="9"/>
      <c r="AJ76" s="9"/>
      <c r="AK76" s="9"/>
      <c r="AL76" s="9"/>
      <c r="AN76" s="5"/>
      <c r="AO76" s="9"/>
      <c r="AP76" s="9"/>
      <c r="AQ76" s="9"/>
      <c r="AR76" s="9"/>
      <c r="AS76" s="9"/>
      <c r="AU76" s="9"/>
      <c r="AV76" s="9"/>
      <c r="AW76" s="9"/>
      <c r="AX76" s="9"/>
      <c r="AY76" s="9"/>
      <c r="BH76" s="9"/>
      <c r="BI76" s="9"/>
      <c r="BJ76" s="9"/>
      <c r="BK76" s="9"/>
    </row>
  </sheetData>
  <mergeCells count="20">
    <mergeCell ref="D3:N3"/>
    <mergeCell ref="P3:Z3"/>
    <mergeCell ref="AB3:AL3"/>
    <mergeCell ref="AN3:AX3"/>
    <mergeCell ref="AZ3:BJ3"/>
    <mergeCell ref="D2:N2"/>
    <mergeCell ref="P2:Z2"/>
    <mergeCell ref="AB2:AL2"/>
    <mergeCell ref="AN2:AX2"/>
    <mergeCell ref="AZ2:BJ2"/>
    <mergeCell ref="AN4:AR4"/>
    <mergeCell ref="AT4:AX4"/>
    <mergeCell ref="AZ4:BD4"/>
    <mergeCell ref="BF4:BJ4"/>
    <mergeCell ref="D4:H4"/>
    <mergeCell ref="J4:N4"/>
    <mergeCell ref="P4:T4"/>
    <mergeCell ref="V4:Z4"/>
    <mergeCell ref="AB4:AF4"/>
    <mergeCell ref="AH4:AL4"/>
  </mergeCells>
  <conditionalFormatting sqref="D7:H3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:J3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:K3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:L3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:M3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:N3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:T38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7:V38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7:W38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:X3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7:Y38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7:Z38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7:AF38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7:AH38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:AI38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7:AJ38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7:AK38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7:AL38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7:AR3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7:AT3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7:AU3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7:AV3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7:AW3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7:AX3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7:BD38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7:BF38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G7:BG3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7:BH38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7:BI38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7:BJ3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FF288-8196-4E2D-805D-4703C57AE257}">
  <dimension ref="A1:S161"/>
  <sheetViews>
    <sheetView workbookViewId="0">
      <selection activeCell="B1" sqref="B1:P1048576"/>
    </sheetView>
  </sheetViews>
  <sheetFormatPr defaultRowHeight="15" x14ac:dyDescent="0.25"/>
  <cols>
    <col min="1" max="1" width="23.28515625" style="8" customWidth="1"/>
    <col min="20" max="16384" width="9.140625" style="10"/>
  </cols>
  <sheetData>
    <row r="1" spans="1:19" x14ac:dyDescent="0.25">
      <c r="A1" s="8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62</v>
      </c>
      <c r="Q1" t="s">
        <v>63</v>
      </c>
      <c r="R1" t="s">
        <v>64</v>
      </c>
      <c r="S1" t="s">
        <v>61</v>
      </c>
    </row>
    <row r="2" spans="1:19" x14ac:dyDescent="0.25">
      <c r="A2" s="5" t="s">
        <v>1</v>
      </c>
      <c r="B2" s="11">
        <v>29204</v>
      </c>
      <c r="C2" s="11">
        <v>0</v>
      </c>
      <c r="D2" s="11">
        <v>29204</v>
      </c>
      <c r="E2" s="11">
        <v>0</v>
      </c>
      <c r="F2" s="11">
        <v>0</v>
      </c>
      <c r="G2" s="11">
        <v>0</v>
      </c>
      <c r="H2" s="11">
        <v>19152</v>
      </c>
      <c r="I2" s="11">
        <v>13825</v>
      </c>
      <c r="J2" s="11">
        <v>27897</v>
      </c>
      <c r="K2" s="11">
        <v>8841</v>
      </c>
      <c r="L2" s="11">
        <v>5272</v>
      </c>
      <c r="M2" s="11">
        <v>21184</v>
      </c>
      <c r="N2" s="11">
        <v>29204</v>
      </c>
      <c r="O2" s="11">
        <v>29204</v>
      </c>
      <c r="P2" s="11">
        <v>3.2930762767791748</v>
      </c>
      <c r="Q2" s="11"/>
      <c r="R2" s="11">
        <v>3.2930762767791748</v>
      </c>
      <c r="S2" s="11">
        <v>2016</v>
      </c>
    </row>
    <row r="3" spans="1:19" x14ac:dyDescent="0.25">
      <c r="A3" s="5" t="s">
        <v>2</v>
      </c>
      <c r="B3" s="11">
        <v>34839</v>
      </c>
      <c r="C3" s="11">
        <v>0</v>
      </c>
      <c r="D3" s="11">
        <v>34839</v>
      </c>
      <c r="E3" s="11">
        <v>0</v>
      </c>
      <c r="F3" s="11">
        <v>0</v>
      </c>
      <c r="G3" s="11">
        <v>0</v>
      </c>
      <c r="H3" s="11">
        <v>17433</v>
      </c>
      <c r="I3" s="11">
        <v>24296</v>
      </c>
      <c r="J3" s="11">
        <v>34391</v>
      </c>
      <c r="K3" s="11">
        <v>10008</v>
      </c>
      <c r="L3" s="11">
        <v>7394</v>
      </c>
      <c r="M3" s="11">
        <v>20317</v>
      </c>
      <c r="N3" s="11">
        <v>34839</v>
      </c>
      <c r="O3" s="11">
        <v>34839</v>
      </c>
      <c r="P3" s="11">
        <v>3.2675735950469971</v>
      </c>
      <c r="Q3" s="11"/>
      <c r="R3" s="11">
        <v>3.2675735950469971</v>
      </c>
      <c r="S3" s="11">
        <v>2016</v>
      </c>
    </row>
    <row r="4" spans="1:19" x14ac:dyDescent="0.25">
      <c r="A4" s="5" t="s">
        <v>3</v>
      </c>
      <c r="B4" s="11">
        <v>10740</v>
      </c>
      <c r="C4" s="11">
        <v>0</v>
      </c>
      <c r="D4" s="11">
        <v>10740</v>
      </c>
      <c r="E4" s="11">
        <v>0</v>
      </c>
      <c r="F4" s="11">
        <v>0</v>
      </c>
      <c r="G4" s="11">
        <v>0</v>
      </c>
      <c r="H4" s="11">
        <v>5089</v>
      </c>
      <c r="I4" s="11">
        <v>4620</v>
      </c>
      <c r="J4" s="11">
        <v>9955</v>
      </c>
      <c r="K4" s="11">
        <v>3914</v>
      </c>
      <c r="L4" s="11">
        <v>6731</v>
      </c>
      <c r="M4" s="11">
        <v>7989</v>
      </c>
      <c r="N4" s="11">
        <v>10740</v>
      </c>
      <c r="O4" s="11">
        <v>10740</v>
      </c>
      <c r="P4" s="11">
        <v>3.5659217834472656</v>
      </c>
      <c r="Q4" s="11"/>
      <c r="R4" s="11">
        <v>3.5659217834472656</v>
      </c>
      <c r="S4" s="11">
        <v>2016</v>
      </c>
    </row>
    <row r="5" spans="1:19" x14ac:dyDescent="0.25">
      <c r="A5" s="5" t="s">
        <v>4</v>
      </c>
      <c r="B5" s="11">
        <v>56139</v>
      </c>
      <c r="C5" s="11">
        <v>0</v>
      </c>
      <c r="D5" s="11">
        <v>56139</v>
      </c>
      <c r="E5" s="11">
        <v>0</v>
      </c>
      <c r="F5" s="11">
        <v>0</v>
      </c>
      <c r="G5" s="11">
        <v>0</v>
      </c>
      <c r="H5" s="11">
        <v>25418</v>
      </c>
      <c r="I5" s="11">
        <v>10317</v>
      </c>
      <c r="J5" s="11">
        <v>55069</v>
      </c>
      <c r="K5" s="11">
        <v>32290</v>
      </c>
      <c r="L5" s="11">
        <v>43654</v>
      </c>
      <c r="M5" s="11">
        <v>34909</v>
      </c>
      <c r="N5" s="11">
        <v>56139</v>
      </c>
      <c r="O5" s="11">
        <v>56139</v>
      </c>
      <c r="P5" s="11">
        <v>3.5921018123626709</v>
      </c>
      <c r="Q5" s="11"/>
      <c r="R5" s="11">
        <v>3.5921018123626709</v>
      </c>
      <c r="S5" s="11">
        <v>2016</v>
      </c>
    </row>
    <row r="6" spans="1:19" x14ac:dyDescent="0.25">
      <c r="A6" s="5" t="s">
        <v>5</v>
      </c>
      <c r="B6" s="11">
        <v>56906</v>
      </c>
      <c r="C6" s="11">
        <v>0</v>
      </c>
      <c r="D6" s="11">
        <v>56906</v>
      </c>
      <c r="E6" s="11">
        <v>0</v>
      </c>
      <c r="F6" s="11">
        <v>0</v>
      </c>
      <c r="G6" s="11">
        <v>0</v>
      </c>
      <c r="H6" s="11">
        <v>29155</v>
      </c>
      <c r="I6" s="11">
        <v>32635</v>
      </c>
      <c r="J6" s="11">
        <v>53541</v>
      </c>
      <c r="K6" s="11">
        <v>27383</v>
      </c>
      <c r="L6" s="11">
        <v>18723</v>
      </c>
      <c r="M6" s="11">
        <v>35310</v>
      </c>
      <c r="N6" s="11">
        <v>56906</v>
      </c>
      <c r="O6" s="11">
        <v>56906</v>
      </c>
      <c r="P6" s="11">
        <v>3.4574034214019775</v>
      </c>
      <c r="Q6" s="11"/>
      <c r="R6" s="11">
        <v>3.4574034214019775</v>
      </c>
      <c r="S6" s="11">
        <v>2016</v>
      </c>
    </row>
    <row r="7" spans="1:19" x14ac:dyDescent="0.25">
      <c r="A7" s="5" t="s">
        <v>6</v>
      </c>
      <c r="B7" s="11">
        <v>15050</v>
      </c>
      <c r="C7" s="11">
        <v>0</v>
      </c>
      <c r="D7" s="11">
        <v>15050</v>
      </c>
      <c r="E7" s="11">
        <v>0</v>
      </c>
      <c r="F7" s="11">
        <v>0</v>
      </c>
      <c r="G7" s="11">
        <v>0</v>
      </c>
      <c r="H7" s="11">
        <v>7962</v>
      </c>
      <c r="I7" s="11">
        <v>6148</v>
      </c>
      <c r="J7" s="11">
        <v>14468</v>
      </c>
      <c r="K7" s="11">
        <v>9233</v>
      </c>
      <c r="L7" s="11">
        <v>6600</v>
      </c>
      <c r="M7" s="11">
        <v>9780</v>
      </c>
      <c r="N7" s="11">
        <v>15050</v>
      </c>
      <c r="O7" s="11">
        <v>15050</v>
      </c>
      <c r="P7" s="11">
        <v>3.6007308959960938</v>
      </c>
      <c r="Q7" s="11"/>
      <c r="R7" s="11">
        <v>3.6007308959960938</v>
      </c>
      <c r="S7" s="11">
        <v>2016</v>
      </c>
    </row>
    <row r="8" spans="1:19" x14ac:dyDescent="0.25">
      <c r="A8" s="5" t="s">
        <v>7</v>
      </c>
      <c r="B8" s="11">
        <v>1535432</v>
      </c>
      <c r="C8" s="11">
        <v>0</v>
      </c>
      <c r="D8" s="11">
        <v>1535432</v>
      </c>
      <c r="E8" s="11">
        <v>0</v>
      </c>
      <c r="F8" s="11">
        <v>0</v>
      </c>
      <c r="G8" s="11">
        <v>0</v>
      </c>
      <c r="H8" s="11">
        <v>824753</v>
      </c>
      <c r="I8" s="11">
        <v>330299</v>
      </c>
      <c r="J8" s="11">
        <v>1522751</v>
      </c>
      <c r="K8" s="11">
        <v>840861</v>
      </c>
      <c r="L8" s="11">
        <v>1312120</v>
      </c>
      <c r="M8" s="11">
        <v>630055</v>
      </c>
      <c r="N8" s="11">
        <v>1535432</v>
      </c>
      <c r="O8" s="11">
        <v>1535432</v>
      </c>
      <c r="P8" s="11">
        <v>3.5565488338470459</v>
      </c>
      <c r="Q8" s="11"/>
      <c r="R8" s="11">
        <v>3.5565488338470459</v>
      </c>
      <c r="S8" s="11">
        <v>2016</v>
      </c>
    </row>
    <row r="9" spans="1:19" x14ac:dyDescent="0.25">
      <c r="A9" s="5" t="s">
        <v>8</v>
      </c>
      <c r="B9" s="11">
        <v>118944</v>
      </c>
      <c r="C9" s="11">
        <v>0</v>
      </c>
      <c r="D9" s="11">
        <v>118944</v>
      </c>
      <c r="E9" s="11">
        <v>0</v>
      </c>
      <c r="F9" s="11">
        <v>0</v>
      </c>
      <c r="G9" s="11">
        <v>0</v>
      </c>
      <c r="H9" s="11">
        <v>69138</v>
      </c>
      <c r="I9" s="11">
        <v>49159</v>
      </c>
      <c r="J9" s="11">
        <v>117666</v>
      </c>
      <c r="K9" s="11">
        <v>58619</v>
      </c>
      <c r="L9" s="11">
        <v>57679</v>
      </c>
      <c r="M9" s="11">
        <v>94958</v>
      </c>
      <c r="N9" s="11">
        <v>118944</v>
      </c>
      <c r="O9" s="11">
        <v>118944</v>
      </c>
      <c r="P9" s="11">
        <v>3.7599122524261475</v>
      </c>
      <c r="Q9" s="11"/>
      <c r="R9" s="11">
        <v>3.7599122524261475</v>
      </c>
      <c r="S9" s="11">
        <v>2016</v>
      </c>
    </row>
    <row r="10" spans="1:19" x14ac:dyDescent="0.25">
      <c r="A10" s="5" t="s">
        <v>9</v>
      </c>
      <c r="B10" s="11">
        <v>155226</v>
      </c>
      <c r="C10" s="11">
        <v>0</v>
      </c>
      <c r="D10" s="11">
        <v>155226</v>
      </c>
      <c r="E10" s="11">
        <v>0</v>
      </c>
      <c r="F10" s="11">
        <v>0</v>
      </c>
      <c r="G10" s="11">
        <v>0</v>
      </c>
      <c r="H10" s="11">
        <v>76029</v>
      </c>
      <c r="I10" s="11">
        <v>75228</v>
      </c>
      <c r="J10" s="11">
        <v>145430</v>
      </c>
      <c r="K10" s="11">
        <v>95732</v>
      </c>
      <c r="L10" s="11">
        <v>45804</v>
      </c>
      <c r="M10" s="11">
        <v>91253</v>
      </c>
      <c r="N10" s="11">
        <v>155226</v>
      </c>
      <c r="O10" s="11">
        <v>155226</v>
      </c>
      <c r="P10" s="11">
        <v>3.4110007286071777</v>
      </c>
      <c r="Q10" s="11"/>
      <c r="R10" s="11">
        <v>3.4110007286071777</v>
      </c>
      <c r="S10" s="11">
        <v>2016</v>
      </c>
    </row>
    <row r="11" spans="1:19" x14ac:dyDescent="0.25">
      <c r="A11" s="5" t="s">
        <v>10</v>
      </c>
      <c r="B11" s="11">
        <v>47512</v>
      </c>
      <c r="C11" s="11">
        <v>0</v>
      </c>
      <c r="D11" s="11">
        <v>47512</v>
      </c>
      <c r="E11" s="11">
        <v>0</v>
      </c>
      <c r="F11" s="11">
        <v>0</v>
      </c>
      <c r="G11" s="11">
        <v>0</v>
      </c>
      <c r="H11" s="11">
        <v>21650</v>
      </c>
      <c r="I11" s="11">
        <v>25235</v>
      </c>
      <c r="J11" s="11">
        <v>46301</v>
      </c>
      <c r="K11" s="11">
        <v>21412</v>
      </c>
      <c r="L11" s="11">
        <v>19360</v>
      </c>
      <c r="M11" s="11">
        <v>37056</v>
      </c>
      <c r="N11" s="11">
        <v>47512</v>
      </c>
      <c r="O11" s="11">
        <v>47512</v>
      </c>
      <c r="P11" s="11">
        <v>3.5993854999542236</v>
      </c>
      <c r="Q11" s="11"/>
      <c r="R11" s="11">
        <v>3.5993854999542236</v>
      </c>
      <c r="S11" s="11">
        <v>2016</v>
      </c>
    </row>
    <row r="12" spans="1:19" x14ac:dyDescent="0.25">
      <c r="A12" s="5" t="s">
        <v>11</v>
      </c>
      <c r="B12" s="11">
        <v>218227</v>
      </c>
      <c r="C12" s="11">
        <v>0</v>
      </c>
      <c r="D12" s="11">
        <v>218227</v>
      </c>
      <c r="E12" s="11">
        <v>0</v>
      </c>
      <c r="F12" s="11">
        <v>0</v>
      </c>
      <c r="G12" s="11">
        <v>0</v>
      </c>
      <c r="H12" s="11">
        <v>120633</v>
      </c>
      <c r="I12" s="11">
        <v>72982</v>
      </c>
      <c r="J12" s="11">
        <v>214959</v>
      </c>
      <c r="K12" s="11">
        <v>58216</v>
      </c>
      <c r="L12" s="11">
        <v>128703</v>
      </c>
      <c r="M12" s="11">
        <v>143564</v>
      </c>
      <c r="N12" s="11">
        <v>218227</v>
      </c>
      <c r="O12" s="11">
        <v>218227</v>
      </c>
      <c r="P12" s="11">
        <v>3.3866431713104248</v>
      </c>
      <c r="Q12" s="11"/>
      <c r="R12" s="11">
        <v>3.3866431713104248</v>
      </c>
      <c r="S12" s="11">
        <v>2016</v>
      </c>
    </row>
    <row r="13" spans="1:19" x14ac:dyDescent="0.25">
      <c r="A13" s="5" t="s">
        <v>12</v>
      </c>
      <c r="B13" s="11">
        <v>805534</v>
      </c>
      <c r="C13" s="11">
        <v>0</v>
      </c>
      <c r="D13" s="11">
        <v>805534</v>
      </c>
      <c r="E13" s="11">
        <v>0</v>
      </c>
      <c r="F13" s="11">
        <v>0</v>
      </c>
      <c r="G13" s="11">
        <v>0</v>
      </c>
      <c r="H13" s="11">
        <v>366468</v>
      </c>
      <c r="I13" s="11">
        <v>130292</v>
      </c>
      <c r="J13" s="11">
        <v>795493</v>
      </c>
      <c r="K13" s="11">
        <v>532162</v>
      </c>
      <c r="L13" s="11">
        <v>737493</v>
      </c>
      <c r="M13" s="11">
        <v>399713</v>
      </c>
      <c r="N13" s="11">
        <v>805534</v>
      </c>
      <c r="O13" s="11">
        <v>805534</v>
      </c>
      <c r="P13" s="11">
        <v>3.6765933036804199</v>
      </c>
      <c r="Q13" s="11"/>
      <c r="R13" s="11">
        <v>3.6765933036804199</v>
      </c>
      <c r="S13" s="11">
        <v>2016</v>
      </c>
    </row>
    <row r="14" spans="1:19" x14ac:dyDescent="0.25">
      <c r="A14" s="5" t="s">
        <v>13</v>
      </c>
      <c r="B14" s="11">
        <v>279836</v>
      </c>
      <c r="C14" s="11">
        <v>0</v>
      </c>
      <c r="D14" s="11">
        <v>279836</v>
      </c>
      <c r="E14" s="11">
        <v>0</v>
      </c>
      <c r="F14" s="11">
        <v>0</v>
      </c>
      <c r="G14" s="11">
        <v>0</v>
      </c>
      <c r="H14" s="11">
        <v>139127</v>
      </c>
      <c r="I14" s="11">
        <v>49202</v>
      </c>
      <c r="J14" s="11">
        <v>279836</v>
      </c>
      <c r="K14" s="11">
        <v>96617</v>
      </c>
      <c r="L14" s="11">
        <v>236318</v>
      </c>
      <c r="M14" s="11">
        <v>182714</v>
      </c>
      <c r="N14" s="11">
        <v>279836</v>
      </c>
      <c r="O14" s="11">
        <v>279836</v>
      </c>
      <c r="P14" s="11">
        <v>3.5156805515289307</v>
      </c>
      <c r="Q14" s="11"/>
      <c r="R14" s="11">
        <v>3.5156805515289307</v>
      </c>
      <c r="S14" s="11">
        <v>2016</v>
      </c>
    </row>
    <row r="15" spans="1:19" x14ac:dyDescent="0.25">
      <c r="A15" s="5" t="s">
        <v>14</v>
      </c>
      <c r="B15" s="11">
        <v>117324</v>
      </c>
      <c r="C15" s="11">
        <v>0</v>
      </c>
      <c r="D15" s="11">
        <v>117324</v>
      </c>
      <c r="E15" s="11">
        <v>0</v>
      </c>
      <c r="F15" s="11">
        <v>0</v>
      </c>
      <c r="G15" s="11">
        <v>0</v>
      </c>
      <c r="H15" s="11">
        <v>89374</v>
      </c>
      <c r="I15" s="11">
        <v>54838</v>
      </c>
      <c r="J15" s="11">
        <v>111246</v>
      </c>
      <c r="K15" s="11">
        <v>45136</v>
      </c>
      <c r="L15" s="11">
        <v>23676</v>
      </c>
      <c r="M15" s="11">
        <v>74923</v>
      </c>
      <c r="N15" s="11">
        <v>117324</v>
      </c>
      <c r="O15" s="11">
        <v>117324</v>
      </c>
      <c r="P15" s="11">
        <v>3.4024837017059326</v>
      </c>
      <c r="Q15" s="11"/>
      <c r="R15" s="11">
        <v>3.4024837017059326</v>
      </c>
      <c r="S15" s="11">
        <v>2016</v>
      </c>
    </row>
    <row r="16" spans="1:19" x14ac:dyDescent="0.25">
      <c r="A16" s="5" t="s">
        <v>15</v>
      </c>
      <c r="B16" s="11">
        <v>936530</v>
      </c>
      <c r="C16" s="11">
        <v>0</v>
      </c>
      <c r="D16" s="11">
        <v>936530</v>
      </c>
      <c r="E16" s="11">
        <v>0</v>
      </c>
      <c r="F16" s="11">
        <v>0</v>
      </c>
      <c r="G16" s="11">
        <v>0</v>
      </c>
      <c r="H16" s="11">
        <v>408008</v>
      </c>
      <c r="I16" s="11">
        <v>303561</v>
      </c>
      <c r="J16" s="11">
        <v>914849</v>
      </c>
      <c r="K16" s="11">
        <v>609814</v>
      </c>
      <c r="L16" s="11">
        <v>483534</v>
      </c>
      <c r="M16" s="11">
        <v>686068</v>
      </c>
      <c r="N16" s="11">
        <v>936530</v>
      </c>
      <c r="O16" s="11">
        <v>936530</v>
      </c>
      <c r="P16" s="11">
        <v>3.6366522312164307</v>
      </c>
      <c r="Q16" s="11"/>
      <c r="R16" s="11">
        <v>3.6366522312164307</v>
      </c>
      <c r="S16" s="11">
        <v>2016</v>
      </c>
    </row>
    <row r="17" spans="1:19" x14ac:dyDescent="0.25">
      <c r="A17" s="5" t="s">
        <v>16</v>
      </c>
      <c r="B17" s="11">
        <v>372636</v>
      </c>
      <c r="C17" s="11">
        <v>0</v>
      </c>
      <c r="D17" s="11">
        <v>372636</v>
      </c>
      <c r="E17" s="11">
        <v>0</v>
      </c>
      <c r="F17" s="11">
        <v>0</v>
      </c>
      <c r="G17" s="11">
        <v>0</v>
      </c>
      <c r="H17" s="11">
        <v>225374</v>
      </c>
      <c r="I17" s="11">
        <v>112147</v>
      </c>
      <c r="J17" s="11">
        <v>368479</v>
      </c>
      <c r="K17" s="11">
        <v>168309</v>
      </c>
      <c r="L17" s="11">
        <v>227109</v>
      </c>
      <c r="M17" s="11">
        <v>232362</v>
      </c>
      <c r="N17" s="11">
        <v>372636</v>
      </c>
      <c r="O17" s="11">
        <v>372636</v>
      </c>
      <c r="P17" s="11">
        <v>3.5793106555938721</v>
      </c>
      <c r="Q17" s="11"/>
      <c r="R17" s="11">
        <v>3.5793106555938721</v>
      </c>
      <c r="S17" s="11">
        <v>2016</v>
      </c>
    </row>
    <row r="18" spans="1:19" x14ac:dyDescent="0.25">
      <c r="A18" s="5" t="s">
        <v>17</v>
      </c>
      <c r="B18" s="11">
        <v>97678</v>
      </c>
      <c r="C18" s="11">
        <v>0</v>
      </c>
      <c r="D18" s="11">
        <v>97678</v>
      </c>
      <c r="E18" s="11">
        <v>0</v>
      </c>
      <c r="F18" s="11">
        <v>0</v>
      </c>
      <c r="G18" s="11">
        <v>0</v>
      </c>
      <c r="H18" s="11">
        <v>48148</v>
      </c>
      <c r="I18" s="11">
        <v>21205</v>
      </c>
      <c r="J18" s="11">
        <v>96521</v>
      </c>
      <c r="K18" s="11">
        <v>50019</v>
      </c>
      <c r="L18" s="11">
        <v>57114</v>
      </c>
      <c r="M18" s="11">
        <v>72528</v>
      </c>
      <c r="N18" s="11">
        <v>97678</v>
      </c>
      <c r="O18" s="11">
        <v>97678</v>
      </c>
      <c r="P18" s="11">
        <v>3.5374906063079834</v>
      </c>
      <c r="Q18" s="11"/>
      <c r="R18" s="11">
        <v>3.5374906063079834</v>
      </c>
      <c r="S18" s="11">
        <v>2016</v>
      </c>
    </row>
    <row r="19" spans="1:19" x14ac:dyDescent="0.25">
      <c r="A19" s="5" t="s">
        <v>18</v>
      </c>
      <c r="B19" s="11">
        <v>91541</v>
      </c>
      <c r="C19" s="11">
        <v>0</v>
      </c>
      <c r="D19" s="11">
        <v>91541</v>
      </c>
      <c r="E19" s="11">
        <v>0</v>
      </c>
      <c r="F19" s="11">
        <v>0</v>
      </c>
      <c r="G19" s="11">
        <v>0</v>
      </c>
      <c r="H19" s="11">
        <v>41793</v>
      </c>
      <c r="I19" s="11">
        <v>26593</v>
      </c>
      <c r="J19" s="11">
        <v>91364</v>
      </c>
      <c r="K19" s="11">
        <v>59734</v>
      </c>
      <c r="L19" s="11">
        <v>73315</v>
      </c>
      <c r="M19" s="11">
        <v>61697</v>
      </c>
      <c r="N19" s="11">
        <v>91541</v>
      </c>
      <c r="O19" s="11">
        <v>91541</v>
      </c>
      <c r="P19" s="11">
        <v>3.8725380897521973</v>
      </c>
      <c r="Q19" s="11"/>
      <c r="R19" s="11">
        <v>3.8725380897521973</v>
      </c>
      <c r="S19" s="11">
        <v>2016</v>
      </c>
    </row>
    <row r="20" spans="1:19" x14ac:dyDescent="0.25">
      <c r="A20" s="5" t="s">
        <v>19</v>
      </c>
      <c r="B20" s="11">
        <v>66887</v>
      </c>
      <c r="C20" s="11">
        <v>0</v>
      </c>
      <c r="D20" s="11">
        <v>66887</v>
      </c>
      <c r="E20" s="11">
        <v>0</v>
      </c>
      <c r="F20" s="11">
        <v>0</v>
      </c>
      <c r="G20" s="11">
        <v>0</v>
      </c>
      <c r="H20" s="11">
        <v>31067</v>
      </c>
      <c r="I20" s="11">
        <v>33526</v>
      </c>
      <c r="J20" s="11">
        <v>66496</v>
      </c>
      <c r="K20" s="11">
        <v>32869</v>
      </c>
      <c r="L20" s="11">
        <v>19711</v>
      </c>
      <c r="M20" s="11">
        <v>48145</v>
      </c>
      <c r="N20" s="11">
        <v>66887</v>
      </c>
      <c r="O20" s="11">
        <v>66887</v>
      </c>
      <c r="P20" s="11">
        <v>3.4657557010650635</v>
      </c>
      <c r="Q20" s="11"/>
      <c r="R20" s="11">
        <v>3.4657557010650635</v>
      </c>
      <c r="S20" s="11">
        <v>2016</v>
      </c>
    </row>
    <row r="21" spans="1:19" x14ac:dyDescent="0.25">
      <c r="A21" s="5" t="s">
        <v>20</v>
      </c>
      <c r="B21" s="11">
        <v>949344</v>
      </c>
      <c r="C21" s="11">
        <v>0</v>
      </c>
      <c r="D21" s="11">
        <v>949344</v>
      </c>
      <c r="E21" s="11">
        <v>0</v>
      </c>
      <c r="F21" s="11">
        <v>0</v>
      </c>
      <c r="G21" s="11">
        <v>0</v>
      </c>
      <c r="H21" s="11">
        <v>458303</v>
      </c>
      <c r="I21" s="11">
        <v>163367</v>
      </c>
      <c r="J21" s="11">
        <v>937691</v>
      </c>
      <c r="K21" s="11">
        <v>492147</v>
      </c>
      <c r="L21" s="11">
        <v>888556</v>
      </c>
      <c r="M21" s="11">
        <v>610591</v>
      </c>
      <c r="N21" s="11">
        <v>949344</v>
      </c>
      <c r="O21" s="11">
        <v>949344</v>
      </c>
      <c r="P21" s="11">
        <v>3.7401142120361328</v>
      </c>
      <c r="Q21" s="11"/>
      <c r="R21" s="11">
        <v>3.7401142120361328</v>
      </c>
      <c r="S21" s="11">
        <v>2016</v>
      </c>
    </row>
    <row r="22" spans="1:19" x14ac:dyDescent="0.25">
      <c r="A22" s="5" t="s">
        <v>21</v>
      </c>
      <c r="B22" s="11">
        <v>503068</v>
      </c>
      <c r="C22" s="11">
        <v>0</v>
      </c>
      <c r="D22" s="11">
        <v>503068</v>
      </c>
      <c r="E22" s="11">
        <v>0</v>
      </c>
      <c r="F22" s="11">
        <v>0</v>
      </c>
      <c r="G22" s="11">
        <v>0</v>
      </c>
      <c r="H22" s="11">
        <v>261354</v>
      </c>
      <c r="I22" s="11">
        <v>168224</v>
      </c>
      <c r="J22" s="11">
        <v>495953</v>
      </c>
      <c r="K22" s="11">
        <v>207849</v>
      </c>
      <c r="L22" s="11">
        <v>330736</v>
      </c>
      <c r="M22" s="11">
        <v>318825</v>
      </c>
      <c r="N22" s="11">
        <v>503068</v>
      </c>
      <c r="O22" s="11">
        <v>503068</v>
      </c>
      <c r="P22" s="11">
        <v>3.5441350936889648</v>
      </c>
      <c r="Q22" s="11"/>
      <c r="R22" s="11">
        <v>3.5441350936889648</v>
      </c>
      <c r="S22" s="11">
        <v>2016</v>
      </c>
    </row>
    <row r="23" spans="1:19" x14ac:dyDescent="0.25">
      <c r="A23" s="5" t="s">
        <v>22</v>
      </c>
      <c r="B23" s="11">
        <v>54062</v>
      </c>
      <c r="C23" s="11">
        <v>0</v>
      </c>
      <c r="D23" s="11">
        <v>54062</v>
      </c>
      <c r="E23" s="11">
        <v>0</v>
      </c>
      <c r="F23" s="11">
        <v>0</v>
      </c>
      <c r="G23" s="11">
        <v>0</v>
      </c>
      <c r="H23" s="11">
        <v>30362</v>
      </c>
      <c r="I23" s="11">
        <v>18309</v>
      </c>
      <c r="J23" s="11">
        <v>53402</v>
      </c>
      <c r="K23" s="11">
        <v>21533</v>
      </c>
      <c r="L23" s="11">
        <v>36963</v>
      </c>
      <c r="M23" s="11">
        <v>30297</v>
      </c>
      <c r="N23" s="11">
        <v>54062</v>
      </c>
      <c r="O23" s="11">
        <v>54062</v>
      </c>
      <c r="P23" s="11">
        <v>3.5305020809173584</v>
      </c>
      <c r="Q23" s="11"/>
      <c r="R23" s="11">
        <v>3.5305020809173584</v>
      </c>
      <c r="S23" s="11">
        <v>2016</v>
      </c>
    </row>
    <row r="24" spans="1:19" x14ac:dyDescent="0.25">
      <c r="A24" s="5" t="s">
        <v>23</v>
      </c>
      <c r="B24" s="11">
        <v>85461</v>
      </c>
      <c r="C24" s="11">
        <v>0</v>
      </c>
      <c r="D24" s="11">
        <v>85461</v>
      </c>
      <c r="E24" s="11">
        <v>0</v>
      </c>
      <c r="F24" s="11">
        <v>0</v>
      </c>
      <c r="G24" s="11">
        <v>0</v>
      </c>
      <c r="H24" s="11">
        <v>35706</v>
      </c>
      <c r="I24" s="11">
        <v>27835</v>
      </c>
      <c r="J24" s="11">
        <v>82567</v>
      </c>
      <c r="K24" s="11">
        <v>37573</v>
      </c>
      <c r="L24" s="11">
        <v>66103</v>
      </c>
      <c r="M24" s="11">
        <v>49406</v>
      </c>
      <c r="N24" s="11">
        <v>85461</v>
      </c>
      <c r="O24" s="11">
        <v>85461</v>
      </c>
      <c r="P24" s="11">
        <v>3.5008952617645264</v>
      </c>
      <c r="Q24" s="11"/>
      <c r="R24" s="11">
        <v>3.5008952617645264</v>
      </c>
      <c r="S24" s="11">
        <v>2016</v>
      </c>
    </row>
    <row r="25" spans="1:19" x14ac:dyDescent="0.25">
      <c r="A25" s="5" t="s">
        <v>24</v>
      </c>
      <c r="B25" s="11">
        <v>176894</v>
      </c>
      <c r="C25" s="11">
        <v>0</v>
      </c>
      <c r="D25" s="11">
        <v>176894</v>
      </c>
      <c r="E25" s="11">
        <v>0</v>
      </c>
      <c r="F25" s="11">
        <v>0</v>
      </c>
      <c r="G25" s="11">
        <v>0</v>
      </c>
      <c r="H25" s="11">
        <v>77140</v>
      </c>
      <c r="I25" s="11">
        <v>24711</v>
      </c>
      <c r="J25" s="11">
        <v>173400</v>
      </c>
      <c r="K25" s="11">
        <v>96728</v>
      </c>
      <c r="L25" s="11">
        <v>144092</v>
      </c>
      <c r="M25" s="11">
        <v>105722</v>
      </c>
      <c r="N25" s="11">
        <v>176894</v>
      </c>
      <c r="O25" s="11">
        <v>176894</v>
      </c>
      <c r="P25" s="11">
        <v>3.5150599479675293</v>
      </c>
      <c r="Q25" s="11"/>
      <c r="R25" s="11">
        <v>3.5150599479675293</v>
      </c>
      <c r="S25" s="11">
        <v>2016</v>
      </c>
    </row>
    <row r="26" spans="1:19" x14ac:dyDescent="0.25">
      <c r="A26" s="5" t="s">
        <v>25</v>
      </c>
      <c r="B26" s="11">
        <v>75233</v>
      </c>
      <c r="C26" s="11">
        <v>0</v>
      </c>
      <c r="D26" s="11">
        <v>75233</v>
      </c>
      <c r="E26" s="11">
        <v>0</v>
      </c>
      <c r="F26" s="11">
        <v>0</v>
      </c>
      <c r="G26" s="11">
        <v>0</v>
      </c>
      <c r="H26" s="11">
        <v>36580</v>
      </c>
      <c r="I26" s="11">
        <v>18120</v>
      </c>
      <c r="J26" s="11">
        <v>72845</v>
      </c>
      <c r="K26" s="11">
        <v>43434</v>
      </c>
      <c r="L26" s="11">
        <v>48423</v>
      </c>
      <c r="M26" s="11">
        <v>61989</v>
      </c>
      <c r="N26" s="11">
        <v>75233</v>
      </c>
      <c r="O26" s="11">
        <v>75233</v>
      </c>
      <c r="P26" s="11">
        <v>3.7402603626251221</v>
      </c>
      <c r="Q26" s="11"/>
      <c r="R26" s="11">
        <v>3.7402603626251221</v>
      </c>
      <c r="S26" s="11">
        <v>2016</v>
      </c>
    </row>
    <row r="27" spans="1:19" x14ac:dyDescent="0.25">
      <c r="A27" s="5" t="s">
        <v>26</v>
      </c>
      <c r="B27" s="11">
        <v>59947</v>
      </c>
      <c r="C27" s="11">
        <v>0</v>
      </c>
      <c r="D27" s="11">
        <v>59947</v>
      </c>
      <c r="E27" s="11">
        <v>0</v>
      </c>
      <c r="F27" s="11">
        <v>0</v>
      </c>
      <c r="G27" s="11">
        <v>0</v>
      </c>
      <c r="H27" s="11">
        <v>24025</v>
      </c>
      <c r="I27" s="11">
        <v>21545</v>
      </c>
      <c r="J27" s="11">
        <v>52463</v>
      </c>
      <c r="K27" s="11">
        <v>34688</v>
      </c>
      <c r="L27" s="11">
        <v>30067</v>
      </c>
      <c r="M27" s="11">
        <v>45469</v>
      </c>
      <c r="N27" s="11">
        <v>59947</v>
      </c>
      <c r="O27" s="11">
        <v>59947</v>
      </c>
      <c r="P27" s="11">
        <v>3.4740188121795654</v>
      </c>
      <c r="Q27" s="11"/>
      <c r="R27" s="11">
        <v>3.4740188121795654</v>
      </c>
      <c r="S27" s="11">
        <v>2016</v>
      </c>
    </row>
    <row r="28" spans="1:19" x14ac:dyDescent="0.25">
      <c r="A28" s="5" t="s">
        <v>27</v>
      </c>
      <c r="B28" s="11">
        <v>268151</v>
      </c>
      <c r="C28" s="11">
        <v>0</v>
      </c>
      <c r="D28" s="11">
        <v>268151</v>
      </c>
      <c r="E28" s="11">
        <v>0</v>
      </c>
      <c r="F28" s="11">
        <v>0</v>
      </c>
      <c r="G28" s="11">
        <v>0</v>
      </c>
      <c r="H28" s="11">
        <v>94447</v>
      </c>
      <c r="I28" s="11">
        <v>50593</v>
      </c>
      <c r="J28" s="11">
        <v>256845</v>
      </c>
      <c r="K28" s="11">
        <v>83536</v>
      </c>
      <c r="L28" s="11">
        <v>234544</v>
      </c>
      <c r="M28" s="11">
        <v>227488</v>
      </c>
      <c r="N28" s="11">
        <v>268151</v>
      </c>
      <c r="O28" s="11">
        <v>268151</v>
      </c>
      <c r="P28" s="11">
        <v>3.5332815647125244</v>
      </c>
      <c r="Q28" s="11"/>
      <c r="R28" s="11">
        <v>3.5332815647125244</v>
      </c>
      <c r="S28" s="11">
        <v>2016</v>
      </c>
    </row>
    <row r="29" spans="1:19" x14ac:dyDescent="0.25">
      <c r="A29" s="5" t="s">
        <v>28</v>
      </c>
      <c r="B29" s="11">
        <v>93115</v>
      </c>
      <c r="C29" s="11">
        <v>0</v>
      </c>
      <c r="D29" s="11">
        <v>93115</v>
      </c>
      <c r="E29" s="11">
        <v>0</v>
      </c>
      <c r="F29" s="11">
        <v>0</v>
      </c>
      <c r="G29" s="11">
        <v>0</v>
      </c>
      <c r="H29" s="11">
        <v>53520</v>
      </c>
      <c r="I29" s="11">
        <v>23145</v>
      </c>
      <c r="J29" s="11">
        <v>89260</v>
      </c>
      <c r="K29" s="11">
        <v>29098</v>
      </c>
      <c r="L29" s="11">
        <v>52275</v>
      </c>
      <c r="M29" s="11">
        <v>57414</v>
      </c>
      <c r="N29" s="11">
        <v>93115</v>
      </c>
      <c r="O29" s="11">
        <v>93115</v>
      </c>
      <c r="P29" s="11">
        <v>3.2724266052246094</v>
      </c>
      <c r="Q29" s="11"/>
      <c r="R29" s="11">
        <v>3.2724266052246094</v>
      </c>
      <c r="S29" s="11">
        <v>2016</v>
      </c>
    </row>
    <row r="30" spans="1:19" x14ac:dyDescent="0.25">
      <c r="A30" s="5" t="s">
        <v>29</v>
      </c>
      <c r="B30" s="11">
        <v>74478</v>
      </c>
      <c r="C30" s="11">
        <v>0</v>
      </c>
      <c r="D30" s="11">
        <v>74478</v>
      </c>
      <c r="E30" s="11">
        <v>0</v>
      </c>
      <c r="F30" s="11">
        <v>0</v>
      </c>
      <c r="G30" s="11">
        <v>0</v>
      </c>
      <c r="H30" s="11">
        <v>31897</v>
      </c>
      <c r="I30" s="11">
        <v>21918</v>
      </c>
      <c r="J30" s="11">
        <v>72837</v>
      </c>
      <c r="K30" s="11">
        <v>34482</v>
      </c>
      <c r="L30" s="11">
        <v>33640</v>
      </c>
      <c r="M30" s="11">
        <v>55440</v>
      </c>
      <c r="N30" s="11">
        <v>74478</v>
      </c>
      <c r="O30" s="11">
        <v>74478</v>
      </c>
      <c r="P30" s="11">
        <v>3.3595693111419678</v>
      </c>
      <c r="Q30" s="11"/>
      <c r="R30" s="11">
        <v>3.3595693111419678</v>
      </c>
      <c r="S30" s="11">
        <v>2016</v>
      </c>
    </row>
    <row r="31" spans="1:19" x14ac:dyDescent="0.25">
      <c r="A31" s="5" t="s">
        <v>30</v>
      </c>
      <c r="B31" s="11">
        <v>1157692</v>
      </c>
      <c r="C31" s="11">
        <v>0</v>
      </c>
      <c r="D31" s="11">
        <v>1157692</v>
      </c>
      <c r="E31" s="11">
        <v>0</v>
      </c>
      <c r="F31" s="11">
        <v>0</v>
      </c>
      <c r="G31" s="11">
        <v>0</v>
      </c>
      <c r="H31" s="11">
        <v>642444</v>
      </c>
      <c r="I31" s="11">
        <v>301784</v>
      </c>
      <c r="J31" s="11">
        <v>1155837</v>
      </c>
      <c r="K31" s="11">
        <v>560212</v>
      </c>
      <c r="L31" s="11">
        <v>992857</v>
      </c>
      <c r="M31" s="11">
        <v>517665</v>
      </c>
      <c r="N31" s="11">
        <v>1157692</v>
      </c>
      <c r="O31" s="11">
        <v>1157692</v>
      </c>
      <c r="P31" s="11">
        <v>3.602684497833252</v>
      </c>
      <c r="Q31" s="11"/>
      <c r="R31" s="11">
        <v>3.602684497833252</v>
      </c>
      <c r="S31" s="11">
        <v>2016</v>
      </c>
    </row>
    <row r="32" spans="1:19" x14ac:dyDescent="0.25">
      <c r="A32" s="5" t="s">
        <v>31</v>
      </c>
      <c r="B32" s="11">
        <v>141487</v>
      </c>
      <c r="C32" s="11">
        <v>0</v>
      </c>
      <c r="D32" s="11">
        <v>141487</v>
      </c>
      <c r="E32" s="11">
        <v>0</v>
      </c>
      <c r="F32" s="11">
        <v>0</v>
      </c>
      <c r="G32" s="11">
        <v>0</v>
      </c>
      <c r="H32" s="11">
        <v>72697</v>
      </c>
      <c r="I32" s="11">
        <v>37790</v>
      </c>
      <c r="J32" s="11">
        <v>138198</v>
      </c>
      <c r="K32" s="11">
        <v>74849</v>
      </c>
      <c r="L32" s="11">
        <v>121531</v>
      </c>
      <c r="M32" s="11">
        <v>78068</v>
      </c>
      <c r="N32" s="11">
        <v>141487</v>
      </c>
      <c r="O32" s="11">
        <v>141487</v>
      </c>
      <c r="P32" s="11">
        <v>3.6973927021026611</v>
      </c>
      <c r="Q32" s="11"/>
      <c r="R32" s="11">
        <v>3.6973927021026611</v>
      </c>
      <c r="S32" s="11">
        <v>2016</v>
      </c>
    </row>
    <row r="33" spans="1:19" x14ac:dyDescent="0.25">
      <c r="A33" s="5" t="s">
        <v>32</v>
      </c>
      <c r="B33" s="11">
        <v>60139</v>
      </c>
      <c r="C33" s="11">
        <v>0</v>
      </c>
      <c r="D33" s="11">
        <v>60139</v>
      </c>
      <c r="E33" s="11">
        <v>0</v>
      </c>
      <c r="F33" s="11">
        <v>0</v>
      </c>
      <c r="G33" s="11">
        <v>0</v>
      </c>
      <c r="H33" s="11">
        <v>40110</v>
      </c>
      <c r="I33" s="11">
        <v>16342</v>
      </c>
      <c r="J33" s="11">
        <v>59728</v>
      </c>
      <c r="K33" s="11">
        <v>15804</v>
      </c>
      <c r="L33" s="11">
        <v>29689</v>
      </c>
      <c r="M33" s="11">
        <v>34265</v>
      </c>
      <c r="N33" s="11">
        <v>60139</v>
      </c>
      <c r="O33" s="11">
        <v>60139</v>
      </c>
      <c r="P33" s="11">
        <v>3.2580854892730713</v>
      </c>
      <c r="Q33" s="11"/>
      <c r="R33" s="11">
        <v>3.2580854892730713</v>
      </c>
      <c r="S33" s="11">
        <v>2016</v>
      </c>
    </row>
    <row r="34" spans="1:19" x14ac:dyDescent="0.25">
      <c r="A34" s="5" t="s">
        <v>1</v>
      </c>
      <c r="B34" s="11">
        <v>13577</v>
      </c>
      <c r="C34" s="11">
        <v>0</v>
      </c>
      <c r="D34" s="11">
        <v>13577</v>
      </c>
      <c r="E34" s="11">
        <v>0</v>
      </c>
      <c r="F34" s="11">
        <v>0</v>
      </c>
      <c r="G34" s="11">
        <v>0</v>
      </c>
      <c r="H34" s="11">
        <v>8519</v>
      </c>
      <c r="I34" s="11">
        <v>7640</v>
      </c>
      <c r="J34" s="11">
        <v>13455</v>
      </c>
      <c r="K34" s="11">
        <v>4250</v>
      </c>
      <c r="L34" s="11">
        <v>1942</v>
      </c>
      <c r="M34" s="11">
        <v>7987</v>
      </c>
      <c r="N34" s="11">
        <v>13577</v>
      </c>
      <c r="O34" s="11">
        <v>13577</v>
      </c>
      <c r="P34" s="11">
        <v>3.2255284786224365</v>
      </c>
      <c r="Q34" s="11"/>
      <c r="R34" s="11">
        <v>3.2255284786224365</v>
      </c>
      <c r="S34" s="11">
        <v>2018</v>
      </c>
    </row>
    <row r="35" spans="1:19" x14ac:dyDescent="0.25">
      <c r="A35" s="5" t="s">
        <v>2</v>
      </c>
      <c r="B35" s="11">
        <v>50631</v>
      </c>
      <c r="C35" s="11">
        <v>0</v>
      </c>
      <c r="D35" s="11">
        <v>50631</v>
      </c>
      <c r="E35" s="11">
        <v>0</v>
      </c>
      <c r="F35" s="11">
        <v>0</v>
      </c>
      <c r="G35" s="11">
        <v>0</v>
      </c>
      <c r="H35" s="11">
        <v>27283</v>
      </c>
      <c r="I35" s="11">
        <v>21281</v>
      </c>
      <c r="J35" s="11">
        <v>42740</v>
      </c>
      <c r="K35" s="11">
        <v>24502</v>
      </c>
      <c r="L35" s="11">
        <v>25726</v>
      </c>
      <c r="M35" s="11">
        <v>35728</v>
      </c>
      <c r="N35" s="11">
        <v>50631</v>
      </c>
      <c r="O35" s="11">
        <v>50631</v>
      </c>
      <c r="P35" s="11">
        <v>3.5010170936584473</v>
      </c>
      <c r="Q35" s="11"/>
      <c r="R35" s="11">
        <v>3.5010170936584473</v>
      </c>
      <c r="S35" s="11">
        <v>2018</v>
      </c>
    </row>
    <row r="36" spans="1:19" x14ac:dyDescent="0.25">
      <c r="A36" s="5" t="s">
        <v>3</v>
      </c>
      <c r="B36" s="11">
        <v>8887</v>
      </c>
      <c r="C36" s="11">
        <v>0</v>
      </c>
      <c r="D36" s="11">
        <v>8887</v>
      </c>
      <c r="E36" s="11">
        <v>0</v>
      </c>
      <c r="F36" s="11">
        <v>0</v>
      </c>
      <c r="G36" s="11">
        <v>0</v>
      </c>
      <c r="H36" s="11">
        <v>4396</v>
      </c>
      <c r="I36" s="11">
        <v>4842</v>
      </c>
      <c r="J36" s="11">
        <v>8540</v>
      </c>
      <c r="K36" s="11">
        <v>4460</v>
      </c>
      <c r="L36" s="11">
        <v>3827</v>
      </c>
      <c r="M36" s="11">
        <v>7038</v>
      </c>
      <c r="N36" s="11">
        <v>8887</v>
      </c>
      <c r="O36" s="11">
        <v>8887</v>
      </c>
      <c r="P36" s="11">
        <v>3.7248790264129639</v>
      </c>
      <c r="Q36" s="11"/>
      <c r="R36" s="11">
        <v>3.7248790264129639</v>
      </c>
      <c r="S36" s="11">
        <v>2018</v>
      </c>
    </row>
    <row r="37" spans="1:19" x14ac:dyDescent="0.25">
      <c r="A37" s="5" t="s">
        <v>4</v>
      </c>
      <c r="B37" s="11">
        <v>83375</v>
      </c>
      <c r="C37" s="11">
        <v>0</v>
      </c>
      <c r="D37" s="11">
        <v>83375</v>
      </c>
      <c r="E37" s="11">
        <v>0</v>
      </c>
      <c r="F37" s="11">
        <v>0</v>
      </c>
      <c r="G37" s="11">
        <v>0</v>
      </c>
      <c r="H37" s="11">
        <v>34808</v>
      </c>
      <c r="I37" s="11">
        <v>11570</v>
      </c>
      <c r="J37" s="11">
        <v>81892</v>
      </c>
      <c r="K37" s="11">
        <v>42475</v>
      </c>
      <c r="L37" s="11">
        <v>72844</v>
      </c>
      <c r="M37" s="11">
        <v>54939</v>
      </c>
      <c r="N37" s="11">
        <v>83375</v>
      </c>
      <c r="O37" s="11">
        <v>83375</v>
      </c>
      <c r="P37" s="11">
        <v>3.5805456638336182</v>
      </c>
      <c r="Q37" s="11"/>
      <c r="R37" s="11">
        <v>3.5805456638336182</v>
      </c>
      <c r="S37" s="11">
        <v>2018</v>
      </c>
    </row>
    <row r="38" spans="1:19" x14ac:dyDescent="0.25">
      <c r="A38" s="5" t="s">
        <v>5</v>
      </c>
      <c r="B38" s="11">
        <v>46670</v>
      </c>
      <c r="C38" s="11">
        <v>0</v>
      </c>
      <c r="D38" s="11">
        <v>46670</v>
      </c>
      <c r="E38" s="11">
        <v>0</v>
      </c>
      <c r="F38" s="11">
        <v>0</v>
      </c>
      <c r="G38" s="11">
        <v>0</v>
      </c>
      <c r="H38" s="11">
        <v>21557</v>
      </c>
      <c r="I38" s="11">
        <v>31442</v>
      </c>
      <c r="J38" s="11">
        <v>45929</v>
      </c>
      <c r="K38" s="11">
        <v>11805</v>
      </c>
      <c r="L38" s="11">
        <v>11167</v>
      </c>
      <c r="M38" s="11">
        <v>34786</v>
      </c>
      <c r="N38" s="11">
        <v>46670</v>
      </c>
      <c r="O38" s="11">
        <v>46670</v>
      </c>
      <c r="P38" s="11">
        <v>3.3573174476623535</v>
      </c>
      <c r="Q38" s="11"/>
      <c r="R38" s="11">
        <v>3.3573174476623535</v>
      </c>
      <c r="S38" s="11">
        <v>2018</v>
      </c>
    </row>
    <row r="39" spans="1:19" x14ac:dyDescent="0.25">
      <c r="A39" s="5" t="s">
        <v>6</v>
      </c>
      <c r="B39" s="11">
        <v>13853</v>
      </c>
      <c r="C39" s="11">
        <v>0</v>
      </c>
      <c r="D39" s="11">
        <v>13853</v>
      </c>
      <c r="E39" s="11">
        <v>0</v>
      </c>
      <c r="F39" s="11">
        <v>0</v>
      </c>
      <c r="G39" s="11">
        <v>0</v>
      </c>
      <c r="H39" s="11">
        <v>8767</v>
      </c>
      <c r="I39" s="11">
        <v>2927</v>
      </c>
      <c r="J39" s="11">
        <v>12868</v>
      </c>
      <c r="K39" s="11">
        <v>6260</v>
      </c>
      <c r="L39" s="11">
        <v>7335</v>
      </c>
      <c r="M39" s="11">
        <v>11867</v>
      </c>
      <c r="N39" s="11">
        <v>13853</v>
      </c>
      <c r="O39" s="11">
        <v>13853</v>
      </c>
      <c r="P39" s="11">
        <v>3.6110589504241943</v>
      </c>
      <c r="Q39" s="11"/>
      <c r="R39" s="11">
        <v>3.6110589504241943</v>
      </c>
      <c r="S39" s="11">
        <v>2018</v>
      </c>
    </row>
    <row r="40" spans="1:19" x14ac:dyDescent="0.25">
      <c r="A40" s="5" t="s">
        <v>7</v>
      </c>
      <c r="B40" s="11">
        <v>1632719</v>
      </c>
      <c r="C40" s="11">
        <v>0</v>
      </c>
      <c r="D40" s="11">
        <v>1632719</v>
      </c>
      <c r="E40" s="11">
        <v>0</v>
      </c>
      <c r="F40" s="11">
        <v>0</v>
      </c>
      <c r="G40" s="11">
        <v>0</v>
      </c>
      <c r="H40" s="11">
        <v>859583</v>
      </c>
      <c r="I40" s="11">
        <v>434916</v>
      </c>
      <c r="J40" s="11">
        <v>1617523</v>
      </c>
      <c r="K40" s="11">
        <v>888480</v>
      </c>
      <c r="L40" s="11">
        <v>1479581</v>
      </c>
      <c r="M40" s="11">
        <v>821478</v>
      </c>
      <c r="N40" s="11">
        <v>1632719</v>
      </c>
      <c r="O40" s="11">
        <v>1632719</v>
      </c>
      <c r="P40" s="11">
        <v>3.7370550632476807</v>
      </c>
      <c r="Q40" s="11"/>
      <c r="R40" s="11">
        <v>3.7370550632476807</v>
      </c>
      <c r="S40" s="11">
        <v>2018</v>
      </c>
    </row>
    <row r="41" spans="1:19" x14ac:dyDescent="0.25">
      <c r="A41" s="5" t="s">
        <v>8</v>
      </c>
      <c r="B41" s="11">
        <v>93294</v>
      </c>
      <c r="C41" s="11">
        <v>0</v>
      </c>
      <c r="D41" s="11">
        <v>93294</v>
      </c>
      <c r="E41" s="11">
        <v>0</v>
      </c>
      <c r="F41" s="11">
        <v>0</v>
      </c>
      <c r="G41" s="11">
        <v>0</v>
      </c>
      <c r="H41" s="11">
        <v>64483</v>
      </c>
      <c r="I41" s="11">
        <v>21841</v>
      </c>
      <c r="J41" s="11">
        <v>90284</v>
      </c>
      <c r="K41" s="11">
        <v>45887</v>
      </c>
      <c r="L41" s="11">
        <v>46399</v>
      </c>
      <c r="M41" s="11">
        <v>63647</v>
      </c>
      <c r="N41" s="11">
        <v>93294</v>
      </c>
      <c r="O41" s="11">
        <v>93294</v>
      </c>
      <c r="P41" s="11">
        <v>3.564441442489624</v>
      </c>
      <c r="Q41" s="11"/>
      <c r="R41" s="11">
        <v>3.564441442489624</v>
      </c>
      <c r="S41" s="11">
        <v>2018</v>
      </c>
    </row>
    <row r="42" spans="1:19" x14ac:dyDescent="0.25">
      <c r="A42" s="5" t="s">
        <v>9</v>
      </c>
      <c r="B42" s="11">
        <v>152070</v>
      </c>
      <c r="C42" s="11">
        <v>0</v>
      </c>
      <c r="D42" s="11">
        <v>152070</v>
      </c>
      <c r="E42" s="11">
        <v>0</v>
      </c>
      <c r="F42" s="11">
        <v>0</v>
      </c>
      <c r="G42" s="11">
        <v>0</v>
      </c>
      <c r="H42" s="11">
        <v>85408</v>
      </c>
      <c r="I42" s="11">
        <v>75529</v>
      </c>
      <c r="J42" s="11">
        <v>152070</v>
      </c>
      <c r="K42" s="11">
        <v>31462</v>
      </c>
      <c r="L42" s="11">
        <v>26656</v>
      </c>
      <c r="M42" s="11">
        <v>123664</v>
      </c>
      <c r="N42" s="11">
        <v>152070</v>
      </c>
      <c r="O42" s="11">
        <v>152070</v>
      </c>
      <c r="P42" s="11">
        <v>3.2536923885345459</v>
      </c>
      <c r="Q42" s="11"/>
      <c r="R42" s="11">
        <v>3.2536923885345459</v>
      </c>
      <c r="S42" s="11">
        <v>2018</v>
      </c>
    </row>
    <row r="43" spans="1:19" x14ac:dyDescent="0.25">
      <c r="A43" s="5" t="s">
        <v>10</v>
      </c>
      <c r="B43" s="11">
        <v>38500</v>
      </c>
      <c r="C43" s="11">
        <v>0</v>
      </c>
      <c r="D43" s="11">
        <v>38500</v>
      </c>
      <c r="E43" s="11">
        <v>0</v>
      </c>
      <c r="F43" s="11">
        <v>0</v>
      </c>
      <c r="G43" s="11">
        <v>0</v>
      </c>
      <c r="H43" s="11">
        <v>22271</v>
      </c>
      <c r="I43" s="11">
        <v>17006</v>
      </c>
      <c r="J43" s="11">
        <v>37761</v>
      </c>
      <c r="K43" s="11">
        <v>13166</v>
      </c>
      <c r="L43" s="11">
        <v>10874</v>
      </c>
      <c r="M43" s="11">
        <v>27026</v>
      </c>
      <c r="N43" s="11">
        <v>38500</v>
      </c>
      <c r="O43" s="11">
        <v>38500</v>
      </c>
      <c r="P43" s="11">
        <v>3.3273766040802002</v>
      </c>
      <c r="Q43" s="11"/>
      <c r="R43" s="11">
        <v>3.3273766040802002</v>
      </c>
      <c r="S43" s="11">
        <v>2018</v>
      </c>
    </row>
    <row r="44" spans="1:19" x14ac:dyDescent="0.25">
      <c r="A44" s="5" t="s">
        <v>11</v>
      </c>
      <c r="B44" s="11">
        <v>216774</v>
      </c>
      <c r="C44" s="11">
        <v>0</v>
      </c>
      <c r="D44" s="11">
        <v>216774</v>
      </c>
      <c r="E44" s="11">
        <v>0</v>
      </c>
      <c r="F44" s="11">
        <v>0</v>
      </c>
      <c r="G44" s="11">
        <v>0</v>
      </c>
      <c r="H44" s="11">
        <v>140827</v>
      </c>
      <c r="I44" s="11">
        <v>56188</v>
      </c>
      <c r="J44" s="11">
        <v>208216</v>
      </c>
      <c r="K44" s="11">
        <v>66014</v>
      </c>
      <c r="L44" s="11">
        <v>107411</v>
      </c>
      <c r="M44" s="11">
        <v>164248</v>
      </c>
      <c r="N44" s="11">
        <v>216774</v>
      </c>
      <c r="O44" s="11">
        <v>216774</v>
      </c>
      <c r="P44" s="11">
        <v>3.4270899295806885</v>
      </c>
      <c r="Q44" s="11"/>
      <c r="R44" s="11">
        <v>3.4270899295806885</v>
      </c>
      <c r="S44" s="11">
        <v>2018</v>
      </c>
    </row>
    <row r="45" spans="1:19" x14ac:dyDescent="0.25">
      <c r="A45" s="5" t="s">
        <v>12</v>
      </c>
      <c r="B45" s="11">
        <v>943391</v>
      </c>
      <c r="C45" s="11">
        <v>0</v>
      </c>
      <c r="D45" s="11">
        <v>943391</v>
      </c>
      <c r="E45" s="11">
        <v>0</v>
      </c>
      <c r="F45" s="11">
        <v>0</v>
      </c>
      <c r="G45" s="11">
        <v>0</v>
      </c>
      <c r="H45" s="11">
        <v>430306</v>
      </c>
      <c r="I45" s="11">
        <v>151013</v>
      </c>
      <c r="J45" s="11">
        <v>933056</v>
      </c>
      <c r="K45" s="11">
        <v>554132</v>
      </c>
      <c r="L45" s="11">
        <v>881742</v>
      </c>
      <c r="M45" s="11">
        <v>605836</v>
      </c>
      <c r="N45" s="11">
        <v>943391</v>
      </c>
      <c r="O45" s="11">
        <v>943391</v>
      </c>
      <c r="P45" s="11">
        <v>3.7694709300994873</v>
      </c>
      <c r="Q45" s="11"/>
      <c r="R45" s="11">
        <v>3.7694709300994873</v>
      </c>
      <c r="S45" s="11">
        <v>2018</v>
      </c>
    </row>
    <row r="46" spans="1:19" x14ac:dyDescent="0.25">
      <c r="A46" s="5" t="s">
        <v>13</v>
      </c>
      <c r="B46" s="11">
        <v>213859</v>
      </c>
      <c r="C46" s="11">
        <v>0</v>
      </c>
      <c r="D46" s="11">
        <v>213859</v>
      </c>
      <c r="E46" s="11">
        <v>0</v>
      </c>
      <c r="F46" s="11">
        <v>0</v>
      </c>
      <c r="G46" s="11">
        <v>0</v>
      </c>
      <c r="H46" s="11">
        <v>113895</v>
      </c>
      <c r="I46" s="11">
        <v>36423</v>
      </c>
      <c r="J46" s="11">
        <v>213338</v>
      </c>
      <c r="K46" s="11">
        <v>80109</v>
      </c>
      <c r="L46" s="11">
        <v>178858</v>
      </c>
      <c r="M46" s="11">
        <v>141505</v>
      </c>
      <c r="N46" s="11">
        <v>213859</v>
      </c>
      <c r="O46" s="11">
        <v>213859</v>
      </c>
      <c r="P46" s="11">
        <v>3.5730457305908203</v>
      </c>
      <c r="Q46" s="11"/>
      <c r="R46" s="11">
        <v>3.5730457305908203</v>
      </c>
      <c r="S46" s="11">
        <v>2018</v>
      </c>
    </row>
    <row r="47" spans="1:19" x14ac:dyDescent="0.25">
      <c r="A47" s="5" t="s">
        <v>14</v>
      </c>
      <c r="B47" s="11">
        <v>189086</v>
      </c>
      <c r="C47" s="11">
        <v>0</v>
      </c>
      <c r="D47" s="11">
        <v>189086</v>
      </c>
      <c r="E47" s="11">
        <v>0</v>
      </c>
      <c r="F47" s="11">
        <v>0</v>
      </c>
      <c r="G47" s="11">
        <v>0</v>
      </c>
      <c r="H47" s="11">
        <v>118097</v>
      </c>
      <c r="I47" s="11">
        <v>98440</v>
      </c>
      <c r="J47" s="11">
        <v>183995</v>
      </c>
      <c r="K47" s="11">
        <v>103458</v>
      </c>
      <c r="L47" s="11">
        <v>91328</v>
      </c>
      <c r="M47" s="11">
        <v>110828</v>
      </c>
      <c r="N47" s="11">
        <v>189086</v>
      </c>
      <c r="O47" s="11">
        <v>189086</v>
      </c>
      <c r="P47" s="11">
        <v>3.734522819519043</v>
      </c>
      <c r="Q47" s="11"/>
      <c r="R47" s="11">
        <v>3.734522819519043</v>
      </c>
      <c r="S47" s="11">
        <v>2018</v>
      </c>
    </row>
    <row r="48" spans="1:19" x14ac:dyDescent="0.25">
      <c r="A48" s="5" t="s">
        <v>15</v>
      </c>
      <c r="B48" s="11">
        <v>783566</v>
      </c>
      <c r="C48" s="11">
        <v>0</v>
      </c>
      <c r="D48" s="11">
        <v>783566</v>
      </c>
      <c r="E48" s="11">
        <v>0</v>
      </c>
      <c r="F48" s="11">
        <v>0</v>
      </c>
      <c r="G48" s="11">
        <v>0</v>
      </c>
      <c r="H48" s="11">
        <v>314212</v>
      </c>
      <c r="I48" s="11">
        <v>206671</v>
      </c>
      <c r="J48" s="11">
        <v>775938</v>
      </c>
      <c r="K48" s="11">
        <v>424599</v>
      </c>
      <c r="L48" s="11">
        <v>372370</v>
      </c>
      <c r="M48" s="11">
        <v>616939</v>
      </c>
      <c r="N48" s="11">
        <v>783566</v>
      </c>
      <c r="O48" s="11">
        <v>783566</v>
      </c>
      <c r="P48" s="11">
        <v>3.4594776630401611</v>
      </c>
      <c r="Q48" s="11"/>
      <c r="R48" s="11">
        <v>3.4594776630401611</v>
      </c>
      <c r="S48" s="11">
        <v>2018</v>
      </c>
    </row>
    <row r="49" spans="1:19" x14ac:dyDescent="0.25">
      <c r="A49" s="5" t="s">
        <v>16</v>
      </c>
      <c r="B49" s="11">
        <v>247683</v>
      </c>
      <c r="C49" s="11">
        <v>0</v>
      </c>
      <c r="D49" s="11">
        <v>247683</v>
      </c>
      <c r="E49" s="11">
        <v>0</v>
      </c>
      <c r="F49" s="11">
        <v>0</v>
      </c>
      <c r="G49" s="11">
        <v>0</v>
      </c>
      <c r="H49" s="11">
        <v>143274</v>
      </c>
      <c r="I49" s="11">
        <v>104899</v>
      </c>
      <c r="J49" s="11">
        <v>244961</v>
      </c>
      <c r="K49" s="11">
        <v>106246</v>
      </c>
      <c r="L49" s="11">
        <v>149542</v>
      </c>
      <c r="M49" s="11">
        <v>147277</v>
      </c>
      <c r="N49" s="11">
        <v>247683</v>
      </c>
      <c r="O49" s="11">
        <v>247683</v>
      </c>
      <c r="P49" s="11">
        <v>3.618330717086792</v>
      </c>
      <c r="Q49" s="11"/>
      <c r="R49" s="11">
        <v>3.618330717086792</v>
      </c>
      <c r="S49" s="11">
        <v>2018</v>
      </c>
    </row>
    <row r="50" spans="1:19" x14ac:dyDescent="0.25">
      <c r="A50" s="5" t="s">
        <v>17</v>
      </c>
      <c r="B50" s="11">
        <v>121095</v>
      </c>
      <c r="C50" s="11">
        <v>0</v>
      </c>
      <c r="D50" s="11">
        <v>121095</v>
      </c>
      <c r="E50" s="11">
        <v>0</v>
      </c>
      <c r="F50" s="11">
        <v>0</v>
      </c>
      <c r="G50" s="11">
        <v>0</v>
      </c>
      <c r="H50" s="11">
        <v>64304</v>
      </c>
      <c r="I50" s="11">
        <v>43455</v>
      </c>
      <c r="J50" s="11">
        <v>119138</v>
      </c>
      <c r="K50" s="11">
        <v>44481</v>
      </c>
      <c r="L50" s="11">
        <v>67642</v>
      </c>
      <c r="M50" s="11">
        <v>80885</v>
      </c>
      <c r="N50" s="11">
        <v>121095</v>
      </c>
      <c r="O50" s="11">
        <v>121095</v>
      </c>
      <c r="P50" s="11">
        <v>3.4675667285919189</v>
      </c>
      <c r="Q50" s="11"/>
      <c r="R50" s="11">
        <v>3.4675667285919189</v>
      </c>
      <c r="S50" s="11">
        <v>2018</v>
      </c>
    </row>
    <row r="51" spans="1:19" x14ac:dyDescent="0.25">
      <c r="A51" s="5" t="s">
        <v>18</v>
      </c>
      <c r="B51" s="11">
        <v>68142</v>
      </c>
      <c r="C51" s="11">
        <v>0</v>
      </c>
      <c r="D51" s="11">
        <v>68142</v>
      </c>
      <c r="E51" s="11">
        <v>0</v>
      </c>
      <c r="F51" s="11">
        <v>0</v>
      </c>
      <c r="G51" s="11">
        <v>0</v>
      </c>
      <c r="H51" s="11">
        <v>33031</v>
      </c>
      <c r="I51" s="11">
        <v>12412</v>
      </c>
      <c r="J51" s="11">
        <v>64898</v>
      </c>
      <c r="K51" s="11">
        <v>45393</v>
      </c>
      <c r="L51" s="11">
        <v>54426</v>
      </c>
      <c r="M51" s="11">
        <v>53377</v>
      </c>
      <c r="N51" s="11">
        <v>68142</v>
      </c>
      <c r="O51" s="11">
        <v>68142</v>
      </c>
      <c r="P51" s="11">
        <v>3.8674678802490234</v>
      </c>
      <c r="Q51" s="11"/>
      <c r="R51" s="11">
        <v>3.8674678802490234</v>
      </c>
      <c r="S51" s="11">
        <v>2018</v>
      </c>
    </row>
    <row r="52" spans="1:19" x14ac:dyDescent="0.25">
      <c r="A52" s="5" t="s">
        <v>19</v>
      </c>
      <c r="B52" s="11">
        <v>40412</v>
      </c>
      <c r="C52" s="11">
        <v>0</v>
      </c>
      <c r="D52" s="11">
        <v>40412</v>
      </c>
      <c r="E52" s="11">
        <v>0</v>
      </c>
      <c r="F52" s="11">
        <v>0</v>
      </c>
      <c r="G52" s="11">
        <v>0</v>
      </c>
      <c r="H52" s="11">
        <v>26832</v>
      </c>
      <c r="I52" s="11">
        <v>23957</v>
      </c>
      <c r="J52" s="11">
        <v>39104</v>
      </c>
      <c r="K52" s="11">
        <v>5686</v>
      </c>
      <c r="L52" s="11">
        <v>9614</v>
      </c>
      <c r="M52" s="11">
        <v>27504</v>
      </c>
      <c r="N52" s="11">
        <v>40412</v>
      </c>
      <c r="O52" s="11">
        <v>40412</v>
      </c>
      <c r="P52" s="11">
        <v>3.2836039066314697</v>
      </c>
      <c r="Q52" s="11"/>
      <c r="R52" s="11">
        <v>3.2836039066314697</v>
      </c>
      <c r="S52" s="11">
        <v>2018</v>
      </c>
    </row>
    <row r="53" spans="1:19" x14ac:dyDescent="0.25">
      <c r="A53" s="5" t="s">
        <v>20</v>
      </c>
      <c r="B53" s="11">
        <v>868258</v>
      </c>
      <c r="C53" s="11">
        <v>0</v>
      </c>
      <c r="D53" s="11">
        <v>868258</v>
      </c>
      <c r="E53" s="11">
        <v>0</v>
      </c>
      <c r="F53" s="11">
        <v>0</v>
      </c>
      <c r="G53" s="11">
        <v>0</v>
      </c>
      <c r="H53" s="11">
        <v>454419</v>
      </c>
      <c r="I53" s="11">
        <v>151117</v>
      </c>
      <c r="J53" s="11">
        <v>863529</v>
      </c>
      <c r="K53" s="11">
        <v>438026</v>
      </c>
      <c r="L53" s="11">
        <v>787651</v>
      </c>
      <c r="M53" s="11">
        <v>510380</v>
      </c>
      <c r="N53" s="11">
        <v>868258</v>
      </c>
      <c r="O53" s="11">
        <v>868258</v>
      </c>
      <c r="P53" s="11">
        <v>3.6914396286010742</v>
      </c>
      <c r="Q53" s="11"/>
      <c r="R53" s="11">
        <v>3.6914396286010742</v>
      </c>
      <c r="S53" s="11">
        <v>2018</v>
      </c>
    </row>
    <row r="54" spans="1:19" x14ac:dyDescent="0.25">
      <c r="A54" s="5" t="s">
        <v>21</v>
      </c>
      <c r="B54" s="11">
        <v>524903</v>
      </c>
      <c r="C54" s="11">
        <v>0</v>
      </c>
      <c r="D54" s="11">
        <v>524903</v>
      </c>
      <c r="E54" s="11">
        <v>0</v>
      </c>
      <c r="F54" s="11">
        <v>0</v>
      </c>
      <c r="G54" s="11">
        <v>0</v>
      </c>
      <c r="H54" s="11">
        <v>296992</v>
      </c>
      <c r="I54" s="11">
        <v>176315</v>
      </c>
      <c r="J54" s="11">
        <v>522184</v>
      </c>
      <c r="K54" s="11">
        <v>216319</v>
      </c>
      <c r="L54" s="11">
        <v>388795</v>
      </c>
      <c r="M54" s="11">
        <v>310164</v>
      </c>
      <c r="N54" s="11">
        <v>524903</v>
      </c>
      <c r="O54" s="11">
        <v>524903</v>
      </c>
      <c r="P54" s="11">
        <v>3.6402325630187988</v>
      </c>
      <c r="Q54" s="11"/>
      <c r="R54" s="11">
        <v>3.6402325630187988</v>
      </c>
      <c r="S54" s="11">
        <v>2018</v>
      </c>
    </row>
    <row r="55" spans="1:19" x14ac:dyDescent="0.25">
      <c r="A55" s="5" t="s">
        <v>22</v>
      </c>
      <c r="B55" s="11">
        <v>38241</v>
      </c>
      <c r="C55" s="11">
        <v>0</v>
      </c>
      <c r="D55" s="11">
        <v>38241</v>
      </c>
      <c r="E55" s="11">
        <v>0</v>
      </c>
      <c r="F55" s="11">
        <v>0</v>
      </c>
      <c r="G55" s="11">
        <v>0</v>
      </c>
      <c r="H55" s="11">
        <v>22640</v>
      </c>
      <c r="I55" s="11">
        <v>8096</v>
      </c>
      <c r="J55" s="11">
        <v>36800</v>
      </c>
      <c r="K55" s="11">
        <v>17421</v>
      </c>
      <c r="L55" s="11">
        <v>23927</v>
      </c>
      <c r="M55" s="11">
        <v>25349</v>
      </c>
      <c r="N55" s="11">
        <v>38241</v>
      </c>
      <c r="O55" s="11">
        <v>38241</v>
      </c>
      <c r="P55" s="11">
        <v>3.5101854801177979</v>
      </c>
      <c r="Q55" s="11"/>
      <c r="R55" s="11">
        <v>3.5101854801177979</v>
      </c>
      <c r="S55" s="11">
        <v>2018</v>
      </c>
    </row>
    <row r="56" spans="1:19" x14ac:dyDescent="0.25">
      <c r="A56" s="5" t="s">
        <v>23</v>
      </c>
      <c r="B56" s="11">
        <v>69005</v>
      </c>
      <c r="C56" s="11">
        <v>0</v>
      </c>
      <c r="D56" s="11">
        <v>69005</v>
      </c>
      <c r="E56" s="11">
        <v>0</v>
      </c>
      <c r="F56" s="11">
        <v>0</v>
      </c>
      <c r="G56" s="11">
        <v>0</v>
      </c>
      <c r="H56" s="11">
        <v>35117</v>
      </c>
      <c r="I56" s="11">
        <v>13797</v>
      </c>
      <c r="J56" s="11">
        <v>68418</v>
      </c>
      <c r="K56" s="11">
        <v>34692</v>
      </c>
      <c r="L56" s="11">
        <v>60441</v>
      </c>
      <c r="M56" s="11">
        <v>41161</v>
      </c>
      <c r="N56" s="11">
        <v>69005</v>
      </c>
      <c r="O56" s="11">
        <v>69005</v>
      </c>
      <c r="P56" s="11">
        <v>3.6754727363586426</v>
      </c>
      <c r="Q56" s="11"/>
      <c r="R56" s="11">
        <v>3.6754727363586426</v>
      </c>
      <c r="S56" s="11">
        <v>2018</v>
      </c>
    </row>
    <row r="57" spans="1:19" x14ac:dyDescent="0.25">
      <c r="A57" s="5" t="s">
        <v>24</v>
      </c>
      <c r="B57" s="11">
        <v>188645</v>
      </c>
      <c r="C57" s="11">
        <v>0</v>
      </c>
      <c r="D57" s="11">
        <v>188645</v>
      </c>
      <c r="E57" s="11">
        <v>0</v>
      </c>
      <c r="F57" s="11">
        <v>0</v>
      </c>
      <c r="G57" s="11">
        <v>0</v>
      </c>
      <c r="H57" s="11">
        <v>96789</v>
      </c>
      <c r="I57" s="11">
        <v>20443</v>
      </c>
      <c r="J57" s="11">
        <v>184860</v>
      </c>
      <c r="K57" s="11">
        <v>83152</v>
      </c>
      <c r="L57" s="11">
        <v>170160</v>
      </c>
      <c r="M57" s="11">
        <v>112222</v>
      </c>
      <c r="N57" s="11">
        <v>188645</v>
      </c>
      <c r="O57" s="11">
        <v>188645</v>
      </c>
      <c r="P57" s="11">
        <v>3.539060115814209</v>
      </c>
      <c r="Q57" s="11"/>
      <c r="R57" s="11">
        <v>3.539060115814209</v>
      </c>
      <c r="S57" s="11">
        <v>2018</v>
      </c>
    </row>
    <row r="58" spans="1:19" x14ac:dyDescent="0.25">
      <c r="A58" s="5" t="s">
        <v>25</v>
      </c>
      <c r="B58" s="11">
        <v>65632</v>
      </c>
      <c r="C58" s="11">
        <v>0</v>
      </c>
      <c r="D58" s="11">
        <v>65632</v>
      </c>
      <c r="E58" s="11">
        <v>0</v>
      </c>
      <c r="F58" s="11">
        <v>0</v>
      </c>
      <c r="G58" s="11">
        <v>0</v>
      </c>
      <c r="H58" s="11">
        <v>38848</v>
      </c>
      <c r="I58" s="11">
        <v>22237</v>
      </c>
      <c r="J58" s="11">
        <v>63996</v>
      </c>
      <c r="K58" s="11">
        <v>28471</v>
      </c>
      <c r="L58" s="11">
        <v>47423</v>
      </c>
      <c r="M58" s="11">
        <v>51600</v>
      </c>
      <c r="N58" s="11">
        <v>65632</v>
      </c>
      <c r="O58" s="11">
        <v>65632</v>
      </c>
      <c r="P58" s="11">
        <v>3.8483514785766602</v>
      </c>
      <c r="Q58" s="11"/>
      <c r="R58" s="11">
        <v>3.8483514785766602</v>
      </c>
      <c r="S58" s="11">
        <v>2018</v>
      </c>
    </row>
    <row r="59" spans="1:19" x14ac:dyDescent="0.25">
      <c r="A59" s="5" t="s">
        <v>26</v>
      </c>
      <c r="B59" s="11">
        <v>64677</v>
      </c>
      <c r="C59" s="11">
        <v>0</v>
      </c>
      <c r="D59" s="11">
        <v>64677</v>
      </c>
      <c r="E59" s="11">
        <v>0</v>
      </c>
      <c r="F59" s="11">
        <v>0</v>
      </c>
      <c r="G59" s="11">
        <v>0</v>
      </c>
      <c r="H59" s="11">
        <v>31680</v>
      </c>
      <c r="I59" s="11">
        <v>22749</v>
      </c>
      <c r="J59" s="11">
        <v>59788</v>
      </c>
      <c r="K59" s="11">
        <v>31295</v>
      </c>
      <c r="L59" s="11">
        <v>26730</v>
      </c>
      <c r="M59" s="11">
        <v>53299</v>
      </c>
      <c r="N59" s="11">
        <v>64677</v>
      </c>
      <c r="O59" s="11">
        <v>64677</v>
      </c>
      <c r="P59" s="11">
        <v>3.4871902465820313</v>
      </c>
      <c r="Q59" s="11"/>
      <c r="R59" s="11">
        <v>3.4871902465820313</v>
      </c>
      <c r="S59" s="11">
        <v>2018</v>
      </c>
    </row>
    <row r="60" spans="1:19" x14ac:dyDescent="0.25">
      <c r="A60" s="5" t="s">
        <v>27</v>
      </c>
      <c r="B60" s="11">
        <v>285483</v>
      </c>
      <c r="C60" s="11">
        <v>0</v>
      </c>
      <c r="D60" s="11">
        <v>285483</v>
      </c>
      <c r="E60" s="11">
        <v>0</v>
      </c>
      <c r="F60" s="11">
        <v>0</v>
      </c>
      <c r="G60" s="11">
        <v>0</v>
      </c>
      <c r="H60" s="11">
        <v>106363</v>
      </c>
      <c r="I60" s="11">
        <v>51997</v>
      </c>
      <c r="J60" s="11">
        <v>277801</v>
      </c>
      <c r="K60" s="11">
        <v>81083</v>
      </c>
      <c r="L60" s="11">
        <v>249484</v>
      </c>
      <c r="M60" s="11">
        <v>238930</v>
      </c>
      <c r="N60" s="11">
        <v>285483</v>
      </c>
      <c r="O60" s="11">
        <v>285483</v>
      </c>
      <c r="P60" s="11">
        <v>3.5226545333862305</v>
      </c>
      <c r="Q60" s="11"/>
      <c r="R60" s="11">
        <v>3.5226545333862305</v>
      </c>
      <c r="S60" s="11">
        <v>2018</v>
      </c>
    </row>
    <row r="61" spans="1:19" x14ac:dyDescent="0.25">
      <c r="A61" s="5" t="s">
        <v>28</v>
      </c>
      <c r="B61" s="11">
        <v>104421</v>
      </c>
      <c r="C61" s="11">
        <v>0</v>
      </c>
      <c r="D61" s="11">
        <v>104421</v>
      </c>
      <c r="E61" s="11">
        <v>0</v>
      </c>
      <c r="F61" s="11">
        <v>0</v>
      </c>
      <c r="G61" s="11">
        <v>0</v>
      </c>
      <c r="H61" s="11">
        <v>51344</v>
      </c>
      <c r="I61" s="11">
        <v>29392</v>
      </c>
      <c r="J61" s="11">
        <v>100231</v>
      </c>
      <c r="K61" s="11">
        <v>58901</v>
      </c>
      <c r="L61" s="11">
        <v>51301</v>
      </c>
      <c r="M61" s="11">
        <v>67141</v>
      </c>
      <c r="N61" s="11">
        <v>104421</v>
      </c>
      <c r="O61" s="11">
        <v>104421</v>
      </c>
      <c r="P61" s="11">
        <v>3.4313979148864746</v>
      </c>
      <c r="Q61" s="11"/>
      <c r="R61" s="11">
        <v>3.4313979148864746</v>
      </c>
      <c r="S61" s="11">
        <v>2018</v>
      </c>
    </row>
    <row r="62" spans="1:19" x14ac:dyDescent="0.25">
      <c r="A62" s="5" t="s">
        <v>29</v>
      </c>
      <c r="B62" s="11">
        <v>42671</v>
      </c>
      <c r="C62" s="11">
        <v>0</v>
      </c>
      <c r="D62" s="11">
        <v>42671</v>
      </c>
      <c r="E62" s="11">
        <v>0</v>
      </c>
      <c r="F62" s="11">
        <v>0</v>
      </c>
      <c r="G62" s="11">
        <v>0</v>
      </c>
      <c r="H62" s="11">
        <v>20342</v>
      </c>
      <c r="I62" s="11">
        <v>14153</v>
      </c>
      <c r="J62" s="11">
        <v>41317</v>
      </c>
      <c r="K62" s="11">
        <v>12551</v>
      </c>
      <c r="L62" s="11">
        <v>16937</v>
      </c>
      <c r="M62" s="11">
        <v>33866</v>
      </c>
      <c r="N62" s="11">
        <v>42671</v>
      </c>
      <c r="O62" s="11">
        <v>42671</v>
      </c>
      <c r="P62" s="11">
        <v>3.2613718509674072</v>
      </c>
      <c r="Q62" s="11"/>
      <c r="R62" s="11">
        <v>3.2613718509674072</v>
      </c>
      <c r="S62" s="11">
        <v>2018</v>
      </c>
    </row>
    <row r="63" spans="1:19" x14ac:dyDescent="0.25">
      <c r="A63" s="5" t="s">
        <v>30</v>
      </c>
      <c r="B63" s="11">
        <v>1281238</v>
      </c>
      <c r="C63" s="11">
        <v>0</v>
      </c>
      <c r="D63" s="11">
        <v>1281238</v>
      </c>
      <c r="E63" s="11">
        <v>0</v>
      </c>
      <c r="F63" s="11">
        <v>0</v>
      </c>
      <c r="G63" s="11">
        <v>0</v>
      </c>
      <c r="H63" s="11">
        <v>704588</v>
      </c>
      <c r="I63" s="11">
        <v>307476</v>
      </c>
      <c r="J63" s="11">
        <v>1270798</v>
      </c>
      <c r="K63" s="11">
        <v>589593</v>
      </c>
      <c r="L63" s="11">
        <v>1113210</v>
      </c>
      <c r="M63" s="11">
        <v>685630</v>
      </c>
      <c r="N63" s="11">
        <v>1281238</v>
      </c>
      <c r="O63" s="11">
        <v>1281238</v>
      </c>
      <c r="P63" s="11">
        <v>3.6459228992462158</v>
      </c>
      <c r="Q63" s="11"/>
      <c r="R63" s="11">
        <v>3.6459228992462158</v>
      </c>
      <c r="S63" s="11">
        <v>2018</v>
      </c>
    </row>
    <row r="64" spans="1:19" x14ac:dyDescent="0.25">
      <c r="A64" s="5" t="s">
        <v>31</v>
      </c>
      <c r="B64" s="11">
        <v>147583</v>
      </c>
      <c r="C64" s="11">
        <v>0</v>
      </c>
      <c r="D64" s="11">
        <v>147583</v>
      </c>
      <c r="E64" s="11">
        <v>0</v>
      </c>
      <c r="F64" s="11">
        <v>0</v>
      </c>
      <c r="G64" s="11">
        <v>0</v>
      </c>
      <c r="H64" s="11">
        <v>79626</v>
      </c>
      <c r="I64" s="11">
        <v>28014</v>
      </c>
      <c r="J64" s="11">
        <v>142766</v>
      </c>
      <c r="K64" s="11">
        <v>71236</v>
      </c>
      <c r="L64" s="11">
        <v>136281</v>
      </c>
      <c r="M64" s="11">
        <v>81475</v>
      </c>
      <c r="N64" s="11">
        <v>147583</v>
      </c>
      <c r="O64" s="11">
        <v>147583</v>
      </c>
      <c r="P64" s="11">
        <v>3.6548788547515869</v>
      </c>
      <c r="Q64" s="11"/>
      <c r="R64" s="11">
        <v>3.6548788547515869</v>
      </c>
      <c r="S64" s="11">
        <v>2018</v>
      </c>
    </row>
    <row r="65" spans="1:19" x14ac:dyDescent="0.25">
      <c r="A65" s="5" t="s">
        <v>32</v>
      </c>
      <c r="B65" s="11">
        <v>58067</v>
      </c>
      <c r="C65" s="11">
        <v>0</v>
      </c>
      <c r="D65" s="11">
        <v>58067</v>
      </c>
      <c r="E65" s="11">
        <v>0</v>
      </c>
      <c r="F65" s="11">
        <v>0</v>
      </c>
      <c r="G65" s="11">
        <v>0</v>
      </c>
      <c r="H65" s="11">
        <v>35187</v>
      </c>
      <c r="I65" s="11">
        <v>18668</v>
      </c>
      <c r="J65" s="11">
        <v>57852</v>
      </c>
      <c r="K65" s="11">
        <v>18327</v>
      </c>
      <c r="L65" s="11">
        <v>31067</v>
      </c>
      <c r="M65" s="11">
        <v>33562</v>
      </c>
      <c r="N65" s="11">
        <v>58067</v>
      </c>
      <c r="O65" s="11">
        <v>58067</v>
      </c>
      <c r="P65" s="11">
        <v>3.3523859977722168</v>
      </c>
      <c r="Q65" s="11"/>
      <c r="R65" s="11">
        <v>3.3523859977722168</v>
      </c>
      <c r="S65" s="11">
        <v>2018</v>
      </c>
    </row>
    <row r="66" spans="1:19" x14ac:dyDescent="0.25">
      <c r="A66" s="5" t="s">
        <v>1</v>
      </c>
      <c r="B66" s="11">
        <v>34684</v>
      </c>
      <c r="C66" s="11">
        <v>0</v>
      </c>
      <c r="D66" s="11">
        <v>34684</v>
      </c>
      <c r="E66" s="11">
        <v>0</v>
      </c>
      <c r="F66" s="11">
        <v>0</v>
      </c>
      <c r="G66" s="11">
        <v>0</v>
      </c>
      <c r="H66" s="11">
        <v>18166</v>
      </c>
      <c r="I66" s="11">
        <v>25913</v>
      </c>
      <c r="J66" s="11">
        <v>34089</v>
      </c>
      <c r="K66" s="11">
        <v>9170</v>
      </c>
      <c r="L66" s="11">
        <v>4549</v>
      </c>
      <c r="M66" s="11">
        <v>26904</v>
      </c>
      <c r="N66" s="11">
        <v>34684</v>
      </c>
      <c r="O66" s="11">
        <v>34684</v>
      </c>
      <c r="P66" s="11">
        <v>3.4249510765075684</v>
      </c>
      <c r="Q66" s="11"/>
      <c r="R66" s="11">
        <v>3.4249510765075684</v>
      </c>
      <c r="S66" s="11">
        <v>2020</v>
      </c>
    </row>
    <row r="67" spans="1:19" x14ac:dyDescent="0.25">
      <c r="A67" s="5" t="s">
        <v>2</v>
      </c>
      <c r="B67" s="11">
        <v>58008</v>
      </c>
      <c r="C67" s="11">
        <v>0</v>
      </c>
      <c r="D67" s="11">
        <v>58008</v>
      </c>
      <c r="E67" s="11">
        <v>0</v>
      </c>
      <c r="F67" s="11">
        <v>0</v>
      </c>
      <c r="G67" s="11">
        <v>0</v>
      </c>
      <c r="H67" s="11">
        <v>32265</v>
      </c>
      <c r="I67" s="11">
        <v>44813</v>
      </c>
      <c r="J67" s="11">
        <v>55065</v>
      </c>
      <c r="K67" s="11">
        <v>9262</v>
      </c>
      <c r="L67" s="11">
        <v>19772</v>
      </c>
      <c r="M67" s="11">
        <v>33276</v>
      </c>
      <c r="N67" s="11">
        <v>58008</v>
      </c>
      <c r="O67" s="11">
        <v>58008</v>
      </c>
      <c r="P67" s="11">
        <v>3.3521754741668701</v>
      </c>
      <c r="Q67" s="11"/>
      <c r="R67" s="11">
        <v>3.3521754741668701</v>
      </c>
      <c r="S67" s="11">
        <v>2020</v>
      </c>
    </row>
    <row r="68" spans="1:19" x14ac:dyDescent="0.25">
      <c r="A68" s="5" t="s">
        <v>3</v>
      </c>
      <c r="B68" s="11">
        <v>23440</v>
      </c>
      <c r="C68" s="11">
        <v>0</v>
      </c>
      <c r="D68" s="11">
        <v>23440</v>
      </c>
      <c r="E68" s="11">
        <v>0</v>
      </c>
      <c r="F68" s="11">
        <v>0</v>
      </c>
      <c r="G68" s="11">
        <v>0</v>
      </c>
      <c r="H68" s="11">
        <v>8393</v>
      </c>
      <c r="I68" s="11">
        <v>16766</v>
      </c>
      <c r="J68" s="11">
        <v>22324</v>
      </c>
      <c r="K68" s="11">
        <v>9852</v>
      </c>
      <c r="L68" s="11">
        <v>6801</v>
      </c>
      <c r="M68" s="11">
        <v>20059</v>
      </c>
      <c r="N68" s="11">
        <v>23440</v>
      </c>
      <c r="O68" s="11">
        <v>23440</v>
      </c>
      <c r="P68" s="11">
        <v>3.5919368267059326</v>
      </c>
      <c r="Q68" s="11"/>
      <c r="R68" s="11">
        <v>3.5919368267059326</v>
      </c>
      <c r="S68" s="11">
        <v>2020</v>
      </c>
    </row>
    <row r="69" spans="1:19" x14ac:dyDescent="0.25">
      <c r="A69" s="5" t="s">
        <v>4</v>
      </c>
      <c r="B69" s="11">
        <v>112578</v>
      </c>
      <c r="C69" s="11">
        <v>0</v>
      </c>
      <c r="D69" s="11">
        <v>112578</v>
      </c>
      <c r="E69" s="11">
        <v>0</v>
      </c>
      <c r="F69" s="11">
        <v>0</v>
      </c>
      <c r="G69" s="11">
        <v>0</v>
      </c>
      <c r="H69" s="11">
        <v>44298</v>
      </c>
      <c r="I69" s="11">
        <v>42612</v>
      </c>
      <c r="J69" s="11">
        <v>109723</v>
      </c>
      <c r="K69" s="11">
        <v>46548</v>
      </c>
      <c r="L69" s="11">
        <v>91398</v>
      </c>
      <c r="M69" s="11">
        <v>67093</v>
      </c>
      <c r="N69" s="11">
        <v>112578</v>
      </c>
      <c r="O69" s="11">
        <v>112578</v>
      </c>
      <c r="P69" s="11">
        <v>3.5679440498352051</v>
      </c>
      <c r="Q69" s="11"/>
      <c r="R69" s="11">
        <v>3.5679440498352051</v>
      </c>
      <c r="S69" s="11">
        <v>2020</v>
      </c>
    </row>
    <row r="70" spans="1:19" x14ac:dyDescent="0.25">
      <c r="A70" s="5" t="s">
        <v>5</v>
      </c>
      <c r="B70" s="11">
        <v>80982</v>
      </c>
      <c r="C70" s="11">
        <v>0</v>
      </c>
      <c r="D70" s="11">
        <v>80982</v>
      </c>
      <c r="E70" s="11">
        <v>0</v>
      </c>
      <c r="F70" s="11">
        <v>0</v>
      </c>
      <c r="G70" s="11">
        <v>0</v>
      </c>
      <c r="H70" s="11">
        <v>35077</v>
      </c>
      <c r="I70" s="11">
        <v>71759</v>
      </c>
      <c r="J70" s="11">
        <v>77918</v>
      </c>
      <c r="K70" s="11">
        <v>14579</v>
      </c>
      <c r="L70" s="11">
        <v>14532</v>
      </c>
      <c r="M70" s="11">
        <v>58309</v>
      </c>
      <c r="N70" s="11">
        <v>80982</v>
      </c>
      <c r="O70" s="11">
        <v>80982</v>
      </c>
      <c r="P70" s="11">
        <v>3.360919713973999</v>
      </c>
      <c r="Q70" s="11"/>
      <c r="R70" s="11">
        <v>3.360919713973999</v>
      </c>
      <c r="S70" s="11">
        <v>2020</v>
      </c>
    </row>
    <row r="71" spans="1:19" x14ac:dyDescent="0.25">
      <c r="A71" s="5" t="s">
        <v>6</v>
      </c>
      <c r="B71" s="11">
        <v>13652</v>
      </c>
      <c r="C71" s="11">
        <v>0</v>
      </c>
      <c r="D71" s="11">
        <v>13652</v>
      </c>
      <c r="E71" s="11">
        <v>0</v>
      </c>
      <c r="F71" s="11">
        <v>0</v>
      </c>
      <c r="G71" s="11">
        <v>0</v>
      </c>
      <c r="H71" s="11">
        <v>6528</v>
      </c>
      <c r="I71" s="11">
        <v>8177</v>
      </c>
      <c r="J71" s="11">
        <v>13076</v>
      </c>
      <c r="K71" s="11">
        <v>6959</v>
      </c>
      <c r="L71" s="11">
        <v>6114</v>
      </c>
      <c r="M71" s="11">
        <v>8080</v>
      </c>
      <c r="N71" s="11">
        <v>13652</v>
      </c>
      <c r="O71" s="11">
        <v>13652</v>
      </c>
      <c r="P71" s="11">
        <v>3.5843832492828369</v>
      </c>
      <c r="Q71" s="11"/>
      <c r="R71" s="11">
        <v>3.5843832492828369</v>
      </c>
      <c r="S71" s="11">
        <v>2020</v>
      </c>
    </row>
    <row r="72" spans="1:19" x14ac:dyDescent="0.25">
      <c r="A72" s="5" t="s">
        <v>7</v>
      </c>
      <c r="B72" s="11">
        <v>1623138</v>
      </c>
      <c r="C72" s="11">
        <v>0</v>
      </c>
      <c r="D72" s="11">
        <v>1623138</v>
      </c>
      <c r="E72" s="11">
        <v>0</v>
      </c>
      <c r="F72" s="11">
        <v>0</v>
      </c>
      <c r="G72" s="11">
        <v>0</v>
      </c>
      <c r="H72" s="11">
        <v>856563</v>
      </c>
      <c r="I72" s="11">
        <v>820579</v>
      </c>
      <c r="J72" s="11">
        <v>1596088</v>
      </c>
      <c r="K72" s="11">
        <v>693953</v>
      </c>
      <c r="L72" s="11">
        <v>1375769</v>
      </c>
      <c r="M72" s="11">
        <v>697206</v>
      </c>
      <c r="N72" s="11">
        <v>1623138</v>
      </c>
      <c r="O72" s="11">
        <v>1623138</v>
      </c>
      <c r="P72" s="11">
        <v>3.7212843894958496</v>
      </c>
      <c r="Q72" s="11"/>
      <c r="R72" s="11">
        <v>3.7212843894958496</v>
      </c>
      <c r="S72" s="11">
        <v>2020</v>
      </c>
    </row>
    <row r="73" spans="1:19" x14ac:dyDescent="0.25">
      <c r="A73" s="5" t="s">
        <v>8</v>
      </c>
      <c r="B73" s="11">
        <v>110470</v>
      </c>
      <c r="C73" s="11">
        <v>0</v>
      </c>
      <c r="D73" s="11">
        <v>110470</v>
      </c>
      <c r="E73" s="11">
        <v>0</v>
      </c>
      <c r="F73" s="11">
        <v>0</v>
      </c>
      <c r="G73" s="11">
        <v>0</v>
      </c>
      <c r="H73" s="11">
        <v>59305</v>
      </c>
      <c r="I73" s="11">
        <v>64604</v>
      </c>
      <c r="J73" s="11">
        <v>109182</v>
      </c>
      <c r="K73" s="11">
        <v>47262</v>
      </c>
      <c r="L73" s="11">
        <v>48859</v>
      </c>
      <c r="M73" s="11">
        <v>70113</v>
      </c>
      <c r="N73" s="11">
        <v>110470</v>
      </c>
      <c r="O73" s="11">
        <v>110470</v>
      </c>
      <c r="P73" s="11">
        <v>3.6147823333740234</v>
      </c>
      <c r="Q73" s="11"/>
      <c r="R73" s="11">
        <v>3.6147823333740234</v>
      </c>
      <c r="S73" s="11">
        <v>2020</v>
      </c>
    </row>
    <row r="74" spans="1:19" x14ac:dyDescent="0.25">
      <c r="A74" s="5" t="s">
        <v>9</v>
      </c>
      <c r="B74" s="11">
        <v>400408</v>
      </c>
      <c r="C74" s="11">
        <v>0</v>
      </c>
      <c r="D74" s="11">
        <v>400408</v>
      </c>
      <c r="E74" s="11">
        <v>0</v>
      </c>
      <c r="F74" s="11">
        <v>0</v>
      </c>
      <c r="G74" s="11">
        <v>0</v>
      </c>
      <c r="H74" s="11">
        <v>144057</v>
      </c>
      <c r="I74" s="11">
        <v>296292</v>
      </c>
      <c r="J74" s="11">
        <v>397807</v>
      </c>
      <c r="K74" s="11">
        <v>135533</v>
      </c>
      <c r="L74" s="11">
        <v>34005</v>
      </c>
      <c r="M74" s="11">
        <v>320126</v>
      </c>
      <c r="N74" s="11">
        <v>400408</v>
      </c>
      <c r="O74" s="11">
        <v>400408</v>
      </c>
      <c r="P74" s="11">
        <v>3.3161675930023193</v>
      </c>
      <c r="Q74" s="11"/>
      <c r="R74" s="11">
        <v>3.3161675930023193</v>
      </c>
      <c r="S74" s="11">
        <v>2020</v>
      </c>
    </row>
    <row r="75" spans="1:19" x14ac:dyDescent="0.25">
      <c r="A75" s="5" t="s">
        <v>10</v>
      </c>
      <c r="B75" s="11">
        <v>79603</v>
      </c>
      <c r="C75" s="11">
        <v>0</v>
      </c>
      <c r="D75" s="11">
        <v>79603</v>
      </c>
      <c r="E75" s="11">
        <v>0</v>
      </c>
      <c r="F75" s="11">
        <v>0</v>
      </c>
      <c r="G75" s="11">
        <v>0</v>
      </c>
      <c r="H75" s="11">
        <v>32171</v>
      </c>
      <c r="I75" s="11">
        <v>43324</v>
      </c>
      <c r="J75" s="11">
        <v>78186</v>
      </c>
      <c r="K75" s="11">
        <v>36068</v>
      </c>
      <c r="L75" s="11">
        <v>32495</v>
      </c>
      <c r="M75" s="11">
        <v>44909</v>
      </c>
      <c r="N75" s="11">
        <v>79603</v>
      </c>
      <c r="O75" s="11">
        <v>79603</v>
      </c>
      <c r="P75" s="11">
        <v>3.3560669422149658</v>
      </c>
      <c r="Q75" s="11"/>
      <c r="R75" s="11">
        <v>3.3560669422149658</v>
      </c>
      <c r="S75" s="11">
        <v>2020</v>
      </c>
    </row>
    <row r="76" spans="1:19" x14ac:dyDescent="0.25">
      <c r="A76" s="5" t="s">
        <v>11</v>
      </c>
      <c r="B76" s="11">
        <v>281151</v>
      </c>
      <c r="C76" s="11">
        <v>0</v>
      </c>
      <c r="D76" s="11">
        <v>281151</v>
      </c>
      <c r="E76" s="11">
        <v>0</v>
      </c>
      <c r="F76" s="11">
        <v>0</v>
      </c>
      <c r="G76" s="11">
        <v>0</v>
      </c>
      <c r="H76" s="11">
        <v>134531</v>
      </c>
      <c r="I76" s="11">
        <v>175514</v>
      </c>
      <c r="J76" s="11">
        <v>274645</v>
      </c>
      <c r="K76" s="11">
        <v>69711</v>
      </c>
      <c r="L76" s="11">
        <v>93602</v>
      </c>
      <c r="M76" s="11">
        <v>208164</v>
      </c>
      <c r="N76" s="11">
        <v>281151</v>
      </c>
      <c r="O76" s="11">
        <v>281151</v>
      </c>
      <c r="P76" s="11">
        <v>3.4009020328521729</v>
      </c>
      <c r="Q76" s="11"/>
      <c r="R76" s="11">
        <v>3.4009020328521729</v>
      </c>
      <c r="S76" s="11">
        <v>2020</v>
      </c>
    </row>
    <row r="77" spans="1:19" x14ac:dyDescent="0.25">
      <c r="A77" s="5" t="s">
        <v>12</v>
      </c>
      <c r="B77" s="11">
        <v>907629</v>
      </c>
      <c r="C77" s="11">
        <v>0</v>
      </c>
      <c r="D77" s="11">
        <v>907629</v>
      </c>
      <c r="E77" s="11">
        <v>0</v>
      </c>
      <c r="F77" s="11">
        <v>0</v>
      </c>
      <c r="G77" s="11">
        <v>0</v>
      </c>
      <c r="H77" s="11">
        <v>382135</v>
      </c>
      <c r="I77" s="11">
        <v>428266</v>
      </c>
      <c r="J77" s="11">
        <v>886158</v>
      </c>
      <c r="K77" s="11">
        <v>491935</v>
      </c>
      <c r="L77" s="11">
        <v>774697</v>
      </c>
      <c r="M77" s="11">
        <v>533175</v>
      </c>
      <c r="N77" s="11">
        <v>907629</v>
      </c>
      <c r="O77" s="11">
        <v>907629</v>
      </c>
      <c r="P77" s="11">
        <v>3.8521974086761475</v>
      </c>
      <c r="Q77" s="11"/>
      <c r="R77" s="11">
        <v>3.8521974086761475</v>
      </c>
      <c r="S77" s="11">
        <v>2020</v>
      </c>
    </row>
    <row r="78" spans="1:19" x14ac:dyDescent="0.25">
      <c r="A78" s="5" t="s">
        <v>13</v>
      </c>
      <c r="B78" s="11">
        <v>251994</v>
      </c>
      <c r="C78" s="11">
        <v>0</v>
      </c>
      <c r="D78" s="11">
        <v>251994</v>
      </c>
      <c r="E78" s="11">
        <v>0</v>
      </c>
      <c r="F78" s="11">
        <v>0</v>
      </c>
      <c r="G78" s="11">
        <v>0</v>
      </c>
      <c r="H78" s="11">
        <v>108863</v>
      </c>
      <c r="I78" s="11">
        <v>106053</v>
      </c>
      <c r="J78" s="11">
        <v>249927</v>
      </c>
      <c r="K78" s="11">
        <v>75288</v>
      </c>
      <c r="L78" s="11">
        <v>177662</v>
      </c>
      <c r="M78" s="11">
        <v>181760</v>
      </c>
      <c r="N78" s="11">
        <v>251994</v>
      </c>
      <c r="O78" s="11">
        <v>251994</v>
      </c>
      <c r="P78" s="11">
        <v>3.569739818572998</v>
      </c>
      <c r="Q78" s="11"/>
      <c r="R78" s="11">
        <v>3.569739818572998</v>
      </c>
      <c r="S78" s="11">
        <v>2020</v>
      </c>
    </row>
    <row r="79" spans="1:19" x14ac:dyDescent="0.25">
      <c r="A79" s="5" t="s">
        <v>14</v>
      </c>
      <c r="B79" s="11">
        <v>251831</v>
      </c>
      <c r="C79" s="11">
        <v>0</v>
      </c>
      <c r="D79" s="11">
        <v>251831</v>
      </c>
      <c r="E79" s="11">
        <v>0</v>
      </c>
      <c r="F79" s="11">
        <v>0</v>
      </c>
      <c r="G79" s="11">
        <v>0</v>
      </c>
      <c r="H79" s="11">
        <v>131612</v>
      </c>
      <c r="I79" s="11">
        <v>198796</v>
      </c>
      <c r="J79" s="11">
        <v>243521</v>
      </c>
      <c r="K79" s="11">
        <v>126151</v>
      </c>
      <c r="L79" s="11">
        <v>85201</v>
      </c>
      <c r="M79" s="11">
        <v>143777</v>
      </c>
      <c r="N79" s="11">
        <v>251831</v>
      </c>
      <c r="O79" s="11">
        <v>251831</v>
      </c>
      <c r="P79" s="11">
        <v>3.6892123222351074</v>
      </c>
      <c r="Q79" s="11"/>
      <c r="R79" s="11">
        <v>3.6892123222351074</v>
      </c>
      <c r="S79" s="11">
        <v>2020</v>
      </c>
    </row>
    <row r="80" spans="1:19" x14ac:dyDescent="0.25">
      <c r="A80" s="5" t="s">
        <v>15</v>
      </c>
      <c r="B80" s="11">
        <v>1401911</v>
      </c>
      <c r="C80" s="11">
        <v>0</v>
      </c>
      <c r="D80" s="11">
        <v>1401911</v>
      </c>
      <c r="E80" s="11">
        <v>0</v>
      </c>
      <c r="F80" s="11">
        <v>0</v>
      </c>
      <c r="G80" s="11">
        <v>0</v>
      </c>
      <c r="H80" s="11">
        <v>547620</v>
      </c>
      <c r="I80" s="11">
        <v>1057295</v>
      </c>
      <c r="J80" s="11">
        <v>1379634</v>
      </c>
      <c r="K80" s="11">
        <v>415289</v>
      </c>
      <c r="L80" s="11">
        <v>500926</v>
      </c>
      <c r="M80" s="11">
        <v>987711</v>
      </c>
      <c r="N80" s="11">
        <v>1401911</v>
      </c>
      <c r="O80" s="11">
        <v>1401911</v>
      </c>
      <c r="P80" s="11">
        <v>3.4870080947875977</v>
      </c>
      <c r="Q80" s="11"/>
      <c r="R80" s="11">
        <v>3.4870080947875977</v>
      </c>
      <c r="S80" s="11">
        <v>2020</v>
      </c>
    </row>
    <row r="81" spans="1:19" x14ac:dyDescent="0.25">
      <c r="A81" s="5" t="s">
        <v>16</v>
      </c>
      <c r="B81" s="11">
        <v>363749</v>
      </c>
      <c r="C81" s="11">
        <v>0</v>
      </c>
      <c r="D81" s="11">
        <v>363749</v>
      </c>
      <c r="E81" s="11">
        <v>0</v>
      </c>
      <c r="F81" s="11">
        <v>0</v>
      </c>
      <c r="G81" s="11">
        <v>0</v>
      </c>
      <c r="H81" s="11">
        <v>201273</v>
      </c>
      <c r="I81" s="11">
        <v>224501</v>
      </c>
      <c r="J81" s="11">
        <v>352416</v>
      </c>
      <c r="K81" s="11">
        <v>152411</v>
      </c>
      <c r="L81" s="11">
        <v>183209</v>
      </c>
      <c r="M81" s="11">
        <v>218188</v>
      </c>
      <c r="N81" s="11">
        <v>363749</v>
      </c>
      <c r="O81" s="11">
        <v>363749</v>
      </c>
      <c r="P81" s="11">
        <v>3.6618602275848389</v>
      </c>
      <c r="Q81" s="11"/>
      <c r="R81" s="11">
        <v>3.6618602275848389</v>
      </c>
      <c r="S81" s="11">
        <v>2020</v>
      </c>
    </row>
    <row r="82" spans="1:19" x14ac:dyDescent="0.25">
      <c r="A82" s="5" t="s">
        <v>17</v>
      </c>
      <c r="B82" s="11">
        <v>166814</v>
      </c>
      <c r="C82" s="11">
        <v>0</v>
      </c>
      <c r="D82" s="11">
        <v>166814</v>
      </c>
      <c r="E82" s="11">
        <v>0</v>
      </c>
      <c r="F82" s="11">
        <v>0</v>
      </c>
      <c r="G82" s="11">
        <v>0</v>
      </c>
      <c r="H82" s="11">
        <v>69716</v>
      </c>
      <c r="I82" s="11">
        <v>105327</v>
      </c>
      <c r="J82" s="11">
        <v>163647</v>
      </c>
      <c r="K82" s="11">
        <v>60064</v>
      </c>
      <c r="L82" s="11">
        <v>82722</v>
      </c>
      <c r="M82" s="11">
        <v>109941</v>
      </c>
      <c r="N82" s="11">
        <v>166814</v>
      </c>
      <c r="O82" s="11">
        <v>166814</v>
      </c>
      <c r="P82" s="11">
        <v>3.545367956161499</v>
      </c>
      <c r="Q82" s="11"/>
      <c r="R82" s="11">
        <v>3.545367956161499</v>
      </c>
      <c r="S82" s="11">
        <v>2020</v>
      </c>
    </row>
    <row r="83" spans="1:19" x14ac:dyDescent="0.25">
      <c r="A83" s="5" t="s">
        <v>18</v>
      </c>
      <c r="B83" s="11">
        <v>46998</v>
      </c>
      <c r="C83" s="11">
        <v>0</v>
      </c>
      <c r="D83" s="11">
        <v>46998</v>
      </c>
      <c r="E83" s="11">
        <v>0</v>
      </c>
      <c r="F83" s="11">
        <v>0</v>
      </c>
      <c r="G83" s="11">
        <v>0</v>
      </c>
      <c r="H83" s="11">
        <v>22971</v>
      </c>
      <c r="I83" s="11">
        <v>23564</v>
      </c>
      <c r="J83" s="11">
        <v>44145</v>
      </c>
      <c r="K83" s="11">
        <v>25846</v>
      </c>
      <c r="L83" s="11">
        <v>27525</v>
      </c>
      <c r="M83" s="11">
        <v>28128</v>
      </c>
      <c r="N83" s="11">
        <v>46998</v>
      </c>
      <c r="O83" s="11">
        <v>46998</v>
      </c>
      <c r="P83" s="11">
        <v>3.663538932800293</v>
      </c>
      <c r="Q83" s="11"/>
      <c r="R83" s="11">
        <v>3.663538932800293</v>
      </c>
      <c r="S83" s="11">
        <v>2020</v>
      </c>
    </row>
    <row r="84" spans="1:19" x14ac:dyDescent="0.25">
      <c r="A84" s="5" t="s">
        <v>19</v>
      </c>
      <c r="B84" s="11">
        <v>123860</v>
      </c>
      <c r="C84" s="11">
        <v>0</v>
      </c>
      <c r="D84" s="11">
        <v>123860</v>
      </c>
      <c r="E84" s="11">
        <v>0</v>
      </c>
      <c r="F84" s="11">
        <v>0</v>
      </c>
      <c r="G84" s="11">
        <v>0</v>
      </c>
      <c r="H84" s="11">
        <v>58922</v>
      </c>
      <c r="I84" s="11">
        <v>94327</v>
      </c>
      <c r="J84" s="11">
        <v>120385</v>
      </c>
      <c r="K84" s="11">
        <v>20631</v>
      </c>
      <c r="L84" s="11">
        <v>19527</v>
      </c>
      <c r="M84" s="11">
        <v>89609</v>
      </c>
      <c r="N84" s="11">
        <v>123860</v>
      </c>
      <c r="O84" s="11">
        <v>123860</v>
      </c>
      <c r="P84" s="11">
        <v>3.256911039352417</v>
      </c>
      <c r="Q84" s="11"/>
      <c r="R84" s="11">
        <v>3.256911039352417</v>
      </c>
      <c r="S84" s="11">
        <v>2020</v>
      </c>
    </row>
    <row r="85" spans="1:19" x14ac:dyDescent="0.25">
      <c r="A85" s="5" t="s">
        <v>20</v>
      </c>
      <c r="B85" s="11">
        <v>860464</v>
      </c>
      <c r="C85" s="11">
        <v>0</v>
      </c>
      <c r="D85" s="11">
        <v>860464</v>
      </c>
      <c r="E85" s="11">
        <v>0</v>
      </c>
      <c r="F85" s="11">
        <v>0</v>
      </c>
      <c r="G85" s="11">
        <v>0</v>
      </c>
      <c r="H85" s="11">
        <v>411591</v>
      </c>
      <c r="I85" s="11">
        <v>429821</v>
      </c>
      <c r="J85" s="11">
        <v>841206</v>
      </c>
      <c r="K85" s="11">
        <v>397535</v>
      </c>
      <c r="L85" s="11">
        <v>739567</v>
      </c>
      <c r="M85" s="11">
        <v>534559</v>
      </c>
      <c r="N85" s="11">
        <v>860464</v>
      </c>
      <c r="O85" s="11">
        <v>860464</v>
      </c>
      <c r="P85" s="11">
        <v>3.8982212543487549</v>
      </c>
      <c r="Q85" s="11"/>
      <c r="R85" s="11">
        <v>3.8982212543487549</v>
      </c>
      <c r="S85" s="11">
        <v>2020</v>
      </c>
    </row>
    <row r="86" spans="1:19" x14ac:dyDescent="0.25">
      <c r="A86" s="5" t="s">
        <v>21</v>
      </c>
      <c r="B86" s="11">
        <v>844322</v>
      </c>
      <c r="C86" s="11">
        <v>0</v>
      </c>
      <c r="D86" s="11">
        <v>844322</v>
      </c>
      <c r="E86" s="11">
        <v>0</v>
      </c>
      <c r="F86" s="11">
        <v>0</v>
      </c>
      <c r="G86" s="11">
        <v>0</v>
      </c>
      <c r="H86" s="11">
        <v>413048</v>
      </c>
      <c r="I86" s="11">
        <v>506503</v>
      </c>
      <c r="J86" s="11">
        <v>829705</v>
      </c>
      <c r="K86" s="11">
        <v>250767</v>
      </c>
      <c r="L86" s="11">
        <v>517965</v>
      </c>
      <c r="M86" s="11">
        <v>545374</v>
      </c>
      <c r="N86" s="11">
        <v>844322</v>
      </c>
      <c r="O86" s="11">
        <v>844322</v>
      </c>
      <c r="P86" s="11">
        <v>3.6281917095184326</v>
      </c>
      <c r="Q86" s="11"/>
      <c r="R86" s="11">
        <v>3.6281917095184326</v>
      </c>
      <c r="S86" s="11">
        <v>2020</v>
      </c>
    </row>
    <row r="87" spans="1:19" x14ac:dyDescent="0.25">
      <c r="A87" s="5" t="s">
        <v>22</v>
      </c>
      <c r="B87" s="11">
        <v>69729</v>
      </c>
      <c r="C87" s="11">
        <v>0</v>
      </c>
      <c r="D87" s="11">
        <v>69729</v>
      </c>
      <c r="E87" s="11">
        <v>0</v>
      </c>
      <c r="F87" s="11">
        <v>0</v>
      </c>
      <c r="G87" s="11">
        <v>0</v>
      </c>
      <c r="H87" s="11">
        <v>30646</v>
      </c>
      <c r="I87" s="11">
        <v>47076</v>
      </c>
      <c r="J87" s="11">
        <v>68192</v>
      </c>
      <c r="K87" s="11">
        <v>17473</v>
      </c>
      <c r="L87" s="11">
        <v>28911</v>
      </c>
      <c r="M87" s="11">
        <v>46890</v>
      </c>
      <c r="N87" s="11">
        <v>69729</v>
      </c>
      <c r="O87" s="11">
        <v>69729</v>
      </c>
      <c r="P87" s="11">
        <v>3.4302513599395752</v>
      </c>
      <c r="Q87" s="11"/>
      <c r="R87" s="11">
        <v>3.4302513599395752</v>
      </c>
      <c r="S87" s="11">
        <v>2020</v>
      </c>
    </row>
    <row r="88" spans="1:19" x14ac:dyDescent="0.25">
      <c r="A88" s="5" t="s">
        <v>23</v>
      </c>
      <c r="B88" s="11">
        <v>199439</v>
      </c>
      <c r="C88" s="11">
        <v>0</v>
      </c>
      <c r="D88" s="11">
        <v>199439</v>
      </c>
      <c r="E88" s="11">
        <v>0</v>
      </c>
      <c r="F88" s="11">
        <v>0</v>
      </c>
      <c r="G88" s="11">
        <v>0</v>
      </c>
      <c r="H88" s="11">
        <v>84161</v>
      </c>
      <c r="I88" s="11">
        <v>101091</v>
      </c>
      <c r="J88" s="11">
        <v>193238</v>
      </c>
      <c r="K88" s="11">
        <v>89859</v>
      </c>
      <c r="L88" s="11">
        <v>128688</v>
      </c>
      <c r="M88" s="11">
        <v>125442</v>
      </c>
      <c r="N88" s="11">
        <v>199439</v>
      </c>
      <c r="O88" s="11">
        <v>199439</v>
      </c>
      <c r="P88" s="11">
        <v>3.622556209564209</v>
      </c>
      <c r="Q88" s="11"/>
      <c r="R88" s="11">
        <v>3.622556209564209</v>
      </c>
      <c r="S88" s="11">
        <v>2020</v>
      </c>
    </row>
    <row r="89" spans="1:19" x14ac:dyDescent="0.25">
      <c r="A89" s="5" t="s">
        <v>24</v>
      </c>
      <c r="B89" s="11">
        <v>250605</v>
      </c>
      <c r="C89" s="11">
        <v>0</v>
      </c>
      <c r="D89" s="11">
        <v>250605</v>
      </c>
      <c r="E89" s="11">
        <v>0</v>
      </c>
      <c r="F89" s="11">
        <v>0</v>
      </c>
      <c r="G89" s="11">
        <v>0</v>
      </c>
      <c r="H89" s="11">
        <v>109981</v>
      </c>
      <c r="I89" s="11">
        <v>92074</v>
      </c>
      <c r="J89" s="11">
        <v>245148</v>
      </c>
      <c r="K89" s="11">
        <v>110714</v>
      </c>
      <c r="L89" s="11">
        <v>205388</v>
      </c>
      <c r="M89" s="11">
        <v>121997</v>
      </c>
      <c r="N89" s="11">
        <v>250605</v>
      </c>
      <c r="O89" s="11">
        <v>250605</v>
      </c>
      <c r="P89" s="11">
        <v>3.5326590538024902</v>
      </c>
      <c r="Q89" s="11"/>
      <c r="R89" s="11">
        <v>3.5326590538024902</v>
      </c>
      <c r="S89" s="11">
        <v>2020</v>
      </c>
    </row>
    <row r="90" spans="1:19" x14ac:dyDescent="0.25">
      <c r="A90" s="5" t="s">
        <v>25</v>
      </c>
      <c r="B90" s="11">
        <v>73936</v>
      </c>
      <c r="C90" s="11">
        <v>0</v>
      </c>
      <c r="D90" s="11">
        <v>73936</v>
      </c>
      <c r="E90" s="11">
        <v>0</v>
      </c>
      <c r="F90" s="11">
        <v>0</v>
      </c>
      <c r="G90" s="11">
        <v>0</v>
      </c>
      <c r="H90" s="11">
        <v>31273</v>
      </c>
      <c r="I90" s="11">
        <v>45735</v>
      </c>
      <c r="J90" s="11">
        <v>70709</v>
      </c>
      <c r="K90" s="11">
        <v>29203</v>
      </c>
      <c r="L90" s="11">
        <v>34849</v>
      </c>
      <c r="M90" s="11">
        <v>56937</v>
      </c>
      <c r="N90" s="11">
        <v>73936</v>
      </c>
      <c r="O90" s="11">
        <v>73936</v>
      </c>
      <c r="P90" s="11">
        <v>3.6343052387237549</v>
      </c>
      <c r="Q90" s="11"/>
      <c r="R90" s="11">
        <v>3.6343052387237549</v>
      </c>
      <c r="S90" s="11">
        <v>2020</v>
      </c>
    </row>
    <row r="91" spans="1:19" x14ac:dyDescent="0.25">
      <c r="A91" s="5" t="s">
        <v>26</v>
      </c>
      <c r="B91" s="11">
        <v>104930</v>
      </c>
      <c r="C91" s="11">
        <v>0</v>
      </c>
      <c r="D91" s="11">
        <v>104930</v>
      </c>
      <c r="E91" s="11">
        <v>0</v>
      </c>
      <c r="F91" s="11">
        <v>0</v>
      </c>
      <c r="G91" s="11">
        <v>0</v>
      </c>
      <c r="H91" s="11">
        <v>44723</v>
      </c>
      <c r="I91" s="11">
        <v>67349</v>
      </c>
      <c r="J91" s="11">
        <v>96741</v>
      </c>
      <c r="K91" s="11">
        <v>50590</v>
      </c>
      <c r="L91" s="11">
        <v>45726</v>
      </c>
      <c r="M91" s="11">
        <v>86561</v>
      </c>
      <c r="N91" s="11">
        <v>104930</v>
      </c>
      <c r="O91" s="11">
        <v>104930</v>
      </c>
      <c r="P91" s="11">
        <v>3.7328696250915527</v>
      </c>
      <c r="Q91" s="11"/>
      <c r="R91" s="11">
        <v>3.7328696250915527</v>
      </c>
      <c r="S91" s="11">
        <v>2020</v>
      </c>
    </row>
    <row r="92" spans="1:19" x14ac:dyDescent="0.25">
      <c r="A92" s="5" t="s">
        <v>27</v>
      </c>
      <c r="B92" s="11">
        <v>330804</v>
      </c>
      <c r="C92" s="11">
        <v>0</v>
      </c>
      <c r="D92" s="11">
        <v>330804</v>
      </c>
      <c r="E92" s="11">
        <v>0</v>
      </c>
      <c r="F92" s="11">
        <v>0</v>
      </c>
      <c r="G92" s="11">
        <v>0</v>
      </c>
      <c r="H92" s="11">
        <v>104543</v>
      </c>
      <c r="I92" s="11">
        <v>157948</v>
      </c>
      <c r="J92" s="11">
        <v>322270</v>
      </c>
      <c r="K92" s="11">
        <v>78658</v>
      </c>
      <c r="L92" s="11">
        <v>272124</v>
      </c>
      <c r="M92" s="11">
        <v>259844</v>
      </c>
      <c r="N92" s="11">
        <v>330804</v>
      </c>
      <c r="O92" s="11">
        <v>330804</v>
      </c>
      <c r="P92" s="11">
        <v>3.6135809421539307</v>
      </c>
      <c r="Q92" s="11"/>
      <c r="R92" s="11">
        <v>3.6135809421539307</v>
      </c>
      <c r="S92" s="11">
        <v>2020</v>
      </c>
    </row>
    <row r="93" spans="1:19" x14ac:dyDescent="0.25">
      <c r="A93" s="5" t="s">
        <v>28</v>
      </c>
      <c r="B93" s="11">
        <v>135494</v>
      </c>
      <c r="C93" s="11">
        <v>0</v>
      </c>
      <c r="D93" s="11">
        <v>135494</v>
      </c>
      <c r="E93" s="11">
        <v>0</v>
      </c>
      <c r="F93" s="11">
        <v>0</v>
      </c>
      <c r="G93" s="11">
        <v>0</v>
      </c>
      <c r="H93" s="11">
        <v>64973</v>
      </c>
      <c r="I93" s="11">
        <v>89430</v>
      </c>
      <c r="J93" s="11">
        <v>134690</v>
      </c>
      <c r="K93" s="11">
        <v>28306</v>
      </c>
      <c r="L93" s="11">
        <v>55375</v>
      </c>
      <c r="M93" s="11">
        <v>78026</v>
      </c>
      <c r="N93" s="11">
        <v>135494</v>
      </c>
      <c r="O93" s="11">
        <v>135494</v>
      </c>
      <c r="P93" s="11">
        <v>3.3270845413208008</v>
      </c>
      <c r="Q93" s="11"/>
      <c r="R93" s="11">
        <v>3.3270845413208008</v>
      </c>
      <c r="S93" s="11">
        <v>2020</v>
      </c>
    </row>
    <row r="94" spans="1:19" x14ac:dyDescent="0.25">
      <c r="A94" s="5" t="s">
        <v>29</v>
      </c>
      <c r="B94" s="11">
        <v>132893</v>
      </c>
      <c r="C94" s="11">
        <v>0</v>
      </c>
      <c r="D94" s="11">
        <v>132893</v>
      </c>
      <c r="E94" s="11">
        <v>0</v>
      </c>
      <c r="F94" s="11">
        <v>0</v>
      </c>
      <c r="G94" s="11">
        <v>0</v>
      </c>
      <c r="H94" s="11">
        <v>53832</v>
      </c>
      <c r="I94" s="11">
        <v>88311</v>
      </c>
      <c r="J94" s="11">
        <v>131196</v>
      </c>
      <c r="K94" s="11">
        <v>39705</v>
      </c>
      <c r="L94" s="11">
        <v>34782</v>
      </c>
      <c r="M94" s="11">
        <v>99802</v>
      </c>
      <c r="N94" s="11">
        <v>132893</v>
      </c>
      <c r="O94" s="11">
        <v>132893</v>
      </c>
      <c r="P94" s="11">
        <v>3.3683338165283203</v>
      </c>
      <c r="Q94" s="11"/>
      <c r="R94" s="11">
        <v>3.3683338165283203</v>
      </c>
      <c r="S94" s="11">
        <v>2020</v>
      </c>
    </row>
    <row r="95" spans="1:19" x14ac:dyDescent="0.25">
      <c r="A95" s="5" t="s">
        <v>30</v>
      </c>
      <c r="B95" s="11">
        <v>1129752</v>
      </c>
      <c r="C95" s="11">
        <v>0</v>
      </c>
      <c r="D95" s="11">
        <v>1129752</v>
      </c>
      <c r="E95" s="11">
        <v>0</v>
      </c>
      <c r="F95" s="11">
        <v>0</v>
      </c>
      <c r="G95" s="11">
        <v>0</v>
      </c>
      <c r="H95" s="11">
        <v>611315</v>
      </c>
      <c r="I95" s="11">
        <v>541969</v>
      </c>
      <c r="J95" s="11">
        <v>1096908</v>
      </c>
      <c r="K95" s="11">
        <v>461673</v>
      </c>
      <c r="L95" s="11">
        <v>904445</v>
      </c>
      <c r="M95" s="11">
        <v>603259</v>
      </c>
      <c r="N95" s="11">
        <v>1129752</v>
      </c>
      <c r="O95" s="11">
        <v>1129752</v>
      </c>
      <c r="P95" s="11">
        <v>3.7349514961242676</v>
      </c>
      <c r="Q95" s="11"/>
      <c r="R95" s="11">
        <v>3.7349514961242676</v>
      </c>
      <c r="S95" s="11">
        <v>2020</v>
      </c>
    </row>
    <row r="96" spans="1:19" x14ac:dyDescent="0.25">
      <c r="A96" s="5" t="s">
        <v>31</v>
      </c>
      <c r="B96" s="11">
        <v>263685</v>
      </c>
      <c r="C96" s="11">
        <v>0</v>
      </c>
      <c r="D96" s="11">
        <v>263685</v>
      </c>
      <c r="E96" s="11">
        <v>0</v>
      </c>
      <c r="F96" s="11">
        <v>0</v>
      </c>
      <c r="G96" s="11">
        <v>0</v>
      </c>
      <c r="H96" s="11">
        <v>115413</v>
      </c>
      <c r="I96" s="11">
        <v>137677</v>
      </c>
      <c r="J96" s="11">
        <v>249772</v>
      </c>
      <c r="K96" s="11">
        <v>89838</v>
      </c>
      <c r="L96" s="11">
        <v>214635</v>
      </c>
      <c r="M96" s="11">
        <v>154861</v>
      </c>
      <c r="N96" s="11">
        <v>263685</v>
      </c>
      <c r="O96" s="11">
        <v>263685</v>
      </c>
      <c r="P96" s="11">
        <v>3.6490356922149658</v>
      </c>
      <c r="Q96" s="11"/>
      <c r="R96" s="11">
        <v>3.6490356922149658</v>
      </c>
      <c r="S96" s="11">
        <v>2020</v>
      </c>
    </row>
    <row r="97" spans="1:19" x14ac:dyDescent="0.25">
      <c r="A97" s="5" t="s">
        <v>32</v>
      </c>
      <c r="B97" s="11">
        <v>64034</v>
      </c>
      <c r="C97" s="11">
        <v>0</v>
      </c>
      <c r="D97" s="11">
        <v>64034</v>
      </c>
      <c r="E97" s="11">
        <v>0</v>
      </c>
      <c r="F97" s="11">
        <v>0</v>
      </c>
      <c r="G97" s="11">
        <v>0</v>
      </c>
      <c r="H97" s="11">
        <v>38520</v>
      </c>
      <c r="I97" s="11">
        <v>34949</v>
      </c>
      <c r="J97" s="11">
        <v>63214</v>
      </c>
      <c r="K97" s="11">
        <v>10581</v>
      </c>
      <c r="L97" s="11">
        <v>21299</v>
      </c>
      <c r="M97" s="11">
        <v>46307</v>
      </c>
      <c r="N97" s="11">
        <v>64034</v>
      </c>
      <c r="O97" s="11">
        <v>64034</v>
      </c>
      <c r="P97" s="11">
        <v>3.3555610179901123</v>
      </c>
      <c r="Q97" s="11"/>
      <c r="R97" s="11">
        <v>3.3555610179901123</v>
      </c>
      <c r="S97" s="11">
        <v>2020</v>
      </c>
    </row>
    <row r="98" spans="1:19" x14ac:dyDescent="0.25">
      <c r="A98" s="5" t="s">
        <v>1</v>
      </c>
      <c r="B98" s="11">
        <v>26095</v>
      </c>
      <c r="C98" s="11">
        <v>0</v>
      </c>
      <c r="D98" s="11">
        <v>26095</v>
      </c>
      <c r="E98" s="11">
        <v>0</v>
      </c>
      <c r="F98" s="11">
        <v>0</v>
      </c>
      <c r="G98" s="11">
        <v>0</v>
      </c>
      <c r="H98" s="11">
        <v>13892</v>
      </c>
      <c r="I98" s="11">
        <v>23972</v>
      </c>
      <c r="J98" s="11">
        <v>25726</v>
      </c>
      <c r="K98" s="11">
        <v>5231</v>
      </c>
      <c r="L98" s="11">
        <v>5092</v>
      </c>
      <c r="M98" s="11">
        <v>14987</v>
      </c>
      <c r="N98" s="11">
        <v>26095</v>
      </c>
      <c r="O98" s="11">
        <v>26095</v>
      </c>
      <c r="P98" s="11">
        <v>3.406782865524292</v>
      </c>
      <c r="Q98" s="11"/>
      <c r="R98" s="11">
        <v>3.406782865524292</v>
      </c>
      <c r="S98" s="11">
        <v>2022</v>
      </c>
    </row>
    <row r="99" spans="1:19" x14ac:dyDescent="0.25">
      <c r="A99" s="5" t="s">
        <v>2</v>
      </c>
      <c r="B99" s="11">
        <v>49912</v>
      </c>
      <c r="C99" s="11">
        <v>0</v>
      </c>
      <c r="D99" s="11">
        <v>49912</v>
      </c>
      <c r="E99" s="11">
        <v>0</v>
      </c>
      <c r="F99" s="11">
        <v>0</v>
      </c>
      <c r="G99" s="11">
        <v>0</v>
      </c>
      <c r="H99" s="11">
        <v>28488</v>
      </c>
      <c r="I99" s="11">
        <v>43442</v>
      </c>
      <c r="J99" s="11">
        <v>47650</v>
      </c>
      <c r="K99" s="11">
        <v>23638</v>
      </c>
      <c r="L99" s="11">
        <v>11352</v>
      </c>
      <c r="M99" s="11">
        <v>29505</v>
      </c>
      <c r="N99" s="11">
        <v>49912</v>
      </c>
      <c r="O99" s="11">
        <v>49912</v>
      </c>
      <c r="P99" s="11">
        <v>3.6879909038543701</v>
      </c>
      <c r="Q99" s="11"/>
      <c r="R99" s="11">
        <v>3.6879909038543701</v>
      </c>
      <c r="S99" s="11">
        <v>2022</v>
      </c>
    </row>
    <row r="100" spans="1:19" x14ac:dyDescent="0.25">
      <c r="A100" s="5" t="s">
        <v>3</v>
      </c>
      <c r="B100" s="11">
        <v>6409</v>
      </c>
      <c r="C100" s="11">
        <v>0</v>
      </c>
      <c r="D100" s="11">
        <v>6409</v>
      </c>
      <c r="E100" s="11">
        <v>0</v>
      </c>
      <c r="F100" s="11">
        <v>0</v>
      </c>
      <c r="G100" s="11">
        <v>0</v>
      </c>
      <c r="H100" s="11">
        <v>3191</v>
      </c>
      <c r="I100" s="11">
        <v>4322</v>
      </c>
      <c r="J100" s="11">
        <v>5487</v>
      </c>
      <c r="K100" s="11">
        <v>2425</v>
      </c>
      <c r="L100" s="11">
        <v>3534</v>
      </c>
      <c r="M100" s="11">
        <v>3556</v>
      </c>
      <c r="N100" s="11">
        <v>6409</v>
      </c>
      <c r="O100" s="11">
        <v>6409</v>
      </c>
      <c r="P100" s="11">
        <v>3.513028621673584</v>
      </c>
      <c r="Q100" s="11"/>
      <c r="R100" s="11">
        <v>3.513028621673584</v>
      </c>
      <c r="S100" s="11">
        <v>2022</v>
      </c>
    </row>
    <row r="101" spans="1:19" x14ac:dyDescent="0.25">
      <c r="A101" s="5" t="s">
        <v>4</v>
      </c>
      <c r="B101" s="11">
        <v>91659</v>
      </c>
      <c r="C101" s="11">
        <v>0</v>
      </c>
      <c r="D101" s="11">
        <v>91659</v>
      </c>
      <c r="E101" s="11">
        <v>0</v>
      </c>
      <c r="F101" s="11">
        <v>0</v>
      </c>
      <c r="G101" s="11">
        <v>0</v>
      </c>
      <c r="H101" s="11">
        <v>36528</v>
      </c>
      <c r="I101" s="11">
        <v>62097</v>
      </c>
      <c r="J101" s="11">
        <v>89418</v>
      </c>
      <c r="K101" s="11">
        <v>43518</v>
      </c>
      <c r="L101" s="11">
        <v>73727</v>
      </c>
      <c r="M101" s="11">
        <v>44785</v>
      </c>
      <c r="N101" s="11">
        <v>91659</v>
      </c>
      <c r="O101" s="11">
        <v>91659</v>
      </c>
      <c r="P101" s="11">
        <v>3.8192975521087646</v>
      </c>
      <c r="Q101" s="11"/>
      <c r="R101" s="11">
        <v>3.8192975521087646</v>
      </c>
      <c r="S101" s="11">
        <v>2022</v>
      </c>
    </row>
    <row r="102" spans="1:19" x14ac:dyDescent="0.25">
      <c r="A102" s="5" t="s">
        <v>5</v>
      </c>
      <c r="B102" s="11">
        <v>58792</v>
      </c>
      <c r="C102" s="11">
        <v>0</v>
      </c>
      <c r="D102" s="11">
        <v>58792</v>
      </c>
      <c r="E102" s="11">
        <v>0</v>
      </c>
      <c r="F102" s="11">
        <v>0</v>
      </c>
      <c r="G102" s="11">
        <v>0</v>
      </c>
      <c r="H102" s="11">
        <v>29937</v>
      </c>
      <c r="I102" s="11">
        <v>46932</v>
      </c>
      <c r="J102" s="11">
        <v>54659</v>
      </c>
      <c r="K102" s="11">
        <v>19426</v>
      </c>
      <c r="L102" s="11">
        <v>15709</v>
      </c>
      <c r="M102" s="11">
        <v>39255</v>
      </c>
      <c r="N102" s="11">
        <v>58792</v>
      </c>
      <c r="O102" s="11">
        <v>58792</v>
      </c>
      <c r="P102" s="11">
        <v>3.5024833679199219</v>
      </c>
      <c r="Q102" s="11"/>
      <c r="R102" s="11">
        <v>3.5024833679199219</v>
      </c>
      <c r="S102" s="11">
        <v>2022</v>
      </c>
    </row>
    <row r="103" spans="1:19" x14ac:dyDescent="0.25">
      <c r="A103" s="5" t="s">
        <v>6</v>
      </c>
      <c r="B103" s="11">
        <v>9341</v>
      </c>
      <c r="C103" s="11">
        <v>0</v>
      </c>
      <c r="D103" s="11">
        <v>9341</v>
      </c>
      <c r="E103" s="11">
        <v>0</v>
      </c>
      <c r="F103" s="11">
        <v>0</v>
      </c>
      <c r="G103" s="11">
        <v>0</v>
      </c>
      <c r="H103" s="11">
        <v>5610</v>
      </c>
      <c r="I103" s="11">
        <v>7278</v>
      </c>
      <c r="J103" s="11">
        <v>8932</v>
      </c>
      <c r="K103" s="11">
        <v>2632</v>
      </c>
      <c r="L103" s="11">
        <v>3245</v>
      </c>
      <c r="M103" s="11">
        <v>5648</v>
      </c>
      <c r="N103" s="11">
        <v>9341</v>
      </c>
      <c r="O103" s="11">
        <v>9341</v>
      </c>
      <c r="P103" s="11">
        <v>3.5697462558746338</v>
      </c>
      <c r="Q103" s="11"/>
      <c r="R103" s="11">
        <v>3.5697462558746338</v>
      </c>
      <c r="S103" s="11">
        <v>2022</v>
      </c>
    </row>
    <row r="104" spans="1:19" x14ac:dyDescent="0.25">
      <c r="A104" s="5" t="s">
        <v>7</v>
      </c>
      <c r="B104" s="11">
        <v>1607510</v>
      </c>
      <c r="C104" s="11">
        <v>0</v>
      </c>
      <c r="D104" s="11">
        <v>1607510</v>
      </c>
      <c r="E104" s="11">
        <v>0</v>
      </c>
      <c r="F104" s="11">
        <v>0</v>
      </c>
      <c r="G104" s="11">
        <v>0</v>
      </c>
      <c r="H104" s="11">
        <v>745489</v>
      </c>
      <c r="I104" s="11">
        <v>1356249</v>
      </c>
      <c r="J104" s="11">
        <v>1572907</v>
      </c>
      <c r="K104" s="11">
        <v>746759</v>
      </c>
      <c r="L104" s="11">
        <v>1299580</v>
      </c>
      <c r="M104" s="11">
        <v>576155</v>
      </c>
      <c r="N104" s="11">
        <v>1607510</v>
      </c>
      <c r="O104" s="11">
        <v>1607510</v>
      </c>
      <c r="P104" s="11">
        <v>3.9173250198364258</v>
      </c>
      <c r="Q104" s="11"/>
      <c r="R104" s="11">
        <v>3.9173250198364258</v>
      </c>
      <c r="S104" s="11">
        <v>2022</v>
      </c>
    </row>
    <row r="105" spans="1:19" x14ac:dyDescent="0.25">
      <c r="A105" s="5" t="s">
        <v>8</v>
      </c>
      <c r="B105" s="11">
        <v>79811</v>
      </c>
      <c r="C105" s="11">
        <v>0</v>
      </c>
      <c r="D105" s="11">
        <v>79811</v>
      </c>
      <c r="E105" s="11">
        <v>0</v>
      </c>
      <c r="F105" s="11">
        <v>0</v>
      </c>
      <c r="G105" s="11">
        <v>0</v>
      </c>
      <c r="H105" s="11">
        <v>46971</v>
      </c>
      <c r="I105" s="11">
        <v>55981</v>
      </c>
      <c r="J105" s="11">
        <v>77124</v>
      </c>
      <c r="K105" s="11">
        <v>32881</v>
      </c>
      <c r="L105" s="11">
        <v>44451</v>
      </c>
      <c r="M105" s="11">
        <v>41001</v>
      </c>
      <c r="N105" s="11">
        <v>79811</v>
      </c>
      <c r="O105" s="11">
        <v>79811</v>
      </c>
      <c r="P105" s="11">
        <v>3.7389457225799561</v>
      </c>
      <c r="Q105" s="11"/>
      <c r="R105" s="11">
        <v>3.7389457225799561</v>
      </c>
      <c r="S105" s="11">
        <v>2022</v>
      </c>
    </row>
    <row r="106" spans="1:19" x14ac:dyDescent="0.25">
      <c r="A106" s="5" t="s">
        <v>9</v>
      </c>
      <c r="B106" s="11">
        <v>159352</v>
      </c>
      <c r="C106" s="11">
        <v>0</v>
      </c>
      <c r="D106" s="11">
        <v>159352</v>
      </c>
      <c r="E106" s="11">
        <v>0</v>
      </c>
      <c r="F106" s="11">
        <v>0</v>
      </c>
      <c r="G106" s="11">
        <v>0</v>
      </c>
      <c r="H106" s="11">
        <v>76138</v>
      </c>
      <c r="I106" s="11">
        <v>123002</v>
      </c>
      <c r="J106" s="11">
        <v>153360</v>
      </c>
      <c r="K106" s="11">
        <v>69986</v>
      </c>
      <c r="L106" s="11">
        <v>32668</v>
      </c>
      <c r="M106" s="11">
        <v>112311</v>
      </c>
      <c r="N106" s="11">
        <v>159352</v>
      </c>
      <c r="O106" s="11">
        <v>159352</v>
      </c>
      <c r="P106" s="11">
        <v>3.5610785484313965</v>
      </c>
      <c r="Q106" s="11"/>
      <c r="R106" s="11">
        <v>3.5610785484313965</v>
      </c>
      <c r="S106" s="11">
        <v>2022</v>
      </c>
    </row>
    <row r="107" spans="1:19" x14ac:dyDescent="0.25">
      <c r="A107" s="5" t="s">
        <v>10</v>
      </c>
      <c r="B107" s="11">
        <v>117753</v>
      </c>
      <c r="C107" s="11">
        <v>0</v>
      </c>
      <c r="D107" s="11">
        <v>117753</v>
      </c>
      <c r="E107" s="11">
        <v>0</v>
      </c>
      <c r="F107" s="11">
        <v>0</v>
      </c>
      <c r="G107" s="11">
        <v>0</v>
      </c>
      <c r="H107" s="11">
        <v>49035</v>
      </c>
      <c r="I107" s="11">
        <v>89730</v>
      </c>
      <c r="J107" s="11">
        <v>114717</v>
      </c>
      <c r="K107" s="11">
        <v>58387</v>
      </c>
      <c r="L107" s="11">
        <v>69852</v>
      </c>
      <c r="M107" s="11">
        <v>68269</v>
      </c>
      <c r="N107" s="11">
        <v>117753</v>
      </c>
      <c r="O107" s="11">
        <v>117753</v>
      </c>
      <c r="P107" s="11">
        <v>3.8214738368988037</v>
      </c>
      <c r="Q107" s="11"/>
      <c r="R107" s="11">
        <v>3.8214738368988037</v>
      </c>
      <c r="S107" s="11">
        <v>2022</v>
      </c>
    </row>
    <row r="108" spans="1:19" x14ac:dyDescent="0.25">
      <c r="A108" s="5" t="s">
        <v>11</v>
      </c>
      <c r="B108" s="11">
        <v>203401</v>
      </c>
      <c r="C108" s="11">
        <v>0</v>
      </c>
      <c r="D108" s="11">
        <v>203401</v>
      </c>
      <c r="E108" s="11">
        <v>0</v>
      </c>
      <c r="F108" s="11">
        <v>0</v>
      </c>
      <c r="G108" s="11">
        <v>0</v>
      </c>
      <c r="H108" s="11">
        <v>98752</v>
      </c>
      <c r="I108" s="11">
        <v>168613</v>
      </c>
      <c r="J108" s="11">
        <v>197113</v>
      </c>
      <c r="K108" s="11">
        <v>61265</v>
      </c>
      <c r="L108" s="11">
        <v>53266</v>
      </c>
      <c r="M108" s="11">
        <v>118564</v>
      </c>
      <c r="N108" s="11">
        <v>203401</v>
      </c>
      <c r="O108" s="11">
        <v>203401</v>
      </c>
      <c r="P108" s="11">
        <v>3.4295456409454346</v>
      </c>
      <c r="Q108" s="11"/>
      <c r="R108" s="11">
        <v>3.4295456409454346</v>
      </c>
      <c r="S108" s="11">
        <v>2022</v>
      </c>
    </row>
    <row r="109" spans="1:19" x14ac:dyDescent="0.25">
      <c r="A109" s="5" t="s">
        <v>12</v>
      </c>
      <c r="B109" s="11">
        <v>800480</v>
      </c>
      <c r="C109" s="11">
        <v>0</v>
      </c>
      <c r="D109" s="11">
        <v>800480</v>
      </c>
      <c r="E109" s="11">
        <v>0</v>
      </c>
      <c r="F109" s="11">
        <v>0</v>
      </c>
      <c r="G109" s="11">
        <v>0</v>
      </c>
      <c r="H109" s="11">
        <v>354069</v>
      </c>
      <c r="I109" s="11">
        <v>601523</v>
      </c>
      <c r="J109" s="11">
        <v>777639</v>
      </c>
      <c r="K109" s="11">
        <v>419736</v>
      </c>
      <c r="L109" s="11">
        <v>703886</v>
      </c>
      <c r="M109" s="11">
        <v>386819</v>
      </c>
      <c r="N109" s="11">
        <v>800480</v>
      </c>
      <c r="O109" s="11">
        <v>800480</v>
      </c>
      <c r="P109" s="11">
        <v>4.0521588325500488</v>
      </c>
      <c r="Q109" s="11"/>
      <c r="R109" s="11">
        <v>4.0521588325500488</v>
      </c>
      <c r="S109" s="11">
        <v>2022</v>
      </c>
    </row>
    <row r="110" spans="1:19" x14ac:dyDescent="0.25">
      <c r="A110" s="5" t="s">
        <v>13</v>
      </c>
      <c r="B110" s="11">
        <v>214018</v>
      </c>
      <c r="C110" s="11">
        <v>0</v>
      </c>
      <c r="D110" s="11">
        <v>214018</v>
      </c>
      <c r="E110" s="11">
        <v>0</v>
      </c>
      <c r="F110" s="11">
        <v>0</v>
      </c>
      <c r="G110" s="11">
        <v>0</v>
      </c>
      <c r="H110" s="11">
        <v>110706</v>
      </c>
      <c r="I110" s="11">
        <v>161544</v>
      </c>
      <c r="J110" s="11">
        <v>206482</v>
      </c>
      <c r="K110" s="11">
        <v>56143</v>
      </c>
      <c r="L110" s="11">
        <v>170766</v>
      </c>
      <c r="M110" s="11">
        <v>109767</v>
      </c>
      <c r="N110" s="11">
        <v>214018</v>
      </c>
      <c r="O110" s="11">
        <v>214018</v>
      </c>
      <c r="P110" s="11">
        <v>3.8099973201751709</v>
      </c>
      <c r="Q110" s="11"/>
      <c r="R110" s="11">
        <v>3.8099973201751709</v>
      </c>
      <c r="S110" s="11">
        <v>2022</v>
      </c>
    </row>
    <row r="111" spans="1:19" x14ac:dyDescent="0.25">
      <c r="A111" s="5" t="s">
        <v>14</v>
      </c>
      <c r="B111" s="11">
        <v>180544</v>
      </c>
      <c r="C111" s="11">
        <v>0</v>
      </c>
      <c r="D111" s="11">
        <v>180544</v>
      </c>
      <c r="E111" s="11">
        <v>0</v>
      </c>
      <c r="F111" s="11">
        <v>0</v>
      </c>
      <c r="G111" s="11">
        <v>0</v>
      </c>
      <c r="H111" s="11">
        <v>107619</v>
      </c>
      <c r="I111" s="11">
        <v>164890</v>
      </c>
      <c r="J111" s="11">
        <v>170308</v>
      </c>
      <c r="K111" s="11">
        <v>48238</v>
      </c>
      <c r="L111" s="11">
        <v>29005</v>
      </c>
      <c r="M111" s="11">
        <v>131489</v>
      </c>
      <c r="N111" s="11">
        <v>180544</v>
      </c>
      <c r="O111" s="11">
        <v>180544</v>
      </c>
      <c r="P111" s="11">
        <v>3.6088099479675293</v>
      </c>
      <c r="Q111" s="11"/>
      <c r="R111" s="11">
        <v>3.6088099479675293</v>
      </c>
      <c r="S111" s="11">
        <v>2022</v>
      </c>
    </row>
    <row r="112" spans="1:19" x14ac:dyDescent="0.25">
      <c r="A112" s="5" t="s">
        <v>15</v>
      </c>
      <c r="B112" s="11">
        <v>1032442</v>
      </c>
      <c r="C112" s="11">
        <v>0</v>
      </c>
      <c r="D112" s="11">
        <v>1032442</v>
      </c>
      <c r="E112" s="11">
        <v>0</v>
      </c>
      <c r="F112" s="11">
        <v>0</v>
      </c>
      <c r="G112" s="11">
        <v>0</v>
      </c>
      <c r="H112" s="11">
        <v>472933</v>
      </c>
      <c r="I112" s="11">
        <v>899120</v>
      </c>
      <c r="J112" s="11">
        <v>1026771</v>
      </c>
      <c r="K112" s="11">
        <v>290633</v>
      </c>
      <c r="L112" s="11">
        <v>387074</v>
      </c>
      <c r="M112" s="11">
        <v>628122</v>
      </c>
      <c r="N112" s="11">
        <v>1032442</v>
      </c>
      <c r="O112" s="11">
        <v>1032442</v>
      </c>
      <c r="P112" s="11">
        <v>3.5882432460784912</v>
      </c>
      <c r="Q112" s="11"/>
      <c r="R112" s="11">
        <v>3.5882432460784912</v>
      </c>
      <c r="S112" s="11">
        <v>2022</v>
      </c>
    </row>
    <row r="113" spans="1:19" x14ac:dyDescent="0.25">
      <c r="A113" s="5" t="s">
        <v>16</v>
      </c>
      <c r="B113" s="11">
        <v>372003</v>
      </c>
      <c r="C113" s="11">
        <v>0</v>
      </c>
      <c r="D113" s="11">
        <v>372003</v>
      </c>
      <c r="E113" s="11">
        <v>0</v>
      </c>
      <c r="F113" s="11">
        <v>0</v>
      </c>
      <c r="G113" s="11">
        <v>0</v>
      </c>
      <c r="H113" s="11">
        <v>201890</v>
      </c>
      <c r="I113" s="11">
        <v>315632</v>
      </c>
      <c r="J113" s="11">
        <v>357381</v>
      </c>
      <c r="K113" s="11">
        <v>133517</v>
      </c>
      <c r="L113" s="11">
        <v>213003</v>
      </c>
      <c r="M113" s="11">
        <v>191439</v>
      </c>
      <c r="N113" s="11">
        <v>372003</v>
      </c>
      <c r="O113" s="11">
        <v>372003</v>
      </c>
      <c r="P113" s="11">
        <v>3.7979855537414551</v>
      </c>
      <c r="Q113" s="11"/>
      <c r="R113" s="11">
        <v>3.7979855537414551</v>
      </c>
      <c r="S113" s="11">
        <v>2022</v>
      </c>
    </row>
    <row r="114" spans="1:19" x14ac:dyDescent="0.25">
      <c r="A114" s="5" t="s">
        <v>17</v>
      </c>
      <c r="B114" s="11">
        <v>117480</v>
      </c>
      <c r="C114" s="11">
        <v>0</v>
      </c>
      <c r="D114" s="11">
        <v>117480</v>
      </c>
      <c r="E114" s="11">
        <v>0</v>
      </c>
      <c r="F114" s="11">
        <v>0</v>
      </c>
      <c r="G114" s="11">
        <v>0</v>
      </c>
      <c r="H114" s="11">
        <v>43093</v>
      </c>
      <c r="I114" s="11">
        <v>97619</v>
      </c>
      <c r="J114" s="11">
        <v>114574</v>
      </c>
      <c r="K114" s="11">
        <v>51014</v>
      </c>
      <c r="L114" s="11">
        <v>53945</v>
      </c>
      <c r="M114" s="11">
        <v>57742</v>
      </c>
      <c r="N114" s="11">
        <v>117480</v>
      </c>
      <c r="O114" s="11">
        <v>117480</v>
      </c>
      <c r="P114" s="11">
        <v>3.5579416751861572</v>
      </c>
      <c r="Q114" s="11"/>
      <c r="R114" s="11">
        <v>3.5579416751861572</v>
      </c>
      <c r="S114" s="11">
        <v>2022</v>
      </c>
    </row>
    <row r="115" spans="1:19" x14ac:dyDescent="0.25">
      <c r="A115" s="5" t="s">
        <v>18</v>
      </c>
      <c r="B115" s="11">
        <v>81132</v>
      </c>
      <c r="C115" s="11">
        <v>0</v>
      </c>
      <c r="D115" s="11">
        <v>81132</v>
      </c>
      <c r="E115" s="11">
        <v>0</v>
      </c>
      <c r="F115" s="11">
        <v>0</v>
      </c>
      <c r="G115" s="11">
        <v>0</v>
      </c>
      <c r="H115" s="11">
        <v>36972</v>
      </c>
      <c r="I115" s="11">
        <v>37001</v>
      </c>
      <c r="J115" s="11">
        <v>79362</v>
      </c>
      <c r="K115" s="11">
        <v>53369</v>
      </c>
      <c r="L115" s="11">
        <v>51017</v>
      </c>
      <c r="M115" s="11">
        <v>49363</v>
      </c>
      <c r="N115" s="11">
        <v>81132</v>
      </c>
      <c r="O115" s="11">
        <v>81132</v>
      </c>
      <c r="P115" s="11">
        <v>3.7849924564361572</v>
      </c>
      <c r="Q115" s="11"/>
      <c r="R115" s="11">
        <v>3.7849924564361572</v>
      </c>
      <c r="S115" s="11">
        <v>2022</v>
      </c>
    </row>
    <row r="116" spans="1:19" x14ac:dyDescent="0.25">
      <c r="A116" s="5" t="s">
        <v>19</v>
      </c>
      <c r="B116" s="11">
        <v>64927</v>
      </c>
      <c r="C116" s="11">
        <v>0</v>
      </c>
      <c r="D116" s="11">
        <v>64927</v>
      </c>
      <c r="E116" s="11">
        <v>0</v>
      </c>
      <c r="F116" s="11">
        <v>0</v>
      </c>
      <c r="G116" s="11">
        <v>0</v>
      </c>
      <c r="H116" s="11">
        <v>36561</v>
      </c>
      <c r="I116" s="11">
        <v>58781</v>
      </c>
      <c r="J116" s="11">
        <v>64520</v>
      </c>
      <c r="K116" s="11">
        <v>14618</v>
      </c>
      <c r="L116" s="11">
        <v>17019</v>
      </c>
      <c r="M116" s="11">
        <v>33833</v>
      </c>
      <c r="N116" s="11">
        <v>64927</v>
      </c>
      <c r="O116" s="11">
        <v>64927</v>
      </c>
      <c r="P116" s="11">
        <v>3.4705438613891602</v>
      </c>
      <c r="Q116" s="11"/>
      <c r="R116" s="11">
        <v>3.4705438613891602</v>
      </c>
      <c r="S116" s="11">
        <v>2022</v>
      </c>
    </row>
    <row r="117" spans="1:19" x14ac:dyDescent="0.25">
      <c r="A117" s="5" t="s">
        <v>20</v>
      </c>
      <c r="B117" s="11">
        <v>859854</v>
      </c>
      <c r="C117" s="11">
        <v>0</v>
      </c>
      <c r="D117" s="11">
        <v>859854</v>
      </c>
      <c r="E117" s="11">
        <v>0</v>
      </c>
      <c r="F117" s="11">
        <v>0</v>
      </c>
      <c r="G117" s="11">
        <v>0</v>
      </c>
      <c r="H117" s="11">
        <v>382123</v>
      </c>
      <c r="I117" s="11">
        <v>743291</v>
      </c>
      <c r="J117" s="11">
        <v>836570</v>
      </c>
      <c r="K117" s="11">
        <v>335869</v>
      </c>
      <c r="L117" s="11">
        <v>753410</v>
      </c>
      <c r="M117" s="11">
        <v>428675</v>
      </c>
      <c r="N117" s="11">
        <v>859854</v>
      </c>
      <c r="O117" s="11">
        <v>859854</v>
      </c>
      <c r="P117" s="11">
        <v>4.0471267700195313</v>
      </c>
      <c r="Q117" s="11"/>
      <c r="R117" s="11">
        <v>4.0471267700195313</v>
      </c>
      <c r="S117" s="11">
        <v>2022</v>
      </c>
    </row>
    <row r="118" spans="1:19" x14ac:dyDescent="0.25">
      <c r="A118" s="5" t="s">
        <v>21</v>
      </c>
      <c r="B118" s="11">
        <v>765545</v>
      </c>
      <c r="C118" s="11">
        <v>0</v>
      </c>
      <c r="D118" s="11">
        <v>765545</v>
      </c>
      <c r="E118" s="11">
        <v>0</v>
      </c>
      <c r="F118" s="11">
        <v>0</v>
      </c>
      <c r="G118" s="11">
        <v>0</v>
      </c>
      <c r="H118" s="11">
        <v>321325</v>
      </c>
      <c r="I118" s="11">
        <v>617415</v>
      </c>
      <c r="J118" s="11">
        <v>750478</v>
      </c>
      <c r="K118" s="11">
        <v>294205</v>
      </c>
      <c r="L118" s="11">
        <v>560568</v>
      </c>
      <c r="M118" s="11">
        <v>327638</v>
      </c>
      <c r="N118" s="11">
        <v>765545</v>
      </c>
      <c r="O118" s="11">
        <v>765545</v>
      </c>
      <c r="P118" s="11">
        <v>3.7510910034179688</v>
      </c>
      <c r="Q118" s="11"/>
      <c r="R118" s="11">
        <v>3.7510910034179688</v>
      </c>
      <c r="S118" s="11">
        <v>2022</v>
      </c>
    </row>
    <row r="119" spans="1:19" x14ac:dyDescent="0.25">
      <c r="A119" s="5" t="s">
        <v>22</v>
      </c>
      <c r="B119" s="11">
        <v>42515</v>
      </c>
      <c r="C119" s="11">
        <v>0</v>
      </c>
      <c r="D119" s="11">
        <v>42515</v>
      </c>
      <c r="E119" s="11">
        <v>0</v>
      </c>
      <c r="F119" s="11">
        <v>0</v>
      </c>
      <c r="G119" s="11">
        <v>0</v>
      </c>
      <c r="H119" s="11">
        <v>25043</v>
      </c>
      <c r="I119" s="11">
        <v>35088</v>
      </c>
      <c r="J119" s="11">
        <v>39855</v>
      </c>
      <c r="K119" s="11">
        <v>12386</v>
      </c>
      <c r="L119" s="11">
        <v>14445</v>
      </c>
      <c r="M119" s="11">
        <v>20711</v>
      </c>
      <c r="N119" s="11">
        <v>42515</v>
      </c>
      <c r="O119" s="11">
        <v>42515</v>
      </c>
      <c r="P119" s="11">
        <v>3.470022439956665</v>
      </c>
      <c r="Q119" s="11"/>
      <c r="R119" s="11">
        <v>3.470022439956665</v>
      </c>
      <c r="S119" s="11">
        <v>2022</v>
      </c>
    </row>
    <row r="120" spans="1:19" x14ac:dyDescent="0.25">
      <c r="A120" s="5" t="s">
        <v>23</v>
      </c>
      <c r="B120" s="11">
        <v>79583</v>
      </c>
      <c r="C120" s="11">
        <v>0</v>
      </c>
      <c r="D120" s="11">
        <v>79583</v>
      </c>
      <c r="E120" s="11">
        <v>0</v>
      </c>
      <c r="F120" s="11">
        <v>0</v>
      </c>
      <c r="G120" s="11">
        <v>0</v>
      </c>
      <c r="H120" s="11">
        <v>30040</v>
      </c>
      <c r="I120" s="11">
        <v>62377</v>
      </c>
      <c r="J120" s="11">
        <v>73138</v>
      </c>
      <c r="K120" s="11">
        <v>39520</v>
      </c>
      <c r="L120" s="11">
        <v>55538</v>
      </c>
      <c r="M120" s="11">
        <v>39744</v>
      </c>
      <c r="N120" s="11">
        <v>79583</v>
      </c>
      <c r="O120" s="11">
        <v>79583</v>
      </c>
      <c r="P120" s="11">
        <v>3.7741351127624512</v>
      </c>
      <c r="Q120" s="11"/>
      <c r="R120" s="11">
        <v>3.7741351127624512</v>
      </c>
      <c r="S120" s="11">
        <v>2022</v>
      </c>
    </row>
    <row r="121" spans="1:19" x14ac:dyDescent="0.25">
      <c r="A121" s="5" t="s">
        <v>24</v>
      </c>
      <c r="B121" s="11">
        <v>212923</v>
      </c>
      <c r="C121" s="11">
        <v>0</v>
      </c>
      <c r="D121" s="11">
        <v>212923</v>
      </c>
      <c r="E121" s="11">
        <v>0</v>
      </c>
      <c r="F121" s="11">
        <v>0</v>
      </c>
      <c r="G121" s="11">
        <v>0</v>
      </c>
      <c r="H121" s="11">
        <v>101555</v>
      </c>
      <c r="I121" s="11">
        <v>168348</v>
      </c>
      <c r="J121" s="11">
        <v>209247</v>
      </c>
      <c r="K121" s="11">
        <v>88168</v>
      </c>
      <c r="L121" s="11">
        <v>164225</v>
      </c>
      <c r="M121" s="11">
        <v>79410</v>
      </c>
      <c r="N121" s="11">
        <v>212923</v>
      </c>
      <c r="O121" s="11">
        <v>212923</v>
      </c>
      <c r="P121" s="11">
        <v>3.8086678981781006</v>
      </c>
      <c r="Q121" s="11"/>
      <c r="R121" s="11">
        <v>3.8086678981781006</v>
      </c>
      <c r="S121" s="11">
        <v>2022</v>
      </c>
    </row>
    <row r="122" spans="1:19" x14ac:dyDescent="0.25">
      <c r="A122" s="5" t="s">
        <v>25</v>
      </c>
      <c r="B122" s="11">
        <v>55829</v>
      </c>
      <c r="C122" s="11">
        <v>0</v>
      </c>
      <c r="D122" s="11">
        <v>55829</v>
      </c>
      <c r="E122" s="11">
        <v>0</v>
      </c>
      <c r="F122" s="11">
        <v>0</v>
      </c>
      <c r="G122" s="11">
        <v>0</v>
      </c>
      <c r="H122" s="11">
        <v>27004</v>
      </c>
      <c r="I122" s="11">
        <v>39973</v>
      </c>
      <c r="J122" s="11">
        <v>53006</v>
      </c>
      <c r="K122" s="11">
        <v>28866</v>
      </c>
      <c r="L122" s="11">
        <v>26769</v>
      </c>
      <c r="M122" s="11">
        <v>34513</v>
      </c>
      <c r="N122" s="11">
        <v>55829</v>
      </c>
      <c r="O122" s="11">
        <v>55829</v>
      </c>
      <c r="P122" s="11">
        <v>3.7638323307037354</v>
      </c>
      <c r="Q122" s="11"/>
      <c r="R122" s="11">
        <v>3.7638323307037354</v>
      </c>
      <c r="S122" s="11">
        <v>2022</v>
      </c>
    </row>
    <row r="123" spans="1:19" x14ac:dyDescent="0.25">
      <c r="A123" s="5" t="s">
        <v>26</v>
      </c>
      <c r="B123" s="11">
        <v>51183</v>
      </c>
      <c r="C123" s="11">
        <v>0</v>
      </c>
      <c r="D123" s="11">
        <v>51183</v>
      </c>
      <c r="E123" s="11">
        <v>0</v>
      </c>
      <c r="F123" s="11">
        <v>0</v>
      </c>
      <c r="G123" s="11">
        <v>0</v>
      </c>
      <c r="H123" s="11">
        <v>23626</v>
      </c>
      <c r="I123" s="11">
        <v>35148</v>
      </c>
      <c r="J123" s="11">
        <v>45894</v>
      </c>
      <c r="K123" s="11">
        <v>18334</v>
      </c>
      <c r="L123" s="11">
        <v>29183</v>
      </c>
      <c r="M123" s="11">
        <v>35444</v>
      </c>
      <c r="N123" s="11">
        <v>51183</v>
      </c>
      <c r="O123" s="11">
        <v>51183</v>
      </c>
      <c r="P123" s="11">
        <v>3.6658461093902588</v>
      </c>
      <c r="Q123" s="11"/>
      <c r="R123" s="11">
        <v>3.6658461093902588</v>
      </c>
      <c r="S123" s="11">
        <v>2022</v>
      </c>
    </row>
    <row r="124" spans="1:19" x14ac:dyDescent="0.25">
      <c r="A124" s="5" t="s">
        <v>27</v>
      </c>
      <c r="B124" s="11">
        <v>272474</v>
      </c>
      <c r="C124" s="11">
        <v>0</v>
      </c>
      <c r="D124" s="11">
        <v>272474</v>
      </c>
      <c r="E124" s="11">
        <v>0</v>
      </c>
      <c r="F124" s="11">
        <v>0</v>
      </c>
      <c r="G124" s="11">
        <v>0</v>
      </c>
      <c r="H124" s="11">
        <v>81960</v>
      </c>
      <c r="I124" s="11">
        <v>213632</v>
      </c>
      <c r="J124" s="11">
        <v>255827</v>
      </c>
      <c r="K124" s="11">
        <v>104741</v>
      </c>
      <c r="L124" s="11">
        <v>218061</v>
      </c>
      <c r="M124" s="11">
        <v>198881</v>
      </c>
      <c r="N124" s="11">
        <v>272474</v>
      </c>
      <c r="O124" s="11">
        <v>272474</v>
      </c>
      <c r="P124" s="11">
        <v>3.9383647441864014</v>
      </c>
      <c r="Q124" s="11"/>
      <c r="R124" s="11">
        <v>3.9383647441864014</v>
      </c>
      <c r="S124" s="11">
        <v>2022</v>
      </c>
    </row>
    <row r="125" spans="1:19" x14ac:dyDescent="0.25">
      <c r="A125" s="5" t="s">
        <v>28</v>
      </c>
      <c r="B125" s="11">
        <v>102628</v>
      </c>
      <c r="C125" s="11">
        <v>0</v>
      </c>
      <c r="D125" s="11">
        <v>102628</v>
      </c>
      <c r="E125" s="11">
        <v>0</v>
      </c>
      <c r="F125" s="11">
        <v>0</v>
      </c>
      <c r="G125" s="11">
        <v>0</v>
      </c>
      <c r="H125" s="11">
        <v>58071</v>
      </c>
      <c r="I125" s="11">
        <v>63838</v>
      </c>
      <c r="J125" s="11">
        <v>99689</v>
      </c>
      <c r="K125" s="11">
        <v>39882</v>
      </c>
      <c r="L125" s="11">
        <v>46346</v>
      </c>
      <c r="M125" s="11">
        <v>56523</v>
      </c>
      <c r="N125" s="11">
        <v>102628</v>
      </c>
      <c r="O125" s="11">
        <v>102628</v>
      </c>
      <c r="P125" s="11">
        <v>3.5501909255981445</v>
      </c>
      <c r="Q125" s="11"/>
      <c r="R125" s="11">
        <v>3.5501909255981445</v>
      </c>
      <c r="S125" s="11">
        <v>2022</v>
      </c>
    </row>
    <row r="126" spans="1:19" x14ac:dyDescent="0.25">
      <c r="A126" s="5" t="s">
        <v>29</v>
      </c>
      <c r="B126" s="11">
        <v>92563</v>
      </c>
      <c r="C126" s="11">
        <v>0</v>
      </c>
      <c r="D126" s="11">
        <v>92563</v>
      </c>
      <c r="E126" s="11">
        <v>0</v>
      </c>
      <c r="F126" s="11">
        <v>0</v>
      </c>
      <c r="G126" s="11">
        <v>0</v>
      </c>
      <c r="H126" s="11">
        <v>38216</v>
      </c>
      <c r="I126" s="11">
        <v>80090</v>
      </c>
      <c r="J126" s="11">
        <v>89062</v>
      </c>
      <c r="K126" s="11">
        <v>31942</v>
      </c>
      <c r="L126" s="11">
        <v>37225</v>
      </c>
      <c r="M126" s="11">
        <v>59729</v>
      </c>
      <c r="N126" s="11">
        <v>92563</v>
      </c>
      <c r="O126" s="11">
        <v>92563</v>
      </c>
      <c r="P126" s="11">
        <v>3.6328122615814209</v>
      </c>
      <c r="Q126" s="11"/>
      <c r="R126" s="11">
        <v>3.6328122615814209</v>
      </c>
      <c r="S126" s="11">
        <v>2022</v>
      </c>
    </row>
    <row r="127" spans="1:19" x14ac:dyDescent="0.25">
      <c r="A127" s="5" t="s">
        <v>30</v>
      </c>
      <c r="B127" s="11">
        <v>1078237</v>
      </c>
      <c r="C127" s="11">
        <v>0</v>
      </c>
      <c r="D127" s="11">
        <v>1078237</v>
      </c>
      <c r="E127" s="11">
        <v>0</v>
      </c>
      <c r="F127" s="11">
        <v>0</v>
      </c>
      <c r="G127" s="11">
        <v>0</v>
      </c>
      <c r="H127" s="11">
        <v>508425</v>
      </c>
      <c r="I127" s="11">
        <v>883666</v>
      </c>
      <c r="J127" s="11">
        <v>1041553</v>
      </c>
      <c r="K127" s="11">
        <v>430044</v>
      </c>
      <c r="L127" s="11">
        <v>854094</v>
      </c>
      <c r="M127" s="11">
        <v>575095</v>
      </c>
      <c r="N127" s="11">
        <v>1078237</v>
      </c>
      <c r="O127" s="11">
        <v>1078237</v>
      </c>
      <c r="P127" s="11">
        <v>3.9813854694366455</v>
      </c>
      <c r="Q127" s="11"/>
      <c r="R127" s="11">
        <v>3.9813854694366455</v>
      </c>
      <c r="S127" s="11">
        <v>2022</v>
      </c>
    </row>
    <row r="128" spans="1:19" x14ac:dyDescent="0.25">
      <c r="A128" s="5" t="s">
        <v>31</v>
      </c>
      <c r="B128" s="11">
        <v>133000</v>
      </c>
      <c r="C128" s="11">
        <v>0</v>
      </c>
      <c r="D128" s="11">
        <v>133000</v>
      </c>
      <c r="E128" s="11">
        <v>0</v>
      </c>
      <c r="F128" s="11">
        <v>0</v>
      </c>
      <c r="G128" s="11">
        <v>0</v>
      </c>
      <c r="H128" s="11">
        <v>55674</v>
      </c>
      <c r="I128" s="11">
        <v>104806</v>
      </c>
      <c r="J128" s="11">
        <v>124459</v>
      </c>
      <c r="K128" s="11">
        <v>46222</v>
      </c>
      <c r="L128" s="11">
        <v>111155</v>
      </c>
      <c r="M128" s="11">
        <v>39816</v>
      </c>
      <c r="N128" s="11">
        <v>133000</v>
      </c>
      <c r="O128" s="11">
        <v>133000</v>
      </c>
      <c r="P128" s="11">
        <v>3.6250526905059814</v>
      </c>
      <c r="Q128" s="11"/>
      <c r="R128" s="11">
        <v>3.6250526905059814</v>
      </c>
      <c r="S128" s="11">
        <v>2022</v>
      </c>
    </row>
    <row r="129" spans="1:19" x14ac:dyDescent="0.25">
      <c r="A129" s="5" t="s">
        <v>32</v>
      </c>
      <c r="B129" s="11">
        <v>84118</v>
      </c>
      <c r="C129" s="11">
        <v>0</v>
      </c>
      <c r="D129" s="11">
        <v>84118</v>
      </c>
      <c r="E129" s="11">
        <v>0</v>
      </c>
      <c r="F129" s="11">
        <v>0</v>
      </c>
      <c r="G129" s="11">
        <v>0</v>
      </c>
      <c r="H129" s="11">
        <v>45616</v>
      </c>
      <c r="I129" s="11">
        <v>69640</v>
      </c>
      <c r="J129" s="11">
        <v>83428</v>
      </c>
      <c r="K129" s="11">
        <v>18474</v>
      </c>
      <c r="L129" s="11">
        <v>17368</v>
      </c>
      <c r="M129" s="11">
        <v>54311</v>
      </c>
      <c r="N129" s="11">
        <v>84118</v>
      </c>
      <c r="O129" s="11">
        <v>84118</v>
      </c>
      <c r="P129" s="11">
        <v>3.4337122440338135</v>
      </c>
      <c r="Q129" s="11"/>
      <c r="R129" s="11">
        <v>3.4337122440338135</v>
      </c>
      <c r="S129" s="11">
        <v>2022</v>
      </c>
    </row>
    <row r="130" spans="1:19" x14ac:dyDescent="0.25">
      <c r="A130" s="5" t="s">
        <v>1</v>
      </c>
      <c r="B130" s="11">
        <v>8667</v>
      </c>
      <c r="C130" s="11">
        <v>0</v>
      </c>
      <c r="D130" s="11">
        <v>8667</v>
      </c>
      <c r="E130" s="11">
        <v>0</v>
      </c>
      <c r="F130" s="11">
        <v>0</v>
      </c>
      <c r="G130" s="11">
        <v>0</v>
      </c>
      <c r="H130" s="11">
        <v>5862</v>
      </c>
      <c r="I130" s="11">
        <v>8572</v>
      </c>
      <c r="J130" s="11">
        <v>8614</v>
      </c>
      <c r="K130" s="11">
        <v>589</v>
      </c>
      <c r="L130" s="11">
        <v>1401</v>
      </c>
      <c r="M130" s="11">
        <v>4666</v>
      </c>
      <c r="N130" s="11">
        <v>8667</v>
      </c>
      <c r="O130" s="11">
        <v>8667</v>
      </c>
      <c r="P130" s="11">
        <v>3.4272527694702148</v>
      </c>
      <c r="Q130" s="11"/>
      <c r="R130" s="11">
        <v>3.4272527694702148</v>
      </c>
      <c r="S130" s="11">
        <v>2024</v>
      </c>
    </row>
    <row r="131" spans="1:19" x14ac:dyDescent="0.25">
      <c r="A131" s="5" t="s">
        <v>2</v>
      </c>
      <c r="B131" s="11">
        <v>13437</v>
      </c>
      <c r="C131" s="11">
        <v>0</v>
      </c>
      <c r="D131" s="11">
        <v>13437</v>
      </c>
      <c r="E131" s="11">
        <v>0</v>
      </c>
      <c r="F131" s="11">
        <v>0</v>
      </c>
      <c r="G131" s="11">
        <v>0</v>
      </c>
      <c r="H131" s="11">
        <v>6997</v>
      </c>
      <c r="I131" s="11">
        <v>10062</v>
      </c>
      <c r="J131" s="11">
        <v>12602</v>
      </c>
      <c r="K131" s="11">
        <v>4886</v>
      </c>
      <c r="L131" s="11">
        <v>4017</v>
      </c>
      <c r="M131" s="11">
        <v>4417</v>
      </c>
      <c r="N131" s="11">
        <v>13437</v>
      </c>
      <c r="O131" s="11">
        <v>13437</v>
      </c>
      <c r="P131" s="11">
        <v>3.1987049579620361</v>
      </c>
      <c r="Q131" s="11"/>
      <c r="R131" s="11">
        <v>3.1987049579620361</v>
      </c>
      <c r="S131" s="11">
        <v>2024</v>
      </c>
    </row>
    <row r="132" spans="1:19" x14ac:dyDescent="0.25">
      <c r="A132" s="5" t="s">
        <v>3</v>
      </c>
      <c r="B132" s="11">
        <v>10704</v>
      </c>
      <c r="C132" s="11">
        <v>0</v>
      </c>
      <c r="D132" s="11">
        <v>10704</v>
      </c>
      <c r="E132" s="11">
        <v>0</v>
      </c>
      <c r="F132" s="11">
        <v>0</v>
      </c>
      <c r="G132" s="11">
        <v>0</v>
      </c>
      <c r="H132" s="11">
        <v>4391</v>
      </c>
      <c r="I132" s="11">
        <v>7337</v>
      </c>
      <c r="J132" s="11">
        <v>10498</v>
      </c>
      <c r="K132" s="11">
        <v>5700</v>
      </c>
      <c r="L132" s="11">
        <v>5929</v>
      </c>
      <c r="M132" s="11">
        <v>5693</v>
      </c>
      <c r="N132" s="11">
        <v>10704</v>
      </c>
      <c r="O132" s="11">
        <v>10704</v>
      </c>
      <c r="P132" s="11">
        <v>3.6946935653686523</v>
      </c>
      <c r="Q132" s="11"/>
      <c r="R132" s="11">
        <v>3.6946935653686523</v>
      </c>
      <c r="S132" s="11">
        <v>2024</v>
      </c>
    </row>
    <row r="133" spans="1:19" x14ac:dyDescent="0.25">
      <c r="A133" s="5" t="s">
        <v>4</v>
      </c>
      <c r="B133" s="11">
        <v>55276</v>
      </c>
      <c r="C133" s="11">
        <v>0</v>
      </c>
      <c r="D133" s="11">
        <v>55276</v>
      </c>
      <c r="E133" s="11">
        <v>0</v>
      </c>
      <c r="F133" s="11">
        <v>0</v>
      </c>
      <c r="G133" s="11">
        <v>0</v>
      </c>
      <c r="H133" s="11">
        <v>26934</v>
      </c>
      <c r="I133" s="11">
        <v>30628</v>
      </c>
      <c r="J133" s="11">
        <v>52218</v>
      </c>
      <c r="K133" s="11">
        <v>23018</v>
      </c>
      <c r="L133" s="11">
        <v>42466</v>
      </c>
      <c r="M133" s="11">
        <v>26458</v>
      </c>
      <c r="N133" s="11">
        <v>55276</v>
      </c>
      <c r="O133" s="11">
        <v>55276</v>
      </c>
      <c r="P133" s="11">
        <v>3.6493594646453857</v>
      </c>
      <c r="Q133" s="11"/>
      <c r="R133" s="11">
        <v>3.6493594646453857</v>
      </c>
      <c r="S133" s="11">
        <v>2024</v>
      </c>
    </row>
    <row r="134" spans="1:19" x14ac:dyDescent="0.25">
      <c r="A134" s="5" t="s">
        <v>5</v>
      </c>
      <c r="B134" s="11">
        <v>25572</v>
      </c>
      <c r="C134" s="11">
        <v>0</v>
      </c>
      <c r="D134" s="11">
        <v>25572</v>
      </c>
      <c r="E134" s="11">
        <v>0</v>
      </c>
      <c r="F134" s="11">
        <v>0</v>
      </c>
      <c r="G134" s="11">
        <v>0</v>
      </c>
      <c r="H134" s="11">
        <v>12820</v>
      </c>
      <c r="I134" s="11">
        <v>22515</v>
      </c>
      <c r="J134" s="11">
        <v>23545</v>
      </c>
      <c r="K134" s="11">
        <v>7587</v>
      </c>
      <c r="L134" s="11">
        <v>5002</v>
      </c>
      <c r="M134" s="11">
        <v>17208</v>
      </c>
      <c r="N134" s="11">
        <v>25572</v>
      </c>
      <c r="O134" s="11">
        <v>25572</v>
      </c>
      <c r="P134" s="11">
        <v>3.467738151550293</v>
      </c>
      <c r="Q134" s="11"/>
      <c r="R134" s="11">
        <v>3.467738151550293</v>
      </c>
      <c r="S134" s="11">
        <v>2024</v>
      </c>
    </row>
    <row r="135" spans="1:19" x14ac:dyDescent="0.25">
      <c r="A135" s="5" t="s">
        <v>6</v>
      </c>
      <c r="B135" s="11">
        <v>6916</v>
      </c>
      <c r="C135" s="11">
        <v>0</v>
      </c>
      <c r="D135" s="11">
        <v>6916</v>
      </c>
      <c r="E135" s="11">
        <v>0</v>
      </c>
      <c r="F135" s="11">
        <v>0</v>
      </c>
      <c r="G135" s="11">
        <v>0</v>
      </c>
      <c r="H135" s="11">
        <v>4052</v>
      </c>
      <c r="I135" s="11">
        <v>5758</v>
      </c>
      <c r="J135" s="11">
        <v>6754</v>
      </c>
      <c r="K135" s="11">
        <v>1799</v>
      </c>
      <c r="L135" s="11">
        <v>2113</v>
      </c>
      <c r="M135" s="11">
        <v>3842</v>
      </c>
      <c r="N135" s="11">
        <v>6916</v>
      </c>
      <c r="O135" s="11">
        <v>6916</v>
      </c>
      <c r="P135" s="11">
        <v>3.5161943435668945</v>
      </c>
      <c r="Q135" s="11"/>
      <c r="R135" s="11">
        <v>3.5161943435668945</v>
      </c>
      <c r="S135" s="11">
        <v>2024</v>
      </c>
    </row>
    <row r="136" spans="1:19" x14ac:dyDescent="0.25">
      <c r="A136" s="5" t="s">
        <v>7</v>
      </c>
      <c r="B136" s="11">
        <v>1589725</v>
      </c>
      <c r="C136" s="11">
        <v>0</v>
      </c>
      <c r="D136" s="11">
        <v>1589725</v>
      </c>
      <c r="E136" s="11">
        <v>0</v>
      </c>
      <c r="F136" s="11">
        <v>0</v>
      </c>
      <c r="G136" s="11">
        <v>0</v>
      </c>
      <c r="H136" s="11">
        <v>824963</v>
      </c>
      <c r="I136" s="11">
        <v>1387487</v>
      </c>
      <c r="J136" s="11">
        <v>1572058</v>
      </c>
      <c r="K136" s="11">
        <v>687647</v>
      </c>
      <c r="L136" s="11">
        <v>1353221</v>
      </c>
      <c r="M136" s="11">
        <v>543943</v>
      </c>
      <c r="N136" s="11">
        <v>1589725</v>
      </c>
      <c r="O136" s="11">
        <v>1589725</v>
      </c>
      <c r="P136" s="11">
        <v>4.006554126739502</v>
      </c>
      <c r="Q136" s="11"/>
      <c r="R136" s="11">
        <v>4.006554126739502</v>
      </c>
      <c r="S136" s="11">
        <v>2024</v>
      </c>
    </row>
    <row r="137" spans="1:19" x14ac:dyDescent="0.25">
      <c r="A137" s="5" t="s">
        <v>8</v>
      </c>
      <c r="B137" s="11">
        <v>86925</v>
      </c>
      <c r="C137" s="11">
        <v>0</v>
      </c>
      <c r="D137" s="11">
        <v>86925</v>
      </c>
      <c r="E137" s="11">
        <v>0</v>
      </c>
      <c r="F137" s="11">
        <v>0</v>
      </c>
      <c r="G137" s="11">
        <v>0</v>
      </c>
      <c r="H137" s="11">
        <v>47883</v>
      </c>
      <c r="I137" s="11">
        <v>50864</v>
      </c>
      <c r="J137" s="11">
        <v>85161</v>
      </c>
      <c r="K137" s="11">
        <v>44150</v>
      </c>
      <c r="L137" s="11">
        <v>55721</v>
      </c>
      <c r="M137" s="11">
        <v>59681</v>
      </c>
      <c r="N137" s="11">
        <v>86925</v>
      </c>
      <c r="O137" s="11">
        <v>86925</v>
      </c>
      <c r="P137" s="11">
        <v>3.9512224197387695</v>
      </c>
      <c r="Q137" s="11"/>
      <c r="R137" s="11">
        <v>3.9512224197387695</v>
      </c>
      <c r="S137" s="11">
        <v>2024</v>
      </c>
    </row>
    <row r="138" spans="1:19" x14ac:dyDescent="0.25">
      <c r="A138" s="5" t="s">
        <v>9</v>
      </c>
      <c r="B138" s="11">
        <v>169547</v>
      </c>
      <c r="C138" s="11">
        <v>0</v>
      </c>
      <c r="D138" s="11">
        <v>169547</v>
      </c>
      <c r="E138" s="11">
        <v>0</v>
      </c>
      <c r="F138" s="11">
        <v>0</v>
      </c>
      <c r="G138" s="11">
        <v>0</v>
      </c>
      <c r="H138" s="11">
        <v>63262</v>
      </c>
      <c r="I138" s="11">
        <v>136383</v>
      </c>
      <c r="J138" s="11">
        <v>169547</v>
      </c>
      <c r="K138" s="11">
        <v>48940</v>
      </c>
      <c r="L138" s="11">
        <v>38627</v>
      </c>
      <c r="M138" s="11">
        <v>120668</v>
      </c>
      <c r="N138" s="11">
        <v>169547</v>
      </c>
      <c r="O138" s="11">
        <v>169547</v>
      </c>
      <c r="P138" s="11">
        <v>3.4057044982910156</v>
      </c>
      <c r="Q138" s="11"/>
      <c r="R138" s="11">
        <v>3.4057044982910156</v>
      </c>
      <c r="S138" s="11">
        <v>2024</v>
      </c>
    </row>
    <row r="139" spans="1:19" x14ac:dyDescent="0.25">
      <c r="A139" s="5" t="s">
        <v>10</v>
      </c>
      <c r="B139" s="11">
        <v>82321</v>
      </c>
      <c r="C139" s="11">
        <v>0</v>
      </c>
      <c r="D139" s="11">
        <v>82321</v>
      </c>
      <c r="E139" s="11">
        <v>0</v>
      </c>
      <c r="F139" s="11">
        <v>0</v>
      </c>
      <c r="G139" s="11">
        <v>0</v>
      </c>
      <c r="H139" s="11">
        <v>37714</v>
      </c>
      <c r="I139" s="11">
        <v>67751</v>
      </c>
      <c r="J139" s="11">
        <v>81138</v>
      </c>
      <c r="K139" s="11">
        <v>41889</v>
      </c>
      <c r="L139" s="11">
        <v>34735</v>
      </c>
      <c r="M139" s="11">
        <v>43713</v>
      </c>
      <c r="N139" s="11">
        <v>82321</v>
      </c>
      <c r="O139" s="11">
        <v>82321</v>
      </c>
      <c r="P139" s="11">
        <v>3.7285747528076172</v>
      </c>
      <c r="Q139" s="11"/>
      <c r="R139" s="11">
        <v>3.7285747528076172</v>
      </c>
      <c r="S139" s="11">
        <v>2024</v>
      </c>
    </row>
    <row r="140" spans="1:19" x14ac:dyDescent="0.25">
      <c r="A140" s="5" t="s">
        <v>11</v>
      </c>
      <c r="B140" s="11">
        <v>109101</v>
      </c>
      <c r="C140" s="11">
        <v>0</v>
      </c>
      <c r="D140" s="11">
        <v>109101</v>
      </c>
      <c r="E140" s="11">
        <v>0</v>
      </c>
      <c r="F140" s="11">
        <v>0</v>
      </c>
      <c r="G140" s="11">
        <v>0</v>
      </c>
      <c r="H140" s="11">
        <v>55297</v>
      </c>
      <c r="I140" s="11">
        <v>95208</v>
      </c>
      <c r="J140" s="11">
        <v>105965</v>
      </c>
      <c r="K140" s="11">
        <v>21090</v>
      </c>
      <c r="L140" s="11">
        <v>30261</v>
      </c>
      <c r="M140" s="11">
        <v>70678</v>
      </c>
      <c r="N140" s="11">
        <v>109101</v>
      </c>
      <c r="O140" s="11">
        <v>109101</v>
      </c>
      <c r="P140" s="11">
        <v>3.4692533016204834</v>
      </c>
      <c r="Q140" s="11"/>
      <c r="R140" s="11">
        <v>3.4692533016204834</v>
      </c>
      <c r="S140" s="11">
        <v>2024</v>
      </c>
    </row>
    <row r="141" spans="1:19" x14ac:dyDescent="0.25">
      <c r="A141" s="5" t="s">
        <v>12</v>
      </c>
      <c r="B141" s="11">
        <v>768998</v>
      </c>
      <c r="C141" s="11">
        <v>0</v>
      </c>
      <c r="D141" s="11">
        <v>768998</v>
      </c>
      <c r="E141" s="11">
        <v>0</v>
      </c>
      <c r="F141" s="11">
        <v>0</v>
      </c>
      <c r="G141" s="11">
        <v>0</v>
      </c>
      <c r="H141" s="11">
        <v>367903</v>
      </c>
      <c r="I141" s="11">
        <v>407126</v>
      </c>
      <c r="J141" s="11">
        <v>755273</v>
      </c>
      <c r="K141" s="11">
        <v>463085</v>
      </c>
      <c r="L141" s="11">
        <v>692920</v>
      </c>
      <c r="M141" s="11">
        <v>365654</v>
      </c>
      <c r="N141" s="11">
        <v>768998</v>
      </c>
      <c r="O141" s="11">
        <v>768998</v>
      </c>
      <c r="P141" s="11">
        <v>3.9687502384185791</v>
      </c>
      <c r="Q141" s="11"/>
      <c r="R141" s="11">
        <v>3.9687502384185791</v>
      </c>
      <c r="S141" s="11">
        <v>2024</v>
      </c>
    </row>
    <row r="142" spans="1:19" x14ac:dyDescent="0.25">
      <c r="A142" s="5" t="s">
        <v>13</v>
      </c>
      <c r="B142" s="11">
        <v>182586</v>
      </c>
      <c r="C142" s="11">
        <v>0</v>
      </c>
      <c r="D142" s="11">
        <v>182586</v>
      </c>
      <c r="E142" s="11">
        <v>0</v>
      </c>
      <c r="F142" s="11">
        <v>0</v>
      </c>
      <c r="G142" s="11">
        <v>0</v>
      </c>
      <c r="H142" s="11">
        <v>86547</v>
      </c>
      <c r="I142" s="11">
        <v>139383</v>
      </c>
      <c r="J142" s="11">
        <v>180822</v>
      </c>
      <c r="K142" s="11">
        <v>43123</v>
      </c>
      <c r="L142" s="11">
        <v>130429</v>
      </c>
      <c r="M142" s="11">
        <v>74446</v>
      </c>
      <c r="N142" s="11">
        <v>182586</v>
      </c>
      <c r="O142" s="11">
        <v>182586</v>
      </c>
      <c r="P142" s="11">
        <v>3.5859813690185547</v>
      </c>
      <c r="Q142" s="11"/>
      <c r="R142" s="11">
        <v>3.5859813690185547</v>
      </c>
      <c r="S142" s="11">
        <v>2024</v>
      </c>
    </row>
    <row r="143" spans="1:19" x14ac:dyDescent="0.25">
      <c r="A143" s="5" t="s">
        <v>14</v>
      </c>
      <c r="B143" s="11">
        <v>114163</v>
      </c>
      <c r="C143" s="11">
        <v>0</v>
      </c>
      <c r="D143" s="11">
        <v>114163</v>
      </c>
      <c r="E143" s="11">
        <v>0</v>
      </c>
      <c r="F143" s="11">
        <v>0</v>
      </c>
      <c r="G143" s="11">
        <v>0</v>
      </c>
      <c r="H143" s="11">
        <v>86990</v>
      </c>
      <c r="I143" s="11">
        <v>93125</v>
      </c>
      <c r="J143" s="11">
        <v>110512</v>
      </c>
      <c r="K143" s="11">
        <v>26978</v>
      </c>
      <c r="L143" s="11">
        <v>23468</v>
      </c>
      <c r="M143" s="11">
        <v>42468</v>
      </c>
      <c r="N143" s="11">
        <v>114163</v>
      </c>
      <c r="O143" s="11">
        <v>114163</v>
      </c>
      <c r="P143" s="11">
        <v>3.359591007232666</v>
      </c>
      <c r="Q143" s="11"/>
      <c r="R143" s="11">
        <v>3.359591007232666</v>
      </c>
      <c r="S143" s="11">
        <v>2024</v>
      </c>
    </row>
    <row r="144" spans="1:19" x14ac:dyDescent="0.25">
      <c r="A144" s="5" t="s">
        <v>15</v>
      </c>
      <c r="B144" s="11">
        <v>657137</v>
      </c>
      <c r="C144" s="11">
        <v>0</v>
      </c>
      <c r="D144" s="11">
        <v>657137</v>
      </c>
      <c r="E144" s="11">
        <v>0</v>
      </c>
      <c r="F144" s="11">
        <v>0</v>
      </c>
      <c r="G144" s="11">
        <v>0</v>
      </c>
      <c r="H144" s="11">
        <v>278809</v>
      </c>
      <c r="I144" s="11">
        <v>571786</v>
      </c>
      <c r="J144" s="11">
        <v>651125</v>
      </c>
      <c r="K144" s="11">
        <v>193229</v>
      </c>
      <c r="L144" s="11">
        <v>148314</v>
      </c>
      <c r="M144" s="11">
        <v>476720</v>
      </c>
      <c r="N144" s="11">
        <v>657137</v>
      </c>
      <c r="O144" s="11">
        <v>657137</v>
      </c>
      <c r="P144" s="11">
        <v>3.5304403305053711</v>
      </c>
      <c r="Q144" s="11"/>
      <c r="R144" s="11">
        <v>3.5304403305053711</v>
      </c>
      <c r="S144" s="11">
        <v>2024</v>
      </c>
    </row>
    <row r="145" spans="1:19" x14ac:dyDescent="0.25">
      <c r="A145" s="5" t="s">
        <v>16</v>
      </c>
      <c r="B145" s="11">
        <v>269023</v>
      </c>
      <c r="C145" s="11">
        <v>0</v>
      </c>
      <c r="D145" s="11">
        <v>269023</v>
      </c>
      <c r="E145" s="11">
        <v>0</v>
      </c>
      <c r="F145" s="11">
        <v>0</v>
      </c>
      <c r="G145" s="11">
        <v>0</v>
      </c>
      <c r="H145" s="11">
        <v>143698</v>
      </c>
      <c r="I145" s="11">
        <v>230406</v>
      </c>
      <c r="J145" s="11">
        <v>267988</v>
      </c>
      <c r="K145" s="11">
        <v>141971</v>
      </c>
      <c r="L145" s="11">
        <v>141279</v>
      </c>
      <c r="M145" s="11">
        <v>150407</v>
      </c>
      <c r="N145" s="11">
        <v>269023</v>
      </c>
      <c r="O145" s="11">
        <v>269023</v>
      </c>
      <c r="P145" s="11">
        <v>3.9987249374389648</v>
      </c>
      <c r="Q145" s="11"/>
      <c r="R145" s="11">
        <v>3.9987249374389648</v>
      </c>
      <c r="S145" s="11">
        <v>2024</v>
      </c>
    </row>
    <row r="146" spans="1:19" x14ac:dyDescent="0.25">
      <c r="A146" s="5" t="s">
        <v>17</v>
      </c>
      <c r="B146" s="11">
        <v>96401</v>
      </c>
      <c r="C146" s="11">
        <v>0</v>
      </c>
      <c r="D146" s="11">
        <v>96401</v>
      </c>
      <c r="E146" s="11">
        <v>0</v>
      </c>
      <c r="F146" s="11">
        <v>0</v>
      </c>
      <c r="G146" s="11">
        <v>0</v>
      </c>
      <c r="H146" s="11">
        <v>38145</v>
      </c>
      <c r="I146" s="11">
        <v>80298</v>
      </c>
      <c r="J146" s="11">
        <v>93376</v>
      </c>
      <c r="K146" s="11">
        <v>34696</v>
      </c>
      <c r="L146" s="11">
        <v>38536</v>
      </c>
      <c r="M146" s="11">
        <v>59903</v>
      </c>
      <c r="N146" s="11">
        <v>96401</v>
      </c>
      <c r="O146" s="11">
        <v>96401</v>
      </c>
      <c r="P146" s="11">
        <v>3.5783238410949707</v>
      </c>
      <c r="Q146" s="11"/>
      <c r="R146" s="11">
        <v>3.5783238410949707</v>
      </c>
      <c r="S146" s="11">
        <v>2024</v>
      </c>
    </row>
    <row r="147" spans="1:19" x14ac:dyDescent="0.25">
      <c r="A147" s="5" t="s">
        <v>18</v>
      </c>
      <c r="B147" s="11">
        <v>46196</v>
      </c>
      <c r="C147" s="11">
        <v>0</v>
      </c>
      <c r="D147" s="11">
        <v>46196</v>
      </c>
      <c r="E147" s="11">
        <v>0</v>
      </c>
      <c r="F147" s="11">
        <v>0</v>
      </c>
      <c r="G147" s="11">
        <v>0</v>
      </c>
      <c r="H147" s="11">
        <v>25069</v>
      </c>
      <c r="I147" s="11">
        <v>21478</v>
      </c>
      <c r="J147" s="11">
        <v>45802</v>
      </c>
      <c r="K147" s="11">
        <v>25814</v>
      </c>
      <c r="L147" s="11">
        <v>35032</v>
      </c>
      <c r="M147" s="11">
        <v>33051</v>
      </c>
      <c r="N147" s="11">
        <v>46196</v>
      </c>
      <c r="O147" s="11">
        <v>46196</v>
      </c>
      <c r="P147" s="11">
        <v>4.0316476821899414</v>
      </c>
      <c r="Q147" s="11"/>
      <c r="R147" s="11">
        <v>4.0316476821899414</v>
      </c>
      <c r="S147" s="11">
        <v>2024</v>
      </c>
    </row>
    <row r="148" spans="1:19" x14ac:dyDescent="0.25">
      <c r="A148" s="5" t="s">
        <v>19</v>
      </c>
      <c r="B148" s="11">
        <v>29574</v>
      </c>
      <c r="C148" s="11">
        <v>0</v>
      </c>
      <c r="D148" s="11">
        <v>29574</v>
      </c>
      <c r="E148" s="11">
        <v>0</v>
      </c>
      <c r="F148" s="11">
        <v>0</v>
      </c>
      <c r="G148" s="11">
        <v>0</v>
      </c>
      <c r="H148" s="11">
        <v>16958</v>
      </c>
      <c r="I148" s="11">
        <v>19674</v>
      </c>
      <c r="J148" s="11">
        <v>26645</v>
      </c>
      <c r="K148" s="11">
        <v>5341</v>
      </c>
      <c r="L148" s="11">
        <v>11816</v>
      </c>
      <c r="M148" s="11">
        <v>16543</v>
      </c>
      <c r="N148" s="11">
        <v>29574</v>
      </c>
      <c r="O148" s="11">
        <v>29574</v>
      </c>
      <c r="P148" s="11">
        <v>3.279130220413208</v>
      </c>
      <c r="Q148" s="11"/>
      <c r="R148" s="11">
        <v>3.279130220413208</v>
      </c>
      <c r="S148" s="11">
        <v>2024</v>
      </c>
    </row>
    <row r="149" spans="1:19" x14ac:dyDescent="0.25">
      <c r="A149" s="5" t="s">
        <v>20</v>
      </c>
      <c r="B149" s="11">
        <v>694565</v>
      </c>
      <c r="C149" s="11">
        <v>0</v>
      </c>
      <c r="D149" s="11">
        <v>694565</v>
      </c>
      <c r="E149" s="11">
        <v>0</v>
      </c>
      <c r="F149" s="11">
        <v>0</v>
      </c>
      <c r="G149" s="11">
        <v>0</v>
      </c>
      <c r="H149" s="11">
        <v>353917</v>
      </c>
      <c r="I149" s="11">
        <v>383933</v>
      </c>
      <c r="J149" s="11">
        <v>683552</v>
      </c>
      <c r="K149" s="11">
        <v>354239</v>
      </c>
      <c r="L149" s="11">
        <v>609780</v>
      </c>
      <c r="M149" s="11">
        <v>353410</v>
      </c>
      <c r="N149" s="11">
        <v>694565</v>
      </c>
      <c r="O149" s="11">
        <v>694565</v>
      </c>
      <c r="P149" s="11">
        <v>3.9432320594787598</v>
      </c>
      <c r="Q149" s="11"/>
      <c r="R149" s="11">
        <v>3.9432320594787598</v>
      </c>
      <c r="S149" s="11">
        <v>2024</v>
      </c>
    </row>
    <row r="150" spans="1:19" x14ac:dyDescent="0.25">
      <c r="A150" s="5" t="s">
        <v>21</v>
      </c>
      <c r="B150" s="11">
        <v>481214</v>
      </c>
      <c r="C150" s="11">
        <v>0</v>
      </c>
      <c r="D150" s="11">
        <v>481214</v>
      </c>
      <c r="E150" s="11">
        <v>0</v>
      </c>
      <c r="F150" s="11">
        <v>0</v>
      </c>
      <c r="G150" s="11">
        <v>0</v>
      </c>
      <c r="H150" s="11">
        <v>240786</v>
      </c>
      <c r="I150" s="11">
        <v>373041</v>
      </c>
      <c r="J150" s="11">
        <v>476449</v>
      </c>
      <c r="K150" s="11">
        <v>187942</v>
      </c>
      <c r="L150" s="11">
        <v>280953</v>
      </c>
      <c r="M150" s="11">
        <v>254725</v>
      </c>
      <c r="N150" s="11">
        <v>481214</v>
      </c>
      <c r="O150" s="11">
        <v>481214</v>
      </c>
      <c r="P150" s="11">
        <v>3.7694165706634521</v>
      </c>
      <c r="Q150" s="11"/>
      <c r="R150" s="11">
        <v>3.7694165706634521</v>
      </c>
      <c r="S150" s="11">
        <v>2024</v>
      </c>
    </row>
    <row r="151" spans="1:19" x14ac:dyDescent="0.25">
      <c r="A151" s="5" t="s">
        <v>22</v>
      </c>
      <c r="B151" s="11">
        <v>28259</v>
      </c>
      <c r="C151" s="11">
        <v>0</v>
      </c>
      <c r="D151" s="11">
        <v>28259</v>
      </c>
      <c r="E151" s="11">
        <v>0</v>
      </c>
      <c r="F151" s="11">
        <v>0</v>
      </c>
      <c r="G151" s="11">
        <v>0</v>
      </c>
      <c r="H151" s="11">
        <v>17226</v>
      </c>
      <c r="I151" s="11">
        <v>19432</v>
      </c>
      <c r="J151" s="11">
        <v>27552</v>
      </c>
      <c r="K151" s="11">
        <v>9752</v>
      </c>
      <c r="L151" s="11">
        <v>13943</v>
      </c>
      <c r="M151" s="11">
        <v>11670</v>
      </c>
      <c r="N151" s="11">
        <v>28259</v>
      </c>
      <c r="O151" s="11">
        <v>28259</v>
      </c>
      <c r="P151" s="11">
        <v>3.5236561298370361</v>
      </c>
      <c r="Q151" s="11"/>
      <c r="R151" s="11">
        <v>3.5236561298370361</v>
      </c>
      <c r="S151" s="11">
        <v>2024</v>
      </c>
    </row>
    <row r="152" spans="1:19" x14ac:dyDescent="0.25">
      <c r="A152" s="5" t="s">
        <v>23</v>
      </c>
      <c r="B152" s="11">
        <v>50031</v>
      </c>
      <c r="C152" s="11">
        <v>0</v>
      </c>
      <c r="D152" s="11">
        <v>50031</v>
      </c>
      <c r="E152" s="11">
        <v>0</v>
      </c>
      <c r="F152" s="11">
        <v>0</v>
      </c>
      <c r="G152" s="11">
        <v>0</v>
      </c>
      <c r="H152" s="11">
        <v>21122</v>
      </c>
      <c r="I152" s="11">
        <v>34219</v>
      </c>
      <c r="J152" s="11">
        <v>46682</v>
      </c>
      <c r="K152" s="11">
        <v>24345</v>
      </c>
      <c r="L152" s="11">
        <v>35338</v>
      </c>
      <c r="M152" s="11">
        <v>21077</v>
      </c>
      <c r="N152" s="11">
        <v>50031</v>
      </c>
      <c r="O152" s="11">
        <v>50031</v>
      </c>
      <c r="P152" s="11">
        <v>3.6533949375152588</v>
      </c>
      <c r="Q152" s="11"/>
      <c r="R152" s="11">
        <v>3.6533949375152588</v>
      </c>
      <c r="S152" s="11">
        <v>2024</v>
      </c>
    </row>
    <row r="153" spans="1:19" x14ac:dyDescent="0.25">
      <c r="A153" s="5" t="s">
        <v>24</v>
      </c>
      <c r="B153" s="11">
        <v>145720</v>
      </c>
      <c r="C153" s="11">
        <v>0</v>
      </c>
      <c r="D153" s="11">
        <v>145720</v>
      </c>
      <c r="E153" s="11">
        <v>0</v>
      </c>
      <c r="F153" s="11">
        <v>0</v>
      </c>
      <c r="G153" s="11">
        <v>0</v>
      </c>
      <c r="H153" s="11">
        <v>62928</v>
      </c>
      <c r="I153" s="11">
        <v>104849</v>
      </c>
      <c r="J153" s="11">
        <v>142516</v>
      </c>
      <c r="K153" s="11">
        <v>65699</v>
      </c>
      <c r="L153" s="11">
        <v>116259</v>
      </c>
      <c r="M153" s="11">
        <v>56753</v>
      </c>
      <c r="N153" s="11">
        <v>145720</v>
      </c>
      <c r="O153" s="11">
        <v>145720</v>
      </c>
      <c r="P153" s="11">
        <v>3.7675268650054932</v>
      </c>
      <c r="Q153" s="11"/>
      <c r="R153" s="11">
        <v>3.7675268650054932</v>
      </c>
      <c r="S153" s="11">
        <v>2024</v>
      </c>
    </row>
    <row r="154" spans="1:19" x14ac:dyDescent="0.25">
      <c r="A154" s="5" t="s">
        <v>25</v>
      </c>
      <c r="B154" s="11">
        <v>45649</v>
      </c>
      <c r="C154" s="11">
        <v>0</v>
      </c>
      <c r="D154" s="11">
        <v>45649</v>
      </c>
      <c r="E154" s="11">
        <v>0</v>
      </c>
      <c r="F154" s="11">
        <v>0</v>
      </c>
      <c r="G154" s="11">
        <v>0</v>
      </c>
      <c r="H154" s="11">
        <v>25378</v>
      </c>
      <c r="I154" s="11">
        <v>31922</v>
      </c>
      <c r="J154" s="11">
        <v>42984</v>
      </c>
      <c r="K154" s="11">
        <v>20104</v>
      </c>
      <c r="L154" s="11">
        <v>19999</v>
      </c>
      <c r="M154" s="11">
        <v>23830</v>
      </c>
      <c r="N154" s="11">
        <v>45649</v>
      </c>
      <c r="O154" s="11">
        <v>45649</v>
      </c>
      <c r="P154" s="11">
        <v>3.5973844528198242</v>
      </c>
      <c r="Q154" s="11"/>
      <c r="R154" s="11">
        <v>3.5973844528198242</v>
      </c>
      <c r="S154" s="11">
        <v>2024</v>
      </c>
    </row>
    <row r="155" spans="1:19" x14ac:dyDescent="0.25">
      <c r="A155" s="5" t="s">
        <v>26</v>
      </c>
      <c r="B155" s="11">
        <v>45178</v>
      </c>
      <c r="C155" s="11">
        <v>0</v>
      </c>
      <c r="D155" s="11">
        <v>45178</v>
      </c>
      <c r="E155" s="11">
        <v>0</v>
      </c>
      <c r="F155" s="11">
        <v>0</v>
      </c>
      <c r="G155" s="11">
        <v>0</v>
      </c>
      <c r="H155" s="11">
        <v>16557</v>
      </c>
      <c r="I155" s="11">
        <v>34925</v>
      </c>
      <c r="J155" s="11">
        <v>42629</v>
      </c>
      <c r="K155" s="11">
        <v>12519</v>
      </c>
      <c r="L155" s="11">
        <v>17738</v>
      </c>
      <c r="M155" s="11">
        <v>37431</v>
      </c>
      <c r="N155" s="11">
        <v>45178</v>
      </c>
      <c r="O155" s="11">
        <v>45178</v>
      </c>
      <c r="P155" s="11">
        <v>3.581367015838623</v>
      </c>
      <c r="Q155" s="11"/>
      <c r="R155" s="11">
        <v>3.581367015838623</v>
      </c>
      <c r="S155" s="11">
        <v>2024</v>
      </c>
    </row>
    <row r="156" spans="1:19" x14ac:dyDescent="0.25">
      <c r="A156" s="5" t="s">
        <v>27</v>
      </c>
      <c r="B156" s="11">
        <v>164169</v>
      </c>
      <c r="C156" s="11">
        <v>0</v>
      </c>
      <c r="D156" s="11">
        <v>164169</v>
      </c>
      <c r="E156" s="11">
        <v>0</v>
      </c>
      <c r="F156" s="11">
        <v>0</v>
      </c>
      <c r="G156" s="11">
        <v>0</v>
      </c>
      <c r="H156" s="11">
        <v>57120</v>
      </c>
      <c r="I156" s="11">
        <v>106083</v>
      </c>
      <c r="J156" s="11">
        <v>159507</v>
      </c>
      <c r="K156" s="11">
        <v>49499</v>
      </c>
      <c r="L156" s="11">
        <v>131120</v>
      </c>
      <c r="M156" s="11">
        <v>122860</v>
      </c>
      <c r="N156" s="11">
        <v>164169</v>
      </c>
      <c r="O156" s="11">
        <v>164169</v>
      </c>
      <c r="P156" s="11">
        <v>3.8142950534820557</v>
      </c>
      <c r="Q156" s="11"/>
      <c r="R156" s="11">
        <v>3.8142950534820557</v>
      </c>
      <c r="S156" s="11">
        <v>2024</v>
      </c>
    </row>
    <row r="157" spans="1:19" x14ac:dyDescent="0.25">
      <c r="A157" s="5" t="s">
        <v>28</v>
      </c>
      <c r="B157" s="11">
        <v>52364</v>
      </c>
      <c r="C157" s="11">
        <v>0</v>
      </c>
      <c r="D157" s="11">
        <v>52364</v>
      </c>
      <c r="E157" s="11">
        <v>0</v>
      </c>
      <c r="F157" s="11">
        <v>0</v>
      </c>
      <c r="G157" s="11">
        <v>0</v>
      </c>
      <c r="H157" s="11">
        <v>32096</v>
      </c>
      <c r="I157" s="11">
        <v>35290</v>
      </c>
      <c r="J157" s="11">
        <v>50291</v>
      </c>
      <c r="K157" s="11">
        <v>19695</v>
      </c>
      <c r="L157" s="11">
        <v>20755</v>
      </c>
      <c r="M157" s="11">
        <v>24770</v>
      </c>
      <c r="N157" s="11">
        <v>52364</v>
      </c>
      <c r="O157" s="11">
        <v>52364</v>
      </c>
      <c r="P157" s="11">
        <v>3.4928004741668701</v>
      </c>
      <c r="Q157" s="11"/>
      <c r="R157" s="11">
        <v>3.4928004741668701</v>
      </c>
      <c r="S157" s="11">
        <v>2024</v>
      </c>
    </row>
    <row r="158" spans="1:19" x14ac:dyDescent="0.25">
      <c r="A158" s="5" t="s">
        <v>29</v>
      </c>
      <c r="B158" s="11">
        <v>63888</v>
      </c>
      <c r="C158" s="11">
        <v>0</v>
      </c>
      <c r="D158" s="11">
        <v>63888</v>
      </c>
      <c r="E158" s="11">
        <v>0</v>
      </c>
      <c r="F158" s="11">
        <v>0</v>
      </c>
      <c r="G158" s="11">
        <v>0</v>
      </c>
      <c r="H158" s="11">
        <v>29180</v>
      </c>
      <c r="I158" s="11">
        <v>55758</v>
      </c>
      <c r="J158" s="11">
        <v>62520</v>
      </c>
      <c r="K158" s="11">
        <v>16120</v>
      </c>
      <c r="L158" s="11">
        <v>17378</v>
      </c>
      <c r="M158" s="11">
        <v>41101</v>
      </c>
      <c r="N158" s="11">
        <v>63888</v>
      </c>
      <c r="O158" s="11">
        <v>63888</v>
      </c>
      <c r="P158" s="11">
        <v>3.4757230281829834</v>
      </c>
      <c r="Q158" s="11"/>
      <c r="R158" s="11">
        <v>3.4757230281829834</v>
      </c>
      <c r="S158" s="11">
        <v>2024</v>
      </c>
    </row>
    <row r="159" spans="1:19" x14ac:dyDescent="0.25">
      <c r="A159" s="5" t="s">
        <v>30</v>
      </c>
      <c r="B159" s="11">
        <v>713945</v>
      </c>
      <c r="C159" s="11">
        <v>0</v>
      </c>
      <c r="D159" s="11">
        <v>713945</v>
      </c>
      <c r="E159" s="11">
        <v>0</v>
      </c>
      <c r="F159" s="11">
        <v>0</v>
      </c>
      <c r="G159" s="11">
        <v>0</v>
      </c>
      <c r="H159" s="11">
        <v>391980</v>
      </c>
      <c r="I159" s="11">
        <v>534248</v>
      </c>
      <c r="J159" s="11">
        <v>702203</v>
      </c>
      <c r="K159" s="11">
        <v>261782</v>
      </c>
      <c r="L159" s="11">
        <v>543735</v>
      </c>
      <c r="M159" s="11">
        <v>267513</v>
      </c>
      <c r="N159" s="11">
        <v>713945</v>
      </c>
      <c r="O159" s="11">
        <v>713945</v>
      </c>
      <c r="P159" s="11">
        <v>3.7838501930236816</v>
      </c>
      <c r="Q159" s="11"/>
      <c r="R159" s="11">
        <v>3.7838501930236816</v>
      </c>
      <c r="S159" s="11">
        <v>2024</v>
      </c>
    </row>
    <row r="160" spans="1:19" x14ac:dyDescent="0.25">
      <c r="A160" s="5" t="s">
        <v>31</v>
      </c>
      <c r="B160" s="11">
        <v>85298</v>
      </c>
      <c r="C160" s="11">
        <v>0</v>
      </c>
      <c r="D160" s="11">
        <v>85298</v>
      </c>
      <c r="E160" s="11">
        <v>0</v>
      </c>
      <c r="F160" s="11">
        <v>0</v>
      </c>
      <c r="G160" s="11">
        <v>0</v>
      </c>
      <c r="H160" s="11">
        <v>38098</v>
      </c>
      <c r="I160" s="11">
        <v>56518</v>
      </c>
      <c r="J160" s="11">
        <v>83961</v>
      </c>
      <c r="K160" s="11">
        <v>37475</v>
      </c>
      <c r="L160" s="11">
        <v>73191</v>
      </c>
      <c r="M160" s="11">
        <v>32810</v>
      </c>
      <c r="N160" s="11">
        <v>85298</v>
      </c>
      <c r="O160" s="11">
        <v>85298</v>
      </c>
      <c r="P160" s="11">
        <v>3.7756218910217285</v>
      </c>
      <c r="Q160" s="11"/>
      <c r="R160" s="11">
        <v>3.7756218910217285</v>
      </c>
      <c r="S160" s="11">
        <v>2024</v>
      </c>
    </row>
    <row r="161" spans="1:19" x14ac:dyDescent="0.25">
      <c r="A161" s="5" t="s">
        <v>32</v>
      </c>
      <c r="B161" s="11">
        <v>58554</v>
      </c>
      <c r="C161" s="11">
        <v>0</v>
      </c>
      <c r="D161" s="11">
        <v>58554</v>
      </c>
      <c r="E161" s="11">
        <v>0</v>
      </c>
      <c r="F161" s="11">
        <v>0</v>
      </c>
      <c r="G161" s="11">
        <v>0</v>
      </c>
      <c r="H161" s="11">
        <v>33455</v>
      </c>
      <c r="I161" s="11">
        <v>46651</v>
      </c>
      <c r="J161" s="11">
        <v>56997</v>
      </c>
      <c r="K161" s="11">
        <v>8972</v>
      </c>
      <c r="L161" s="11">
        <v>14454</v>
      </c>
      <c r="M161" s="11">
        <v>35169</v>
      </c>
      <c r="N161" s="11">
        <v>58554</v>
      </c>
      <c r="O161" s="11">
        <v>58554</v>
      </c>
      <c r="P161" s="11">
        <v>3.3421797752380371</v>
      </c>
      <c r="Q161" s="11"/>
      <c r="R161" s="11">
        <v>3.3421797752380371</v>
      </c>
      <c r="S161" s="11">
        <v>2024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63A81-9533-42F4-86BF-96F721B4F84A}">
  <dimension ref="A1:P161"/>
  <sheetViews>
    <sheetView workbookViewId="0">
      <selection activeCell="B1" sqref="B1:P1048576"/>
    </sheetView>
  </sheetViews>
  <sheetFormatPr defaultRowHeight="15" x14ac:dyDescent="0.25"/>
  <cols>
    <col min="1" max="1" width="23.28515625" style="8" customWidth="1"/>
    <col min="17" max="16384" width="9.140625" style="10"/>
  </cols>
  <sheetData>
    <row r="1" spans="1:16" x14ac:dyDescent="0.25">
      <c r="A1" s="8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</row>
    <row r="2" spans="1:16" x14ac:dyDescent="0.25">
      <c r="A2" s="5" t="s">
        <v>1</v>
      </c>
      <c r="B2" s="11">
        <v>1</v>
      </c>
      <c r="C2" s="11">
        <v>0</v>
      </c>
      <c r="D2" s="11">
        <v>1</v>
      </c>
      <c r="E2" s="11">
        <v>0</v>
      </c>
      <c r="F2" s="11">
        <v>0</v>
      </c>
      <c r="G2" s="11">
        <v>0</v>
      </c>
      <c r="H2" s="11">
        <v>0.65580058097839355</v>
      </c>
      <c r="I2" s="11">
        <v>0.47339406609535217</v>
      </c>
      <c r="J2" s="11">
        <v>0.95524585247039795</v>
      </c>
      <c r="K2" s="11">
        <v>0.30273249745368958</v>
      </c>
      <c r="L2" s="11">
        <v>0.18052321672439575</v>
      </c>
      <c r="M2" s="11">
        <v>0.7253800630569458</v>
      </c>
      <c r="N2" s="11">
        <v>1</v>
      </c>
      <c r="O2" s="11">
        <v>1</v>
      </c>
      <c r="P2" s="11">
        <v>2016</v>
      </c>
    </row>
    <row r="3" spans="1:16" x14ac:dyDescent="0.25">
      <c r="A3" s="5" t="s">
        <v>2</v>
      </c>
      <c r="B3" s="11">
        <v>1</v>
      </c>
      <c r="C3" s="11">
        <v>0</v>
      </c>
      <c r="D3" s="11">
        <v>1</v>
      </c>
      <c r="E3" s="11">
        <v>0</v>
      </c>
      <c r="F3" s="11">
        <v>0</v>
      </c>
      <c r="G3" s="11">
        <v>0</v>
      </c>
      <c r="H3" s="11">
        <v>0.50038748979568481</v>
      </c>
      <c r="I3" s="11">
        <v>0.69737935066223145</v>
      </c>
      <c r="J3" s="11">
        <v>0.98714083433151245</v>
      </c>
      <c r="K3" s="11">
        <v>0.28726428747177124</v>
      </c>
      <c r="L3" s="11">
        <v>0.21223340928554535</v>
      </c>
      <c r="M3" s="11">
        <v>0.58316826820373535</v>
      </c>
      <c r="N3" s="11">
        <v>1</v>
      </c>
      <c r="O3" s="11">
        <v>1</v>
      </c>
      <c r="P3" s="11">
        <v>2016</v>
      </c>
    </row>
    <row r="4" spans="1:16" x14ac:dyDescent="0.25">
      <c r="A4" s="5" t="s">
        <v>3</v>
      </c>
      <c r="B4" s="11">
        <v>1</v>
      </c>
      <c r="C4" s="11">
        <v>0</v>
      </c>
      <c r="D4" s="11">
        <v>1</v>
      </c>
      <c r="E4" s="11">
        <v>0</v>
      </c>
      <c r="F4" s="11">
        <v>0</v>
      </c>
      <c r="G4" s="11">
        <v>0</v>
      </c>
      <c r="H4" s="11">
        <v>0.47383612394332886</v>
      </c>
      <c r="I4" s="11">
        <v>0.43016758561134338</v>
      </c>
      <c r="J4" s="11">
        <v>0.92690873146057129</v>
      </c>
      <c r="K4" s="11">
        <v>0.36443203687667847</v>
      </c>
      <c r="L4" s="11">
        <v>0.62672251462936401</v>
      </c>
      <c r="M4" s="11">
        <v>0.74385476112365723</v>
      </c>
      <c r="N4" s="11">
        <v>1</v>
      </c>
      <c r="O4" s="11">
        <v>1</v>
      </c>
      <c r="P4" s="11">
        <v>2016</v>
      </c>
    </row>
    <row r="5" spans="1:16" x14ac:dyDescent="0.25">
      <c r="A5" s="5" t="s">
        <v>4</v>
      </c>
      <c r="B5" s="11">
        <v>1</v>
      </c>
      <c r="C5" s="11">
        <v>0</v>
      </c>
      <c r="D5" s="11">
        <v>1</v>
      </c>
      <c r="E5" s="11">
        <v>0</v>
      </c>
      <c r="F5" s="11">
        <v>0</v>
      </c>
      <c r="G5" s="11">
        <v>0</v>
      </c>
      <c r="H5" s="11">
        <v>0.45276901125907898</v>
      </c>
      <c r="I5" s="11">
        <v>0.18377599120140076</v>
      </c>
      <c r="J5" s="11">
        <v>0.98094016313552856</v>
      </c>
      <c r="K5" s="11">
        <v>0.57517945766448975</v>
      </c>
      <c r="L5" s="11">
        <v>0.77760559320449829</v>
      </c>
      <c r="M5" s="11">
        <v>0.62183153629302979</v>
      </c>
      <c r="N5" s="11">
        <v>1</v>
      </c>
      <c r="O5" s="11">
        <v>1</v>
      </c>
      <c r="P5" s="11">
        <v>2016</v>
      </c>
    </row>
    <row r="6" spans="1:16" x14ac:dyDescent="0.25">
      <c r="A6" s="5" t="s">
        <v>5</v>
      </c>
      <c r="B6" s="11">
        <v>1</v>
      </c>
      <c r="C6" s="11">
        <v>0</v>
      </c>
      <c r="D6" s="11">
        <v>1</v>
      </c>
      <c r="E6" s="11">
        <v>0</v>
      </c>
      <c r="F6" s="11">
        <v>0</v>
      </c>
      <c r="G6" s="11">
        <v>0</v>
      </c>
      <c r="H6" s="11">
        <v>0.5123361349105835</v>
      </c>
      <c r="I6" s="11">
        <v>0.57348960638046265</v>
      </c>
      <c r="J6" s="11">
        <v>0.94086742401123047</v>
      </c>
      <c r="K6" s="11">
        <v>0.4811970591545105</v>
      </c>
      <c r="L6" s="11">
        <v>0.32901626825332642</v>
      </c>
      <c r="M6" s="11">
        <v>0.62049698829650879</v>
      </c>
      <c r="N6" s="11">
        <v>1</v>
      </c>
      <c r="O6" s="11">
        <v>1</v>
      </c>
      <c r="P6" s="11">
        <v>2016</v>
      </c>
    </row>
    <row r="7" spans="1:16" x14ac:dyDescent="0.25">
      <c r="A7" s="5" t="s">
        <v>6</v>
      </c>
      <c r="B7" s="11">
        <v>1</v>
      </c>
      <c r="C7" s="11">
        <v>0</v>
      </c>
      <c r="D7" s="11">
        <v>1</v>
      </c>
      <c r="E7" s="11">
        <v>0</v>
      </c>
      <c r="F7" s="11">
        <v>0</v>
      </c>
      <c r="G7" s="11">
        <v>0</v>
      </c>
      <c r="H7" s="11">
        <v>0.52903652191162109</v>
      </c>
      <c r="I7" s="11">
        <v>0.40850499272346497</v>
      </c>
      <c r="J7" s="11">
        <v>0.96132892370223999</v>
      </c>
      <c r="K7" s="11">
        <v>0.61348837614059448</v>
      </c>
      <c r="L7" s="11">
        <v>0.43853819370269775</v>
      </c>
      <c r="M7" s="11">
        <v>0.64983385801315308</v>
      </c>
      <c r="N7" s="11">
        <v>1</v>
      </c>
      <c r="O7" s="11">
        <v>1</v>
      </c>
      <c r="P7" s="11">
        <v>2016</v>
      </c>
    </row>
    <row r="8" spans="1:16" x14ac:dyDescent="0.25">
      <c r="A8" s="5" t="s">
        <v>7</v>
      </c>
      <c r="B8" s="11">
        <v>1</v>
      </c>
      <c r="C8" s="11">
        <v>0</v>
      </c>
      <c r="D8" s="11">
        <v>1</v>
      </c>
      <c r="E8" s="11">
        <v>0</v>
      </c>
      <c r="F8" s="11">
        <v>0</v>
      </c>
      <c r="G8" s="11">
        <v>0</v>
      </c>
      <c r="H8" s="11">
        <v>0.53714722394943237</v>
      </c>
      <c r="I8" s="11">
        <v>0.21511796116828918</v>
      </c>
      <c r="J8" s="11">
        <v>0.99174106121063232</v>
      </c>
      <c r="K8" s="11">
        <v>0.54763805866241455</v>
      </c>
      <c r="L8" s="11">
        <v>0.85456079244613647</v>
      </c>
      <c r="M8" s="11">
        <v>0.41034379601478577</v>
      </c>
      <c r="N8" s="11">
        <v>1</v>
      </c>
      <c r="O8" s="11">
        <v>1</v>
      </c>
      <c r="P8" s="11">
        <v>2016</v>
      </c>
    </row>
    <row r="9" spans="1:16" x14ac:dyDescent="0.25">
      <c r="A9" s="5" t="s">
        <v>8</v>
      </c>
      <c r="B9" s="11">
        <v>1</v>
      </c>
      <c r="C9" s="11">
        <v>0</v>
      </c>
      <c r="D9" s="11">
        <v>1</v>
      </c>
      <c r="E9" s="11">
        <v>0</v>
      </c>
      <c r="F9" s="11">
        <v>0</v>
      </c>
      <c r="G9" s="11">
        <v>0</v>
      </c>
      <c r="H9" s="11">
        <v>0.5812651515007019</v>
      </c>
      <c r="I9" s="11">
        <v>0.41329532861709595</v>
      </c>
      <c r="J9" s="11">
        <v>0.98925542831420898</v>
      </c>
      <c r="K9" s="11">
        <v>0.49282854795455933</v>
      </c>
      <c r="L9" s="11">
        <v>0.48492568731307983</v>
      </c>
      <c r="M9" s="11">
        <v>0.79834204912185669</v>
      </c>
      <c r="N9" s="11">
        <v>1</v>
      </c>
      <c r="O9" s="11">
        <v>1</v>
      </c>
      <c r="P9" s="11">
        <v>2016</v>
      </c>
    </row>
    <row r="10" spans="1:16" x14ac:dyDescent="0.25">
      <c r="A10" s="5" t="s">
        <v>9</v>
      </c>
      <c r="B10" s="11">
        <v>1</v>
      </c>
      <c r="C10" s="11">
        <v>0</v>
      </c>
      <c r="D10" s="11">
        <v>1</v>
      </c>
      <c r="E10" s="11">
        <v>0</v>
      </c>
      <c r="F10" s="11">
        <v>0</v>
      </c>
      <c r="G10" s="11">
        <v>0</v>
      </c>
      <c r="H10" s="11">
        <v>0.48979553580284119</v>
      </c>
      <c r="I10" s="11">
        <v>0.48463529348373413</v>
      </c>
      <c r="J10" s="11">
        <v>0.93689203262329102</v>
      </c>
      <c r="K10" s="11">
        <v>0.6167265772819519</v>
      </c>
      <c r="L10" s="11">
        <v>0.29507943987846375</v>
      </c>
      <c r="M10" s="11">
        <v>0.58787184953689575</v>
      </c>
      <c r="N10" s="11">
        <v>1</v>
      </c>
      <c r="O10" s="11">
        <v>1</v>
      </c>
      <c r="P10" s="11">
        <v>2016</v>
      </c>
    </row>
    <row r="11" spans="1:16" x14ac:dyDescent="0.25">
      <c r="A11" s="5" t="s">
        <v>10</v>
      </c>
      <c r="B11" s="11">
        <v>1</v>
      </c>
      <c r="C11" s="11">
        <v>0</v>
      </c>
      <c r="D11" s="11">
        <v>1</v>
      </c>
      <c r="E11" s="11">
        <v>0</v>
      </c>
      <c r="F11" s="11">
        <v>0</v>
      </c>
      <c r="G11" s="11">
        <v>0</v>
      </c>
      <c r="H11" s="11">
        <v>0.45567435026168823</v>
      </c>
      <c r="I11" s="11">
        <v>0.53112900257110596</v>
      </c>
      <c r="J11" s="11">
        <v>0.97451168298721313</v>
      </c>
      <c r="K11" s="11">
        <v>0.45066508650779724</v>
      </c>
      <c r="L11" s="11">
        <v>0.40747600793838501</v>
      </c>
      <c r="M11" s="11">
        <v>0.77992928028106689</v>
      </c>
      <c r="N11" s="11">
        <v>1</v>
      </c>
      <c r="O11" s="11">
        <v>1</v>
      </c>
      <c r="P11" s="11">
        <v>2016</v>
      </c>
    </row>
    <row r="12" spans="1:16" x14ac:dyDescent="0.25">
      <c r="A12" s="5" t="s">
        <v>11</v>
      </c>
      <c r="B12" s="11">
        <v>1</v>
      </c>
      <c r="C12" s="11">
        <v>0</v>
      </c>
      <c r="D12" s="11">
        <v>1</v>
      </c>
      <c r="E12" s="11">
        <v>0</v>
      </c>
      <c r="F12" s="11">
        <v>0</v>
      </c>
      <c r="G12" s="11">
        <v>0</v>
      </c>
      <c r="H12" s="11">
        <v>0.55278676748275757</v>
      </c>
      <c r="I12" s="11">
        <v>0.33443158864974976</v>
      </c>
      <c r="J12" s="11">
        <v>0.98502475023269653</v>
      </c>
      <c r="K12" s="11">
        <v>0.26676809787750244</v>
      </c>
      <c r="L12" s="11">
        <v>0.58976662158966064</v>
      </c>
      <c r="M12" s="11">
        <v>0.65786540508270264</v>
      </c>
      <c r="N12" s="11">
        <v>1</v>
      </c>
      <c r="O12" s="11">
        <v>1</v>
      </c>
      <c r="P12" s="11">
        <v>2016</v>
      </c>
    </row>
    <row r="13" spans="1:16" x14ac:dyDescent="0.25">
      <c r="A13" s="5" t="s">
        <v>12</v>
      </c>
      <c r="B13" s="11">
        <v>1</v>
      </c>
      <c r="C13" s="11">
        <v>0</v>
      </c>
      <c r="D13" s="11">
        <v>1</v>
      </c>
      <c r="E13" s="11">
        <v>0</v>
      </c>
      <c r="F13" s="11">
        <v>0</v>
      </c>
      <c r="G13" s="11">
        <v>0</v>
      </c>
      <c r="H13" s="11">
        <v>0.45493796467781067</v>
      </c>
      <c r="I13" s="11">
        <v>0.16174611449241638</v>
      </c>
      <c r="J13" s="11">
        <v>0.98753499984741211</v>
      </c>
      <c r="K13" s="11">
        <v>0.66063255071640015</v>
      </c>
      <c r="L13" s="11">
        <v>0.91553306579589844</v>
      </c>
      <c r="M13" s="11">
        <v>0.49620872735977173</v>
      </c>
      <c r="N13" s="11">
        <v>1</v>
      </c>
      <c r="O13" s="11">
        <v>1</v>
      </c>
      <c r="P13" s="11">
        <v>2016</v>
      </c>
    </row>
    <row r="14" spans="1:16" x14ac:dyDescent="0.25">
      <c r="A14" s="5" t="s">
        <v>13</v>
      </c>
      <c r="B14" s="11">
        <v>1</v>
      </c>
      <c r="C14" s="11">
        <v>0</v>
      </c>
      <c r="D14" s="11">
        <v>1</v>
      </c>
      <c r="E14" s="11">
        <v>0</v>
      </c>
      <c r="F14" s="11">
        <v>0</v>
      </c>
      <c r="G14" s="11">
        <v>0</v>
      </c>
      <c r="H14" s="11">
        <v>0.49717333912849426</v>
      </c>
      <c r="I14" s="11">
        <v>0.17582441866397858</v>
      </c>
      <c r="J14" s="11">
        <v>1</v>
      </c>
      <c r="K14" s="11">
        <v>0.34526294469833374</v>
      </c>
      <c r="L14" s="11">
        <v>0.84448748826980591</v>
      </c>
      <c r="M14" s="11">
        <v>0.65293240547180176</v>
      </c>
      <c r="N14" s="11">
        <v>1</v>
      </c>
      <c r="O14" s="11">
        <v>1</v>
      </c>
      <c r="P14" s="11">
        <v>2016</v>
      </c>
    </row>
    <row r="15" spans="1:16" x14ac:dyDescent="0.25">
      <c r="A15" s="5" t="s">
        <v>14</v>
      </c>
      <c r="B15" s="11">
        <v>1</v>
      </c>
      <c r="C15" s="11">
        <v>0</v>
      </c>
      <c r="D15" s="11">
        <v>1</v>
      </c>
      <c r="E15" s="11">
        <v>0</v>
      </c>
      <c r="F15" s="11">
        <v>0</v>
      </c>
      <c r="G15" s="11">
        <v>0</v>
      </c>
      <c r="H15" s="11">
        <v>0.76177084445953369</v>
      </c>
      <c r="I15" s="11">
        <v>0.4674065113067627</v>
      </c>
      <c r="J15" s="11">
        <v>0.94819474220275879</v>
      </c>
      <c r="K15" s="11">
        <v>0.38471242785453796</v>
      </c>
      <c r="L15" s="11">
        <v>0.201800137758255</v>
      </c>
      <c r="M15" s="11">
        <v>0.63859909772872925</v>
      </c>
      <c r="N15" s="11">
        <v>1</v>
      </c>
      <c r="O15" s="11">
        <v>1</v>
      </c>
      <c r="P15" s="11">
        <v>2016</v>
      </c>
    </row>
    <row r="16" spans="1:16" x14ac:dyDescent="0.25">
      <c r="A16" s="5" t="s">
        <v>15</v>
      </c>
      <c r="B16" s="11">
        <v>1</v>
      </c>
      <c r="C16" s="11">
        <v>0</v>
      </c>
      <c r="D16" s="11">
        <v>1</v>
      </c>
      <c r="E16" s="11">
        <v>0</v>
      </c>
      <c r="F16" s="11">
        <v>0</v>
      </c>
      <c r="G16" s="11">
        <v>0</v>
      </c>
      <c r="H16" s="11">
        <v>0.43565928936004639</v>
      </c>
      <c r="I16" s="11">
        <v>0.32413378357887268</v>
      </c>
      <c r="J16" s="11">
        <v>0.97684967517852783</v>
      </c>
      <c r="K16" s="11">
        <v>0.65114200115203857</v>
      </c>
      <c r="L16" s="11">
        <v>0.51630377769470215</v>
      </c>
      <c r="M16" s="11">
        <v>0.73256385326385498</v>
      </c>
      <c r="N16" s="11">
        <v>1</v>
      </c>
      <c r="O16" s="11">
        <v>1</v>
      </c>
      <c r="P16" s="11">
        <v>2016</v>
      </c>
    </row>
    <row r="17" spans="1:16" x14ac:dyDescent="0.25">
      <c r="A17" s="5" t="s">
        <v>16</v>
      </c>
      <c r="B17" s="11">
        <v>1</v>
      </c>
      <c r="C17" s="11">
        <v>0</v>
      </c>
      <c r="D17" s="11">
        <v>1</v>
      </c>
      <c r="E17" s="11">
        <v>0</v>
      </c>
      <c r="F17" s="11">
        <v>0</v>
      </c>
      <c r="G17" s="11">
        <v>0</v>
      </c>
      <c r="H17" s="11">
        <v>0.60481005907058716</v>
      </c>
      <c r="I17" s="11">
        <v>0.30095589160919189</v>
      </c>
      <c r="J17" s="11">
        <v>0.98884433507919312</v>
      </c>
      <c r="K17" s="11">
        <v>0.45167133212089539</v>
      </c>
      <c r="L17" s="11">
        <v>0.6094660758972168</v>
      </c>
      <c r="M17" s="11">
        <v>0.62356293201446533</v>
      </c>
      <c r="N17" s="11">
        <v>1</v>
      </c>
      <c r="O17" s="11">
        <v>1</v>
      </c>
      <c r="P17" s="11">
        <v>2016</v>
      </c>
    </row>
    <row r="18" spans="1:16" x14ac:dyDescent="0.25">
      <c r="A18" s="5" t="s">
        <v>17</v>
      </c>
      <c r="B18" s="11">
        <v>1</v>
      </c>
      <c r="C18" s="11">
        <v>0</v>
      </c>
      <c r="D18" s="11">
        <v>1</v>
      </c>
      <c r="E18" s="11">
        <v>0</v>
      </c>
      <c r="F18" s="11">
        <v>0</v>
      </c>
      <c r="G18" s="11">
        <v>0</v>
      </c>
      <c r="H18" s="11">
        <v>0.4929257333278656</v>
      </c>
      <c r="I18" s="11">
        <v>0.21709084510803223</v>
      </c>
      <c r="J18" s="11">
        <v>0.98815494775772095</v>
      </c>
      <c r="K18" s="11">
        <v>0.51208049058914185</v>
      </c>
      <c r="L18" s="11">
        <v>0.58471715450286865</v>
      </c>
      <c r="M18" s="11">
        <v>0.74252134561538696</v>
      </c>
      <c r="N18" s="11">
        <v>1</v>
      </c>
      <c r="O18" s="11">
        <v>1</v>
      </c>
      <c r="P18" s="11">
        <v>2016</v>
      </c>
    </row>
    <row r="19" spans="1:16" x14ac:dyDescent="0.25">
      <c r="A19" s="5" t="s">
        <v>18</v>
      </c>
      <c r="B19" s="11">
        <v>1</v>
      </c>
      <c r="C19" s="11">
        <v>0</v>
      </c>
      <c r="D19" s="11">
        <v>1</v>
      </c>
      <c r="E19" s="11">
        <v>0</v>
      </c>
      <c r="F19" s="11">
        <v>0</v>
      </c>
      <c r="G19" s="11">
        <v>0</v>
      </c>
      <c r="H19" s="11">
        <v>0.45654952526092529</v>
      </c>
      <c r="I19" s="11">
        <v>0.29050371050834656</v>
      </c>
      <c r="J19" s="11">
        <v>0.99806642532348633</v>
      </c>
      <c r="K19" s="11">
        <v>0.65253818035125732</v>
      </c>
      <c r="L19" s="11">
        <v>0.80089795589447021</v>
      </c>
      <c r="M19" s="11">
        <v>0.67398214340209961</v>
      </c>
      <c r="N19" s="11">
        <v>1</v>
      </c>
      <c r="O19" s="11">
        <v>1</v>
      </c>
      <c r="P19" s="11">
        <v>2016</v>
      </c>
    </row>
    <row r="20" spans="1:16" x14ac:dyDescent="0.25">
      <c r="A20" s="5" t="s">
        <v>19</v>
      </c>
      <c r="B20" s="11">
        <v>1</v>
      </c>
      <c r="C20" s="11">
        <v>0</v>
      </c>
      <c r="D20" s="11">
        <v>1</v>
      </c>
      <c r="E20" s="11">
        <v>0</v>
      </c>
      <c r="F20" s="11">
        <v>0</v>
      </c>
      <c r="G20" s="11">
        <v>0</v>
      </c>
      <c r="H20" s="11">
        <v>0.46446993947029114</v>
      </c>
      <c r="I20" s="11">
        <v>0.50123339891433716</v>
      </c>
      <c r="J20" s="11">
        <v>0.99415433406829834</v>
      </c>
      <c r="K20" s="11">
        <v>0.49141088128089905</v>
      </c>
      <c r="L20" s="11">
        <v>0.2946910560131073</v>
      </c>
      <c r="M20" s="11">
        <v>0.71979606151580811</v>
      </c>
      <c r="N20" s="11">
        <v>1</v>
      </c>
      <c r="O20" s="11">
        <v>1</v>
      </c>
      <c r="P20" s="11">
        <v>2016</v>
      </c>
    </row>
    <row r="21" spans="1:16" x14ac:dyDescent="0.25">
      <c r="A21" s="5" t="s">
        <v>20</v>
      </c>
      <c r="B21" s="11">
        <v>1</v>
      </c>
      <c r="C21" s="11">
        <v>0</v>
      </c>
      <c r="D21" s="11">
        <v>1</v>
      </c>
      <c r="E21" s="11">
        <v>0</v>
      </c>
      <c r="F21" s="11">
        <v>0</v>
      </c>
      <c r="G21" s="11">
        <v>0</v>
      </c>
      <c r="H21" s="11">
        <v>0.482757568359375</v>
      </c>
      <c r="I21" s="11">
        <v>0.17208409309387207</v>
      </c>
      <c r="J21" s="11">
        <v>0.98772519826889038</v>
      </c>
      <c r="K21" s="11">
        <v>0.51840746402740479</v>
      </c>
      <c r="L21" s="11">
        <v>0.93596839904785156</v>
      </c>
      <c r="M21" s="11">
        <v>0.64317148923873901</v>
      </c>
      <c r="N21" s="11">
        <v>1</v>
      </c>
      <c r="O21" s="11">
        <v>1</v>
      </c>
      <c r="P21" s="11">
        <v>2016</v>
      </c>
    </row>
    <row r="22" spans="1:16" x14ac:dyDescent="0.25">
      <c r="A22" s="5" t="s">
        <v>21</v>
      </c>
      <c r="B22" s="11">
        <v>1</v>
      </c>
      <c r="C22" s="11">
        <v>0</v>
      </c>
      <c r="D22" s="11">
        <v>1</v>
      </c>
      <c r="E22" s="11">
        <v>0</v>
      </c>
      <c r="F22" s="11">
        <v>0</v>
      </c>
      <c r="G22" s="11">
        <v>0</v>
      </c>
      <c r="H22" s="11">
        <v>0.51952022314071655</v>
      </c>
      <c r="I22" s="11">
        <v>0.33439615368843079</v>
      </c>
      <c r="J22" s="11">
        <v>0.98585677146911621</v>
      </c>
      <c r="K22" s="11">
        <v>0.41316282749176025</v>
      </c>
      <c r="L22" s="11">
        <v>0.65743798017501831</v>
      </c>
      <c r="M22" s="11">
        <v>0.63376122713088989</v>
      </c>
      <c r="N22" s="11">
        <v>1</v>
      </c>
      <c r="O22" s="11">
        <v>1</v>
      </c>
      <c r="P22" s="11">
        <v>2016</v>
      </c>
    </row>
    <row r="23" spans="1:16" x14ac:dyDescent="0.25">
      <c r="A23" s="5" t="s">
        <v>22</v>
      </c>
      <c r="B23" s="11">
        <v>1</v>
      </c>
      <c r="C23" s="11">
        <v>0</v>
      </c>
      <c r="D23" s="11">
        <v>1</v>
      </c>
      <c r="E23" s="11">
        <v>0</v>
      </c>
      <c r="F23" s="11">
        <v>0</v>
      </c>
      <c r="G23" s="11">
        <v>0</v>
      </c>
      <c r="H23" s="11">
        <v>0.56161445379257202</v>
      </c>
      <c r="I23" s="11">
        <v>0.33866670727729797</v>
      </c>
      <c r="J23" s="11">
        <v>0.98779177665710449</v>
      </c>
      <c r="K23" s="11">
        <v>0.39830195903778076</v>
      </c>
      <c r="L23" s="11">
        <v>0.68371498584747314</v>
      </c>
      <c r="M23" s="11">
        <v>0.56041210889816284</v>
      </c>
      <c r="N23" s="11">
        <v>1</v>
      </c>
      <c r="O23" s="11">
        <v>1</v>
      </c>
      <c r="P23" s="11">
        <v>2016</v>
      </c>
    </row>
    <row r="24" spans="1:16" x14ac:dyDescent="0.25">
      <c r="A24" s="5" t="s">
        <v>23</v>
      </c>
      <c r="B24" s="11">
        <v>1</v>
      </c>
      <c r="C24" s="11">
        <v>0</v>
      </c>
      <c r="D24" s="11">
        <v>1</v>
      </c>
      <c r="E24" s="11">
        <v>0</v>
      </c>
      <c r="F24" s="11">
        <v>0</v>
      </c>
      <c r="G24" s="11">
        <v>0</v>
      </c>
      <c r="H24" s="11">
        <v>0.41780459880828857</v>
      </c>
      <c r="I24" s="11">
        <v>0.32570412755012512</v>
      </c>
      <c r="J24" s="11">
        <v>0.96613657474517822</v>
      </c>
      <c r="K24" s="11">
        <v>0.43965083360671997</v>
      </c>
      <c r="L24" s="11">
        <v>0.77348732948303223</v>
      </c>
      <c r="M24" s="11">
        <v>0.57811164855957031</v>
      </c>
      <c r="N24" s="11">
        <v>1</v>
      </c>
      <c r="O24" s="11">
        <v>1</v>
      </c>
      <c r="P24" s="11">
        <v>2016</v>
      </c>
    </row>
    <row r="25" spans="1:16" x14ac:dyDescent="0.25">
      <c r="A25" s="5" t="s">
        <v>24</v>
      </c>
      <c r="B25" s="11">
        <v>1</v>
      </c>
      <c r="C25" s="11">
        <v>0</v>
      </c>
      <c r="D25" s="11">
        <v>1</v>
      </c>
      <c r="E25" s="11">
        <v>0</v>
      </c>
      <c r="F25" s="11">
        <v>0</v>
      </c>
      <c r="G25" s="11">
        <v>0</v>
      </c>
      <c r="H25" s="11">
        <v>0.43608036637306213</v>
      </c>
      <c r="I25" s="11">
        <v>0.13969382643699646</v>
      </c>
      <c r="J25" s="11">
        <v>0.98024803400039673</v>
      </c>
      <c r="K25" s="11">
        <v>0.54681336879730225</v>
      </c>
      <c r="L25" s="11">
        <v>0.81456691026687622</v>
      </c>
      <c r="M25" s="11">
        <v>0.59765738248825073</v>
      </c>
      <c r="N25" s="11">
        <v>1</v>
      </c>
      <c r="O25" s="11">
        <v>1</v>
      </c>
      <c r="P25" s="11">
        <v>2016</v>
      </c>
    </row>
    <row r="26" spans="1:16" x14ac:dyDescent="0.25">
      <c r="A26" s="5" t="s">
        <v>25</v>
      </c>
      <c r="B26" s="11">
        <v>1</v>
      </c>
      <c r="C26" s="11">
        <v>0</v>
      </c>
      <c r="D26" s="11">
        <v>1</v>
      </c>
      <c r="E26" s="11">
        <v>0</v>
      </c>
      <c r="F26" s="11">
        <v>0</v>
      </c>
      <c r="G26" s="11">
        <v>0</v>
      </c>
      <c r="H26" s="11">
        <v>0.48622280359268188</v>
      </c>
      <c r="I26" s="11">
        <v>0.2408517599105835</v>
      </c>
      <c r="J26" s="11">
        <v>0.96825861930847168</v>
      </c>
      <c r="K26" s="11">
        <v>0.57732641696929932</v>
      </c>
      <c r="L26" s="11">
        <v>0.64364039897918701</v>
      </c>
      <c r="M26" s="11">
        <v>0.82396024465560913</v>
      </c>
      <c r="N26" s="11">
        <v>1</v>
      </c>
      <c r="O26" s="11">
        <v>1</v>
      </c>
      <c r="P26" s="11">
        <v>2016</v>
      </c>
    </row>
    <row r="27" spans="1:16" x14ac:dyDescent="0.25">
      <c r="A27" s="5" t="s">
        <v>26</v>
      </c>
      <c r="B27" s="11">
        <v>1</v>
      </c>
      <c r="C27" s="11">
        <v>0</v>
      </c>
      <c r="D27" s="11">
        <v>1</v>
      </c>
      <c r="E27" s="11">
        <v>0</v>
      </c>
      <c r="F27" s="11">
        <v>0</v>
      </c>
      <c r="G27" s="11">
        <v>0</v>
      </c>
      <c r="H27" s="11">
        <v>0.40077069401741028</v>
      </c>
      <c r="I27" s="11">
        <v>0.35940080881118774</v>
      </c>
      <c r="J27" s="11">
        <v>0.87515640258789063</v>
      </c>
      <c r="K27" s="11">
        <v>0.57864445447921753</v>
      </c>
      <c r="L27" s="11">
        <v>0.50155973434448242</v>
      </c>
      <c r="M27" s="11">
        <v>0.75848668813705444</v>
      </c>
      <c r="N27" s="11">
        <v>1</v>
      </c>
      <c r="O27" s="11">
        <v>1</v>
      </c>
      <c r="P27" s="11">
        <v>2016</v>
      </c>
    </row>
    <row r="28" spans="1:16" x14ac:dyDescent="0.25">
      <c r="A28" s="5" t="s">
        <v>27</v>
      </c>
      <c r="B28" s="11">
        <v>1</v>
      </c>
      <c r="C28" s="11">
        <v>0</v>
      </c>
      <c r="D28" s="11">
        <v>1</v>
      </c>
      <c r="E28" s="11">
        <v>0</v>
      </c>
      <c r="F28" s="11">
        <v>0</v>
      </c>
      <c r="G28" s="11">
        <v>0</v>
      </c>
      <c r="H28" s="11">
        <v>0.35221573710441589</v>
      </c>
      <c r="I28" s="11">
        <v>0.18867354094982147</v>
      </c>
      <c r="J28" s="11">
        <v>0.95783716440200806</v>
      </c>
      <c r="K28" s="11">
        <v>0.31152597069740295</v>
      </c>
      <c r="L28" s="11">
        <v>0.8746713399887085</v>
      </c>
      <c r="M28" s="11">
        <v>0.84835785627365112</v>
      </c>
      <c r="N28" s="11">
        <v>1</v>
      </c>
      <c r="O28" s="11">
        <v>1</v>
      </c>
      <c r="P28" s="11">
        <v>2016</v>
      </c>
    </row>
    <row r="29" spans="1:16" x14ac:dyDescent="0.25">
      <c r="A29" s="5" t="s">
        <v>28</v>
      </c>
      <c r="B29" s="11">
        <v>1</v>
      </c>
      <c r="C29" s="11">
        <v>0</v>
      </c>
      <c r="D29" s="11">
        <v>1</v>
      </c>
      <c r="E29" s="11">
        <v>0</v>
      </c>
      <c r="F29" s="11">
        <v>0</v>
      </c>
      <c r="G29" s="11">
        <v>0</v>
      </c>
      <c r="H29" s="11">
        <v>0.57477313280105591</v>
      </c>
      <c r="I29" s="11">
        <v>0.24856360256671906</v>
      </c>
      <c r="J29" s="11">
        <v>0.95859956741333008</v>
      </c>
      <c r="K29" s="11">
        <v>0.31249529123306274</v>
      </c>
      <c r="L29" s="11">
        <v>0.56140255928039551</v>
      </c>
      <c r="M29" s="11">
        <v>0.6165924072265625</v>
      </c>
      <c r="N29" s="11">
        <v>1</v>
      </c>
      <c r="O29" s="11">
        <v>1</v>
      </c>
      <c r="P29" s="11">
        <v>2016</v>
      </c>
    </row>
    <row r="30" spans="1:16" x14ac:dyDescent="0.25">
      <c r="A30" s="5" t="s">
        <v>29</v>
      </c>
      <c r="B30" s="11">
        <v>1</v>
      </c>
      <c r="C30" s="11">
        <v>0</v>
      </c>
      <c r="D30" s="11">
        <v>1</v>
      </c>
      <c r="E30" s="11">
        <v>0</v>
      </c>
      <c r="F30" s="11">
        <v>0</v>
      </c>
      <c r="G30" s="11">
        <v>0</v>
      </c>
      <c r="H30" s="11">
        <v>0.42827412486076355</v>
      </c>
      <c r="I30" s="11">
        <v>0.29428824782371521</v>
      </c>
      <c r="J30" s="11">
        <v>0.97796666622161865</v>
      </c>
      <c r="K30" s="11">
        <v>0.46298235654830933</v>
      </c>
      <c r="L30" s="11">
        <v>0.45167699456214905</v>
      </c>
      <c r="M30" s="11">
        <v>0.7443808913230896</v>
      </c>
      <c r="N30" s="11">
        <v>1</v>
      </c>
      <c r="O30" s="11">
        <v>1</v>
      </c>
      <c r="P30" s="11">
        <v>2016</v>
      </c>
    </row>
    <row r="31" spans="1:16" x14ac:dyDescent="0.25">
      <c r="A31" s="5" t="s">
        <v>30</v>
      </c>
      <c r="B31" s="11">
        <v>1</v>
      </c>
      <c r="C31" s="11">
        <v>0</v>
      </c>
      <c r="D31" s="11">
        <v>1</v>
      </c>
      <c r="E31" s="11">
        <v>0</v>
      </c>
      <c r="F31" s="11">
        <v>0</v>
      </c>
      <c r="G31" s="11">
        <v>0</v>
      </c>
      <c r="H31" s="11">
        <v>0.55493515729904175</v>
      </c>
      <c r="I31" s="11">
        <v>0.2606772780418396</v>
      </c>
      <c r="J31" s="11">
        <v>0.99839764833450317</v>
      </c>
      <c r="K31" s="11">
        <v>0.48390418291091919</v>
      </c>
      <c r="L31" s="11">
        <v>0.85761755704879761</v>
      </c>
      <c r="M31" s="11">
        <v>0.44715261459350586</v>
      </c>
      <c r="N31" s="11">
        <v>1</v>
      </c>
      <c r="O31" s="11">
        <v>1</v>
      </c>
      <c r="P31" s="11">
        <v>2016</v>
      </c>
    </row>
    <row r="32" spans="1:16" x14ac:dyDescent="0.25">
      <c r="A32" s="5" t="s">
        <v>31</v>
      </c>
      <c r="B32" s="11">
        <v>1</v>
      </c>
      <c r="C32" s="11">
        <v>0</v>
      </c>
      <c r="D32" s="11">
        <v>1</v>
      </c>
      <c r="E32" s="11">
        <v>0</v>
      </c>
      <c r="F32" s="11">
        <v>0</v>
      </c>
      <c r="G32" s="11">
        <v>0</v>
      </c>
      <c r="H32" s="11">
        <v>0.51380693912506104</v>
      </c>
      <c r="I32" s="11">
        <v>0.26709166169166565</v>
      </c>
      <c r="J32" s="11">
        <v>0.97675406932830811</v>
      </c>
      <c r="K32" s="11">
        <v>0.52901679277420044</v>
      </c>
      <c r="L32" s="11">
        <v>0.8589552640914917</v>
      </c>
      <c r="M32" s="11">
        <v>0.55176800489425659</v>
      </c>
      <c r="N32" s="11">
        <v>1</v>
      </c>
      <c r="O32" s="11">
        <v>1</v>
      </c>
      <c r="P32" s="11">
        <v>2016</v>
      </c>
    </row>
    <row r="33" spans="1:16" x14ac:dyDescent="0.25">
      <c r="A33" s="5" t="s">
        <v>32</v>
      </c>
      <c r="B33" s="11">
        <v>1</v>
      </c>
      <c r="C33" s="11">
        <v>0</v>
      </c>
      <c r="D33" s="11">
        <v>1</v>
      </c>
      <c r="E33" s="11">
        <v>0</v>
      </c>
      <c r="F33" s="11">
        <v>0</v>
      </c>
      <c r="G33" s="11">
        <v>0</v>
      </c>
      <c r="H33" s="11">
        <v>0.66695487499237061</v>
      </c>
      <c r="I33" s="11">
        <v>0.27173712849617004</v>
      </c>
      <c r="J33" s="11">
        <v>0.99316585063934326</v>
      </c>
      <c r="K33" s="11">
        <v>0.26279118657112122</v>
      </c>
      <c r="L33" s="11">
        <v>0.49367299675941467</v>
      </c>
      <c r="M33" s="11">
        <v>0.56976336240768433</v>
      </c>
      <c r="N33" s="11">
        <v>1</v>
      </c>
      <c r="O33" s="11">
        <v>1</v>
      </c>
      <c r="P33" s="11">
        <v>2016</v>
      </c>
    </row>
    <row r="34" spans="1:16" x14ac:dyDescent="0.25">
      <c r="A34" s="5" t="s">
        <v>1</v>
      </c>
      <c r="B34" s="11">
        <v>1</v>
      </c>
      <c r="C34" s="11">
        <v>0</v>
      </c>
      <c r="D34" s="11">
        <v>1</v>
      </c>
      <c r="E34" s="11">
        <v>0</v>
      </c>
      <c r="F34" s="11">
        <v>0</v>
      </c>
      <c r="G34" s="11">
        <v>0</v>
      </c>
      <c r="H34" s="11">
        <v>0.62745821475982666</v>
      </c>
      <c r="I34" s="11">
        <v>0.56271636486053467</v>
      </c>
      <c r="J34" s="11">
        <v>0.99101424217224121</v>
      </c>
      <c r="K34" s="11">
        <v>0.31302937865257263</v>
      </c>
      <c r="L34" s="11">
        <v>0.14303602278232574</v>
      </c>
      <c r="M34" s="11">
        <v>0.58827430009841919</v>
      </c>
      <c r="N34" s="11">
        <v>1</v>
      </c>
      <c r="O34" s="11">
        <v>1</v>
      </c>
      <c r="P34" s="11">
        <v>2018</v>
      </c>
    </row>
    <row r="35" spans="1:16" x14ac:dyDescent="0.25">
      <c r="A35" s="5" t="s">
        <v>2</v>
      </c>
      <c r="B35" s="11">
        <v>1</v>
      </c>
      <c r="C35" s="11">
        <v>0</v>
      </c>
      <c r="D35" s="11">
        <v>1</v>
      </c>
      <c r="E35" s="11">
        <v>0</v>
      </c>
      <c r="F35" s="11">
        <v>0</v>
      </c>
      <c r="G35" s="11">
        <v>0</v>
      </c>
      <c r="H35" s="11">
        <v>0.53885960578918457</v>
      </c>
      <c r="I35" s="11">
        <v>0.42031562328338623</v>
      </c>
      <c r="J35" s="11">
        <v>0.84414684772491455</v>
      </c>
      <c r="K35" s="11">
        <v>0.48393276333808899</v>
      </c>
      <c r="L35" s="11">
        <v>0.50810766220092773</v>
      </c>
      <c r="M35" s="11">
        <v>0.70565462112426758</v>
      </c>
      <c r="N35" s="11">
        <v>1</v>
      </c>
      <c r="O35" s="11">
        <v>1</v>
      </c>
      <c r="P35" s="11">
        <v>2018</v>
      </c>
    </row>
    <row r="36" spans="1:16" x14ac:dyDescent="0.25">
      <c r="A36" s="5" t="s">
        <v>3</v>
      </c>
      <c r="B36" s="11">
        <v>1</v>
      </c>
      <c r="C36" s="11">
        <v>0</v>
      </c>
      <c r="D36" s="11">
        <v>1</v>
      </c>
      <c r="E36" s="11">
        <v>0</v>
      </c>
      <c r="F36" s="11">
        <v>0</v>
      </c>
      <c r="G36" s="11">
        <v>0</v>
      </c>
      <c r="H36" s="11">
        <v>0.49465510249137878</v>
      </c>
      <c r="I36" s="11">
        <v>0.54484075307846069</v>
      </c>
      <c r="J36" s="11">
        <v>0.96095418930053711</v>
      </c>
      <c r="K36" s="11">
        <v>0.50185662508010864</v>
      </c>
      <c r="L36" s="11">
        <v>0.43062901496887207</v>
      </c>
      <c r="M36" s="11">
        <v>0.79194331169128418</v>
      </c>
      <c r="N36" s="11">
        <v>1</v>
      </c>
      <c r="O36" s="11">
        <v>1</v>
      </c>
      <c r="P36" s="11">
        <v>2018</v>
      </c>
    </row>
    <row r="37" spans="1:16" x14ac:dyDescent="0.25">
      <c r="A37" s="5" t="s">
        <v>4</v>
      </c>
      <c r="B37" s="11">
        <v>1</v>
      </c>
      <c r="C37" s="11">
        <v>0</v>
      </c>
      <c r="D37" s="11">
        <v>1</v>
      </c>
      <c r="E37" s="11">
        <v>0</v>
      </c>
      <c r="F37" s="11">
        <v>0</v>
      </c>
      <c r="G37" s="11">
        <v>0</v>
      </c>
      <c r="H37" s="11">
        <v>0.41748726367950439</v>
      </c>
      <c r="I37" s="11">
        <v>0.13877061009407043</v>
      </c>
      <c r="J37" s="11">
        <v>0.98221290111541748</v>
      </c>
      <c r="K37" s="11">
        <v>0.50944525003433228</v>
      </c>
      <c r="L37" s="11">
        <v>0.8736911416053772</v>
      </c>
      <c r="M37" s="11">
        <v>0.65893852710723877</v>
      </c>
      <c r="N37" s="11">
        <v>1</v>
      </c>
      <c r="O37" s="11">
        <v>1</v>
      </c>
      <c r="P37" s="11">
        <v>2018</v>
      </c>
    </row>
    <row r="38" spans="1:16" x14ac:dyDescent="0.25">
      <c r="A38" s="5" t="s">
        <v>5</v>
      </c>
      <c r="B38" s="11">
        <v>1</v>
      </c>
      <c r="C38" s="11">
        <v>0</v>
      </c>
      <c r="D38" s="11">
        <v>1</v>
      </c>
      <c r="E38" s="11">
        <v>0</v>
      </c>
      <c r="F38" s="11">
        <v>0</v>
      </c>
      <c r="G38" s="11">
        <v>0</v>
      </c>
      <c r="H38" s="11">
        <v>0.46190270781517029</v>
      </c>
      <c r="I38" s="11">
        <v>0.67370903491973877</v>
      </c>
      <c r="J38" s="11">
        <v>0.98412257432937622</v>
      </c>
      <c r="K38" s="11">
        <v>0.25294622778892517</v>
      </c>
      <c r="L38" s="11">
        <v>0.23927576839923859</v>
      </c>
      <c r="M38" s="11">
        <v>0.74536103010177612</v>
      </c>
      <c r="N38" s="11">
        <v>1</v>
      </c>
      <c r="O38" s="11">
        <v>1</v>
      </c>
      <c r="P38" s="11">
        <v>2018</v>
      </c>
    </row>
    <row r="39" spans="1:16" x14ac:dyDescent="0.25">
      <c r="A39" s="5" t="s">
        <v>6</v>
      </c>
      <c r="B39" s="11">
        <v>1</v>
      </c>
      <c r="C39" s="11">
        <v>0</v>
      </c>
      <c r="D39" s="11">
        <v>1</v>
      </c>
      <c r="E39" s="11">
        <v>0</v>
      </c>
      <c r="F39" s="11">
        <v>0</v>
      </c>
      <c r="G39" s="11">
        <v>0</v>
      </c>
      <c r="H39" s="11">
        <v>0.63285928964614868</v>
      </c>
      <c r="I39" s="11">
        <v>0.21128997206687927</v>
      </c>
      <c r="J39" s="11">
        <v>0.92889624834060669</v>
      </c>
      <c r="K39" s="11">
        <v>0.45188766717910767</v>
      </c>
      <c r="L39" s="11">
        <v>0.529488205909729</v>
      </c>
      <c r="M39" s="11">
        <v>0.85663753747940063</v>
      </c>
      <c r="N39" s="11">
        <v>1</v>
      </c>
      <c r="O39" s="11">
        <v>1</v>
      </c>
      <c r="P39" s="11">
        <v>2018</v>
      </c>
    </row>
    <row r="40" spans="1:16" x14ac:dyDescent="0.25">
      <c r="A40" s="5" t="s">
        <v>7</v>
      </c>
      <c r="B40" s="11">
        <v>1</v>
      </c>
      <c r="C40" s="11">
        <v>0</v>
      </c>
      <c r="D40" s="11">
        <v>1</v>
      </c>
      <c r="E40" s="11">
        <v>0</v>
      </c>
      <c r="F40" s="11">
        <v>0</v>
      </c>
      <c r="G40" s="11">
        <v>0</v>
      </c>
      <c r="H40" s="11">
        <v>0.52647334337234497</v>
      </c>
      <c r="I40" s="11">
        <v>0.26637530326843262</v>
      </c>
      <c r="J40" s="11">
        <v>0.9906928539276123</v>
      </c>
      <c r="K40" s="11">
        <v>0.54417204856872559</v>
      </c>
      <c r="L40" s="11">
        <v>0.90620678663253784</v>
      </c>
      <c r="M40" s="11">
        <v>0.50313496589660645</v>
      </c>
      <c r="N40" s="11">
        <v>1</v>
      </c>
      <c r="O40" s="11">
        <v>1</v>
      </c>
      <c r="P40" s="11">
        <v>2018</v>
      </c>
    </row>
    <row r="41" spans="1:16" x14ac:dyDescent="0.25">
      <c r="A41" s="5" t="s">
        <v>8</v>
      </c>
      <c r="B41" s="11">
        <v>1</v>
      </c>
      <c r="C41" s="11">
        <v>0</v>
      </c>
      <c r="D41" s="11">
        <v>1</v>
      </c>
      <c r="E41" s="11">
        <v>0</v>
      </c>
      <c r="F41" s="11">
        <v>0</v>
      </c>
      <c r="G41" s="11">
        <v>0</v>
      </c>
      <c r="H41" s="11">
        <v>0.69118058681488037</v>
      </c>
      <c r="I41" s="11">
        <v>0.23410937190055847</v>
      </c>
      <c r="J41" s="11">
        <v>0.96773642301559448</v>
      </c>
      <c r="K41" s="11">
        <v>0.49185371398925781</v>
      </c>
      <c r="L41" s="11">
        <v>0.49734172224998474</v>
      </c>
      <c r="M41" s="11">
        <v>0.68221962451934814</v>
      </c>
      <c r="N41" s="11">
        <v>1</v>
      </c>
      <c r="O41" s="11">
        <v>1</v>
      </c>
      <c r="P41" s="11">
        <v>2018</v>
      </c>
    </row>
    <row r="42" spans="1:16" x14ac:dyDescent="0.25">
      <c r="A42" s="5" t="s">
        <v>9</v>
      </c>
      <c r="B42" s="11">
        <v>1</v>
      </c>
      <c r="C42" s="11">
        <v>0</v>
      </c>
      <c r="D42" s="11">
        <v>1</v>
      </c>
      <c r="E42" s="11">
        <v>0</v>
      </c>
      <c r="F42" s="11">
        <v>0</v>
      </c>
      <c r="G42" s="11">
        <v>0</v>
      </c>
      <c r="H42" s="11">
        <v>0.56163609027862549</v>
      </c>
      <c r="I42" s="11">
        <v>0.49667257070541382</v>
      </c>
      <c r="J42" s="11">
        <v>1</v>
      </c>
      <c r="K42" s="11">
        <v>0.20689156651496887</v>
      </c>
      <c r="L42" s="11">
        <v>0.17528769373893738</v>
      </c>
      <c r="M42" s="11">
        <v>0.81320446729660034</v>
      </c>
      <c r="N42" s="11">
        <v>1</v>
      </c>
      <c r="O42" s="11">
        <v>1</v>
      </c>
      <c r="P42" s="11">
        <v>2018</v>
      </c>
    </row>
    <row r="43" spans="1:16" x14ac:dyDescent="0.25">
      <c r="A43" s="5" t="s">
        <v>10</v>
      </c>
      <c r="B43" s="11">
        <v>1</v>
      </c>
      <c r="C43" s="11">
        <v>0</v>
      </c>
      <c r="D43" s="11">
        <v>1</v>
      </c>
      <c r="E43" s="11">
        <v>0</v>
      </c>
      <c r="F43" s="11">
        <v>0</v>
      </c>
      <c r="G43" s="11">
        <v>0</v>
      </c>
      <c r="H43" s="11">
        <v>0.57846754789352417</v>
      </c>
      <c r="I43" s="11">
        <v>0.44171428680419922</v>
      </c>
      <c r="J43" s="11">
        <v>0.98080521821975708</v>
      </c>
      <c r="K43" s="11">
        <v>0.34197402000427246</v>
      </c>
      <c r="L43" s="11">
        <v>0.28244155645370483</v>
      </c>
      <c r="M43" s="11">
        <v>0.70197403430938721</v>
      </c>
      <c r="N43" s="11">
        <v>1</v>
      </c>
      <c r="O43" s="11">
        <v>1</v>
      </c>
      <c r="P43" s="11">
        <v>2018</v>
      </c>
    </row>
    <row r="44" spans="1:16" x14ac:dyDescent="0.25">
      <c r="A44" s="5" t="s">
        <v>11</v>
      </c>
      <c r="B44" s="11">
        <v>1</v>
      </c>
      <c r="C44" s="11">
        <v>0</v>
      </c>
      <c r="D44" s="11">
        <v>1</v>
      </c>
      <c r="E44" s="11">
        <v>0</v>
      </c>
      <c r="F44" s="11">
        <v>0</v>
      </c>
      <c r="G44" s="11">
        <v>0</v>
      </c>
      <c r="H44" s="11">
        <v>0.64964896440505981</v>
      </c>
      <c r="I44" s="11">
        <v>0.25920084118843079</v>
      </c>
      <c r="J44" s="11">
        <v>0.96052110195159912</v>
      </c>
      <c r="K44" s="11">
        <v>0.30452913045883179</v>
      </c>
      <c r="L44" s="11">
        <v>0.49549761414527893</v>
      </c>
      <c r="M44" s="11">
        <v>0.75769233703613281</v>
      </c>
      <c r="N44" s="11">
        <v>1</v>
      </c>
      <c r="O44" s="11">
        <v>1</v>
      </c>
      <c r="P44" s="11">
        <v>2018</v>
      </c>
    </row>
    <row r="45" spans="1:16" x14ac:dyDescent="0.25">
      <c r="A45" s="5" t="s">
        <v>12</v>
      </c>
      <c r="B45" s="11">
        <v>1</v>
      </c>
      <c r="C45" s="11">
        <v>0</v>
      </c>
      <c r="D45" s="11">
        <v>1</v>
      </c>
      <c r="E45" s="11">
        <v>0</v>
      </c>
      <c r="F45" s="11">
        <v>0</v>
      </c>
      <c r="G45" s="11">
        <v>0</v>
      </c>
      <c r="H45" s="11">
        <v>0.45612689852714539</v>
      </c>
      <c r="I45" s="11">
        <v>0.16007466614246368</v>
      </c>
      <c r="J45" s="11">
        <v>0.98904484510421753</v>
      </c>
      <c r="K45" s="11">
        <v>0.58738315105438232</v>
      </c>
      <c r="L45" s="11">
        <v>0.93465167284011841</v>
      </c>
      <c r="M45" s="11">
        <v>0.64218974113464355</v>
      </c>
      <c r="N45" s="11">
        <v>1</v>
      </c>
      <c r="O45" s="11">
        <v>1</v>
      </c>
      <c r="P45" s="11">
        <v>2018</v>
      </c>
    </row>
    <row r="46" spans="1:16" x14ac:dyDescent="0.25">
      <c r="A46" s="5" t="s">
        <v>13</v>
      </c>
      <c r="B46" s="11">
        <v>1</v>
      </c>
      <c r="C46" s="11">
        <v>0</v>
      </c>
      <c r="D46" s="11">
        <v>1</v>
      </c>
      <c r="E46" s="11">
        <v>0</v>
      </c>
      <c r="F46" s="11">
        <v>0</v>
      </c>
      <c r="G46" s="11">
        <v>0</v>
      </c>
      <c r="H46" s="11">
        <v>0.53257054090499878</v>
      </c>
      <c r="I46" s="11">
        <v>0.17031314969062805</v>
      </c>
      <c r="J46" s="11">
        <v>0.99756383895874023</v>
      </c>
      <c r="K46" s="11">
        <v>0.37458792328834534</v>
      </c>
      <c r="L46" s="11">
        <v>0.83633607625961304</v>
      </c>
      <c r="M46" s="11">
        <v>0.66167426109313965</v>
      </c>
      <c r="N46" s="11">
        <v>1</v>
      </c>
      <c r="O46" s="11">
        <v>1</v>
      </c>
      <c r="P46" s="11">
        <v>2018</v>
      </c>
    </row>
    <row r="47" spans="1:16" x14ac:dyDescent="0.25">
      <c r="A47" s="5" t="s">
        <v>14</v>
      </c>
      <c r="B47" s="11">
        <v>1</v>
      </c>
      <c r="C47" s="11">
        <v>0</v>
      </c>
      <c r="D47" s="11">
        <v>1</v>
      </c>
      <c r="E47" s="11">
        <v>0</v>
      </c>
      <c r="F47" s="11">
        <v>0</v>
      </c>
      <c r="G47" s="11">
        <v>0</v>
      </c>
      <c r="H47" s="11">
        <v>0.62456762790679932</v>
      </c>
      <c r="I47" s="11">
        <v>0.52060967683792114</v>
      </c>
      <c r="J47" s="11">
        <v>0.9730757474899292</v>
      </c>
      <c r="K47" s="11">
        <v>0.54714787006378174</v>
      </c>
      <c r="L47" s="11">
        <v>0.48299714922904968</v>
      </c>
      <c r="M47" s="11">
        <v>0.58612483739852905</v>
      </c>
      <c r="N47" s="11">
        <v>1</v>
      </c>
      <c r="O47" s="11">
        <v>1</v>
      </c>
      <c r="P47" s="11">
        <v>2018</v>
      </c>
    </row>
    <row r="48" spans="1:16" x14ac:dyDescent="0.25">
      <c r="A48" s="5" t="s">
        <v>15</v>
      </c>
      <c r="B48" s="11">
        <v>1</v>
      </c>
      <c r="C48" s="11">
        <v>0</v>
      </c>
      <c r="D48" s="11">
        <v>1</v>
      </c>
      <c r="E48" s="11">
        <v>0</v>
      </c>
      <c r="F48" s="11">
        <v>0</v>
      </c>
      <c r="G48" s="11">
        <v>0</v>
      </c>
      <c r="H48" s="11">
        <v>0.40100258588790894</v>
      </c>
      <c r="I48" s="11">
        <v>0.26375699043273926</v>
      </c>
      <c r="J48" s="11">
        <v>0.99026501178741455</v>
      </c>
      <c r="K48" s="11">
        <v>0.54188030958175659</v>
      </c>
      <c r="L48" s="11">
        <v>0.47522479295730591</v>
      </c>
      <c r="M48" s="11">
        <v>0.78734785318374634</v>
      </c>
      <c r="N48" s="11">
        <v>1</v>
      </c>
      <c r="O48" s="11">
        <v>1</v>
      </c>
      <c r="P48" s="11">
        <v>2018</v>
      </c>
    </row>
    <row r="49" spans="1:16" x14ac:dyDescent="0.25">
      <c r="A49" s="5" t="s">
        <v>16</v>
      </c>
      <c r="B49" s="11">
        <v>1</v>
      </c>
      <c r="C49" s="11">
        <v>0</v>
      </c>
      <c r="D49" s="11">
        <v>1</v>
      </c>
      <c r="E49" s="11">
        <v>0</v>
      </c>
      <c r="F49" s="11">
        <v>0</v>
      </c>
      <c r="G49" s="11">
        <v>0</v>
      </c>
      <c r="H49" s="11">
        <v>0.57845711708068848</v>
      </c>
      <c r="I49" s="11">
        <v>0.42352119088172913</v>
      </c>
      <c r="J49" s="11">
        <v>0.98901015520095825</v>
      </c>
      <c r="K49" s="11">
        <v>0.42895960807800293</v>
      </c>
      <c r="L49" s="11">
        <v>0.60376369953155518</v>
      </c>
      <c r="M49" s="11">
        <v>0.59461891651153564</v>
      </c>
      <c r="N49" s="11">
        <v>1</v>
      </c>
      <c r="O49" s="11">
        <v>1</v>
      </c>
      <c r="P49" s="11">
        <v>2018</v>
      </c>
    </row>
    <row r="50" spans="1:16" x14ac:dyDescent="0.25">
      <c r="A50" s="5" t="s">
        <v>17</v>
      </c>
      <c r="B50" s="11">
        <v>1</v>
      </c>
      <c r="C50" s="11">
        <v>0</v>
      </c>
      <c r="D50" s="11">
        <v>1</v>
      </c>
      <c r="E50" s="11">
        <v>0</v>
      </c>
      <c r="F50" s="11">
        <v>0</v>
      </c>
      <c r="G50" s="11">
        <v>0</v>
      </c>
      <c r="H50" s="11">
        <v>0.5310211181640625</v>
      </c>
      <c r="I50" s="11">
        <v>0.35885047912597656</v>
      </c>
      <c r="J50" s="11">
        <v>0.98383915424346924</v>
      </c>
      <c r="K50" s="11">
        <v>0.36732318997383118</v>
      </c>
      <c r="L50" s="11">
        <v>0.5585862398147583</v>
      </c>
      <c r="M50" s="11">
        <v>0.66794663667678833</v>
      </c>
      <c r="N50" s="11">
        <v>1</v>
      </c>
      <c r="O50" s="11">
        <v>1</v>
      </c>
      <c r="P50" s="11">
        <v>2018</v>
      </c>
    </row>
    <row r="51" spans="1:16" x14ac:dyDescent="0.25">
      <c r="A51" s="5" t="s">
        <v>18</v>
      </c>
      <c r="B51" s="11">
        <v>1</v>
      </c>
      <c r="C51" s="11">
        <v>0</v>
      </c>
      <c r="D51" s="11">
        <v>1</v>
      </c>
      <c r="E51" s="11">
        <v>0</v>
      </c>
      <c r="F51" s="11">
        <v>0</v>
      </c>
      <c r="G51" s="11">
        <v>0</v>
      </c>
      <c r="H51" s="11">
        <v>0.48473775386810303</v>
      </c>
      <c r="I51" s="11">
        <v>0.18214903771877289</v>
      </c>
      <c r="J51" s="11">
        <v>0.95239353179931641</v>
      </c>
      <c r="K51" s="11">
        <v>0.66615301370620728</v>
      </c>
      <c r="L51" s="11">
        <v>0.79871445894241333</v>
      </c>
      <c r="M51" s="11">
        <v>0.78332012891769409</v>
      </c>
      <c r="N51" s="11">
        <v>1</v>
      </c>
      <c r="O51" s="11">
        <v>1</v>
      </c>
      <c r="P51" s="11">
        <v>2018</v>
      </c>
    </row>
    <row r="52" spans="1:16" x14ac:dyDescent="0.25">
      <c r="A52" s="5" t="s">
        <v>19</v>
      </c>
      <c r="B52" s="11">
        <v>1</v>
      </c>
      <c r="C52" s="11">
        <v>0</v>
      </c>
      <c r="D52" s="11">
        <v>1</v>
      </c>
      <c r="E52" s="11">
        <v>0</v>
      </c>
      <c r="F52" s="11">
        <v>0</v>
      </c>
      <c r="G52" s="11">
        <v>0</v>
      </c>
      <c r="H52" s="11">
        <v>0.66396117210388184</v>
      </c>
      <c r="I52" s="11">
        <v>0.5928189754486084</v>
      </c>
      <c r="J52" s="11">
        <v>0.96763336658477783</v>
      </c>
      <c r="K52" s="11">
        <v>0.14070078730583191</v>
      </c>
      <c r="L52" s="11">
        <v>0.23789963126182556</v>
      </c>
      <c r="M52" s="11">
        <v>0.68058991432189941</v>
      </c>
      <c r="N52" s="11">
        <v>1</v>
      </c>
      <c r="O52" s="11">
        <v>1</v>
      </c>
      <c r="P52" s="11">
        <v>2018</v>
      </c>
    </row>
    <row r="53" spans="1:16" x14ac:dyDescent="0.25">
      <c r="A53" s="5" t="s">
        <v>20</v>
      </c>
      <c r="B53" s="11">
        <v>1</v>
      </c>
      <c r="C53" s="11">
        <v>0</v>
      </c>
      <c r="D53" s="11">
        <v>1</v>
      </c>
      <c r="E53" s="11">
        <v>0</v>
      </c>
      <c r="F53" s="11">
        <v>0</v>
      </c>
      <c r="G53" s="11">
        <v>0</v>
      </c>
      <c r="H53" s="11">
        <v>0.52336865663528442</v>
      </c>
      <c r="I53" s="11">
        <v>0.17404618859291077</v>
      </c>
      <c r="J53" s="11">
        <v>0.99455344676971436</v>
      </c>
      <c r="K53" s="11">
        <v>0.50448828935623169</v>
      </c>
      <c r="L53" s="11">
        <v>0.9071623682975769</v>
      </c>
      <c r="M53" s="11">
        <v>0.58782064914703369</v>
      </c>
      <c r="N53" s="11">
        <v>1</v>
      </c>
      <c r="O53" s="11">
        <v>1</v>
      </c>
      <c r="P53" s="11">
        <v>2018</v>
      </c>
    </row>
    <row r="54" spans="1:16" x14ac:dyDescent="0.25">
      <c r="A54" s="5" t="s">
        <v>21</v>
      </c>
      <c r="B54" s="11">
        <v>1</v>
      </c>
      <c r="C54" s="11">
        <v>0</v>
      </c>
      <c r="D54" s="11">
        <v>1</v>
      </c>
      <c r="E54" s="11">
        <v>0</v>
      </c>
      <c r="F54" s="11">
        <v>0</v>
      </c>
      <c r="G54" s="11">
        <v>0</v>
      </c>
      <c r="H54" s="11">
        <v>0.56580358743667603</v>
      </c>
      <c r="I54" s="11">
        <v>0.33590015769004822</v>
      </c>
      <c r="J54" s="11">
        <v>0.9948199987411499</v>
      </c>
      <c r="K54" s="11">
        <v>0.41211232542991638</v>
      </c>
      <c r="L54" s="11">
        <v>0.74069875478744507</v>
      </c>
      <c r="M54" s="11">
        <v>0.59089773893356323</v>
      </c>
      <c r="N54" s="11">
        <v>1</v>
      </c>
      <c r="O54" s="11">
        <v>1</v>
      </c>
      <c r="P54" s="11">
        <v>2018</v>
      </c>
    </row>
    <row r="55" spans="1:16" x14ac:dyDescent="0.25">
      <c r="A55" s="5" t="s">
        <v>22</v>
      </c>
      <c r="B55" s="11">
        <v>1</v>
      </c>
      <c r="C55" s="11">
        <v>0</v>
      </c>
      <c r="D55" s="11">
        <v>1</v>
      </c>
      <c r="E55" s="11">
        <v>0</v>
      </c>
      <c r="F55" s="11">
        <v>0</v>
      </c>
      <c r="G55" s="11">
        <v>0</v>
      </c>
      <c r="H55" s="11">
        <v>0.59203469753265381</v>
      </c>
      <c r="I55" s="11">
        <v>0.21170994639396667</v>
      </c>
      <c r="J55" s="11">
        <v>0.96231794357299805</v>
      </c>
      <c r="K55" s="11">
        <v>0.455558180809021</v>
      </c>
      <c r="L55" s="11">
        <v>0.62568968534469604</v>
      </c>
      <c r="M55" s="11">
        <v>0.66287493705749512</v>
      </c>
      <c r="N55" s="11">
        <v>1</v>
      </c>
      <c r="O55" s="11">
        <v>1</v>
      </c>
      <c r="P55" s="11">
        <v>2018</v>
      </c>
    </row>
    <row r="56" spans="1:16" x14ac:dyDescent="0.25">
      <c r="A56" s="5" t="s">
        <v>23</v>
      </c>
      <c r="B56" s="11">
        <v>1</v>
      </c>
      <c r="C56" s="11">
        <v>0</v>
      </c>
      <c r="D56" s="11">
        <v>1</v>
      </c>
      <c r="E56" s="11">
        <v>0</v>
      </c>
      <c r="F56" s="11">
        <v>0</v>
      </c>
      <c r="G56" s="11">
        <v>0</v>
      </c>
      <c r="H56" s="11">
        <v>0.50890517234802246</v>
      </c>
      <c r="I56" s="11">
        <v>0.19994203746318817</v>
      </c>
      <c r="J56" s="11">
        <v>0.9914933443069458</v>
      </c>
      <c r="K56" s="11">
        <v>0.50274616479873657</v>
      </c>
      <c r="L56" s="11">
        <v>0.87589305639266968</v>
      </c>
      <c r="M56" s="11">
        <v>0.59649300575256348</v>
      </c>
      <c r="N56" s="11">
        <v>1</v>
      </c>
      <c r="O56" s="11">
        <v>1</v>
      </c>
      <c r="P56" s="11">
        <v>2018</v>
      </c>
    </row>
    <row r="57" spans="1:16" x14ac:dyDescent="0.25">
      <c r="A57" s="5" t="s">
        <v>24</v>
      </c>
      <c r="B57" s="11">
        <v>1</v>
      </c>
      <c r="C57" s="11">
        <v>0</v>
      </c>
      <c r="D57" s="11">
        <v>1</v>
      </c>
      <c r="E57" s="11">
        <v>0</v>
      </c>
      <c r="F57" s="11">
        <v>0</v>
      </c>
      <c r="G57" s="11">
        <v>0</v>
      </c>
      <c r="H57" s="11">
        <v>0.51307481527328491</v>
      </c>
      <c r="I57" s="11">
        <v>0.10836756974458694</v>
      </c>
      <c r="J57" s="11">
        <v>0.97993588447570801</v>
      </c>
      <c r="K57" s="11">
        <v>0.44078561663627625</v>
      </c>
      <c r="L57" s="11">
        <v>0.9020116925239563</v>
      </c>
      <c r="M57" s="11">
        <v>0.59488457441329956</v>
      </c>
      <c r="N57" s="11">
        <v>1</v>
      </c>
      <c r="O57" s="11">
        <v>1</v>
      </c>
      <c r="P57" s="11">
        <v>2018</v>
      </c>
    </row>
    <row r="58" spans="1:16" x14ac:dyDescent="0.25">
      <c r="A58" s="5" t="s">
        <v>25</v>
      </c>
      <c r="B58" s="11">
        <v>1</v>
      </c>
      <c r="C58" s="11">
        <v>0</v>
      </c>
      <c r="D58" s="11">
        <v>1</v>
      </c>
      <c r="E58" s="11">
        <v>0</v>
      </c>
      <c r="F58" s="11">
        <v>0</v>
      </c>
      <c r="G58" s="11">
        <v>0</v>
      </c>
      <c r="H58" s="11">
        <v>0.59190636873245239</v>
      </c>
      <c r="I58" s="11">
        <v>0.33881339430809021</v>
      </c>
      <c r="J58" s="11">
        <v>0.97507315874099731</v>
      </c>
      <c r="K58" s="11">
        <v>0.43379753828048706</v>
      </c>
      <c r="L58" s="11">
        <v>0.72255909442901611</v>
      </c>
      <c r="M58" s="11">
        <v>0.7862018346786499</v>
      </c>
      <c r="N58" s="11">
        <v>1</v>
      </c>
      <c r="O58" s="11">
        <v>1</v>
      </c>
      <c r="P58" s="11">
        <v>2018</v>
      </c>
    </row>
    <row r="59" spans="1:16" x14ac:dyDescent="0.25">
      <c r="A59" s="5" t="s">
        <v>26</v>
      </c>
      <c r="B59" s="11">
        <v>1</v>
      </c>
      <c r="C59" s="11">
        <v>0</v>
      </c>
      <c r="D59" s="11">
        <v>1</v>
      </c>
      <c r="E59" s="11">
        <v>0</v>
      </c>
      <c r="F59" s="11">
        <v>0</v>
      </c>
      <c r="G59" s="11">
        <v>0</v>
      </c>
      <c r="H59" s="11">
        <v>0.48981863260269165</v>
      </c>
      <c r="I59" s="11">
        <v>0.35173246264457703</v>
      </c>
      <c r="J59" s="11">
        <v>0.92440897226333618</v>
      </c>
      <c r="K59" s="11">
        <v>0.48386597633361816</v>
      </c>
      <c r="L59" s="11">
        <v>0.41328448057174683</v>
      </c>
      <c r="M59" s="11">
        <v>0.82407963275909424</v>
      </c>
      <c r="N59" s="11">
        <v>1</v>
      </c>
      <c r="O59" s="11">
        <v>1</v>
      </c>
      <c r="P59" s="11">
        <v>2018</v>
      </c>
    </row>
    <row r="60" spans="1:16" x14ac:dyDescent="0.25">
      <c r="A60" s="5" t="s">
        <v>27</v>
      </c>
      <c r="B60" s="11">
        <v>1</v>
      </c>
      <c r="C60" s="11">
        <v>0</v>
      </c>
      <c r="D60" s="11">
        <v>1</v>
      </c>
      <c r="E60" s="11">
        <v>0</v>
      </c>
      <c r="F60" s="11">
        <v>0</v>
      </c>
      <c r="G60" s="11">
        <v>0</v>
      </c>
      <c r="H60" s="11">
        <v>0.37257209420204163</v>
      </c>
      <c r="I60" s="11">
        <v>0.18213693797588348</v>
      </c>
      <c r="J60" s="11">
        <v>0.9730912446975708</v>
      </c>
      <c r="K60" s="11">
        <v>0.28402042388916016</v>
      </c>
      <c r="L60" s="11">
        <v>0.87390142679214478</v>
      </c>
      <c r="M60" s="11">
        <v>0.8369324803352356</v>
      </c>
      <c r="N60" s="11">
        <v>1</v>
      </c>
      <c r="O60" s="11">
        <v>1</v>
      </c>
      <c r="P60" s="11">
        <v>2018</v>
      </c>
    </row>
    <row r="61" spans="1:16" x14ac:dyDescent="0.25">
      <c r="A61" s="5" t="s">
        <v>28</v>
      </c>
      <c r="B61" s="11">
        <v>1</v>
      </c>
      <c r="C61" s="11">
        <v>0</v>
      </c>
      <c r="D61" s="11">
        <v>1</v>
      </c>
      <c r="E61" s="11">
        <v>0</v>
      </c>
      <c r="F61" s="11">
        <v>0</v>
      </c>
      <c r="G61" s="11">
        <v>0</v>
      </c>
      <c r="H61" s="11">
        <v>0.4917018711566925</v>
      </c>
      <c r="I61" s="11">
        <v>0.28147596120834351</v>
      </c>
      <c r="J61" s="11">
        <v>0.95987397432327271</v>
      </c>
      <c r="K61" s="11">
        <v>0.5640723705291748</v>
      </c>
      <c r="L61" s="11">
        <v>0.49129006266593933</v>
      </c>
      <c r="M61" s="11">
        <v>0.64298367500305176</v>
      </c>
      <c r="N61" s="11">
        <v>1</v>
      </c>
      <c r="O61" s="11">
        <v>1</v>
      </c>
      <c r="P61" s="11">
        <v>2018</v>
      </c>
    </row>
    <row r="62" spans="1:16" x14ac:dyDescent="0.25">
      <c r="A62" s="5" t="s">
        <v>29</v>
      </c>
      <c r="B62" s="11">
        <v>1</v>
      </c>
      <c r="C62" s="11">
        <v>0</v>
      </c>
      <c r="D62" s="11">
        <v>1</v>
      </c>
      <c r="E62" s="11">
        <v>0</v>
      </c>
      <c r="F62" s="11">
        <v>0</v>
      </c>
      <c r="G62" s="11">
        <v>0</v>
      </c>
      <c r="H62" s="11">
        <v>0.47671720385551453</v>
      </c>
      <c r="I62" s="11">
        <v>0.33167725801467896</v>
      </c>
      <c r="J62" s="11">
        <v>0.96826887130737305</v>
      </c>
      <c r="K62" s="11">
        <v>0.29413419961929321</v>
      </c>
      <c r="L62" s="11">
        <v>0.39692062139511108</v>
      </c>
      <c r="M62" s="11">
        <v>0.79365378618240356</v>
      </c>
      <c r="N62" s="11">
        <v>1</v>
      </c>
      <c r="O62" s="11">
        <v>1</v>
      </c>
      <c r="P62" s="11">
        <v>2018</v>
      </c>
    </row>
    <row r="63" spans="1:16" x14ac:dyDescent="0.25">
      <c r="A63" s="5" t="s">
        <v>30</v>
      </c>
      <c r="B63" s="11">
        <v>1</v>
      </c>
      <c r="C63" s="11">
        <v>0</v>
      </c>
      <c r="D63" s="11">
        <v>1</v>
      </c>
      <c r="E63" s="11">
        <v>0</v>
      </c>
      <c r="F63" s="11">
        <v>0</v>
      </c>
      <c r="G63" s="11">
        <v>0</v>
      </c>
      <c r="H63" s="11">
        <v>0.5499274730682373</v>
      </c>
      <c r="I63" s="11">
        <v>0.23998351395130157</v>
      </c>
      <c r="J63" s="11">
        <v>0.99185162782669067</v>
      </c>
      <c r="K63" s="11">
        <v>0.46017447113990784</v>
      </c>
      <c r="L63" s="11">
        <v>0.86885493993759155</v>
      </c>
      <c r="M63" s="11">
        <v>0.53513085842132568</v>
      </c>
      <c r="N63" s="11">
        <v>1</v>
      </c>
      <c r="O63" s="11">
        <v>1</v>
      </c>
      <c r="P63" s="11">
        <v>2018</v>
      </c>
    </row>
    <row r="64" spans="1:16" x14ac:dyDescent="0.25">
      <c r="A64" s="5" t="s">
        <v>31</v>
      </c>
      <c r="B64" s="11">
        <v>1</v>
      </c>
      <c r="C64" s="11">
        <v>0</v>
      </c>
      <c r="D64" s="11">
        <v>1</v>
      </c>
      <c r="E64" s="11">
        <v>0</v>
      </c>
      <c r="F64" s="11">
        <v>0</v>
      </c>
      <c r="G64" s="11">
        <v>0</v>
      </c>
      <c r="H64" s="11">
        <v>0.53953367471694946</v>
      </c>
      <c r="I64" s="11">
        <v>0.1898186057806015</v>
      </c>
      <c r="J64" s="11">
        <v>0.9673607349395752</v>
      </c>
      <c r="K64" s="11">
        <v>0.48268431425094604</v>
      </c>
      <c r="L64" s="11">
        <v>0.92341935634613037</v>
      </c>
      <c r="M64" s="11">
        <v>0.55206221342086792</v>
      </c>
      <c r="N64" s="11">
        <v>1</v>
      </c>
      <c r="O64" s="11">
        <v>1</v>
      </c>
      <c r="P64" s="11">
        <v>2018</v>
      </c>
    </row>
    <row r="65" spans="1:16" x14ac:dyDescent="0.25">
      <c r="A65" s="5" t="s">
        <v>32</v>
      </c>
      <c r="B65" s="11">
        <v>1</v>
      </c>
      <c r="C65" s="11">
        <v>0</v>
      </c>
      <c r="D65" s="11">
        <v>1</v>
      </c>
      <c r="E65" s="11">
        <v>0</v>
      </c>
      <c r="F65" s="11">
        <v>0</v>
      </c>
      <c r="G65" s="11">
        <v>0</v>
      </c>
      <c r="H65" s="11">
        <v>0.60597240924835205</v>
      </c>
      <c r="I65" s="11">
        <v>0.32149070501327515</v>
      </c>
      <c r="J65" s="11">
        <v>0.99629735946655273</v>
      </c>
      <c r="K65" s="11">
        <v>0.31561815738677979</v>
      </c>
      <c r="L65" s="11">
        <v>0.53501987457275391</v>
      </c>
      <c r="M65" s="11">
        <v>0.57798749208450317</v>
      </c>
      <c r="N65" s="11">
        <v>1</v>
      </c>
      <c r="O65" s="11">
        <v>1</v>
      </c>
      <c r="P65" s="11">
        <v>2018</v>
      </c>
    </row>
    <row r="66" spans="1:16" x14ac:dyDescent="0.25">
      <c r="A66" s="5" t="s">
        <v>1</v>
      </c>
      <c r="B66" s="11">
        <v>1</v>
      </c>
      <c r="C66" s="11">
        <v>0</v>
      </c>
      <c r="D66" s="11">
        <v>1</v>
      </c>
      <c r="E66" s="11">
        <v>0</v>
      </c>
      <c r="F66" s="11">
        <v>0</v>
      </c>
      <c r="G66" s="11">
        <v>0</v>
      </c>
      <c r="H66" s="11">
        <v>0.52375733852386475</v>
      </c>
      <c r="I66" s="11">
        <v>0.7471168041229248</v>
      </c>
      <c r="J66" s="11">
        <v>0.98284512758255005</v>
      </c>
      <c r="K66" s="11">
        <v>0.26438704133033752</v>
      </c>
      <c r="L66" s="11">
        <v>0.1311555802822113</v>
      </c>
      <c r="M66" s="11">
        <v>0.77568906545639038</v>
      </c>
      <c r="N66" s="11">
        <v>1</v>
      </c>
      <c r="O66" s="11">
        <v>1</v>
      </c>
      <c r="P66" s="11">
        <v>2020</v>
      </c>
    </row>
    <row r="67" spans="1:16" x14ac:dyDescent="0.25">
      <c r="A67" s="5" t="s">
        <v>2</v>
      </c>
      <c r="B67" s="11">
        <v>1</v>
      </c>
      <c r="C67" s="11">
        <v>0</v>
      </c>
      <c r="D67" s="11">
        <v>1</v>
      </c>
      <c r="E67" s="11">
        <v>0</v>
      </c>
      <c r="F67" s="11">
        <v>0</v>
      </c>
      <c r="G67" s="11">
        <v>0</v>
      </c>
      <c r="H67" s="11">
        <v>0.55621635913848877</v>
      </c>
      <c r="I67" s="11">
        <v>0.77253139019012451</v>
      </c>
      <c r="J67" s="11">
        <v>0.94926559925079346</v>
      </c>
      <c r="K67" s="11">
        <v>0.15966762602329254</v>
      </c>
      <c r="L67" s="11">
        <v>0.34084954857826233</v>
      </c>
      <c r="M67" s="11">
        <v>0.57364499568939209</v>
      </c>
      <c r="N67" s="11">
        <v>1</v>
      </c>
      <c r="O67" s="11">
        <v>1</v>
      </c>
      <c r="P67" s="11">
        <v>2020</v>
      </c>
    </row>
    <row r="68" spans="1:16" x14ac:dyDescent="0.25">
      <c r="A68" s="5" t="s">
        <v>3</v>
      </c>
      <c r="B68" s="11">
        <v>1</v>
      </c>
      <c r="C68" s="11">
        <v>0</v>
      </c>
      <c r="D68" s="11">
        <v>1</v>
      </c>
      <c r="E68" s="11">
        <v>0</v>
      </c>
      <c r="F68" s="11">
        <v>0</v>
      </c>
      <c r="G68" s="11">
        <v>0</v>
      </c>
      <c r="H68" s="11">
        <v>0.35806313157081604</v>
      </c>
      <c r="I68" s="11">
        <v>0.71527302265167236</v>
      </c>
      <c r="J68" s="11">
        <v>0.95238906145095825</v>
      </c>
      <c r="K68" s="11">
        <v>0.42030715942382813</v>
      </c>
      <c r="L68" s="11">
        <v>0.29014503955841064</v>
      </c>
      <c r="M68" s="11">
        <v>0.8557593822479248</v>
      </c>
      <c r="N68" s="11">
        <v>1</v>
      </c>
      <c r="O68" s="11">
        <v>1</v>
      </c>
      <c r="P68" s="11">
        <v>2020</v>
      </c>
    </row>
    <row r="69" spans="1:16" x14ac:dyDescent="0.25">
      <c r="A69" s="5" t="s">
        <v>4</v>
      </c>
      <c r="B69" s="11">
        <v>1</v>
      </c>
      <c r="C69" s="11">
        <v>0</v>
      </c>
      <c r="D69" s="11">
        <v>1</v>
      </c>
      <c r="E69" s="11">
        <v>0</v>
      </c>
      <c r="F69" s="11">
        <v>0</v>
      </c>
      <c r="G69" s="11">
        <v>0</v>
      </c>
      <c r="H69" s="11">
        <v>0.39348718523979187</v>
      </c>
      <c r="I69" s="11">
        <v>0.37851089239120483</v>
      </c>
      <c r="J69" s="11">
        <v>0.97463983297348022</v>
      </c>
      <c r="K69" s="11">
        <v>0.41347333788871765</v>
      </c>
      <c r="L69" s="11">
        <v>0.81186378002166748</v>
      </c>
      <c r="M69" s="11">
        <v>0.59596902132034302</v>
      </c>
      <c r="N69" s="11">
        <v>1</v>
      </c>
      <c r="O69" s="11">
        <v>1</v>
      </c>
      <c r="P69" s="11">
        <v>2020</v>
      </c>
    </row>
    <row r="70" spans="1:16" x14ac:dyDescent="0.25">
      <c r="A70" s="5" t="s">
        <v>5</v>
      </c>
      <c r="B70" s="11">
        <v>1</v>
      </c>
      <c r="C70" s="11">
        <v>0</v>
      </c>
      <c r="D70" s="11">
        <v>1</v>
      </c>
      <c r="E70" s="11">
        <v>0</v>
      </c>
      <c r="F70" s="11">
        <v>0</v>
      </c>
      <c r="G70" s="11">
        <v>0</v>
      </c>
      <c r="H70" s="11">
        <v>0.43314564228057861</v>
      </c>
      <c r="I70" s="11">
        <v>0.88611048460006714</v>
      </c>
      <c r="J70" s="11">
        <v>0.96216440200805664</v>
      </c>
      <c r="K70" s="11">
        <v>0.18002766370773315</v>
      </c>
      <c r="L70" s="11">
        <v>0.17944727838039398</v>
      </c>
      <c r="M70" s="11">
        <v>0.7200242280960083</v>
      </c>
      <c r="N70" s="11">
        <v>1</v>
      </c>
      <c r="O70" s="11">
        <v>1</v>
      </c>
      <c r="P70" s="11">
        <v>2020</v>
      </c>
    </row>
    <row r="71" spans="1:16" x14ac:dyDescent="0.25">
      <c r="A71" s="5" t="s">
        <v>6</v>
      </c>
      <c r="B71" s="11">
        <v>1</v>
      </c>
      <c r="C71" s="11">
        <v>0</v>
      </c>
      <c r="D71" s="11">
        <v>1</v>
      </c>
      <c r="E71" s="11">
        <v>0</v>
      </c>
      <c r="F71" s="11">
        <v>0</v>
      </c>
      <c r="G71" s="11">
        <v>0</v>
      </c>
      <c r="H71" s="11">
        <v>0.478171706199646</v>
      </c>
      <c r="I71" s="11">
        <v>0.59895986318588257</v>
      </c>
      <c r="J71" s="11">
        <v>0.95780837535858154</v>
      </c>
      <c r="K71" s="11">
        <v>0.5097421407699585</v>
      </c>
      <c r="L71" s="11">
        <v>0.44784647226333618</v>
      </c>
      <c r="M71" s="11">
        <v>0.59185469150543213</v>
      </c>
      <c r="N71" s="11">
        <v>1</v>
      </c>
      <c r="O71" s="11">
        <v>1</v>
      </c>
      <c r="P71" s="11">
        <v>2020</v>
      </c>
    </row>
    <row r="72" spans="1:16" x14ac:dyDescent="0.25">
      <c r="A72" s="5" t="s">
        <v>7</v>
      </c>
      <c r="B72" s="11">
        <v>1</v>
      </c>
      <c r="C72" s="11">
        <v>0</v>
      </c>
      <c r="D72" s="11">
        <v>1</v>
      </c>
      <c r="E72" s="11">
        <v>0</v>
      </c>
      <c r="F72" s="11">
        <v>0</v>
      </c>
      <c r="G72" s="11">
        <v>0</v>
      </c>
      <c r="H72" s="11">
        <v>0.52772039175033569</v>
      </c>
      <c r="I72" s="11">
        <v>0.50555098056793213</v>
      </c>
      <c r="J72" s="11">
        <v>0.98333477973937988</v>
      </c>
      <c r="K72" s="11">
        <v>0.42753788828849792</v>
      </c>
      <c r="L72" s="11">
        <v>0.84759831428527832</v>
      </c>
      <c r="M72" s="11">
        <v>0.42954203486442566</v>
      </c>
      <c r="N72" s="11">
        <v>1</v>
      </c>
      <c r="O72" s="11">
        <v>1</v>
      </c>
      <c r="P72" s="11">
        <v>2020</v>
      </c>
    </row>
    <row r="73" spans="1:16" x14ac:dyDescent="0.25">
      <c r="A73" s="5" t="s">
        <v>8</v>
      </c>
      <c r="B73" s="11">
        <v>1</v>
      </c>
      <c r="C73" s="11">
        <v>0</v>
      </c>
      <c r="D73" s="11">
        <v>1</v>
      </c>
      <c r="E73" s="11">
        <v>0</v>
      </c>
      <c r="F73" s="11">
        <v>0</v>
      </c>
      <c r="G73" s="11">
        <v>0</v>
      </c>
      <c r="H73" s="11">
        <v>0.53684258460998535</v>
      </c>
      <c r="I73" s="11">
        <v>0.58481037616729736</v>
      </c>
      <c r="J73" s="11">
        <v>0.98834073543548584</v>
      </c>
      <c r="K73" s="11">
        <v>0.42782655358314514</v>
      </c>
      <c r="L73" s="11">
        <v>0.44228297472000122</v>
      </c>
      <c r="M73" s="11">
        <v>0.63467907905578613</v>
      </c>
      <c r="N73" s="11">
        <v>1</v>
      </c>
      <c r="O73" s="11">
        <v>1</v>
      </c>
      <c r="P73" s="11">
        <v>2020</v>
      </c>
    </row>
    <row r="74" spans="1:16" x14ac:dyDescent="0.25">
      <c r="A74" s="5" t="s">
        <v>9</v>
      </c>
      <c r="B74" s="11">
        <v>1</v>
      </c>
      <c r="C74" s="11">
        <v>0</v>
      </c>
      <c r="D74" s="11">
        <v>1</v>
      </c>
      <c r="E74" s="11">
        <v>0</v>
      </c>
      <c r="F74" s="11">
        <v>0</v>
      </c>
      <c r="G74" s="11">
        <v>0</v>
      </c>
      <c r="H74" s="11">
        <v>0.35977554321289063</v>
      </c>
      <c r="I74" s="11">
        <v>0.7399752140045166</v>
      </c>
      <c r="J74" s="11">
        <v>0.9935041069984436</v>
      </c>
      <c r="K74" s="11">
        <v>0.33848723769187927</v>
      </c>
      <c r="L74" s="11">
        <v>8.4925875067710876E-2</v>
      </c>
      <c r="M74" s="11">
        <v>0.79949951171875</v>
      </c>
      <c r="N74" s="11">
        <v>1</v>
      </c>
      <c r="O74" s="11">
        <v>1</v>
      </c>
      <c r="P74" s="11">
        <v>2020</v>
      </c>
    </row>
    <row r="75" spans="1:16" x14ac:dyDescent="0.25">
      <c r="A75" s="5" t="s">
        <v>10</v>
      </c>
      <c r="B75" s="11">
        <v>1</v>
      </c>
      <c r="C75" s="11">
        <v>0</v>
      </c>
      <c r="D75" s="11">
        <v>1</v>
      </c>
      <c r="E75" s="11">
        <v>0</v>
      </c>
      <c r="F75" s="11">
        <v>0</v>
      </c>
      <c r="G75" s="11">
        <v>0</v>
      </c>
      <c r="H75" s="11">
        <v>0.4041430652141571</v>
      </c>
      <c r="I75" s="11">
        <v>0.54425084590911865</v>
      </c>
      <c r="J75" s="11">
        <v>0.98219919204711914</v>
      </c>
      <c r="K75" s="11">
        <v>0.45309850573539734</v>
      </c>
      <c r="L75" s="11">
        <v>0.40821325778961182</v>
      </c>
      <c r="M75" s="11">
        <v>0.56416213512420654</v>
      </c>
      <c r="N75" s="11">
        <v>1</v>
      </c>
      <c r="O75" s="11">
        <v>1</v>
      </c>
      <c r="P75" s="11">
        <v>2020</v>
      </c>
    </row>
    <row r="76" spans="1:16" x14ac:dyDescent="0.25">
      <c r="A76" s="5" t="s">
        <v>11</v>
      </c>
      <c r="B76" s="11">
        <v>1</v>
      </c>
      <c r="C76" s="11">
        <v>0</v>
      </c>
      <c r="D76" s="11">
        <v>1</v>
      </c>
      <c r="E76" s="11">
        <v>0</v>
      </c>
      <c r="F76" s="11">
        <v>0</v>
      </c>
      <c r="G76" s="11">
        <v>0</v>
      </c>
      <c r="H76" s="11">
        <v>0.47850087285041809</v>
      </c>
      <c r="I76" s="11">
        <v>0.62426954507827759</v>
      </c>
      <c r="J76" s="11">
        <v>0.97685939073562622</v>
      </c>
      <c r="K76" s="11">
        <v>0.24794861674308777</v>
      </c>
      <c r="L76" s="11">
        <v>0.33292430639266968</v>
      </c>
      <c r="M76" s="11">
        <v>0.74039930105209351</v>
      </c>
      <c r="N76" s="11">
        <v>1</v>
      </c>
      <c r="O76" s="11">
        <v>1</v>
      </c>
      <c r="P76" s="11">
        <v>2020</v>
      </c>
    </row>
    <row r="77" spans="1:16" x14ac:dyDescent="0.25">
      <c r="A77" s="5" t="s">
        <v>12</v>
      </c>
      <c r="B77" s="11">
        <v>1</v>
      </c>
      <c r="C77" s="11">
        <v>0</v>
      </c>
      <c r="D77" s="11">
        <v>1</v>
      </c>
      <c r="E77" s="11">
        <v>0</v>
      </c>
      <c r="F77" s="11">
        <v>0</v>
      </c>
      <c r="G77" s="11">
        <v>0</v>
      </c>
      <c r="H77" s="11">
        <v>0.42102554440498352</v>
      </c>
      <c r="I77" s="11">
        <v>0.47185137867927551</v>
      </c>
      <c r="J77" s="11">
        <v>0.97634387016296387</v>
      </c>
      <c r="K77" s="11">
        <v>0.54200011491775513</v>
      </c>
      <c r="L77" s="11">
        <v>0.85353928804397583</v>
      </c>
      <c r="M77" s="11">
        <v>0.58743715286254883</v>
      </c>
      <c r="N77" s="11">
        <v>1</v>
      </c>
      <c r="O77" s="11">
        <v>1</v>
      </c>
      <c r="P77" s="11">
        <v>2020</v>
      </c>
    </row>
    <row r="78" spans="1:16" x14ac:dyDescent="0.25">
      <c r="A78" s="5" t="s">
        <v>13</v>
      </c>
      <c r="B78" s="11">
        <v>1</v>
      </c>
      <c r="C78" s="11">
        <v>0</v>
      </c>
      <c r="D78" s="11">
        <v>1</v>
      </c>
      <c r="E78" s="11">
        <v>0</v>
      </c>
      <c r="F78" s="11">
        <v>0</v>
      </c>
      <c r="G78" s="11">
        <v>0</v>
      </c>
      <c r="H78" s="11">
        <v>0.43200632929801941</v>
      </c>
      <c r="I78" s="11">
        <v>0.42085525393486023</v>
      </c>
      <c r="J78" s="11">
        <v>0.99179744720458984</v>
      </c>
      <c r="K78" s="11">
        <v>0.2987690269947052</v>
      </c>
      <c r="L78" s="11">
        <v>0.70502471923828125</v>
      </c>
      <c r="M78" s="11">
        <v>0.72128701210021973</v>
      </c>
      <c r="N78" s="11">
        <v>1</v>
      </c>
      <c r="O78" s="11">
        <v>1</v>
      </c>
      <c r="P78" s="11">
        <v>2020</v>
      </c>
    </row>
    <row r="79" spans="1:16" x14ac:dyDescent="0.25">
      <c r="A79" s="5" t="s">
        <v>14</v>
      </c>
      <c r="B79" s="11">
        <v>1</v>
      </c>
      <c r="C79" s="11">
        <v>0</v>
      </c>
      <c r="D79" s="11">
        <v>1</v>
      </c>
      <c r="E79" s="11">
        <v>0</v>
      </c>
      <c r="F79" s="11">
        <v>0</v>
      </c>
      <c r="G79" s="11">
        <v>0</v>
      </c>
      <c r="H79" s="11">
        <v>0.52262032032012939</v>
      </c>
      <c r="I79" s="11">
        <v>0.78940242528915405</v>
      </c>
      <c r="J79" s="11">
        <v>0.96700167655944824</v>
      </c>
      <c r="K79" s="11">
        <v>0.5009351372718811</v>
      </c>
      <c r="L79" s="11">
        <v>0.338326096534729</v>
      </c>
      <c r="M79" s="11">
        <v>0.57092654705047607</v>
      </c>
      <c r="N79" s="11">
        <v>1</v>
      </c>
      <c r="O79" s="11">
        <v>1</v>
      </c>
      <c r="P79" s="11">
        <v>2020</v>
      </c>
    </row>
    <row r="80" spans="1:16" x14ac:dyDescent="0.25">
      <c r="A80" s="5" t="s">
        <v>15</v>
      </c>
      <c r="B80" s="11">
        <v>1</v>
      </c>
      <c r="C80" s="11">
        <v>0</v>
      </c>
      <c r="D80" s="11">
        <v>1</v>
      </c>
      <c r="E80" s="11">
        <v>0</v>
      </c>
      <c r="F80" s="11">
        <v>0</v>
      </c>
      <c r="G80" s="11">
        <v>0</v>
      </c>
      <c r="H80" s="11">
        <v>0.39062392711639404</v>
      </c>
      <c r="I80" s="11">
        <v>0.75418126583099365</v>
      </c>
      <c r="J80" s="11">
        <v>0.98410952091217041</v>
      </c>
      <c r="K80" s="11">
        <v>0.29623064398765564</v>
      </c>
      <c r="L80" s="11">
        <v>0.35731655359268188</v>
      </c>
      <c r="M80" s="11">
        <v>0.70454615354537964</v>
      </c>
      <c r="N80" s="11">
        <v>1</v>
      </c>
      <c r="O80" s="11">
        <v>1</v>
      </c>
      <c r="P80" s="11">
        <v>2020</v>
      </c>
    </row>
    <row r="81" spans="1:16" x14ac:dyDescent="0.25">
      <c r="A81" s="5" t="s">
        <v>16</v>
      </c>
      <c r="B81" s="11">
        <v>1</v>
      </c>
      <c r="C81" s="11">
        <v>0</v>
      </c>
      <c r="D81" s="11">
        <v>1</v>
      </c>
      <c r="E81" s="11">
        <v>0</v>
      </c>
      <c r="F81" s="11">
        <v>0</v>
      </c>
      <c r="G81" s="11">
        <v>0</v>
      </c>
      <c r="H81" s="11">
        <v>0.55332934856414795</v>
      </c>
      <c r="I81" s="11">
        <v>0.61718660593032837</v>
      </c>
      <c r="J81" s="11">
        <v>0.96884387731552124</v>
      </c>
      <c r="K81" s="11">
        <v>0.41900047659873962</v>
      </c>
      <c r="L81" s="11">
        <v>0.50366872549057007</v>
      </c>
      <c r="M81" s="11">
        <v>0.599831223487854</v>
      </c>
      <c r="N81" s="11">
        <v>1</v>
      </c>
      <c r="O81" s="11">
        <v>1</v>
      </c>
      <c r="P81" s="11">
        <v>2020</v>
      </c>
    </row>
    <row r="82" spans="1:16" x14ac:dyDescent="0.25">
      <c r="A82" s="5" t="s">
        <v>17</v>
      </c>
      <c r="B82" s="11">
        <v>1</v>
      </c>
      <c r="C82" s="11">
        <v>0</v>
      </c>
      <c r="D82" s="11">
        <v>1</v>
      </c>
      <c r="E82" s="11">
        <v>0</v>
      </c>
      <c r="F82" s="11">
        <v>0</v>
      </c>
      <c r="G82" s="11">
        <v>0</v>
      </c>
      <c r="H82" s="11">
        <v>0.41792654991149902</v>
      </c>
      <c r="I82" s="11">
        <v>0.63140386343002319</v>
      </c>
      <c r="J82" s="11">
        <v>0.98101478815078735</v>
      </c>
      <c r="K82" s="11">
        <v>0.36006569862365723</v>
      </c>
      <c r="L82" s="11">
        <v>0.49589362740516663</v>
      </c>
      <c r="M82" s="11">
        <v>0.65906339883804321</v>
      </c>
      <c r="N82" s="11">
        <v>1</v>
      </c>
      <c r="O82" s="11">
        <v>1</v>
      </c>
      <c r="P82" s="11">
        <v>2020</v>
      </c>
    </row>
    <row r="83" spans="1:16" x14ac:dyDescent="0.25">
      <c r="A83" s="5" t="s">
        <v>18</v>
      </c>
      <c r="B83" s="11">
        <v>1</v>
      </c>
      <c r="C83" s="11">
        <v>0</v>
      </c>
      <c r="D83" s="11">
        <v>1</v>
      </c>
      <c r="E83" s="11">
        <v>0</v>
      </c>
      <c r="F83" s="11">
        <v>0</v>
      </c>
      <c r="G83" s="11">
        <v>0</v>
      </c>
      <c r="H83" s="11">
        <v>0.48876547813415527</v>
      </c>
      <c r="I83" s="11">
        <v>0.50138306617736816</v>
      </c>
      <c r="J83" s="11">
        <v>0.93929529190063477</v>
      </c>
      <c r="K83" s="11">
        <v>0.54993832111358643</v>
      </c>
      <c r="L83" s="11">
        <v>0.58566319942474365</v>
      </c>
      <c r="M83" s="11">
        <v>0.59849357604980469</v>
      </c>
      <c r="N83" s="11">
        <v>1</v>
      </c>
      <c r="O83" s="11">
        <v>1</v>
      </c>
      <c r="P83" s="11">
        <v>2020</v>
      </c>
    </row>
    <row r="84" spans="1:16" x14ac:dyDescent="0.25">
      <c r="A84" s="5" t="s">
        <v>19</v>
      </c>
      <c r="B84" s="11">
        <v>1</v>
      </c>
      <c r="C84" s="11">
        <v>0</v>
      </c>
      <c r="D84" s="11">
        <v>1</v>
      </c>
      <c r="E84" s="11">
        <v>0</v>
      </c>
      <c r="F84" s="11">
        <v>0</v>
      </c>
      <c r="G84" s="11">
        <v>0</v>
      </c>
      <c r="H84" s="11">
        <v>0.47571450471878052</v>
      </c>
      <c r="I84" s="11">
        <v>0.76156145334243774</v>
      </c>
      <c r="J84" s="11">
        <v>0.97194415330886841</v>
      </c>
      <c r="K84" s="11">
        <v>0.16656708717346191</v>
      </c>
      <c r="L84" s="11">
        <v>0.15765380859375</v>
      </c>
      <c r="M84" s="11">
        <v>0.72347003221511841</v>
      </c>
      <c r="N84" s="11">
        <v>1</v>
      </c>
      <c r="O84" s="11">
        <v>1</v>
      </c>
      <c r="P84" s="11">
        <v>2020</v>
      </c>
    </row>
    <row r="85" spans="1:16" x14ac:dyDescent="0.25">
      <c r="A85" s="5" t="s">
        <v>20</v>
      </c>
      <c r="B85" s="11">
        <v>1</v>
      </c>
      <c r="C85" s="11">
        <v>0</v>
      </c>
      <c r="D85" s="11">
        <v>1</v>
      </c>
      <c r="E85" s="11">
        <v>0</v>
      </c>
      <c r="F85" s="11">
        <v>0</v>
      </c>
      <c r="G85" s="11">
        <v>0</v>
      </c>
      <c r="H85" s="11">
        <v>0.47833609580993652</v>
      </c>
      <c r="I85" s="11">
        <v>0.49952235817909241</v>
      </c>
      <c r="J85" s="11">
        <v>0.97761905193328857</v>
      </c>
      <c r="K85" s="11">
        <v>0.46200072765350342</v>
      </c>
      <c r="L85" s="11">
        <v>0.85949790477752686</v>
      </c>
      <c r="M85" s="11">
        <v>0.62124502658843994</v>
      </c>
      <c r="N85" s="11">
        <v>1</v>
      </c>
      <c r="O85" s="11">
        <v>1</v>
      </c>
      <c r="P85" s="11">
        <v>2020</v>
      </c>
    </row>
    <row r="86" spans="1:16" x14ac:dyDescent="0.25">
      <c r="A86" s="5" t="s">
        <v>21</v>
      </c>
      <c r="B86" s="11">
        <v>1</v>
      </c>
      <c r="C86" s="11">
        <v>0</v>
      </c>
      <c r="D86" s="11">
        <v>1</v>
      </c>
      <c r="E86" s="11">
        <v>0</v>
      </c>
      <c r="F86" s="11">
        <v>0</v>
      </c>
      <c r="G86" s="11">
        <v>0</v>
      </c>
      <c r="H86" s="11">
        <v>0.48920673131942749</v>
      </c>
      <c r="I86" s="11">
        <v>0.59989315271377563</v>
      </c>
      <c r="J86" s="11">
        <v>0.98268789052963257</v>
      </c>
      <c r="K86" s="11">
        <v>0.29700398445129395</v>
      </c>
      <c r="L86" s="11">
        <v>0.61346858739852905</v>
      </c>
      <c r="M86" s="11">
        <v>0.64593130350112915</v>
      </c>
      <c r="N86" s="11">
        <v>1</v>
      </c>
      <c r="O86" s="11">
        <v>1</v>
      </c>
      <c r="P86" s="11">
        <v>2020</v>
      </c>
    </row>
    <row r="87" spans="1:16" x14ac:dyDescent="0.25">
      <c r="A87" s="5" t="s">
        <v>22</v>
      </c>
      <c r="B87" s="11">
        <v>1</v>
      </c>
      <c r="C87" s="11">
        <v>0</v>
      </c>
      <c r="D87" s="11">
        <v>1</v>
      </c>
      <c r="E87" s="11">
        <v>0</v>
      </c>
      <c r="F87" s="11">
        <v>0</v>
      </c>
      <c r="G87" s="11">
        <v>0</v>
      </c>
      <c r="H87" s="11">
        <v>0.43950149416923523</v>
      </c>
      <c r="I87" s="11">
        <v>0.67512798309326172</v>
      </c>
      <c r="J87" s="11">
        <v>0.97795754671096802</v>
      </c>
      <c r="K87" s="11">
        <v>0.25058439373970032</v>
      </c>
      <c r="L87" s="11">
        <v>0.41461944580078125</v>
      </c>
      <c r="M87" s="11">
        <v>0.67246049642562866</v>
      </c>
      <c r="N87" s="11">
        <v>1</v>
      </c>
      <c r="O87" s="11">
        <v>1</v>
      </c>
      <c r="P87" s="11">
        <v>2020</v>
      </c>
    </row>
    <row r="88" spans="1:16" x14ac:dyDescent="0.25">
      <c r="A88" s="5" t="s">
        <v>23</v>
      </c>
      <c r="B88" s="11">
        <v>1</v>
      </c>
      <c r="C88" s="11">
        <v>0</v>
      </c>
      <c r="D88" s="11">
        <v>1</v>
      </c>
      <c r="E88" s="11">
        <v>0</v>
      </c>
      <c r="F88" s="11">
        <v>0</v>
      </c>
      <c r="G88" s="11">
        <v>0</v>
      </c>
      <c r="H88" s="11">
        <v>0.42198866605758667</v>
      </c>
      <c r="I88" s="11">
        <v>0.50687676668167114</v>
      </c>
      <c r="J88" s="11">
        <v>0.96890777349472046</v>
      </c>
      <c r="K88" s="11">
        <v>0.45055881142616272</v>
      </c>
      <c r="L88" s="11">
        <v>0.64524990320205688</v>
      </c>
      <c r="M88" s="11">
        <v>0.62897425889968872</v>
      </c>
      <c r="N88" s="11">
        <v>1</v>
      </c>
      <c r="O88" s="11">
        <v>1</v>
      </c>
      <c r="P88" s="11">
        <v>2020</v>
      </c>
    </row>
    <row r="89" spans="1:16" x14ac:dyDescent="0.25">
      <c r="A89" s="5" t="s">
        <v>24</v>
      </c>
      <c r="B89" s="11">
        <v>1</v>
      </c>
      <c r="C89" s="11">
        <v>0</v>
      </c>
      <c r="D89" s="11">
        <v>1</v>
      </c>
      <c r="E89" s="11">
        <v>0</v>
      </c>
      <c r="F89" s="11">
        <v>0</v>
      </c>
      <c r="G89" s="11">
        <v>0</v>
      </c>
      <c r="H89" s="11">
        <v>0.43886196613311768</v>
      </c>
      <c r="I89" s="11">
        <v>0.36740687489509583</v>
      </c>
      <c r="J89" s="11">
        <v>0.97822469472885132</v>
      </c>
      <c r="K89" s="11">
        <v>0.44178688526153564</v>
      </c>
      <c r="L89" s="11">
        <v>0.81956863403320313</v>
      </c>
      <c r="M89" s="11">
        <v>0.48680990934371948</v>
      </c>
      <c r="N89" s="11">
        <v>1</v>
      </c>
      <c r="O89" s="11">
        <v>1</v>
      </c>
      <c r="P89" s="11">
        <v>2020</v>
      </c>
    </row>
    <row r="90" spans="1:16" x14ac:dyDescent="0.25">
      <c r="A90" s="5" t="s">
        <v>25</v>
      </c>
      <c r="B90" s="11">
        <v>1</v>
      </c>
      <c r="C90" s="11">
        <v>0</v>
      </c>
      <c r="D90" s="11">
        <v>1</v>
      </c>
      <c r="E90" s="11">
        <v>0</v>
      </c>
      <c r="F90" s="11">
        <v>0</v>
      </c>
      <c r="G90" s="11">
        <v>0</v>
      </c>
      <c r="H90" s="11">
        <v>0.42297393083572388</v>
      </c>
      <c r="I90" s="11">
        <v>0.61857551336288452</v>
      </c>
      <c r="J90" s="11">
        <v>0.95635414123535156</v>
      </c>
      <c r="K90" s="11">
        <v>0.39497673511505127</v>
      </c>
      <c r="L90" s="11">
        <v>0.47134009003639221</v>
      </c>
      <c r="M90" s="11">
        <v>0.7700849175453186</v>
      </c>
      <c r="N90" s="11">
        <v>1</v>
      </c>
      <c r="O90" s="11">
        <v>1</v>
      </c>
      <c r="P90" s="11">
        <v>2020</v>
      </c>
    </row>
    <row r="91" spans="1:16" x14ac:dyDescent="0.25">
      <c r="A91" s="5" t="s">
        <v>26</v>
      </c>
      <c r="B91" s="11">
        <v>1</v>
      </c>
      <c r="C91" s="11">
        <v>0</v>
      </c>
      <c r="D91" s="11">
        <v>1</v>
      </c>
      <c r="E91" s="11">
        <v>0</v>
      </c>
      <c r="F91" s="11">
        <v>0</v>
      </c>
      <c r="G91" s="11">
        <v>0</v>
      </c>
      <c r="H91" s="11">
        <v>0.4262174665927887</v>
      </c>
      <c r="I91" s="11">
        <v>0.64184695482254028</v>
      </c>
      <c r="J91" s="11">
        <v>0.92195749282836914</v>
      </c>
      <c r="K91" s="11">
        <v>0.48213094472885132</v>
      </c>
      <c r="L91" s="11">
        <v>0.4357762336730957</v>
      </c>
      <c r="M91" s="11">
        <v>0.82494044303894043</v>
      </c>
      <c r="N91" s="11">
        <v>1</v>
      </c>
      <c r="O91" s="11">
        <v>1</v>
      </c>
      <c r="P91" s="11">
        <v>2020</v>
      </c>
    </row>
    <row r="92" spans="1:16" x14ac:dyDescent="0.25">
      <c r="A92" s="5" t="s">
        <v>27</v>
      </c>
      <c r="B92" s="11">
        <v>1</v>
      </c>
      <c r="C92" s="11">
        <v>0</v>
      </c>
      <c r="D92" s="11">
        <v>1</v>
      </c>
      <c r="E92" s="11">
        <v>0</v>
      </c>
      <c r="F92" s="11">
        <v>0</v>
      </c>
      <c r="G92" s="11">
        <v>0</v>
      </c>
      <c r="H92" s="11">
        <v>0.31602701544761658</v>
      </c>
      <c r="I92" s="11">
        <v>0.47746703028678894</v>
      </c>
      <c r="J92" s="11">
        <v>0.97420227527618408</v>
      </c>
      <c r="K92" s="11">
        <v>0.23777826130390167</v>
      </c>
      <c r="L92" s="11">
        <v>0.82261401414871216</v>
      </c>
      <c r="M92" s="11">
        <v>0.78549230098724365</v>
      </c>
      <c r="N92" s="11">
        <v>1</v>
      </c>
      <c r="O92" s="11">
        <v>1</v>
      </c>
      <c r="P92" s="11">
        <v>2020</v>
      </c>
    </row>
    <row r="93" spans="1:16" x14ac:dyDescent="0.25">
      <c r="A93" s="5" t="s">
        <v>28</v>
      </c>
      <c r="B93" s="11">
        <v>1</v>
      </c>
      <c r="C93" s="11">
        <v>0</v>
      </c>
      <c r="D93" s="11">
        <v>1</v>
      </c>
      <c r="E93" s="11">
        <v>0</v>
      </c>
      <c r="F93" s="11">
        <v>0</v>
      </c>
      <c r="G93" s="11">
        <v>0</v>
      </c>
      <c r="H93" s="11">
        <v>0.47952675819396973</v>
      </c>
      <c r="I93" s="11">
        <v>0.66002923250198364</v>
      </c>
      <c r="J93" s="11">
        <v>0.99406617879867554</v>
      </c>
      <c r="K93" s="11">
        <v>0.20890961587429047</v>
      </c>
      <c r="L93" s="11">
        <v>0.40868967771530151</v>
      </c>
      <c r="M93" s="11">
        <v>0.57586312294006348</v>
      </c>
      <c r="N93" s="11">
        <v>1</v>
      </c>
      <c r="O93" s="11">
        <v>1</v>
      </c>
      <c r="P93" s="11">
        <v>2020</v>
      </c>
    </row>
    <row r="94" spans="1:16" x14ac:dyDescent="0.25">
      <c r="A94" s="5" t="s">
        <v>29</v>
      </c>
      <c r="B94" s="11">
        <v>1</v>
      </c>
      <c r="C94" s="11">
        <v>0</v>
      </c>
      <c r="D94" s="11">
        <v>1</v>
      </c>
      <c r="E94" s="11">
        <v>0</v>
      </c>
      <c r="F94" s="11">
        <v>0</v>
      </c>
      <c r="G94" s="11">
        <v>0</v>
      </c>
      <c r="H94" s="11">
        <v>0.40507775545120239</v>
      </c>
      <c r="I94" s="11">
        <v>0.66452711820602417</v>
      </c>
      <c r="J94" s="11">
        <v>0.98723030090332031</v>
      </c>
      <c r="K94" s="11">
        <v>0.29877421259880066</v>
      </c>
      <c r="L94" s="11">
        <v>0.26172935962677002</v>
      </c>
      <c r="M94" s="11">
        <v>0.75099515914916992</v>
      </c>
      <c r="N94" s="11">
        <v>1</v>
      </c>
      <c r="O94" s="11">
        <v>1</v>
      </c>
      <c r="P94" s="11">
        <v>2020</v>
      </c>
    </row>
    <row r="95" spans="1:16" x14ac:dyDescent="0.25">
      <c r="A95" s="5" t="s">
        <v>30</v>
      </c>
      <c r="B95" s="11">
        <v>1</v>
      </c>
      <c r="C95" s="11">
        <v>0</v>
      </c>
      <c r="D95" s="11">
        <v>1</v>
      </c>
      <c r="E95" s="11">
        <v>0</v>
      </c>
      <c r="F95" s="11">
        <v>0</v>
      </c>
      <c r="G95" s="11">
        <v>0</v>
      </c>
      <c r="H95" s="11">
        <v>0.54110550880432129</v>
      </c>
      <c r="I95" s="11">
        <v>0.47972387075424194</v>
      </c>
      <c r="J95" s="11">
        <v>0.9709281325340271</v>
      </c>
      <c r="K95" s="11">
        <v>0.40864986181259155</v>
      </c>
      <c r="L95" s="11">
        <v>0.80056953430175781</v>
      </c>
      <c r="M95" s="11">
        <v>0.53397470712661743</v>
      </c>
      <c r="N95" s="11">
        <v>1</v>
      </c>
      <c r="O95" s="11">
        <v>1</v>
      </c>
      <c r="P95" s="11">
        <v>2020</v>
      </c>
    </row>
    <row r="96" spans="1:16" x14ac:dyDescent="0.25">
      <c r="A96" s="5" t="s">
        <v>31</v>
      </c>
      <c r="B96" s="11">
        <v>1</v>
      </c>
      <c r="C96" s="11">
        <v>0</v>
      </c>
      <c r="D96" s="11">
        <v>1</v>
      </c>
      <c r="E96" s="11">
        <v>0</v>
      </c>
      <c r="F96" s="11">
        <v>0</v>
      </c>
      <c r="G96" s="11">
        <v>0</v>
      </c>
      <c r="H96" s="11">
        <v>0.43769270181655884</v>
      </c>
      <c r="I96" s="11">
        <v>0.52212679386138916</v>
      </c>
      <c r="J96" s="11">
        <v>0.94723629951477051</v>
      </c>
      <c r="K96" s="11">
        <v>0.34070196747779846</v>
      </c>
      <c r="L96" s="11">
        <v>0.81398260593414307</v>
      </c>
      <c r="M96" s="11">
        <v>0.58729547262191772</v>
      </c>
      <c r="N96" s="11">
        <v>1</v>
      </c>
      <c r="O96" s="11">
        <v>1</v>
      </c>
      <c r="P96" s="11">
        <v>2020</v>
      </c>
    </row>
    <row r="97" spans="1:16" x14ac:dyDescent="0.25">
      <c r="A97" s="5" t="s">
        <v>32</v>
      </c>
      <c r="B97" s="11">
        <v>1</v>
      </c>
      <c r="C97" s="11">
        <v>0</v>
      </c>
      <c r="D97" s="11">
        <v>1</v>
      </c>
      <c r="E97" s="11">
        <v>0</v>
      </c>
      <c r="F97" s="11">
        <v>0</v>
      </c>
      <c r="G97" s="11">
        <v>0</v>
      </c>
      <c r="H97" s="11">
        <v>0.60155540704727173</v>
      </c>
      <c r="I97" s="11">
        <v>0.54578816890716553</v>
      </c>
      <c r="J97" s="11">
        <v>0.98719429969787598</v>
      </c>
      <c r="K97" s="11">
        <v>0.16524034738540649</v>
      </c>
      <c r="L97" s="11">
        <v>0.33262017369270325</v>
      </c>
      <c r="M97" s="11">
        <v>0.72316271066665649</v>
      </c>
      <c r="N97" s="11">
        <v>1</v>
      </c>
      <c r="O97" s="11">
        <v>1</v>
      </c>
      <c r="P97" s="11">
        <v>2020</v>
      </c>
    </row>
    <row r="98" spans="1:16" x14ac:dyDescent="0.25">
      <c r="A98" s="5" t="s">
        <v>1</v>
      </c>
      <c r="B98" s="11">
        <v>1</v>
      </c>
      <c r="C98" s="11">
        <v>0</v>
      </c>
      <c r="D98" s="11">
        <v>1</v>
      </c>
      <c r="E98" s="11">
        <v>0</v>
      </c>
      <c r="F98" s="11">
        <v>0</v>
      </c>
      <c r="G98" s="11">
        <v>0</v>
      </c>
      <c r="H98" s="11">
        <v>0.53236252069473267</v>
      </c>
      <c r="I98" s="11">
        <v>0.91864341497421265</v>
      </c>
      <c r="J98" s="11">
        <v>0.98585933446884155</v>
      </c>
      <c r="K98" s="11">
        <v>0.20045985281467438</v>
      </c>
      <c r="L98" s="11">
        <v>0.19513316452503204</v>
      </c>
      <c r="M98" s="11">
        <v>0.57432460784912109</v>
      </c>
      <c r="N98" s="11">
        <v>1</v>
      </c>
      <c r="O98" s="11">
        <v>1</v>
      </c>
      <c r="P98" s="11">
        <v>2022</v>
      </c>
    </row>
    <row r="99" spans="1:16" x14ac:dyDescent="0.25">
      <c r="A99" s="5" t="s">
        <v>2</v>
      </c>
      <c r="B99" s="11">
        <v>1</v>
      </c>
      <c r="C99" s="11">
        <v>0</v>
      </c>
      <c r="D99" s="11">
        <v>1</v>
      </c>
      <c r="E99" s="11">
        <v>0</v>
      </c>
      <c r="F99" s="11">
        <v>0</v>
      </c>
      <c r="G99" s="11">
        <v>0</v>
      </c>
      <c r="H99" s="11">
        <v>0.57076454162597656</v>
      </c>
      <c r="I99" s="11">
        <v>0.87037187814712524</v>
      </c>
      <c r="J99" s="11">
        <v>0.95468026399612427</v>
      </c>
      <c r="K99" s="11">
        <v>0.47359353303909302</v>
      </c>
      <c r="L99" s="11">
        <v>0.22744029760360718</v>
      </c>
      <c r="M99" s="11">
        <v>0.59114038944244385</v>
      </c>
      <c r="N99" s="11">
        <v>1</v>
      </c>
      <c r="O99" s="11">
        <v>1</v>
      </c>
      <c r="P99" s="11">
        <v>2022</v>
      </c>
    </row>
    <row r="100" spans="1:16" x14ac:dyDescent="0.25">
      <c r="A100" s="5" t="s">
        <v>3</v>
      </c>
      <c r="B100" s="11">
        <v>1</v>
      </c>
      <c r="C100" s="11">
        <v>0</v>
      </c>
      <c r="D100" s="11">
        <v>1</v>
      </c>
      <c r="E100" s="11">
        <v>0</v>
      </c>
      <c r="F100" s="11">
        <v>0</v>
      </c>
      <c r="G100" s="11">
        <v>0</v>
      </c>
      <c r="H100" s="11">
        <v>0.49789360165596008</v>
      </c>
      <c r="I100" s="11">
        <v>0.67436414957046509</v>
      </c>
      <c r="J100" s="11">
        <v>0.85613977909088135</v>
      </c>
      <c r="K100" s="11">
        <v>0.37837415933609009</v>
      </c>
      <c r="L100" s="11">
        <v>0.55141210556030273</v>
      </c>
      <c r="M100" s="11">
        <v>0.55484473705291748</v>
      </c>
      <c r="N100" s="11">
        <v>1</v>
      </c>
      <c r="O100" s="11">
        <v>1</v>
      </c>
      <c r="P100" s="11">
        <v>2022</v>
      </c>
    </row>
    <row r="101" spans="1:16" x14ac:dyDescent="0.25">
      <c r="A101" s="5" t="s">
        <v>4</v>
      </c>
      <c r="B101" s="11">
        <v>1</v>
      </c>
      <c r="C101" s="11">
        <v>0</v>
      </c>
      <c r="D101" s="11">
        <v>1</v>
      </c>
      <c r="E101" s="11">
        <v>0</v>
      </c>
      <c r="F101" s="11">
        <v>0</v>
      </c>
      <c r="G101" s="11">
        <v>0</v>
      </c>
      <c r="H101" s="11">
        <v>0.39852058887481689</v>
      </c>
      <c r="I101" s="11">
        <v>0.67747849225997925</v>
      </c>
      <c r="J101" s="11">
        <v>0.97555071115493774</v>
      </c>
      <c r="K101" s="11">
        <v>0.47478151321411133</v>
      </c>
      <c r="L101" s="11">
        <v>0.80436182022094727</v>
      </c>
      <c r="M101" s="11">
        <v>0.48860451579093933</v>
      </c>
      <c r="N101" s="11">
        <v>1</v>
      </c>
      <c r="O101" s="11">
        <v>1</v>
      </c>
      <c r="P101" s="11">
        <v>2022</v>
      </c>
    </row>
    <row r="102" spans="1:16" x14ac:dyDescent="0.25">
      <c r="A102" s="5" t="s">
        <v>5</v>
      </c>
      <c r="B102" s="11">
        <v>1</v>
      </c>
      <c r="C102" s="11">
        <v>0</v>
      </c>
      <c r="D102" s="11">
        <v>1</v>
      </c>
      <c r="E102" s="11">
        <v>0</v>
      </c>
      <c r="F102" s="11">
        <v>0</v>
      </c>
      <c r="G102" s="11">
        <v>0</v>
      </c>
      <c r="H102" s="11">
        <v>0.50920194387435913</v>
      </c>
      <c r="I102" s="11">
        <v>0.79827189445495605</v>
      </c>
      <c r="J102" s="11">
        <v>0.92970132827758789</v>
      </c>
      <c r="K102" s="11">
        <v>0.33041909337043762</v>
      </c>
      <c r="L102" s="11">
        <v>0.26719620823860168</v>
      </c>
      <c r="M102" s="11">
        <v>0.66769289970397949</v>
      </c>
      <c r="N102" s="11">
        <v>1</v>
      </c>
      <c r="O102" s="11">
        <v>1</v>
      </c>
      <c r="P102" s="11">
        <v>2022</v>
      </c>
    </row>
    <row r="103" spans="1:16" x14ac:dyDescent="0.25">
      <c r="A103" s="5" t="s">
        <v>6</v>
      </c>
      <c r="B103" s="11">
        <v>1</v>
      </c>
      <c r="C103" s="11">
        <v>0</v>
      </c>
      <c r="D103" s="11">
        <v>1</v>
      </c>
      <c r="E103" s="11">
        <v>0</v>
      </c>
      <c r="F103" s="11">
        <v>0</v>
      </c>
      <c r="G103" s="11">
        <v>0</v>
      </c>
      <c r="H103" s="11">
        <v>0.60057806968688965</v>
      </c>
      <c r="I103" s="11">
        <v>0.77914571762084961</v>
      </c>
      <c r="J103" s="11">
        <v>0.9562145471572876</v>
      </c>
      <c r="K103" s="11">
        <v>0.2817685604095459</v>
      </c>
      <c r="L103" s="11">
        <v>0.3473932147026062</v>
      </c>
      <c r="M103" s="11">
        <v>0.60464620590209961</v>
      </c>
      <c r="N103" s="11">
        <v>1</v>
      </c>
      <c r="O103" s="11">
        <v>1</v>
      </c>
      <c r="P103" s="11">
        <v>2022</v>
      </c>
    </row>
    <row r="104" spans="1:16" x14ac:dyDescent="0.25">
      <c r="A104" s="5" t="s">
        <v>7</v>
      </c>
      <c r="B104" s="11">
        <v>1</v>
      </c>
      <c r="C104" s="11">
        <v>0</v>
      </c>
      <c r="D104" s="11">
        <v>1</v>
      </c>
      <c r="E104" s="11">
        <v>0</v>
      </c>
      <c r="F104" s="11">
        <v>0</v>
      </c>
      <c r="G104" s="11">
        <v>0</v>
      </c>
      <c r="H104" s="11">
        <v>0.46375387907028198</v>
      </c>
      <c r="I104" s="11">
        <v>0.84369552135467529</v>
      </c>
      <c r="J104" s="11">
        <v>0.97847414016723633</v>
      </c>
      <c r="K104" s="11">
        <v>0.4645439088344574</v>
      </c>
      <c r="L104" s="11">
        <v>0.80844289064407349</v>
      </c>
      <c r="M104" s="11">
        <v>0.35841456055641174</v>
      </c>
      <c r="N104" s="11">
        <v>1</v>
      </c>
      <c r="O104" s="11">
        <v>1</v>
      </c>
      <c r="P104" s="11">
        <v>2022</v>
      </c>
    </row>
    <row r="105" spans="1:16" x14ac:dyDescent="0.25">
      <c r="A105" s="5" t="s">
        <v>8</v>
      </c>
      <c r="B105" s="11">
        <v>1</v>
      </c>
      <c r="C105" s="11">
        <v>0</v>
      </c>
      <c r="D105" s="11">
        <v>1</v>
      </c>
      <c r="E105" s="11">
        <v>0</v>
      </c>
      <c r="F105" s="11">
        <v>0</v>
      </c>
      <c r="G105" s="11">
        <v>0</v>
      </c>
      <c r="H105" s="11">
        <v>0.58852791786193848</v>
      </c>
      <c r="I105" s="11">
        <v>0.70141959190368652</v>
      </c>
      <c r="J105" s="11">
        <v>0.96633297204971313</v>
      </c>
      <c r="K105" s="11">
        <v>0.41198581457138062</v>
      </c>
      <c r="L105" s="11">
        <v>0.5569533109664917</v>
      </c>
      <c r="M105" s="11">
        <v>0.51372617483139038</v>
      </c>
      <c r="N105" s="11">
        <v>1</v>
      </c>
      <c r="O105" s="11">
        <v>1</v>
      </c>
      <c r="P105" s="11">
        <v>2022</v>
      </c>
    </row>
    <row r="106" spans="1:16" x14ac:dyDescent="0.25">
      <c r="A106" s="5" t="s">
        <v>9</v>
      </c>
      <c r="B106" s="11">
        <v>1</v>
      </c>
      <c r="C106" s="11">
        <v>0</v>
      </c>
      <c r="D106" s="11">
        <v>1</v>
      </c>
      <c r="E106" s="11">
        <v>0</v>
      </c>
      <c r="F106" s="11">
        <v>0</v>
      </c>
      <c r="G106" s="11">
        <v>0</v>
      </c>
      <c r="H106" s="11">
        <v>0.47779756784439087</v>
      </c>
      <c r="I106" s="11">
        <v>0.77188867330551147</v>
      </c>
      <c r="J106" s="11">
        <v>0.96239769458770752</v>
      </c>
      <c r="K106" s="11">
        <v>0.43919122219085693</v>
      </c>
      <c r="L106" s="11">
        <v>0.20500527322292328</v>
      </c>
      <c r="M106" s="11">
        <v>0.70479816198348999</v>
      </c>
      <c r="N106" s="11">
        <v>1</v>
      </c>
      <c r="O106" s="11">
        <v>1</v>
      </c>
      <c r="P106" s="11">
        <v>2022</v>
      </c>
    </row>
    <row r="107" spans="1:16" x14ac:dyDescent="0.25">
      <c r="A107" s="5" t="s">
        <v>10</v>
      </c>
      <c r="B107" s="11">
        <v>1</v>
      </c>
      <c r="C107" s="11">
        <v>0</v>
      </c>
      <c r="D107" s="11">
        <v>1</v>
      </c>
      <c r="E107" s="11">
        <v>0</v>
      </c>
      <c r="F107" s="11">
        <v>0</v>
      </c>
      <c r="G107" s="11">
        <v>0</v>
      </c>
      <c r="H107" s="11">
        <v>0.4164225161075592</v>
      </c>
      <c r="I107" s="11">
        <v>0.76201879978179932</v>
      </c>
      <c r="J107" s="11">
        <v>0.97421723604202271</v>
      </c>
      <c r="K107" s="11">
        <v>0.49584299325942993</v>
      </c>
      <c r="L107" s="11">
        <v>0.59320783615112305</v>
      </c>
      <c r="M107" s="11">
        <v>0.57976442575454712</v>
      </c>
      <c r="N107" s="11">
        <v>1</v>
      </c>
      <c r="O107" s="11">
        <v>1</v>
      </c>
      <c r="P107" s="11">
        <v>2022</v>
      </c>
    </row>
    <row r="108" spans="1:16" x14ac:dyDescent="0.25">
      <c r="A108" s="5" t="s">
        <v>11</v>
      </c>
      <c r="B108" s="11">
        <v>1</v>
      </c>
      <c r="C108" s="11">
        <v>0</v>
      </c>
      <c r="D108" s="11">
        <v>1</v>
      </c>
      <c r="E108" s="11">
        <v>0</v>
      </c>
      <c r="F108" s="11">
        <v>0</v>
      </c>
      <c r="G108" s="11">
        <v>0</v>
      </c>
      <c r="H108" s="11">
        <v>0.48550400137901306</v>
      </c>
      <c r="I108" s="11">
        <v>0.82896840572357178</v>
      </c>
      <c r="J108" s="11">
        <v>0.969085693359375</v>
      </c>
      <c r="K108" s="11">
        <v>0.30120304226875305</v>
      </c>
      <c r="L108" s="11">
        <v>0.26187679171562195</v>
      </c>
      <c r="M108" s="11">
        <v>0.58290767669677734</v>
      </c>
      <c r="N108" s="11">
        <v>1</v>
      </c>
      <c r="O108" s="11">
        <v>1</v>
      </c>
      <c r="P108" s="11">
        <v>2022</v>
      </c>
    </row>
    <row r="109" spans="1:16" x14ac:dyDescent="0.25">
      <c r="A109" s="5" t="s">
        <v>12</v>
      </c>
      <c r="B109" s="11">
        <v>1</v>
      </c>
      <c r="C109" s="11">
        <v>0</v>
      </c>
      <c r="D109" s="11">
        <v>1</v>
      </c>
      <c r="E109" s="11">
        <v>0</v>
      </c>
      <c r="F109" s="11">
        <v>0</v>
      </c>
      <c r="G109" s="11">
        <v>0</v>
      </c>
      <c r="H109" s="11">
        <v>0.44232085347175598</v>
      </c>
      <c r="I109" s="11">
        <v>0.75145286321640015</v>
      </c>
      <c r="J109" s="11">
        <v>0.97146588563919067</v>
      </c>
      <c r="K109" s="11">
        <v>0.52435541152954102</v>
      </c>
      <c r="L109" s="11">
        <v>0.87932991981506348</v>
      </c>
      <c r="M109" s="11">
        <v>0.48323380947113037</v>
      </c>
      <c r="N109" s="11">
        <v>1</v>
      </c>
      <c r="O109" s="11">
        <v>1</v>
      </c>
      <c r="P109" s="11">
        <v>2022</v>
      </c>
    </row>
    <row r="110" spans="1:16" x14ac:dyDescent="0.25">
      <c r="A110" s="5" t="s">
        <v>13</v>
      </c>
      <c r="B110" s="11">
        <v>1</v>
      </c>
      <c r="C110" s="11">
        <v>0</v>
      </c>
      <c r="D110" s="11">
        <v>1</v>
      </c>
      <c r="E110" s="11">
        <v>0</v>
      </c>
      <c r="F110" s="11">
        <v>0</v>
      </c>
      <c r="G110" s="11">
        <v>0</v>
      </c>
      <c r="H110" s="11">
        <v>0.51727426052093506</v>
      </c>
      <c r="I110" s="11">
        <v>0.75481504201889038</v>
      </c>
      <c r="J110" s="11">
        <v>0.96478801965713501</v>
      </c>
      <c r="K110" s="11">
        <v>0.26232841610908508</v>
      </c>
      <c r="L110" s="11">
        <v>0.7979048490524292</v>
      </c>
      <c r="M110" s="11">
        <v>0.51288676261901855</v>
      </c>
      <c r="N110" s="11">
        <v>1</v>
      </c>
      <c r="O110" s="11">
        <v>1</v>
      </c>
      <c r="P110" s="11">
        <v>2022</v>
      </c>
    </row>
    <row r="111" spans="1:16" x14ac:dyDescent="0.25">
      <c r="A111" s="5" t="s">
        <v>14</v>
      </c>
      <c r="B111" s="11">
        <v>1</v>
      </c>
      <c r="C111" s="11">
        <v>0</v>
      </c>
      <c r="D111" s="11">
        <v>1</v>
      </c>
      <c r="E111" s="11">
        <v>0</v>
      </c>
      <c r="F111" s="11">
        <v>0</v>
      </c>
      <c r="G111" s="11">
        <v>0</v>
      </c>
      <c r="H111" s="11">
        <v>0.59608185291290283</v>
      </c>
      <c r="I111" s="11">
        <v>0.91329538822174072</v>
      </c>
      <c r="J111" s="11">
        <v>0.94330465793609619</v>
      </c>
      <c r="K111" s="11">
        <v>0.267181396484375</v>
      </c>
      <c r="L111" s="11">
        <v>0.16065335273742676</v>
      </c>
      <c r="M111" s="11">
        <v>0.72829335927963257</v>
      </c>
      <c r="N111" s="11">
        <v>1</v>
      </c>
      <c r="O111" s="11">
        <v>1</v>
      </c>
      <c r="P111" s="11">
        <v>2022</v>
      </c>
    </row>
    <row r="112" spans="1:16" x14ac:dyDescent="0.25">
      <c r="A112" s="5" t="s">
        <v>15</v>
      </c>
      <c r="B112" s="11">
        <v>1</v>
      </c>
      <c r="C112" s="11">
        <v>0</v>
      </c>
      <c r="D112" s="11">
        <v>1</v>
      </c>
      <c r="E112" s="11">
        <v>0</v>
      </c>
      <c r="F112" s="11">
        <v>0</v>
      </c>
      <c r="G112" s="11">
        <v>0</v>
      </c>
      <c r="H112" s="11">
        <v>0.45807221531867981</v>
      </c>
      <c r="I112" s="11">
        <v>0.87086731195449829</v>
      </c>
      <c r="J112" s="11">
        <v>0.99450719356536865</v>
      </c>
      <c r="K112" s="11">
        <v>0.28150054812431335</v>
      </c>
      <c r="L112" s="11">
        <v>0.37491112947463989</v>
      </c>
      <c r="M112" s="11">
        <v>0.60838478803634644</v>
      </c>
      <c r="N112" s="11">
        <v>1</v>
      </c>
      <c r="O112" s="11">
        <v>1</v>
      </c>
      <c r="P112" s="11">
        <v>2022</v>
      </c>
    </row>
    <row r="113" spans="1:16" x14ac:dyDescent="0.25">
      <c r="A113" s="5" t="s">
        <v>16</v>
      </c>
      <c r="B113" s="11">
        <v>1</v>
      </c>
      <c r="C113" s="11">
        <v>0</v>
      </c>
      <c r="D113" s="11">
        <v>1</v>
      </c>
      <c r="E113" s="11">
        <v>0</v>
      </c>
      <c r="F113" s="11">
        <v>0</v>
      </c>
      <c r="G113" s="11">
        <v>0</v>
      </c>
      <c r="H113" s="11">
        <v>0.54271066188812256</v>
      </c>
      <c r="I113" s="11">
        <v>0.84846627712249756</v>
      </c>
      <c r="J113" s="11">
        <v>0.9606938362121582</v>
      </c>
      <c r="K113" s="11">
        <v>0.35891377925872803</v>
      </c>
      <c r="L113" s="11">
        <v>0.57258409261703491</v>
      </c>
      <c r="M113" s="11">
        <v>0.51461684703826904</v>
      </c>
      <c r="N113" s="11">
        <v>1</v>
      </c>
      <c r="O113" s="11">
        <v>1</v>
      </c>
      <c r="P113" s="11">
        <v>2022</v>
      </c>
    </row>
    <row r="114" spans="1:16" x14ac:dyDescent="0.25">
      <c r="A114" s="5" t="s">
        <v>17</v>
      </c>
      <c r="B114" s="11">
        <v>1</v>
      </c>
      <c r="C114" s="11">
        <v>0</v>
      </c>
      <c r="D114" s="11">
        <v>1</v>
      </c>
      <c r="E114" s="11">
        <v>0</v>
      </c>
      <c r="F114" s="11">
        <v>0</v>
      </c>
      <c r="G114" s="11">
        <v>0</v>
      </c>
      <c r="H114" s="11">
        <v>0.3668113648891449</v>
      </c>
      <c r="I114" s="11">
        <v>0.83094143867492676</v>
      </c>
      <c r="J114" s="11">
        <v>0.97526389360427856</v>
      </c>
      <c r="K114" s="11">
        <v>0.43423560261726379</v>
      </c>
      <c r="L114" s="11">
        <v>0.45918452739715576</v>
      </c>
      <c r="M114" s="11">
        <v>0.49150493741035461</v>
      </c>
      <c r="N114" s="11">
        <v>1</v>
      </c>
      <c r="O114" s="11">
        <v>1</v>
      </c>
      <c r="P114" s="11">
        <v>2022</v>
      </c>
    </row>
    <row r="115" spans="1:16" x14ac:dyDescent="0.25">
      <c r="A115" s="5" t="s">
        <v>18</v>
      </c>
      <c r="B115" s="11">
        <v>1</v>
      </c>
      <c r="C115" s="11">
        <v>0</v>
      </c>
      <c r="D115" s="11">
        <v>1</v>
      </c>
      <c r="E115" s="11">
        <v>0</v>
      </c>
      <c r="F115" s="11">
        <v>0</v>
      </c>
      <c r="G115" s="11">
        <v>0</v>
      </c>
      <c r="H115" s="11">
        <v>0.45570182800292969</v>
      </c>
      <c r="I115" s="11">
        <v>0.45605924725532532</v>
      </c>
      <c r="J115" s="11">
        <v>0.97818368673324585</v>
      </c>
      <c r="K115" s="11">
        <v>0.65780454874038696</v>
      </c>
      <c r="L115" s="11">
        <v>0.62881475687026978</v>
      </c>
      <c r="M115" s="11">
        <v>0.6084282398223877</v>
      </c>
      <c r="N115" s="11">
        <v>1</v>
      </c>
      <c r="O115" s="11">
        <v>1</v>
      </c>
      <c r="P115" s="11">
        <v>2022</v>
      </c>
    </row>
    <row r="116" spans="1:16" x14ac:dyDescent="0.25">
      <c r="A116" s="5" t="s">
        <v>19</v>
      </c>
      <c r="B116" s="11">
        <v>1</v>
      </c>
      <c r="C116" s="11">
        <v>0</v>
      </c>
      <c r="D116" s="11">
        <v>1</v>
      </c>
      <c r="E116" s="11">
        <v>0</v>
      </c>
      <c r="F116" s="11">
        <v>0</v>
      </c>
      <c r="G116" s="11">
        <v>0</v>
      </c>
      <c r="H116" s="11">
        <v>0.56310933828353882</v>
      </c>
      <c r="I116" s="11">
        <v>0.90533983707427979</v>
      </c>
      <c r="J116" s="11">
        <v>0.99373143911361694</v>
      </c>
      <c r="K116" s="11">
        <v>0.22514516115188599</v>
      </c>
      <c r="L116" s="11">
        <v>0.262125164270401</v>
      </c>
      <c r="M116" s="11">
        <v>0.52109289169311523</v>
      </c>
      <c r="N116" s="11">
        <v>1</v>
      </c>
      <c r="O116" s="11">
        <v>1</v>
      </c>
      <c r="P116" s="11">
        <v>2022</v>
      </c>
    </row>
    <row r="117" spans="1:16" x14ac:dyDescent="0.25">
      <c r="A117" s="5" t="s">
        <v>20</v>
      </c>
      <c r="B117" s="11">
        <v>1</v>
      </c>
      <c r="C117" s="11">
        <v>0</v>
      </c>
      <c r="D117" s="11">
        <v>1</v>
      </c>
      <c r="E117" s="11">
        <v>0</v>
      </c>
      <c r="F117" s="11">
        <v>0</v>
      </c>
      <c r="G117" s="11">
        <v>0</v>
      </c>
      <c r="H117" s="11">
        <v>0.44440451264381409</v>
      </c>
      <c r="I117" s="11">
        <v>0.86443859338760376</v>
      </c>
      <c r="J117" s="11">
        <v>0.97292101383209229</v>
      </c>
      <c r="K117" s="11">
        <v>0.39061164855957031</v>
      </c>
      <c r="L117" s="11">
        <v>0.87620687484741211</v>
      </c>
      <c r="M117" s="11">
        <v>0.49854394793510437</v>
      </c>
      <c r="N117" s="11">
        <v>1</v>
      </c>
      <c r="O117" s="11">
        <v>1</v>
      </c>
      <c r="P117" s="11">
        <v>2022</v>
      </c>
    </row>
    <row r="118" spans="1:16" x14ac:dyDescent="0.25">
      <c r="A118" s="5" t="s">
        <v>21</v>
      </c>
      <c r="B118" s="11">
        <v>1</v>
      </c>
      <c r="C118" s="11">
        <v>0</v>
      </c>
      <c r="D118" s="11">
        <v>1</v>
      </c>
      <c r="E118" s="11">
        <v>0</v>
      </c>
      <c r="F118" s="11">
        <v>0</v>
      </c>
      <c r="G118" s="11">
        <v>0</v>
      </c>
      <c r="H118" s="11">
        <v>0.41973364353179932</v>
      </c>
      <c r="I118" s="11">
        <v>0.80650389194488525</v>
      </c>
      <c r="J118" s="11">
        <v>0.98031860589981079</v>
      </c>
      <c r="K118" s="11">
        <v>0.38430792093276978</v>
      </c>
      <c r="L118" s="11">
        <v>0.73224693536758423</v>
      </c>
      <c r="M118" s="11">
        <v>0.42798006534576416</v>
      </c>
      <c r="N118" s="11">
        <v>1</v>
      </c>
      <c r="O118" s="11">
        <v>1</v>
      </c>
      <c r="P118" s="11">
        <v>2022</v>
      </c>
    </row>
    <row r="119" spans="1:16" x14ac:dyDescent="0.25">
      <c r="A119" s="5" t="s">
        <v>22</v>
      </c>
      <c r="B119" s="11">
        <v>1</v>
      </c>
      <c r="C119" s="11">
        <v>0</v>
      </c>
      <c r="D119" s="11">
        <v>1</v>
      </c>
      <c r="E119" s="11">
        <v>0</v>
      </c>
      <c r="F119" s="11">
        <v>0</v>
      </c>
      <c r="G119" s="11">
        <v>0</v>
      </c>
      <c r="H119" s="11">
        <v>0.589039146900177</v>
      </c>
      <c r="I119" s="11">
        <v>0.82530874013900757</v>
      </c>
      <c r="J119" s="11">
        <v>0.93743383884429932</v>
      </c>
      <c r="K119" s="11">
        <v>0.29133248329162598</v>
      </c>
      <c r="L119" s="11">
        <v>0.33976244926452637</v>
      </c>
      <c r="M119" s="11">
        <v>0.48714572191238403</v>
      </c>
      <c r="N119" s="11">
        <v>1</v>
      </c>
      <c r="O119" s="11">
        <v>1</v>
      </c>
      <c r="P119" s="11">
        <v>2022</v>
      </c>
    </row>
    <row r="120" spans="1:16" x14ac:dyDescent="0.25">
      <c r="A120" s="5" t="s">
        <v>23</v>
      </c>
      <c r="B120" s="11">
        <v>1</v>
      </c>
      <c r="C120" s="11">
        <v>0</v>
      </c>
      <c r="D120" s="11">
        <v>1</v>
      </c>
      <c r="E120" s="11">
        <v>0</v>
      </c>
      <c r="F120" s="11">
        <v>0</v>
      </c>
      <c r="G120" s="11">
        <v>0</v>
      </c>
      <c r="H120" s="11">
        <v>0.37746754288673401</v>
      </c>
      <c r="I120" s="11">
        <v>0.78379803895950317</v>
      </c>
      <c r="J120" s="11">
        <v>0.91901534795761108</v>
      </c>
      <c r="K120" s="11">
        <v>0.49658846855163574</v>
      </c>
      <c r="L120" s="11">
        <v>0.69786262512207031</v>
      </c>
      <c r="M120" s="11">
        <v>0.49940314888954163</v>
      </c>
      <c r="N120" s="11">
        <v>1</v>
      </c>
      <c r="O120" s="11">
        <v>1</v>
      </c>
      <c r="P120" s="11">
        <v>2022</v>
      </c>
    </row>
    <row r="121" spans="1:16" x14ac:dyDescent="0.25">
      <c r="A121" s="5" t="s">
        <v>24</v>
      </c>
      <c r="B121" s="11">
        <v>1</v>
      </c>
      <c r="C121" s="11">
        <v>0</v>
      </c>
      <c r="D121" s="11">
        <v>1</v>
      </c>
      <c r="E121" s="11">
        <v>0</v>
      </c>
      <c r="F121" s="11">
        <v>0</v>
      </c>
      <c r="G121" s="11">
        <v>0</v>
      </c>
      <c r="H121" s="11">
        <v>0.47695645689964294</v>
      </c>
      <c r="I121" s="11">
        <v>0.79065203666687012</v>
      </c>
      <c r="J121" s="11">
        <v>0.98273551464080811</v>
      </c>
      <c r="K121" s="11">
        <v>0.41408395767211914</v>
      </c>
      <c r="L121" s="11">
        <v>0.77128821611404419</v>
      </c>
      <c r="M121" s="11">
        <v>0.37295171618461609</v>
      </c>
      <c r="N121" s="11">
        <v>1</v>
      </c>
      <c r="O121" s="11">
        <v>1</v>
      </c>
      <c r="P121" s="11">
        <v>2022</v>
      </c>
    </row>
    <row r="122" spans="1:16" x14ac:dyDescent="0.25">
      <c r="A122" s="5" t="s">
        <v>25</v>
      </c>
      <c r="B122" s="11">
        <v>1</v>
      </c>
      <c r="C122" s="11">
        <v>0</v>
      </c>
      <c r="D122" s="11">
        <v>1</v>
      </c>
      <c r="E122" s="11">
        <v>0</v>
      </c>
      <c r="F122" s="11">
        <v>0</v>
      </c>
      <c r="G122" s="11">
        <v>0</v>
      </c>
      <c r="H122" s="11">
        <v>0.48369127511978149</v>
      </c>
      <c r="I122" s="11">
        <v>0.71598988771438599</v>
      </c>
      <c r="J122" s="11">
        <v>0.94943487644195557</v>
      </c>
      <c r="K122" s="11">
        <v>0.51704311370849609</v>
      </c>
      <c r="L122" s="11">
        <v>0.47948199510574341</v>
      </c>
      <c r="M122" s="11">
        <v>0.61819124221801758</v>
      </c>
      <c r="N122" s="11">
        <v>1</v>
      </c>
      <c r="O122" s="11">
        <v>1</v>
      </c>
      <c r="P122" s="11">
        <v>2022</v>
      </c>
    </row>
    <row r="123" spans="1:16" x14ac:dyDescent="0.25">
      <c r="A123" s="5" t="s">
        <v>26</v>
      </c>
      <c r="B123" s="11">
        <v>1</v>
      </c>
      <c r="C123" s="11">
        <v>0</v>
      </c>
      <c r="D123" s="11">
        <v>1</v>
      </c>
      <c r="E123" s="11">
        <v>0</v>
      </c>
      <c r="F123" s="11">
        <v>0</v>
      </c>
      <c r="G123" s="11">
        <v>0</v>
      </c>
      <c r="H123" s="11">
        <v>0.46159857511520386</v>
      </c>
      <c r="I123" s="11">
        <v>0.68671238422393799</v>
      </c>
      <c r="J123" s="11">
        <v>0.89666491746902466</v>
      </c>
      <c r="K123" s="11">
        <v>0.35820487141609192</v>
      </c>
      <c r="L123" s="11">
        <v>0.57016980648040771</v>
      </c>
      <c r="M123" s="11">
        <v>0.69249558448791504</v>
      </c>
      <c r="N123" s="11">
        <v>1</v>
      </c>
      <c r="O123" s="11">
        <v>1</v>
      </c>
      <c r="P123" s="11">
        <v>2022</v>
      </c>
    </row>
    <row r="124" spans="1:16" x14ac:dyDescent="0.25">
      <c r="A124" s="5" t="s">
        <v>27</v>
      </c>
      <c r="B124" s="11">
        <v>1</v>
      </c>
      <c r="C124" s="11">
        <v>0</v>
      </c>
      <c r="D124" s="11">
        <v>1</v>
      </c>
      <c r="E124" s="11">
        <v>0</v>
      </c>
      <c r="F124" s="11">
        <v>0</v>
      </c>
      <c r="G124" s="11">
        <v>0</v>
      </c>
      <c r="H124" s="11">
        <v>0.30079934000968933</v>
      </c>
      <c r="I124" s="11">
        <v>0.78404545783996582</v>
      </c>
      <c r="J124" s="11">
        <v>0.9389042854309082</v>
      </c>
      <c r="K124" s="11">
        <v>0.38440731167793274</v>
      </c>
      <c r="L124" s="11">
        <v>0.8003002405166626</v>
      </c>
      <c r="M124" s="11">
        <v>0.72990816831588745</v>
      </c>
      <c r="N124" s="11">
        <v>1</v>
      </c>
      <c r="O124" s="11">
        <v>1</v>
      </c>
      <c r="P124" s="11">
        <v>2022</v>
      </c>
    </row>
    <row r="125" spans="1:16" x14ac:dyDescent="0.25">
      <c r="A125" s="5" t="s">
        <v>28</v>
      </c>
      <c r="B125" s="11">
        <v>1</v>
      </c>
      <c r="C125" s="11">
        <v>0</v>
      </c>
      <c r="D125" s="11">
        <v>1</v>
      </c>
      <c r="E125" s="11">
        <v>0</v>
      </c>
      <c r="F125" s="11">
        <v>0</v>
      </c>
      <c r="G125" s="11">
        <v>0</v>
      </c>
      <c r="H125" s="11">
        <v>0.56583970785140991</v>
      </c>
      <c r="I125" s="11">
        <v>0.62203299999237061</v>
      </c>
      <c r="J125" s="11">
        <v>0.97136259078979492</v>
      </c>
      <c r="K125" s="11">
        <v>0.38860738277435303</v>
      </c>
      <c r="L125" s="11">
        <v>0.45159214735031128</v>
      </c>
      <c r="M125" s="11">
        <v>0.55075615644454956</v>
      </c>
      <c r="N125" s="11">
        <v>1</v>
      </c>
      <c r="O125" s="11">
        <v>1</v>
      </c>
      <c r="P125" s="11">
        <v>2022</v>
      </c>
    </row>
    <row r="126" spans="1:16" x14ac:dyDescent="0.25">
      <c r="A126" s="5" t="s">
        <v>29</v>
      </c>
      <c r="B126" s="11">
        <v>1</v>
      </c>
      <c r="C126" s="11">
        <v>0</v>
      </c>
      <c r="D126" s="11">
        <v>1</v>
      </c>
      <c r="E126" s="11">
        <v>0</v>
      </c>
      <c r="F126" s="11">
        <v>0</v>
      </c>
      <c r="G126" s="11">
        <v>0</v>
      </c>
      <c r="H126" s="11">
        <v>0.41286474466323853</v>
      </c>
      <c r="I126" s="11">
        <v>0.86524856090545654</v>
      </c>
      <c r="J126" s="11">
        <v>0.9621770977973938</v>
      </c>
      <c r="K126" s="11">
        <v>0.34508389234542847</v>
      </c>
      <c r="L126" s="11">
        <v>0.40215852856636047</v>
      </c>
      <c r="M126" s="11">
        <v>0.6452794075012207</v>
      </c>
      <c r="N126" s="11">
        <v>1</v>
      </c>
      <c r="O126" s="11">
        <v>1</v>
      </c>
      <c r="P126" s="11">
        <v>2022</v>
      </c>
    </row>
    <row r="127" spans="1:16" x14ac:dyDescent="0.25">
      <c r="A127" s="5" t="s">
        <v>30</v>
      </c>
      <c r="B127" s="11">
        <v>1</v>
      </c>
      <c r="C127" s="11">
        <v>0</v>
      </c>
      <c r="D127" s="11">
        <v>1</v>
      </c>
      <c r="E127" s="11">
        <v>0</v>
      </c>
      <c r="F127" s="11">
        <v>0</v>
      </c>
      <c r="G127" s="11">
        <v>0</v>
      </c>
      <c r="H127" s="11">
        <v>0.47153362631797791</v>
      </c>
      <c r="I127" s="11">
        <v>0.81954711675643921</v>
      </c>
      <c r="J127" s="11">
        <v>0.96597778797149658</v>
      </c>
      <c r="K127" s="11">
        <v>0.39883995056152344</v>
      </c>
      <c r="L127" s="11">
        <v>0.79212081432342529</v>
      </c>
      <c r="M127" s="11">
        <v>0.53336602449417114</v>
      </c>
      <c r="N127" s="11">
        <v>1</v>
      </c>
      <c r="O127" s="11">
        <v>1</v>
      </c>
      <c r="P127" s="11">
        <v>2022</v>
      </c>
    </row>
    <row r="128" spans="1:16" x14ac:dyDescent="0.25">
      <c r="A128" s="5" t="s">
        <v>31</v>
      </c>
      <c r="B128" s="11">
        <v>1</v>
      </c>
      <c r="C128" s="11">
        <v>0</v>
      </c>
      <c r="D128" s="11">
        <v>1</v>
      </c>
      <c r="E128" s="11">
        <v>0</v>
      </c>
      <c r="F128" s="11">
        <v>0</v>
      </c>
      <c r="G128" s="11">
        <v>0</v>
      </c>
      <c r="H128" s="11">
        <v>0.41860151290893555</v>
      </c>
      <c r="I128" s="11">
        <v>0.78801500797271729</v>
      </c>
      <c r="J128" s="11">
        <v>0.93578195571899414</v>
      </c>
      <c r="K128" s="11">
        <v>0.34753382205963135</v>
      </c>
      <c r="L128" s="11">
        <v>0.83575189113616943</v>
      </c>
      <c r="M128" s="11">
        <v>0.29936841130256653</v>
      </c>
      <c r="N128" s="11">
        <v>1</v>
      </c>
      <c r="O128" s="11">
        <v>1</v>
      </c>
      <c r="P128" s="11">
        <v>2022</v>
      </c>
    </row>
    <row r="129" spans="1:16" x14ac:dyDescent="0.25">
      <c r="A129" s="5" t="s">
        <v>32</v>
      </c>
      <c r="B129" s="11">
        <v>1</v>
      </c>
      <c r="C129" s="11">
        <v>0</v>
      </c>
      <c r="D129" s="11">
        <v>1</v>
      </c>
      <c r="E129" s="11">
        <v>0</v>
      </c>
      <c r="F129" s="11">
        <v>0</v>
      </c>
      <c r="G129" s="11">
        <v>0</v>
      </c>
      <c r="H129" s="11">
        <v>0.54228585958480835</v>
      </c>
      <c r="I129" s="11">
        <v>0.82788461446762085</v>
      </c>
      <c r="J129" s="11">
        <v>0.99179720878601074</v>
      </c>
      <c r="K129" s="11">
        <v>0.21962006390094757</v>
      </c>
      <c r="L129" s="11">
        <v>0.20647186040878296</v>
      </c>
      <c r="M129" s="11">
        <v>0.64565253257751465</v>
      </c>
      <c r="N129" s="11">
        <v>1</v>
      </c>
      <c r="O129" s="11">
        <v>1</v>
      </c>
      <c r="P129" s="11">
        <v>2022</v>
      </c>
    </row>
    <row r="130" spans="1:16" x14ac:dyDescent="0.25">
      <c r="A130" s="5" t="s">
        <v>1</v>
      </c>
      <c r="B130" s="11">
        <v>1</v>
      </c>
      <c r="C130" s="11">
        <v>0</v>
      </c>
      <c r="D130" s="11">
        <v>1</v>
      </c>
      <c r="E130" s="11">
        <v>0</v>
      </c>
      <c r="F130" s="11">
        <v>0</v>
      </c>
      <c r="G130" s="11">
        <v>0</v>
      </c>
      <c r="H130" s="11">
        <v>0.67635858058929443</v>
      </c>
      <c r="I130" s="11">
        <v>0.98903888463973999</v>
      </c>
      <c r="J130" s="11">
        <v>0.9938848614692688</v>
      </c>
      <c r="K130" s="11">
        <v>6.7958921194076538E-2</v>
      </c>
      <c r="L130" s="11">
        <v>0.16164763271808624</v>
      </c>
      <c r="M130" s="11">
        <v>0.53836393356323242</v>
      </c>
      <c r="N130" s="11">
        <v>1</v>
      </c>
      <c r="O130" s="11">
        <v>1</v>
      </c>
      <c r="P130" s="11">
        <v>2024</v>
      </c>
    </row>
    <row r="131" spans="1:16" x14ac:dyDescent="0.25">
      <c r="A131" s="5" t="s">
        <v>2</v>
      </c>
      <c r="B131" s="11">
        <v>1</v>
      </c>
      <c r="C131" s="11">
        <v>0</v>
      </c>
      <c r="D131" s="11">
        <v>1</v>
      </c>
      <c r="E131" s="11">
        <v>0</v>
      </c>
      <c r="F131" s="11">
        <v>0</v>
      </c>
      <c r="G131" s="11">
        <v>0</v>
      </c>
      <c r="H131" s="11">
        <v>0.52072632312774658</v>
      </c>
      <c r="I131" s="11">
        <v>0.74882787466049194</v>
      </c>
      <c r="J131" s="11">
        <v>0.93785816431045532</v>
      </c>
      <c r="K131" s="11">
        <v>0.36362284421920776</v>
      </c>
      <c r="L131" s="11">
        <v>0.2989506721496582</v>
      </c>
      <c r="M131" s="11">
        <v>0.32871919870376587</v>
      </c>
      <c r="N131" s="11">
        <v>1</v>
      </c>
      <c r="O131" s="11">
        <v>1</v>
      </c>
      <c r="P131" s="11">
        <v>2024</v>
      </c>
    </row>
    <row r="132" spans="1:16" x14ac:dyDescent="0.25">
      <c r="A132" s="5" t="s">
        <v>3</v>
      </c>
      <c r="B132" s="11">
        <v>1</v>
      </c>
      <c r="C132" s="11">
        <v>0</v>
      </c>
      <c r="D132" s="11">
        <v>1</v>
      </c>
      <c r="E132" s="11">
        <v>0</v>
      </c>
      <c r="F132" s="11">
        <v>0</v>
      </c>
      <c r="G132" s="11">
        <v>0</v>
      </c>
      <c r="H132" s="11">
        <v>0.41022047400474548</v>
      </c>
      <c r="I132" s="11">
        <v>0.68544471263885498</v>
      </c>
      <c r="J132" s="11">
        <v>0.98075485229492188</v>
      </c>
      <c r="K132" s="11">
        <v>0.53251123428344727</v>
      </c>
      <c r="L132" s="11">
        <v>0.55390506982803345</v>
      </c>
      <c r="M132" s="11">
        <v>0.53185725212097168</v>
      </c>
      <c r="N132" s="11">
        <v>1</v>
      </c>
      <c r="O132" s="11">
        <v>1</v>
      </c>
      <c r="P132" s="11">
        <v>2024</v>
      </c>
    </row>
    <row r="133" spans="1:16" x14ac:dyDescent="0.25">
      <c r="A133" s="5" t="s">
        <v>4</v>
      </c>
      <c r="B133" s="11">
        <v>1</v>
      </c>
      <c r="C133" s="11">
        <v>0</v>
      </c>
      <c r="D133" s="11">
        <v>1</v>
      </c>
      <c r="E133" s="11">
        <v>0</v>
      </c>
      <c r="F133" s="11">
        <v>0</v>
      </c>
      <c r="G133" s="11">
        <v>0</v>
      </c>
      <c r="H133" s="11">
        <v>0.48726391792297363</v>
      </c>
      <c r="I133" s="11">
        <v>0.5540921688079834</v>
      </c>
      <c r="J133" s="11">
        <v>0.94467759132385254</v>
      </c>
      <c r="K133" s="11">
        <v>0.41641941666603088</v>
      </c>
      <c r="L133" s="11">
        <v>0.7682538628578186</v>
      </c>
      <c r="M133" s="11">
        <v>0.47865256667137146</v>
      </c>
      <c r="N133" s="11">
        <v>1</v>
      </c>
      <c r="O133" s="11">
        <v>1</v>
      </c>
      <c r="P133" s="11">
        <v>2024</v>
      </c>
    </row>
    <row r="134" spans="1:16" x14ac:dyDescent="0.25">
      <c r="A134" s="5" t="s">
        <v>5</v>
      </c>
      <c r="B134" s="11">
        <v>1</v>
      </c>
      <c r="C134" s="11">
        <v>0</v>
      </c>
      <c r="D134" s="11">
        <v>1</v>
      </c>
      <c r="E134" s="11">
        <v>0</v>
      </c>
      <c r="F134" s="11">
        <v>0</v>
      </c>
      <c r="G134" s="11">
        <v>0</v>
      </c>
      <c r="H134" s="11">
        <v>0.50132960081100464</v>
      </c>
      <c r="I134" s="11">
        <v>0.88045519590377808</v>
      </c>
      <c r="J134" s="11">
        <v>0.92073363065719604</v>
      </c>
      <c r="K134" s="11">
        <v>0.29669168591499329</v>
      </c>
      <c r="L134" s="11">
        <v>0.19560456275939941</v>
      </c>
      <c r="M134" s="11">
        <v>0.6729235053062439</v>
      </c>
      <c r="N134" s="11">
        <v>1</v>
      </c>
      <c r="O134" s="11">
        <v>1</v>
      </c>
      <c r="P134" s="11">
        <v>2024</v>
      </c>
    </row>
    <row r="135" spans="1:16" x14ac:dyDescent="0.25">
      <c r="A135" s="5" t="s">
        <v>6</v>
      </c>
      <c r="B135" s="11">
        <v>1</v>
      </c>
      <c r="C135" s="11">
        <v>0</v>
      </c>
      <c r="D135" s="11">
        <v>1</v>
      </c>
      <c r="E135" s="11">
        <v>0</v>
      </c>
      <c r="F135" s="11">
        <v>0</v>
      </c>
      <c r="G135" s="11">
        <v>0</v>
      </c>
      <c r="H135" s="11">
        <v>0.58588778972625732</v>
      </c>
      <c r="I135" s="11">
        <v>0.8325621485710144</v>
      </c>
      <c r="J135" s="11">
        <v>0.97657603025436401</v>
      </c>
      <c r="K135" s="11">
        <v>0.26012146472930908</v>
      </c>
      <c r="L135" s="11">
        <v>0.30552342534065247</v>
      </c>
      <c r="M135" s="11">
        <v>0.55552339553833008</v>
      </c>
      <c r="N135" s="11">
        <v>1</v>
      </c>
      <c r="O135" s="11">
        <v>1</v>
      </c>
      <c r="P135" s="11">
        <v>2024</v>
      </c>
    </row>
    <row r="136" spans="1:16" x14ac:dyDescent="0.25">
      <c r="A136" s="5" t="s">
        <v>7</v>
      </c>
      <c r="B136" s="11">
        <v>1</v>
      </c>
      <c r="C136" s="11">
        <v>0</v>
      </c>
      <c r="D136" s="11">
        <v>1</v>
      </c>
      <c r="E136" s="11">
        <v>0</v>
      </c>
      <c r="F136" s="11">
        <v>0</v>
      </c>
      <c r="G136" s="11">
        <v>0</v>
      </c>
      <c r="H136" s="11">
        <v>0.51893442869186401</v>
      </c>
      <c r="I136" s="11">
        <v>0.87278425693511963</v>
      </c>
      <c r="J136" s="11">
        <v>0.98888677358627319</v>
      </c>
      <c r="K136" s="11">
        <v>0.43255719542503357</v>
      </c>
      <c r="L136" s="11">
        <v>0.85122960805892944</v>
      </c>
      <c r="M136" s="11">
        <v>0.34216168522834778</v>
      </c>
      <c r="N136" s="11">
        <v>1</v>
      </c>
      <c r="O136" s="11">
        <v>1</v>
      </c>
      <c r="P136" s="11">
        <v>2024</v>
      </c>
    </row>
    <row r="137" spans="1:16" x14ac:dyDescent="0.25">
      <c r="A137" s="5" t="s">
        <v>8</v>
      </c>
      <c r="B137" s="11">
        <v>1</v>
      </c>
      <c r="C137" s="11">
        <v>0</v>
      </c>
      <c r="D137" s="11">
        <v>1</v>
      </c>
      <c r="E137" s="11">
        <v>0</v>
      </c>
      <c r="F137" s="11">
        <v>0</v>
      </c>
      <c r="G137" s="11">
        <v>0</v>
      </c>
      <c r="H137" s="11">
        <v>0.55085420608520508</v>
      </c>
      <c r="I137" s="11">
        <v>0.58514809608459473</v>
      </c>
      <c r="J137" s="11">
        <v>0.97970664501190186</v>
      </c>
      <c r="K137" s="11">
        <v>0.50790911912918091</v>
      </c>
      <c r="L137" s="11">
        <v>0.64102387428283691</v>
      </c>
      <c r="M137" s="11">
        <v>0.6865803599357605</v>
      </c>
      <c r="N137" s="11">
        <v>1</v>
      </c>
      <c r="O137" s="11">
        <v>1</v>
      </c>
      <c r="P137" s="11">
        <v>2024</v>
      </c>
    </row>
    <row r="138" spans="1:16" x14ac:dyDescent="0.25">
      <c r="A138" s="5" t="s">
        <v>9</v>
      </c>
      <c r="B138" s="11">
        <v>1</v>
      </c>
      <c r="C138" s="11">
        <v>0</v>
      </c>
      <c r="D138" s="11">
        <v>1</v>
      </c>
      <c r="E138" s="11">
        <v>0</v>
      </c>
      <c r="F138" s="11">
        <v>0</v>
      </c>
      <c r="G138" s="11">
        <v>0</v>
      </c>
      <c r="H138" s="11">
        <v>0.37312367558479309</v>
      </c>
      <c r="I138" s="11">
        <v>0.80439645051956177</v>
      </c>
      <c r="J138" s="11">
        <v>1</v>
      </c>
      <c r="K138" s="11">
        <v>0.28865152597427368</v>
      </c>
      <c r="L138" s="11">
        <v>0.22782473266124725</v>
      </c>
      <c r="M138" s="11">
        <v>0.71170824766159058</v>
      </c>
      <c r="N138" s="11">
        <v>1</v>
      </c>
      <c r="O138" s="11">
        <v>1</v>
      </c>
      <c r="P138" s="11">
        <v>2024</v>
      </c>
    </row>
    <row r="139" spans="1:16" x14ac:dyDescent="0.25">
      <c r="A139" s="5" t="s">
        <v>10</v>
      </c>
      <c r="B139" s="11">
        <v>1</v>
      </c>
      <c r="C139" s="11">
        <v>0</v>
      </c>
      <c r="D139" s="11">
        <v>1</v>
      </c>
      <c r="E139" s="11">
        <v>0</v>
      </c>
      <c r="F139" s="11">
        <v>0</v>
      </c>
      <c r="G139" s="11">
        <v>0</v>
      </c>
      <c r="H139" s="11">
        <v>0.45813339948654175</v>
      </c>
      <c r="I139" s="11">
        <v>0.8230099081993103</v>
      </c>
      <c r="J139" s="11">
        <v>0.98562943935394287</v>
      </c>
      <c r="K139" s="11">
        <v>0.50884950160980225</v>
      </c>
      <c r="L139" s="11">
        <v>0.42194581031799316</v>
      </c>
      <c r="M139" s="11">
        <v>0.53100669384002686</v>
      </c>
      <c r="N139" s="11">
        <v>1</v>
      </c>
      <c r="O139" s="11">
        <v>1</v>
      </c>
      <c r="P139" s="11">
        <v>2024</v>
      </c>
    </row>
    <row r="140" spans="1:16" x14ac:dyDescent="0.25">
      <c r="A140" s="5" t="s">
        <v>11</v>
      </c>
      <c r="B140" s="11">
        <v>1</v>
      </c>
      <c r="C140" s="11">
        <v>0</v>
      </c>
      <c r="D140" s="11">
        <v>1</v>
      </c>
      <c r="E140" s="11">
        <v>0</v>
      </c>
      <c r="F140" s="11">
        <v>0</v>
      </c>
      <c r="G140" s="11">
        <v>0</v>
      </c>
      <c r="H140" s="11">
        <v>0.50684225559234619</v>
      </c>
      <c r="I140" s="11">
        <v>0.87265926599502563</v>
      </c>
      <c r="J140" s="11">
        <v>0.97125601768493652</v>
      </c>
      <c r="K140" s="11">
        <v>0.19330711662769318</v>
      </c>
      <c r="L140" s="11">
        <v>0.27736684679985046</v>
      </c>
      <c r="M140" s="11">
        <v>0.64782172441482544</v>
      </c>
      <c r="N140" s="11">
        <v>1</v>
      </c>
      <c r="O140" s="11">
        <v>1</v>
      </c>
      <c r="P140" s="11">
        <v>2024</v>
      </c>
    </row>
    <row r="141" spans="1:16" x14ac:dyDescent="0.25">
      <c r="A141" s="5" t="s">
        <v>12</v>
      </c>
      <c r="B141" s="11">
        <v>1</v>
      </c>
      <c r="C141" s="11">
        <v>0</v>
      </c>
      <c r="D141" s="11">
        <v>1</v>
      </c>
      <c r="E141" s="11">
        <v>0</v>
      </c>
      <c r="F141" s="11">
        <v>0</v>
      </c>
      <c r="G141" s="11">
        <v>0</v>
      </c>
      <c r="H141" s="11">
        <v>0.47841867804527283</v>
      </c>
      <c r="I141" s="11">
        <v>0.52942401170730591</v>
      </c>
      <c r="J141" s="11">
        <v>0.98215210437774658</v>
      </c>
      <c r="K141" s="11">
        <v>0.60219269990921021</v>
      </c>
      <c r="L141" s="11">
        <v>0.90106868743896484</v>
      </c>
      <c r="M141" s="11">
        <v>0.47549408674240112</v>
      </c>
      <c r="N141" s="11">
        <v>1</v>
      </c>
      <c r="O141" s="11">
        <v>1</v>
      </c>
      <c r="P141" s="11">
        <v>2024</v>
      </c>
    </row>
    <row r="142" spans="1:16" x14ac:dyDescent="0.25">
      <c r="A142" s="5" t="s">
        <v>13</v>
      </c>
      <c r="B142" s="11">
        <v>1</v>
      </c>
      <c r="C142" s="11">
        <v>0</v>
      </c>
      <c r="D142" s="11">
        <v>1</v>
      </c>
      <c r="E142" s="11">
        <v>0</v>
      </c>
      <c r="F142" s="11">
        <v>0</v>
      </c>
      <c r="G142" s="11">
        <v>0</v>
      </c>
      <c r="H142" s="11">
        <v>0.4740067720413208</v>
      </c>
      <c r="I142" s="11">
        <v>0.76338273286819458</v>
      </c>
      <c r="J142" s="11">
        <v>0.99033880233764648</v>
      </c>
      <c r="K142" s="11">
        <v>0.23617911338806152</v>
      </c>
      <c r="L142" s="11">
        <v>0.71434283256530762</v>
      </c>
      <c r="M142" s="11">
        <v>0.40773114562034607</v>
      </c>
      <c r="N142" s="11">
        <v>1</v>
      </c>
      <c r="O142" s="11">
        <v>1</v>
      </c>
      <c r="P142" s="11">
        <v>2024</v>
      </c>
    </row>
    <row r="143" spans="1:16" x14ac:dyDescent="0.25">
      <c r="A143" s="5" t="s">
        <v>14</v>
      </c>
      <c r="B143" s="11">
        <v>1</v>
      </c>
      <c r="C143" s="11">
        <v>0</v>
      </c>
      <c r="D143" s="11">
        <v>1</v>
      </c>
      <c r="E143" s="11">
        <v>0</v>
      </c>
      <c r="F143" s="11">
        <v>0</v>
      </c>
      <c r="G143" s="11">
        <v>0</v>
      </c>
      <c r="H143" s="11">
        <v>0.76198065280914307</v>
      </c>
      <c r="I143" s="11">
        <v>0.8157196044921875</v>
      </c>
      <c r="J143" s="11">
        <v>0.96801942586898804</v>
      </c>
      <c r="K143" s="11">
        <v>0.23631124198436737</v>
      </c>
      <c r="L143" s="11">
        <v>0.20556572079658508</v>
      </c>
      <c r="M143" s="11">
        <v>0.37199443578720093</v>
      </c>
      <c r="N143" s="11">
        <v>1</v>
      </c>
      <c r="O143" s="11">
        <v>1</v>
      </c>
      <c r="P143" s="11">
        <v>2024</v>
      </c>
    </row>
    <row r="144" spans="1:16" x14ac:dyDescent="0.25">
      <c r="A144" s="5" t="s">
        <v>15</v>
      </c>
      <c r="B144" s="11">
        <v>1</v>
      </c>
      <c r="C144" s="11">
        <v>0</v>
      </c>
      <c r="D144" s="11">
        <v>1</v>
      </c>
      <c r="E144" s="11">
        <v>0</v>
      </c>
      <c r="F144" s="11">
        <v>0</v>
      </c>
      <c r="G144" s="11">
        <v>0</v>
      </c>
      <c r="H144" s="11">
        <v>0.42427834868431091</v>
      </c>
      <c r="I144" s="11">
        <v>0.87011688947677612</v>
      </c>
      <c r="J144" s="11">
        <v>0.99085122346878052</v>
      </c>
      <c r="K144" s="11">
        <v>0.29404675960540771</v>
      </c>
      <c r="L144" s="11">
        <v>0.22569723427295685</v>
      </c>
      <c r="M144" s="11">
        <v>0.72544991970062256</v>
      </c>
      <c r="N144" s="11">
        <v>1</v>
      </c>
      <c r="O144" s="11">
        <v>1</v>
      </c>
      <c r="P144" s="11">
        <v>2024</v>
      </c>
    </row>
    <row r="145" spans="1:16" x14ac:dyDescent="0.25">
      <c r="A145" s="5" t="s">
        <v>16</v>
      </c>
      <c r="B145" s="11">
        <v>1</v>
      </c>
      <c r="C145" s="11">
        <v>0</v>
      </c>
      <c r="D145" s="11">
        <v>1</v>
      </c>
      <c r="E145" s="11">
        <v>0</v>
      </c>
      <c r="F145" s="11">
        <v>0</v>
      </c>
      <c r="G145" s="11">
        <v>0</v>
      </c>
      <c r="H145" s="11">
        <v>0.53414762020111084</v>
      </c>
      <c r="I145" s="11">
        <v>0.85645467042922974</v>
      </c>
      <c r="J145" s="11">
        <v>0.99615275859832764</v>
      </c>
      <c r="K145" s="11">
        <v>0.52772814035415649</v>
      </c>
      <c r="L145" s="11">
        <v>0.52515584230422974</v>
      </c>
      <c r="M145" s="11">
        <v>0.55908602476119995</v>
      </c>
      <c r="N145" s="11">
        <v>1</v>
      </c>
      <c r="O145" s="11">
        <v>1</v>
      </c>
      <c r="P145" s="11">
        <v>2024</v>
      </c>
    </row>
    <row r="146" spans="1:16" x14ac:dyDescent="0.25">
      <c r="A146" s="5" t="s">
        <v>17</v>
      </c>
      <c r="B146" s="11">
        <v>1</v>
      </c>
      <c r="C146" s="11">
        <v>0</v>
      </c>
      <c r="D146" s="11">
        <v>1</v>
      </c>
      <c r="E146" s="11">
        <v>0</v>
      </c>
      <c r="F146" s="11">
        <v>0</v>
      </c>
      <c r="G146" s="11">
        <v>0</v>
      </c>
      <c r="H146" s="11">
        <v>0.39569091796875</v>
      </c>
      <c r="I146" s="11">
        <v>0.8329581618309021</v>
      </c>
      <c r="J146" s="11">
        <v>0.9686206579208374</v>
      </c>
      <c r="K146" s="11">
        <v>0.35991328954696655</v>
      </c>
      <c r="L146" s="11">
        <v>0.39974689483642578</v>
      </c>
      <c r="M146" s="11">
        <v>0.62139397859573364</v>
      </c>
      <c r="N146" s="11">
        <v>1</v>
      </c>
      <c r="O146" s="11">
        <v>1</v>
      </c>
      <c r="P146" s="11">
        <v>2024</v>
      </c>
    </row>
    <row r="147" spans="1:16" x14ac:dyDescent="0.25">
      <c r="A147" s="5" t="s">
        <v>18</v>
      </c>
      <c r="B147" s="11">
        <v>1</v>
      </c>
      <c r="C147" s="11">
        <v>0</v>
      </c>
      <c r="D147" s="11">
        <v>1</v>
      </c>
      <c r="E147" s="11">
        <v>0</v>
      </c>
      <c r="F147" s="11">
        <v>0</v>
      </c>
      <c r="G147" s="11">
        <v>0</v>
      </c>
      <c r="H147" s="11">
        <v>0.54266601800918579</v>
      </c>
      <c r="I147" s="11">
        <v>0.46493202447891235</v>
      </c>
      <c r="J147" s="11">
        <v>0.99147111177444458</v>
      </c>
      <c r="K147" s="11">
        <v>0.55879294872283936</v>
      </c>
      <c r="L147" s="11">
        <v>0.75833404064178467</v>
      </c>
      <c r="M147" s="11">
        <v>0.71545153856277466</v>
      </c>
      <c r="N147" s="11">
        <v>1</v>
      </c>
      <c r="O147" s="11">
        <v>1</v>
      </c>
      <c r="P147" s="11">
        <v>2024</v>
      </c>
    </row>
    <row r="148" spans="1:16" x14ac:dyDescent="0.25">
      <c r="A148" s="5" t="s">
        <v>19</v>
      </c>
      <c r="B148" s="11">
        <v>1</v>
      </c>
      <c r="C148" s="11">
        <v>0</v>
      </c>
      <c r="D148" s="11">
        <v>1</v>
      </c>
      <c r="E148" s="11">
        <v>0</v>
      </c>
      <c r="F148" s="11">
        <v>0</v>
      </c>
      <c r="G148" s="11">
        <v>0</v>
      </c>
      <c r="H148" s="11">
        <v>0.57340908050537109</v>
      </c>
      <c r="I148" s="11">
        <v>0.66524648666381836</v>
      </c>
      <c r="J148" s="11">
        <v>0.90096032619476318</v>
      </c>
      <c r="K148" s="11">
        <v>0.18059782683849335</v>
      </c>
      <c r="L148" s="11">
        <v>0.39954012632369995</v>
      </c>
      <c r="M148" s="11">
        <v>0.55937647819519043</v>
      </c>
      <c r="N148" s="11">
        <v>1</v>
      </c>
      <c r="O148" s="11">
        <v>1</v>
      </c>
      <c r="P148" s="11">
        <v>2024</v>
      </c>
    </row>
    <row r="149" spans="1:16" x14ac:dyDescent="0.25">
      <c r="A149" s="5" t="s">
        <v>20</v>
      </c>
      <c r="B149" s="11">
        <v>1</v>
      </c>
      <c r="C149" s="11">
        <v>0</v>
      </c>
      <c r="D149" s="11">
        <v>1</v>
      </c>
      <c r="E149" s="11">
        <v>0</v>
      </c>
      <c r="F149" s="11">
        <v>0</v>
      </c>
      <c r="G149" s="11">
        <v>0</v>
      </c>
      <c r="H149" s="11">
        <v>0.509552001953125</v>
      </c>
      <c r="I149" s="11">
        <v>0.55276757478713989</v>
      </c>
      <c r="J149" s="11">
        <v>0.98414403200149536</v>
      </c>
      <c r="K149" s="11">
        <v>0.51001560688018799</v>
      </c>
      <c r="L149" s="11">
        <v>0.87793081998825073</v>
      </c>
      <c r="M149" s="11">
        <v>0.50882208347320557</v>
      </c>
      <c r="N149" s="11">
        <v>1</v>
      </c>
      <c r="O149" s="11">
        <v>1</v>
      </c>
      <c r="P149" s="11">
        <v>2024</v>
      </c>
    </row>
    <row r="150" spans="1:16" x14ac:dyDescent="0.25">
      <c r="A150" s="5" t="s">
        <v>21</v>
      </c>
      <c r="B150" s="11">
        <v>1</v>
      </c>
      <c r="C150" s="11">
        <v>0</v>
      </c>
      <c r="D150" s="11">
        <v>1</v>
      </c>
      <c r="E150" s="11">
        <v>0</v>
      </c>
      <c r="F150" s="11">
        <v>0</v>
      </c>
      <c r="G150" s="11">
        <v>0</v>
      </c>
      <c r="H150" s="11">
        <v>0.50037199258804321</v>
      </c>
      <c r="I150" s="11">
        <v>0.77520811557769775</v>
      </c>
      <c r="J150" s="11">
        <v>0.99009793996810913</v>
      </c>
      <c r="K150" s="11">
        <v>0.39055803418159485</v>
      </c>
      <c r="L150" s="11">
        <v>0.58384209871292114</v>
      </c>
      <c r="M150" s="11">
        <v>0.5293383002281189</v>
      </c>
      <c r="N150" s="11">
        <v>1</v>
      </c>
      <c r="O150" s="11">
        <v>1</v>
      </c>
      <c r="P150" s="11">
        <v>2024</v>
      </c>
    </row>
    <row r="151" spans="1:16" x14ac:dyDescent="0.25">
      <c r="A151" s="5" t="s">
        <v>22</v>
      </c>
      <c r="B151" s="11">
        <v>1</v>
      </c>
      <c r="C151" s="11">
        <v>0</v>
      </c>
      <c r="D151" s="11">
        <v>1</v>
      </c>
      <c r="E151" s="11">
        <v>0</v>
      </c>
      <c r="F151" s="11">
        <v>0</v>
      </c>
      <c r="G151" s="11">
        <v>0</v>
      </c>
      <c r="H151" s="11">
        <v>0.60957568883895874</v>
      </c>
      <c r="I151" s="11">
        <v>0.68763935565948486</v>
      </c>
      <c r="J151" s="11">
        <v>0.97498142719268799</v>
      </c>
      <c r="K151" s="11">
        <v>0.34509360790252686</v>
      </c>
      <c r="L151" s="11">
        <v>0.49340033531188965</v>
      </c>
      <c r="M151" s="11">
        <v>0.41296577453613281</v>
      </c>
      <c r="N151" s="11">
        <v>1</v>
      </c>
      <c r="O151" s="11">
        <v>1</v>
      </c>
      <c r="P151" s="11">
        <v>2024</v>
      </c>
    </row>
    <row r="152" spans="1:16" x14ac:dyDescent="0.25">
      <c r="A152" s="5" t="s">
        <v>23</v>
      </c>
      <c r="B152" s="11">
        <v>1</v>
      </c>
      <c r="C152" s="11">
        <v>0</v>
      </c>
      <c r="D152" s="11">
        <v>1</v>
      </c>
      <c r="E152" s="11">
        <v>0</v>
      </c>
      <c r="F152" s="11">
        <v>0</v>
      </c>
      <c r="G152" s="11">
        <v>0</v>
      </c>
      <c r="H152" s="11">
        <v>0.4221782386302948</v>
      </c>
      <c r="I152" s="11">
        <v>0.68395596742630005</v>
      </c>
      <c r="J152" s="11">
        <v>0.93306148052215576</v>
      </c>
      <c r="K152" s="11">
        <v>0.48659831285476685</v>
      </c>
      <c r="L152" s="11">
        <v>0.7063220739364624</v>
      </c>
      <c r="M152" s="11">
        <v>0.42127880454063416</v>
      </c>
      <c r="N152" s="11">
        <v>1</v>
      </c>
      <c r="O152" s="11">
        <v>1</v>
      </c>
      <c r="P152" s="11">
        <v>2024</v>
      </c>
    </row>
    <row r="153" spans="1:16" x14ac:dyDescent="0.25">
      <c r="A153" s="5" t="s">
        <v>24</v>
      </c>
      <c r="B153" s="11">
        <v>1</v>
      </c>
      <c r="C153" s="11">
        <v>0</v>
      </c>
      <c r="D153" s="11">
        <v>1</v>
      </c>
      <c r="E153" s="11">
        <v>0</v>
      </c>
      <c r="F153" s="11">
        <v>0</v>
      </c>
      <c r="G153" s="11">
        <v>0</v>
      </c>
      <c r="H153" s="11">
        <v>0.43184188008308411</v>
      </c>
      <c r="I153" s="11">
        <v>0.71952372789382935</v>
      </c>
      <c r="J153" s="11">
        <v>0.97801262140274048</v>
      </c>
      <c r="K153" s="11">
        <v>0.45085781812667847</v>
      </c>
      <c r="L153" s="11">
        <v>0.79782462120056152</v>
      </c>
      <c r="M153" s="11">
        <v>0.38946610689163208</v>
      </c>
      <c r="N153" s="11">
        <v>1</v>
      </c>
      <c r="O153" s="11">
        <v>1</v>
      </c>
      <c r="P153" s="11">
        <v>2024</v>
      </c>
    </row>
    <row r="154" spans="1:16" x14ac:dyDescent="0.25">
      <c r="A154" s="5" t="s">
        <v>25</v>
      </c>
      <c r="B154" s="11">
        <v>1</v>
      </c>
      <c r="C154" s="11">
        <v>0</v>
      </c>
      <c r="D154" s="11">
        <v>1</v>
      </c>
      <c r="E154" s="11">
        <v>0</v>
      </c>
      <c r="F154" s="11">
        <v>0</v>
      </c>
      <c r="G154" s="11">
        <v>0</v>
      </c>
      <c r="H154" s="11">
        <v>0.55593770742416382</v>
      </c>
      <c r="I154" s="11">
        <v>0.69929242134094238</v>
      </c>
      <c r="J154" s="11">
        <v>0.94161975383758545</v>
      </c>
      <c r="K154" s="11">
        <v>0.44040393829345703</v>
      </c>
      <c r="L154" s="11">
        <v>0.43810379505157471</v>
      </c>
      <c r="M154" s="11">
        <v>0.52202677726745605</v>
      </c>
      <c r="N154" s="11">
        <v>1</v>
      </c>
      <c r="O154" s="11">
        <v>1</v>
      </c>
      <c r="P154" s="11">
        <v>2024</v>
      </c>
    </row>
    <row r="155" spans="1:16" x14ac:dyDescent="0.25">
      <c r="A155" s="5" t="s">
        <v>26</v>
      </c>
      <c r="B155" s="11">
        <v>1</v>
      </c>
      <c r="C155" s="11">
        <v>0</v>
      </c>
      <c r="D155" s="11">
        <v>1</v>
      </c>
      <c r="E155" s="11">
        <v>0</v>
      </c>
      <c r="F155" s="11">
        <v>0</v>
      </c>
      <c r="G155" s="11">
        <v>0</v>
      </c>
      <c r="H155" s="11">
        <v>0.36648368835449219</v>
      </c>
      <c r="I155" s="11">
        <v>0.77305322885513306</v>
      </c>
      <c r="J155" s="11">
        <v>0.94357872009277344</v>
      </c>
      <c r="K155" s="11">
        <v>0.27710390090942383</v>
      </c>
      <c r="L155" s="11">
        <v>0.39262473583221436</v>
      </c>
      <c r="M155" s="11">
        <v>0.82852274179458618</v>
      </c>
      <c r="N155" s="11">
        <v>1</v>
      </c>
      <c r="O155" s="11">
        <v>1</v>
      </c>
      <c r="P155" s="11">
        <v>2024</v>
      </c>
    </row>
    <row r="156" spans="1:16" x14ac:dyDescent="0.25">
      <c r="A156" s="5" t="s">
        <v>27</v>
      </c>
      <c r="B156" s="11">
        <v>1</v>
      </c>
      <c r="C156" s="11">
        <v>0</v>
      </c>
      <c r="D156" s="11">
        <v>1</v>
      </c>
      <c r="E156" s="11">
        <v>0</v>
      </c>
      <c r="F156" s="11">
        <v>0</v>
      </c>
      <c r="G156" s="11">
        <v>0</v>
      </c>
      <c r="H156" s="11">
        <v>0.34793412685394287</v>
      </c>
      <c r="I156" s="11">
        <v>0.64618170261383057</v>
      </c>
      <c r="J156" s="11">
        <v>0.97160243988037109</v>
      </c>
      <c r="K156" s="11">
        <v>0.30151247978210449</v>
      </c>
      <c r="L156" s="11">
        <v>0.79868912696838379</v>
      </c>
      <c r="M156" s="11">
        <v>0.74837517738342285</v>
      </c>
      <c r="N156" s="11">
        <v>1</v>
      </c>
      <c r="O156" s="11">
        <v>1</v>
      </c>
      <c r="P156" s="11">
        <v>2024</v>
      </c>
    </row>
    <row r="157" spans="1:16" x14ac:dyDescent="0.25">
      <c r="A157" s="5" t="s">
        <v>28</v>
      </c>
      <c r="B157" s="11">
        <v>1</v>
      </c>
      <c r="C157" s="11">
        <v>0</v>
      </c>
      <c r="D157" s="11">
        <v>1</v>
      </c>
      <c r="E157" s="11">
        <v>0</v>
      </c>
      <c r="F157" s="11">
        <v>0</v>
      </c>
      <c r="G157" s="11">
        <v>0</v>
      </c>
      <c r="H157" s="11">
        <v>0.61294019222259521</v>
      </c>
      <c r="I157" s="11">
        <v>0.67393630743026733</v>
      </c>
      <c r="J157" s="11">
        <v>0.96041172742843628</v>
      </c>
      <c r="K157" s="11">
        <v>0.37611716985702515</v>
      </c>
      <c r="L157" s="11">
        <v>0.39636009931564331</v>
      </c>
      <c r="M157" s="11">
        <v>0.47303491830825806</v>
      </c>
      <c r="N157" s="11">
        <v>1</v>
      </c>
      <c r="O157" s="11">
        <v>1</v>
      </c>
      <c r="P157" s="11">
        <v>2024</v>
      </c>
    </row>
    <row r="158" spans="1:16" x14ac:dyDescent="0.25">
      <c r="A158" s="5" t="s">
        <v>29</v>
      </c>
      <c r="B158" s="11">
        <v>1</v>
      </c>
      <c r="C158" s="11">
        <v>0</v>
      </c>
      <c r="D158" s="11">
        <v>1</v>
      </c>
      <c r="E158" s="11">
        <v>0</v>
      </c>
      <c r="F158" s="11">
        <v>0</v>
      </c>
      <c r="G158" s="11">
        <v>0</v>
      </c>
      <c r="H158" s="11">
        <v>0.45673680305480957</v>
      </c>
      <c r="I158" s="11">
        <v>0.8727460503578186</v>
      </c>
      <c r="J158" s="11">
        <v>0.97858750820159912</v>
      </c>
      <c r="K158" s="11">
        <v>0.25231656432151794</v>
      </c>
      <c r="L158" s="11">
        <v>0.27200725674629211</v>
      </c>
      <c r="M158" s="11">
        <v>0.6433289647102356</v>
      </c>
      <c r="N158" s="11">
        <v>1</v>
      </c>
      <c r="O158" s="11">
        <v>1</v>
      </c>
      <c r="P158" s="11">
        <v>2024</v>
      </c>
    </row>
    <row r="159" spans="1:16" x14ac:dyDescent="0.25">
      <c r="A159" s="5" t="s">
        <v>30</v>
      </c>
      <c r="B159" s="11">
        <v>1</v>
      </c>
      <c r="C159" s="11">
        <v>0</v>
      </c>
      <c r="D159" s="11">
        <v>1</v>
      </c>
      <c r="E159" s="11">
        <v>0</v>
      </c>
      <c r="F159" s="11">
        <v>0</v>
      </c>
      <c r="G159" s="11">
        <v>0</v>
      </c>
      <c r="H159" s="11">
        <v>0.54903388023376465</v>
      </c>
      <c r="I159" s="11">
        <v>0.74830412864685059</v>
      </c>
      <c r="J159" s="11">
        <v>0.98355334997177124</v>
      </c>
      <c r="K159" s="11">
        <v>0.36666971445083618</v>
      </c>
      <c r="L159" s="11">
        <v>0.76159226894378662</v>
      </c>
      <c r="M159" s="11">
        <v>0.37469694018363953</v>
      </c>
      <c r="N159" s="11">
        <v>1</v>
      </c>
      <c r="O159" s="11">
        <v>1</v>
      </c>
      <c r="P159" s="11">
        <v>2024</v>
      </c>
    </row>
    <row r="160" spans="1:16" x14ac:dyDescent="0.25">
      <c r="A160" s="5" t="s">
        <v>31</v>
      </c>
      <c r="B160" s="11">
        <v>1</v>
      </c>
      <c r="C160" s="11">
        <v>0</v>
      </c>
      <c r="D160" s="11">
        <v>1</v>
      </c>
      <c r="E160" s="11">
        <v>0</v>
      </c>
      <c r="F160" s="11">
        <v>0</v>
      </c>
      <c r="G160" s="11">
        <v>0</v>
      </c>
      <c r="H160" s="11">
        <v>0.44664588570594788</v>
      </c>
      <c r="I160" s="11">
        <v>0.66259467601776123</v>
      </c>
      <c r="J160" s="11">
        <v>0.98432552814483643</v>
      </c>
      <c r="K160" s="11">
        <v>0.43934208154678345</v>
      </c>
      <c r="L160" s="11">
        <v>0.85806232690811157</v>
      </c>
      <c r="M160" s="11">
        <v>0.38465145230293274</v>
      </c>
      <c r="N160" s="11">
        <v>1</v>
      </c>
      <c r="O160" s="11">
        <v>1</v>
      </c>
      <c r="P160" s="11">
        <v>2024</v>
      </c>
    </row>
    <row r="161" spans="1:16" x14ac:dyDescent="0.25">
      <c r="A161" s="5" t="s">
        <v>32</v>
      </c>
      <c r="B161" s="11">
        <v>1</v>
      </c>
      <c r="C161" s="11">
        <v>0</v>
      </c>
      <c r="D161" s="11">
        <v>1</v>
      </c>
      <c r="E161" s="11">
        <v>0</v>
      </c>
      <c r="F161" s="11">
        <v>0</v>
      </c>
      <c r="G161" s="11">
        <v>0</v>
      </c>
      <c r="H161" s="11">
        <v>0.57135295867919922</v>
      </c>
      <c r="I161" s="11">
        <v>0.79671758413314819</v>
      </c>
      <c r="J161" s="11">
        <v>0.97340917587280273</v>
      </c>
      <c r="K161" s="11">
        <v>0.15322607755661011</v>
      </c>
      <c r="L161" s="11">
        <v>0.24684906005859375</v>
      </c>
      <c r="M161" s="11">
        <v>0.60062503814697266</v>
      </c>
      <c r="N161" s="11">
        <v>1</v>
      </c>
      <c r="O161" s="11">
        <v>1</v>
      </c>
      <c r="P161" s="11">
        <v>2024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7D9A5-E531-482C-B9A2-853507526026}">
  <dimension ref="A1:S161"/>
  <sheetViews>
    <sheetView workbookViewId="0">
      <selection activeCell="B1" sqref="B1:S1048576"/>
    </sheetView>
  </sheetViews>
  <sheetFormatPr defaultRowHeight="15" x14ac:dyDescent="0.25"/>
  <cols>
    <col min="1" max="1" width="23.28515625" style="8" customWidth="1"/>
    <col min="20" max="16384" width="9.140625" style="8"/>
  </cols>
  <sheetData>
    <row r="1" spans="1:19" x14ac:dyDescent="0.25">
      <c r="A1" s="8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62</v>
      </c>
      <c r="Q1" t="s">
        <v>63</v>
      </c>
      <c r="R1" t="s">
        <v>64</v>
      </c>
      <c r="S1" t="s">
        <v>61</v>
      </c>
    </row>
    <row r="2" spans="1:19" x14ac:dyDescent="0.25">
      <c r="A2" s="5" t="s">
        <v>1</v>
      </c>
      <c r="B2" s="11">
        <v>6612</v>
      </c>
      <c r="C2" s="11">
        <v>0</v>
      </c>
      <c r="D2" s="11">
        <v>6612</v>
      </c>
      <c r="E2" s="11">
        <v>0</v>
      </c>
      <c r="F2" s="11">
        <v>0</v>
      </c>
      <c r="G2" s="11">
        <v>0</v>
      </c>
      <c r="H2" s="11">
        <v>4270</v>
      </c>
      <c r="I2" s="11">
        <v>1954</v>
      </c>
      <c r="J2" s="11">
        <v>6466</v>
      </c>
      <c r="K2" s="11">
        <v>1606</v>
      </c>
      <c r="L2" s="11">
        <v>3064</v>
      </c>
      <c r="M2" s="11">
        <v>4975</v>
      </c>
      <c r="N2" s="11">
        <v>6612</v>
      </c>
      <c r="O2" s="11">
        <v>6612</v>
      </c>
      <c r="P2" s="11">
        <v>3.3779492378234863</v>
      </c>
      <c r="Q2" s="11"/>
      <c r="R2" s="11">
        <v>3.3779492378234863</v>
      </c>
      <c r="S2" s="11">
        <v>2016</v>
      </c>
    </row>
    <row r="3" spans="1:19" x14ac:dyDescent="0.25">
      <c r="A3" s="5" t="s">
        <v>2</v>
      </c>
      <c r="B3" s="11">
        <v>6027</v>
      </c>
      <c r="C3" s="11">
        <v>0</v>
      </c>
      <c r="D3" s="11">
        <v>6027</v>
      </c>
      <c r="E3" s="11">
        <v>0</v>
      </c>
      <c r="F3" s="11">
        <v>0</v>
      </c>
      <c r="G3" s="11">
        <v>0</v>
      </c>
      <c r="H3" s="11">
        <v>2861</v>
      </c>
      <c r="I3" s="11">
        <v>2986</v>
      </c>
      <c r="J3" s="11">
        <v>5983</v>
      </c>
      <c r="K3" s="11">
        <v>2567</v>
      </c>
      <c r="L3" s="11">
        <v>4306</v>
      </c>
      <c r="M3" s="11">
        <v>3777</v>
      </c>
      <c r="N3" s="11">
        <v>6027</v>
      </c>
      <c r="O3" s="11">
        <v>6027</v>
      </c>
      <c r="P3" s="11">
        <v>3.7298822402954102</v>
      </c>
      <c r="Q3" s="11"/>
      <c r="R3" s="11">
        <v>3.7298822402954102</v>
      </c>
      <c r="S3" s="11">
        <v>2016</v>
      </c>
    </row>
    <row r="4" spans="1:19" x14ac:dyDescent="0.25">
      <c r="A4" s="5" t="s">
        <v>3</v>
      </c>
      <c r="B4" s="11">
        <v>3577</v>
      </c>
      <c r="C4" s="11">
        <v>0</v>
      </c>
      <c r="D4" s="11">
        <v>3577</v>
      </c>
      <c r="E4" s="11">
        <v>0</v>
      </c>
      <c r="F4" s="11">
        <v>0</v>
      </c>
      <c r="G4" s="11">
        <v>0</v>
      </c>
      <c r="H4" s="11">
        <v>1719</v>
      </c>
      <c r="I4" s="11">
        <v>1553</v>
      </c>
      <c r="J4" s="11">
        <v>3325</v>
      </c>
      <c r="K4" s="11">
        <v>2050</v>
      </c>
      <c r="L4" s="11">
        <v>2872</v>
      </c>
      <c r="M4" s="11">
        <v>2399</v>
      </c>
      <c r="N4" s="11">
        <v>3577</v>
      </c>
      <c r="O4" s="11">
        <v>3577</v>
      </c>
      <c r="P4" s="11">
        <v>3.89096999168396</v>
      </c>
      <c r="Q4" s="11"/>
      <c r="R4" s="11">
        <v>3.89096999168396</v>
      </c>
      <c r="S4" s="11">
        <v>2016</v>
      </c>
    </row>
    <row r="5" spans="1:19" x14ac:dyDescent="0.25">
      <c r="A5" s="5" t="s">
        <v>4</v>
      </c>
      <c r="B5" s="11">
        <v>26513</v>
      </c>
      <c r="C5" s="11">
        <v>0</v>
      </c>
      <c r="D5" s="11">
        <v>26513</v>
      </c>
      <c r="E5" s="11">
        <v>0</v>
      </c>
      <c r="F5" s="11">
        <v>0</v>
      </c>
      <c r="G5" s="11">
        <v>0</v>
      </c>
      <c r="H5" s="11">
        <v>13289</v>
      </c>
      <c r="I5" s="11">
        <v>1504</v>
      </c>
      <c r="J5" s="11">
        <v>26129</v>
      </c>
      <c r="K5" s="11">
        <v>15237</v>
      </c>
      <c r="L5" s="11">
        <v>24258</v>
      </c>
      <c r="M5" s="11">
        <v>15921</v>
      </c>
      <c r="N5" s="11">
        <v>26513</v>
      </c>
      <c r="O5" s="11">
        <v>26513</v>
      </c>
      <c r="P5" s="11">
        <v>3.6336135864257813</v>
      </c>
      <c r="Q5" s="11"/>
      <c r="R5" s="11">
        <v>3.6336135864257813</v>
      </c>
      <c r="S5" s="11">
        <v>2016</v>
      </c>
    </row>
    <row r="6" spans="1:19" x14ac:dyDescent="0.25">
      <c r="A6" s="5" t="s">
        <v>5</v>
      </c>
      <c r="B6" s="11">
        <v>7005</v>
      </c>
      <c r="C6" s="11">
        <v>0</v>
      </c>
      <c r="D6" s="11">
        <v>7005</v>
      </c>
      <c r="E6" s="11">
        <v>0</v>
      </c>
      <c r="F6" s="11">
        <v>0</v>
      </c>
      <c r="G6" s="11">
        <v>0</v>
      </c>
      <c r="H6" s="11">
        <v>4963</v>
      </c>
      <c r="I6" s="11">
        <v>2931</v>
      </c>
      <c r="J6" s="11">
        <v>6725</v>
      </c>
      <c r="K6" s="11">
        <v>418</v>
      </c>
      <c r="L6" s="11">
        <v>3945</v>
      </c>
      <c r="M6" s="11">
        <v>4486</v>
      </c>
      <c r="N6" s="11">
        <v>7005</v>
      </c>
      <c r="O6" s="11">
        <v>7005</v>
      </c>
      <c r="P6" s="11">
        <v>3.3501784801483154</v>
      </c>
      <c r="Q6" s="11"/>
      <c r="R6" s="11">
        <v>3.3501784801483154</v>
      </c>
      <c r="S6" s="11">
        <v>2016</v>
      </c>
    </row>
    <row r="7" spans="1:19" x14ac:dyDescent="0.25">
      <c r="A7" s="5" t="s">
        <v>6</v>
      </c>
      <c r="B7" s="11">
        <v>2281</v>
      </c>
      <c r="C7" s="11">
        <v>0</v>
      </c>
      <c r="D7" s="11">
        <v>2281</v>
      </c>
      <c r="E7" s="11">
        <v>0</v>
      </c>
      <c r="F7" s="11">
        <v>0</v>
      </c>
      <c r="G7" s="11">
        <v>0</v>
      </c>
      <c r="H7" s="11">
        <v>1444</v>
      </c>
      <c r="I7" s="11">
        <v>470</v>
      </c>
      <c r="J7" s="11">
        <v>2237</v>
      </c>
      <c r="K7" s="11">
        <v>793</v>
      </c>
      <c r="L7" s="11">
        <v>1727</v>
      </c>
      <c r="M7" s="11">
        <v>1500</v>
      </c>
      <c r="N7" s="11">
        <v>2281</v>
      </c>
      <c r="O7" s="11">
        <v>2281</v>
      </c>
      <c r="P7" s="11">
        <v>3.5822007656097412</v>
      </c>
      <c r="Q7" s="11"/>
      <c r="R7" s="11">
        <v>3.5822007656097412</v>
      </c>
      <c r="S7" s="11">
        <v>2016</v>
      </c>
    </row>
    <row r="8" spans="1:19" x14ac:dyDescent="0.25">
      <c r="A8" s="5" t="s">
        <v>7</v>
      </c>
      <c r="B8" s="11">
        <v>1117372</v>
      </c>
      <c r="C8" s="11">
        <v>0</v>
      </c>
      <c r="D8" s="11">
        <v>1117372</v>
      </c>
      <c r="E8" s="11">
        <v>0</v>
      </c>
      <c r="F8" s="11">
        <v>0</v>
      </c>
      <c r="G8" s="11">
        <v>0</v>
      </c>
      <c r="H8" s="11">
        <v>609013</v>
      </c>
      <c r="I8" s="11">
        <v>219733</v>
      </c>
      <c r="J8" s="11">
        <v>1108442</v>
      </c>
      <c r="K8" s="11">
        <v>632898</v>
      </c>
      <c r="L8" s="11">
        <v>992659</v>
      </c>
      <c r="M8" s="11">
        <v>433234</v>
      </c>
      <c r="N8" s="11">
        <v>1117372</v>
      </c>
      <c r="O8" s="11">
        <v>1117372</v>
      </c>
      <c r="P8" s="11">
        <v>3.5762298107147217</v>
      </c>
      <c r="Q8" s="11"/>
      <c r="R8" s="11">
        <v>3.5762298107147217</v>
      </c>
      <c r="S8" s="11">
        <v>2016</v>
      </c>
    </row>
    <row r="9" spans="1:19" x14ac:dyDescent="0.25">
      <c r="A9" s="5" t="s">
        <v>8</v>
      </c>
      <c r="B9" s="11">
        <v>52055</v>
      </c>
      <c r="C9" s="11">
        <v>0</v>
      </c>
      <c r="D9" s="11">
        <v>52055</v>
      </c>
      <c r="E9" s="11">
        <v>0</v>
      </c>
      <c r="F9" s="11">
        <v>0</v>
      </c>
      <c r="G9" s="11">
        <v>0</v>
      </c>
      <c r="H9" s="11">
        <v>29213</v>
      </c>
      <c r="I9" s="11">
        <v>11331</v>
      </c>
      <c r="J9" s="11">
        <v>51575</v>
      </c>
      <c r="K9" s="11">
        <v>31341</v>
      </c>
      <c r="L9" s="11">
        <v>43644</v>
      </c>
      <c r="M9" s="11">
        <v>38586</v>
      </c>
      <c r="N9" s="11">
        <v>52055</v>
      </c>
      <c r="O9" s="11">
        <v>52055</v>
      </c>
      <c r="P9" s="11">
        <v>3.9513976573944092</v>
      </c>
      <c r="Q9" s="11"/>
      <c r="R9" s="11">
        <v>3.9513976573944092</v>
      </c>
      <c r="S9" s="11">
        <v>2016</v>
      </c>
    </row>
    <row r="10" spans="1:19" x14ac:dyDescent="0.25">
      <c r="A10" s="5" t="s">
        <v>9</v>
      </c>
      <c r="B10" s="11">
        <v>7770</v>
      </c>
      <c r="C10" s="11">
        <v>0</v>
      </c>
      <c r="D10" s="11">
        <v>7770</v>
      </c>
      <c r="E10" s="11">
        <v>0</v>
      </c>
      <c r="F10" s="11">
        <v>0</v>
      </c>
      <c r="G10" s="11">
        <v>0</v>
      </c>
      <c r="H10" s="11">
        <v>700</v>
      </c>
      <c r="I10" s="11">
        <v>2100</v>
      </c>
      <c r="J10" s="11">
        <v>4270</v>
      </c>
      <c r="K10" s="11">
        <v>5670</v>
      </c>
      <c r="L10" s="11">
        <v>7770</v>
      </c>
      <c r="M10" s="11">
        <v>4200</v>
      </c>
      <c r="N10" s="11">
        <v>7770</v>
      </c>
      <c r="O10" s="11">
        <v>7770</v>
      </c>
      <c r="P10" s="11">
        <v>3.1801800727844238</v>
      </c>
      <c r="Q10" s="11"/>
      <c r="R10" s="11">
        <v>3.1801800727844238</v>
      </c>
      <c r="S10" s="11">
        <v>2016</v>
      </c>
    </row>
    <row r="11" spans="1:19" x14ac:dyDescent="0.25">
      <c r="A11" s="5" t="s">
        <v>10</v>
      </c>
      <c r="B11" s="11">
        <v>23790</v>
      </c>
      <c r="C11" s="11">
        <v>0</v>
      </c>
      <c r="D11" s="11">
        <v>23790</v>
      </c>
      <c r="E11" s="11">
        <v>0</v>
      </c>
      <c r="F11" s="11">
        <v>0</v>
      </c>
      <c r="G11" s="11">
        <v>0</v>
      </c>
      <c r="H11" s="11">
        <v>10470</v>
      </c>
      <c r="I11" s="11">
        <v>10736</v>
      </c>
      <c r="J11" s="11">
        <v>22579</v>
      </c>
      <c r="K11" s="11">
        <v>11554</v>
      </c>
      <c r="L11" s="11">
        <v>15512</v>
      </c>
      <c r="M11" s="11">
        <v>19553</v>
      </c>
      <c r="N11" s="11">
        <v>23790</v>
      </c>
      <c r="O11" s="11">
        <v>23790</v>
      </c>
      <c r="P11" s="11">
        <v>3.800084114074707</v>
      </c>
      <c r="Q11" s="11"/>
      <c r="R11" s="11">
        <v>3.800084114074707</v>
      </c>
      <c r="S11" s="11">
        <v>2016</v>
      </c>
    </row>
    <row r="12" spans="1:19" x14ac:dyDescent="0.25">
      <c r="A12" s="5" t="s">
        <v>11</v>
      </c>
      <c r="B12" s="11">
        <v>100624</v>
      </c>
      <c r="C12" s="11">
        <v>0</v>
      </c>
      <c r="D12" s="11">
        <v>100624</v>
      </c>
      <c r="E12" s="11">
        <v>0</v>
      </c>
      <c r="F12" s="11">
        <v>0</v>
      </c>
      <c r="G12" s="11">
        <v>0</v>
      </c>
      <c r="H12" s="11">
        <v>66984</v>
      </c>
      <c r="I12" s="11">
        <v>19669</v>
      </c>
      <c r="J12" s="11">
        <v>99924</v>
      </c>
      <c r="K12" s="11">
        <v>24342</v>
      </c>
      <c r="L12" s="11">
        <v>80205</v>
      </c>
      <c r="M12" s="11">
        <v>49817</v>
      </c>
      <c r="N12" s="11">
        <v>100624</v>
      </c>
      <c r="O12" s="11">
        <v>100624</v>
      </c>
      <c r="P12" s="11">
        <v>3.3882672786712646</v>
      </c>
      <c r="Q12" s="11"/>
      <c r="R12" s="11">
        <v>3.3882672786712646</v>
      </c>
      <c r="S12" s="11">
        <v>2016</v>
      </c>
    </row>
    <row r="13" spans="1:19" x14ac:dyDescent="0.25">
      <c r="A13" s="5" t="s">
        <v>12</v>
      </c>
      <c r="B13" s="11">
        <v>513936</v>
      </c>
      <c r="C13" s="11">
        <v>0</v>
      </c>
      <c r="D13" s="11">
        <v>513936</v>
      </c>
      <c r="E13" s="11">
        <v>0</v>
      </c>
      <c r="F13" s="11">
        <v>0</v>
      </c>
      <c r="G13" s="11">
        <v>0</v>
      </c>
      <c r="H13" s="11">
        <v>234358</v>
      </c>
      <c r="I13" s="11">
        <v>66689</v>
      </c>
      <c r="J13" s="11">
        <v>508163</v>
      </c>
      <c r="K13" s="11">
        <v>359989</v>
      </c>
      <c r="L13" s="11">
        <v>499964</v>
      </c>
      <c r="M13" s="11">
        <v>208219</v>
      </c>
      <c r="N13" s="11">
        <v>513936</v>
      </c>
      <c r="O13" s="11">
        <v>513936</v>
      </c>
      <c r="P13" s="11">
        <v>3.6529490947723389</v>
      </c>
      <c r="Q13" s="11"/>
      <c r="R13" s="11">
        <v>3.6529490947723389</v>
      </c>
      <c r="S13" s="11">
        <v>2016</v>
      </c>
    </row>
    <row r="14" spans="1:19" x14ac:dyDescent="0.25">
      <c r="A14" s="5" t="s">
        <v>13</v>
      </c>
      <c r="B14" s="11">
        <v>220431</v>
      </c>
      <c r="C14" s="11">
        <v>0</v>
      </c>
      <c r="D14" s="11">
        <v>220431</v>
      </c>
      <c r="E14" s="11">
        <v>0</v>
      </c>
      <c r="F14" s="11">
        <v>0</v>
      </c>
      <c r="G14" s="11">
        <v>0</v>
      </c>
      <c r="H14" s="11">
        <v>110673</v>
      </c>
      <c r="I14" s="11">
        <v>25791</v>
      </c>
      <c r="J14" s="11">
        <v>220431</v>
      </c>
      <c r="K14" s="11">
        <v>85290</v>
      </c>
      <c r="L14" s="11">
        <v>204286</v>
      </c>
      <c r="M14" s="11">
        <v>139924</v>
      </c>
      <c r="N14" s="11">
        <v>220431</v>
      </c>
      <c r="O14" s="11">
        <v>220431</v>
      </c>
      <c r="P14" s="11">
        <v>3.5675334930419922</v>
      </c>
      <c r="Q14" s="11"/>
      <c r="R14" s="11">
        <v>3.5675334930419922</v>
      </c>
      <c r="S14" s="11">
        <v>2016</v>
      </c>
    </row>
    <row r="15" spans="1:19" x14ac:dyDescent="0.25">
      <c r="A15" s="5" t="s">
        <v>14</v>
      </c>
      <c r="B15" s="11">
        <v>24672</v>
      </c>
      <c r="C15" s="11">
        <v>0</v>
      </c>
      <c r="D15" s="11">
        <v>24672</v>
      </c>
      <c r="E15" s="11">
        <v>0</v>
      </c>
      <c r="F15" s="11">
        <v>0</v>
      </c>
      <c r="G15" s="11">
        <v>0</v>
      </c>
      <c r="H15" s="11">
        <v>23309</v>
      </c>
      <c r="I15" s="11">
        <v>10650</v>
      </c>
      <c r="J15" s="11">
        <v>24672</v>
      </c>
      <c r="K15" s="11">
        <v>1928</v>
      </c>
      <c r="L15" s="11">
        <v>15558</v>
      </c>
      <c r="M15" s="11">
        <v>4633</v>
      </c>
      <c r="N15" s="11">
        <v>24672</v>
      </c>
      <c r="O15" s="11">
        <v>24672</v>
      </c>
      <c r="P15" s="11">
        <v>3.2729408740997314</v>
      </c>
      <c r="Q15" s="11"/>
      <c r="R15" s="11">
        <v>3.2729408740997314</v>
      </c>
      <c r="S15" s="11">
        <v>2016</v>
      </c>
    </row>
    <row r="16" spans="1:19" x14ac:dyDescent="0.25">
      <c r="A16" s="5" t="s">
        <v>15</v>
      </c>
      <c r="B16" s="11">
        <v>200508</v>
      </c>
      <c r="C16" s="11">
        <v>0</v>
      </c>
      <c r="D16" s="11">
        <v>200508</v>
      </c>
      <c r="E16" s="11">
        <v>0</v>
      </c>
      <c r="F16" s="11">
        <v>0</v>
      </c>
      <c r="G16" s="11">
        <v>0</v>
      </c>
      <c r="H16" s="11">
        <v>103877</v>
      </c>
      <c r="I16" s="11">
        <v>39347</v>
      </c>
      <c r="J16" s="11">
        <v>198930</v>
      </c>
      <c r="K16" s="11">
        <v>87697</v>
      </c>
      <c r="L16" s="11">
        <v>162985</v>
      </c>
      <c r="M16" s="11">
        <v>145278</v>
      </c>
      <c r="N16" s="11">
        <v>200508</v>
      </c>
      <c r="O16" s="11">
        <v>200508</v>
      </c>
      <c r="P16" s="11">
        <v>3.6812198162078857</v>
      </c>
      <c r="Q16" s="11"/>
      <c r="R16" s="11">
        <v>3.6812198162078857</v>
      </c>
      <c r="S16" s="11">
        <v>2016</v>
      </c>
    </row>
    <row r="17" spans="1:19" x14ac:dyDescent="0.25">
      <c r="A17" s="5" t="s">
        <v>16</v>
      </c>
      <c r="B17" s="11">
        <v>198088</v>
      </c>
      <c r="C17" s="11">
        <v>0</v>
      </c>
      <c r="D17" s="11">
        <v>198088</v>
      </c>
      <c r="E17" s="11">
        <v>0</v>
      </c>
      <c r="F17" s="11">
        <v>0</v>
      </c>
      <c r="G17" s="11">
        <v>0</v>
      </c>
      <c r="H17" s="11">
        <v>121350</v>
      </c>
      <c r="I17" s="11">
        <v>43858</v>
      </c>
      <c r="J17" s="11">
        <v>195222</v>
      </c>
      <c r="K17" s="11">
        <v>100420</v>
      </c>
      <c r="L17" s="11">
        <v>153400</v>
      </c>
      <c r="M17" s="11">
        <v>116692</v>
      </c>
      <c r="N17" s="11">
        <v>198088</v>
      </c>
      <c r="O17" s="11">
        <v>198088</v>
      </c>
      <c r="P17" s="11">
        <v>3.6899862289428711</v>
      </c>
      <c r="Q17" s="11"/>
      <c r="R17" s="11">
        <v>3.6899862289428711</v>
      </c>
      <c r="S17" s="11">
        <v>2016</v>
      </c>
    </row>
    <row r="18" spans="1:19" x14ac:dyDescent="0.25">
      <c r="A18" s="5" t="s">
        <v>17</v>
      </c>
      <c r="B18" s="11">
        <v>12916</v>
      </c>
      <c r="C18" s="11">
        <v>0</v>
      </c>
      <c r="D18" s="11">
        <v>12916</v>
      </c>
      <c r="E18" s="11">
        <v>0</v>
      </c>
      <c r="F18" s="11">
        <v>0</v>
      </c>
      <c r="G18" s="11">
        <v>0</v>
      </c>
      <c r="H18" s="11">
        <v>7169</v>
      </c>
      <c r="I18" s="11">
        <v>2411</v>
      </c>
      <c r="J18" s="11">
        <v>12916</v>
      </c>
      <c r="K18" s="11">
        <v>5835</v>
      </c>
      <c r="L18" s="11">
        <v>10343</v>
      </c>
      <c r="M18" s="11">
        <v>7412</v>
      </c>
      <c r="N18" s="11">
        <v>12916</v>
      </c>
      <c r="O18" s="11">
        <v>12916</v>
      </c>
      <c r="P18" s="11">
        <v>3.5681326389312744</v>
      </c>
      <c r="Q18" s="11"/>
      <c r="R18" s="11">
        <v>3.5681326389312744</v>
      </c>
      <c r="S18" s="11">
        <v>2016</v>
      </c>
    </row>
    <row r="19" spans="1:19" x14ac:dyDescent="0.25">
      <c r="A19" s="5" t="s">
        <v>18</v>
      </c>
      <c r="B19" s="11">
        <v>64087</v>
      </c>
      <c r="C19" s="11">
        <v>0</v>
      </c>
      <c r="D19" s="11">
        <v>64087</v>
      </c>
      <c r="E19" s="11">
        <v>0</v>
      </c>
      <c r="F19" s="11">
        <v>0</v>
      </c>
      <c r="G19" s="11">
        <v>0</v>
      </c>
      <c r="H19" s="11">
        <v>30322</v>
      </c>
      <c r="I19" s="11">
        <v>14267</v>
      </c>
      <c r="J19" s="11">
        <v>64087</v>
      </c>
      <c r="K19" s="11">
        <v>48208</v>
      </c>
      <c r="L19" s="11">
        <v>60981</v>
      </c>
      <c r="M19" s="11">
        <v>40279</v>
      </c>
      <c r="N19" s="11">
        <v>64087</v>
      </c>
      <c r="O19" s="11">
        <v>64087</v>
      </c>
      <c r="P19" s="11">
        <v>4.0280241966247559</v>
      </c>
      <c r="Q19" s="11"/>
      <c r="R19" s="11">
        <v>4.0280241966247559</v>
      </c>
      <c r="S19" s="11">
        <v>2016</v>
      </c>
    </row>
    <row r="20" spans="1:19" x14ac:dyDescent="0.25">
      <c r="A20" s="5" t="s">
        <v>19</v>
      </c>
      <c r="B20" s="11">
        <v>7537</v>
      </c>
      <c r="C20" s="11">
        <v>0</v>
      </c>
      <c r="D20" s="11">
        <v>7537</v>
      </c>
      <c r="E20" s="11">
        <v>0</v>
      </c>
      <c r="F20" s="11">
        <v>0</v>
      </c>
      <c r="G20" s="11">
        <v>0</v>
      </c>
      <c r="H20" s="11">
        <v>3791</v>
      </c>
      <c r="I20" s="11">
        <v>1705</v>
      </c>
      <c r="J20" s="11">
        <v>7146</v>
      </c>
      <c r="K20" s="11">
        <v>3532</v>
      </c>
      <c r="L20" s="11">
        <v>6081</v>
      </c>
      <c r="M20" s="11">
        <v>4131</v>
      </c>
      <c r="N20" s="11">
        <v>7537</v>
      </c>
      <c r="O20" s="11">
        <v>7537</v>
      </c>
      <c r="P20" s="11">
        <v>3.5008623600006104</v>
      </c>
      <c r="Q20" s="11"/>
      <c r="R20" s="11">
        <v>3.5008623600006104</v>
      </c>
      <c r="S20" s="11">
        <v>2016</v>
      </c>
    </row>
    <row r="21" spans="1:19" x14ac:dyDescent="0.25">
      <c r="A21" s="5" t="s">
        <v>20</v>
      </c>
      <c r="B21" s="11">
        <v>691143</v>
      </c>
      <c r="C21" s="11">
        <v>0</v>
      </c>
      <c r="D21" s="11">
        <v>691143</v>
      </c>
      <c r="E21" s="11">
        <v>0</v>
      </c>
      <c r="F21" s="11">
        <v>0</v>
      </c>
      <c r="G21" s="11">
        <v>0</v>
      </c>
      <c r="H21" s="11">
        <v>336134</v>
      </c>
      <c r="I21" s="11">
        <v>102592</v>
      </c>
      <c r="J21" s="11">
        <v>685402</v>
      </c>
      <c r="K21" s="11">
        <v>353667</v>
      </c>
      <c r="L21" s="11">
        <v>670878</v>
      </c>
      <c r="M21" s="11">
        <v>446327</v>
      </c>
      <c r="N21" s="11">
        <v>691143</v>
      </c>
      <c r="O21" s="11">
        <v>691143</v>
      </c>
      <c r="P21" s="11">
        <v>3.7546498775482178</v>
      </c>
      <c r="Q21" s="11"/>
      <c r="R21" s="11">
        <v>3.7546498775482178</v>
      </c>
      <c r="S21" s="11">
        <v>2016</v>
      </c>
    </row>
    <row r="22" spans="1:19" x14ac:dyDescent="0.25">
      <c r="A22" s="5" t="s">
        <v>21</v>
      </c>
      <c r="B22" s="11">
        <v>184340</v>
      </c>
      <c r="C22" s="11">
        <v>0</v>
      </c>
      <c r="D22" s="11">
        <v>184340</v>
      </c>
      <c r="E22" s="11">
        <v>0</v>
      </c>
      <c r="F22" s="11">
        <v>0</v>
      </c>
      <c r="G22" s="11">
        <v>0</v>
      </c>
      <c r="H22" s="11">
        <v>99454</v>
      </c>
      <c r="I22" s="11">
        <v>40970</v>
      </c>
      <c r="J22" s="11">
        <v>183028</v>
      </c>
      <c r="K22" s="11">
        <v>67412</v>
      </c>
      <c r="L22" s="11">
        <v>145031</v>
      </c>
      <c r="M22" s="11">
        <v>113419</v>
      </c>
      <c r="N22" s="11">
        <v>184340</v>
      </c>
      <c r="O22" s="11">
        <v>184340</v>
      </c>
      <c r="P22" s="11">
        <v>3.522371768951416</v>
      </c>
      <c r="Q22" s="11"/>
      <c r="R22" s="11">
        <v>3.522371768951416</v>
      </c>
      <c r="S22" s="11">
        <v>2016</v>
      </c>
    </row>
    <row r="23" spans="1:19" x14ac:dyDescent="0.25">
      <c r="A23" s="5" t="s">
        <v>22</v>
      </c>
      <c r="B23" s="11">
        <v>32540</v>
      </c>
      <c r="C23" s="11">
        <v>0</v>
      </c>
      <c r="D23" s="11">
        <v>32540</v>
      </c>
      <c r="E23" s="11">
        <v>0</v>
      </c>
      <c r="F23" s="11">
        <v>0</v>
      </c>
      <c r="G23" s="11">
        <v>0</v>
      </c>
      <c r="H23" s="11">
        <v>19717</v>
      </c>
      <c r="I23" s="11">
        <v>8557</v>
      </c>
      <c r="J23" s="11">
        <v>32378</v>
      </c>
      <c r="K23" s="11">
        <v>12253</v>
      </c>
      <c r="L23" s="11">
        <v>26174</v>
      </c>
      <c r="M23" s="11">
        <v>18838</v>
      </c>
      <c r="N23" s="11">
        <v>32540</v>
      </c>
      <c r="O23" s="11">
        <v>32540</v>
      </c>
      <c r="P23" s="11">
        <v>3.6237554550170898</v>
      </c>
      <c r="Q23" s="11"/>
      <c r="R23" s="11">
        <v>3.6237554550170898</v>
      </c>
      <c r="S23" s="11">
        <v>2016</v>
      </c>
    </row>
    <row r="24" spans="1:19" x14ac:dyDescent="0.25">
      <c r="A24" s="5" t="s">
        <v>23</v>
      </c>
      <c r="B24" s="11">
        <v>25914</v>
      </c>
      <c r="C24" s="11">
        <v>0</v>
      </c>
      <c r="D24" s="11">
        <v>25914</v>
      </c>
      <c r="E24" s="11">
        <v>0</v>
      </c>
      <c r="F24" s="11">
        <v>0</v>
      </c>
      <c r="G24" s="11">
        <v>0</v>
      </c>
      <c r="H24" s="11">
        <v>10676</v>
      </c>
      <c r="I24" s="11">
        <v>5301</v>
      </c>
      <c r="J24" s="11">
        <v>25761</v>
      </c>
      <c r="K24" s="11">
        <v>13933</v>
      </c>
      <c r="L24" s="11">
        <v>23762</v>
      </c>
      <c r="M24" s="11">
        <v>8822</v>
      </c>
      <c r="N24" s="11">
        <v>25914</v>
      </c>
      <c r="O24" s="11">
        <v>25914</v>
      </c>
      <c r="P24" s="11">
        <v>3.4056880474090576</v>
      </c>
      <c r="Q24" s="11"/>
      <c r="R24" s="11">
        <v>3.4056880474090576</v>
      </c>
      <c r="S24" s="11">
        <v>2016</v>
      </c>
    </row>
    <row r="25" spans="1:19" x14ac:dyDescent="0.25">
      <c r="A25" s="5" t="s">
        <v>24</v>
      </c>
      <c r="B25" s="11">
        <v>128829</v>
      </c>
      <c r="C25" s="11">
        <v>0</v>
      </c>
      <c r="D25" s="11">
        <v>128829</v>
      </c>
      <c r="E25" s="11">
        <v>0</v>
      </c>
      <c r="F25" s="11">
        <v>0</v>
      </c>
      <c r="G25" s="11">
        <v>0</v>
      </c>
      <c r="H25" s="11">
        <v>52503</v>
      </c>
      <c r="I25" s="11">
        <v>15625</v>
      </c>
      <c r="J25" s="11">
        <v>128478</v>
      </c>
      <c r="K25" s="11">
        <v>71534</v>
      </c>
      <c r="L25" s="11">
        <v>118282</v>
      </c>
      <c r="M25" s="11">
        <v>75338</v>
      </c>
      <c r="N25" s="11">
        <v>128829</v>
      </c>
      <c r="O25" s="11">
        <v>128829</v>
      </c>
      <c r="P25" s="11">
        <v>3.5842862129211426</v>
      </c>
      <c r="Q25" s="11"/>
      <c r="R25" s="11">
        <v>3.5842862129211426</v>
      </c>
      <c r="S25" s="11">
        <v>2016</v>
      </c>
    </row>
    <row r="26" spans="1:19" x14ac:dyDescent="0.25">
      <c r="A26" s="5" t="s">
        <v>25</v>
      </c>
      <c r="B26" s="11">
        <v>35544</v>
      </c>
      <c r="C26" s="11">
        <v>0</v>
      </c>
      <c r="D26" s="11">
        <v>35544</v>
      </c>
      <c r="E26" s="11">
        <v>0</v>
      </c>
      <c r="F26" s="11">
        <v>0</v>
      </c>
      <c r="G26" s="11">
        <v>0</v>
      </c>
      <c r="H26" s="11">
        <v>17763</v>
      </c>
      <c r="I26" s="11">
        <v>4311</v>
      </c>
      <c r="J26" s="11">
        <v>34779</v>
      </c>
      <c r="K26" s="11">
        <v>23020</v>
      </c>
      <c r="L26" s="11">
        <v>31786</v>
      </c>
      <c r="M26" s="11">
        <v>27854</v>
      </c>
      <c r="N26" s="11">
        <v>35544</v>
      </c>
      <c r="O26" s="11">
        <v>35544</v>
      </c>
      <c r="P26" s="11">
        <v>3.9250788688659668</v>
      </c>
      <c r="Q26" s="11"/>
      <c r="R26" s="11">
        <v>3.9250788688659668</v>
      </c>
      <c r="S26" s="11">
        <v>2016</v>
      </c>
    </row>
    <row r="27" spans="1:19" x14ac:dyDescent="0.25">
      <c r="A27" s="5" t="s">
        <v>26</v>
      </c>
      <c r="B27" s="11">
        <v>22008</v>
      </c>
      <c r="C27" s="11">
        <v>0</v>
      </c>
      <c r="D27" s="11">
        <v>22008</v>
      </c>
      <c r="E27" s="11">
        <v>0</v>
      </c>
      <c r="F27" s="11">
        <v>0</v>
      </c>
      <c r="G27" s="11">
        <v>0</v>
      </c>
      <c r="H27" s="11">
        <v>5992</v>
      </c>
      <c r="I27" s="11">
        <v>3388</v>
      </c>
      <c r="J27" s="11">
        <v>18769</v>
      </c>
      <c r="K27" s="11">
        <v>16637</v>
      </c>
      <c r="L27" s="11">
        <v>21510</v>
      </c>
      <c r="M27" s="11">
        <v>16331</v>
      </c>
      <c r="N27" s="11">
        <v>22008</v>
      </c>
      <c r="O27" s="11">
        <v>22008</v>
      </c>
      <c r="P27" s="11">
        <v>3.7544074058532715</v>
      </c>
      <c r="Q27" s="11"/>
      <c r="R27" s="11">
        <v>3.7544074058532715</v>
      </c>
      <c r="S27" s="11">
        <v>2016</v>
      </c>
    </row>
    <row r="28" spans="1:19" x14ac:dyDescent="0.25">
      <c r="A28" s="5" t="s">
        <v>27</v>
      </c>
      <c r="B28" s="11">
        <v>149639</v>
      </c>
      <c r="C28" s="11">
        <v>0</v>
      </c>
      <c r="D28" s="11">
        <v>149639</v>
      </c>
      <c r="E28" s="11">
        <v>0</v>
      </c>
      <c r="F28" s="11">
        <v>0</v>
      </c>
      <c r="G28" s="11">
        <v>0</v>
      </c>
      <c r="H28" s="11">
        <v>48111</v>
      </c>
      <c r="I28" s="11">
        <v>18817</v>
      </c>
      <c r="J28" s="11">
        <v>146612</v>
      </c>
      <c r="K28" s="11">
        <v>44561</v>
      </c>
      <c r="L28" s="11">
        <v>144288</v>
      </c>
      <c r="M28" s="11">
        <v>126203</v>
      </c>
      <c r="N28" s="11">
        <v>149639</v>
      </c>
      <c r="O28" s="11">
        <v>149639</v>
      </c>
      <c r="P28" s="11">
        <v>3.5324480533599854</v>
      </c>
      <c r="Q28" s="11"/>
      <c r="R28" s="11">
        <v>3.5324480533599854</v>
      </c>
      <c r="S28" s="11">
        <v>2016</v>
      </c>
    </row>
    <row r="29" spans="1:19" x14ac:dyDescent="0.25">
      <c r="A29" s="5" t="s">
        <v>28</v>
      </c>
      <c r="B29" s="11">
        <v>43740</v>
      </c>
      <c r="C29" s="11">
        <v>0</v>
      </c>
      <c r="D29" s="11">
        <v>43740</v>
      </c>
      <c r="E29" s="11">
        <v>0</v>
      </c>
      <c r="F29" s="11">
        <v>0</v>
      </c>
      <c r="G29" s="11">
        <v>0</v>
      </c>
      <c r="H29" s="11">
        <v>20124</v>
      </c>
      <c r="I29" s="11">
        <v>4361</v>
      </c>
      <c r="J29" s="11">
        <v>43136</v>
      </c>
      <c r="K29" s="11">
        <v>16210</v>
      </c>
      <c r="L29" s="11">
        <v>39650</v>
      </c>
      <c r="M29" s="11">
        <v>23058</v>
      </c>
      <c r="N29" s="11">
        <v>43740</v>
      </c>
      <c r="O29" s="11">
        <v>43740</v>
      </c>
      <c r="P29" s="11">
        <v>3.3502285480499268</v>
      </c>
      <c r="Q29" s="11"/>
      <c r="R29" s="11">
        <v>3.3502285480499268</v>
      </c>
      <c r="S29" s="11">
        <v>2016</v>
      </c>
    </row>
    <row r="30" spans="1:19" x14ac:dyDescent="0.25">
      <c r="A30" s="5" t="s">
        <v>29</v>
      </c>
      <c r="B30" s="11">
        <v>14133</v>
      </c>
      <c r="C30" s="11">
        <v>0</v>
      </c>
      <c r="D30" s="11">
        <v>14133</v>
      </c>
      <c r="E30" s="11">
        <v>0</v>
      </c>
      <c r="F30" s="11">
        <v>0</v>
      </c>
      <c r="G30" s="11">
        <v>0</v>
      </c>
      <c r="H30" s="11">
        <v>8895</v>
      </c>
      <c r="I30" s="11">
        <v>3202</v>
      </c>
      <c r="J30" s="11">
        <v>13947</v>
      </c>
      <c r="K30" s="11">
        <v>3623</v>
      </c>
      <c r="L30" s="11">
        <v>8109</v>
      </c>
      <c r="M30" s="11">
        <v>8602</v>
      </c>
      <c r="N30" s="11">
        <v>14133</v>
      </c>
      <c r="O30" s="11">
        <v>14133</v>
      </c>
      <c r="P30" s="11">
        <v>3.2815396785736084</v>
      </c>
      <c r="Q30" s="11"/>
      <c r="R30" s="11">
        <v>3.2815396785736084</v>
      </c>
      <c r="S30" s="11">
        <v>2016</v>
      </c>
    </row>
    <row r="31" spans="1:19" x14ac:dyDescent="0.25">
      <c r="A31" s="5" t="s">
        <v>30</v>
      </c>
      <c r="B31" s="11">
        <v>840582</v>
      </c>
      <c r="C31" s="11">
        <v>0</v>
      </c>
      <c r="D31" s="11">
        <v>840582</v>
      </c>
      <c r="E31" s="11">
        <v>0</v>
      </c>
      <c r="F31" s="11">
        <v>0</v>
      </c>
      <c r="G31" s="11">
        <v>0</v>
      </c>
      <c r="H31" s="11">
        <v>480237</v>
      </c>
      <c r="I31" s="11">
        <v>157707</v>
      </c>
      <c r="J31" s="11">
        <v>839410</v>
      </c>
      <c r="K31" s="11">
        <v>448120</v>
      </c>
      <c r="L31" s="11">
        <v>787411</v>
      </c>
      <c r="M31" s="11">
        <v>332482</v>
      </c>
      <c r="N31" s="11">
        <v>840582</v>
      </c>
      <c r="O31" s="11">
        <v>840582</v>
      </c>
      <c r="P31" s="11">
        <v>3.6229267120361328</v>
      </c>
      <c r="Q31" s="11"/>
      <c r="R31" s="11">
        <v>3.6229267120361328</v>
      </c>
      <c r="S31" s="11">
        <v>2016</v>
      </c>
    </row>
    <row r="32" spans="1:19" x14ac:dyDescent="0.25">
      <c r="A32" s="5" t="s">
        <v>31</v>
      </c>
      <c r="B32" s="11">
        <v>30386</v>
      </c>
      <c r="C32" s="11">
        <v>0</v>
      </c>
      <c r="D32" s="11">
        <v>30386</v>
      </c>
      <c r="E32" s="11">
        <v>0</v>
      </c>
      <c r="F32" s="11">
        <v>0</v>
      </c>
      <c r="G32" s="11">
        <v>0</v>
      </c>
      <c r="H32" s="11">
        <v>13289</v>
      </c>
      <c r="I32" s="11">
        <v>2100</v>
      </c>
      <c r="J32" s="11">
        <v>30307</v>
      </c>
      <c r="K32" s="11">
        <v>21631</v>
      </c>
      <c r="L32" s="11">
        <v>29726</v>
      </c>
      <c r="M32" s="11">
        <v>15264</v>
      </c>
      <c r="N32" s="11">
        <v>30386</v>
      </c>
      <c r="O32" s="11">
        <v>30386</v>
      </c>
      <c r="P32" s="11">
        <v>3.6963403224945068</v>
      </c>
      <c r="Q32" s="11"/>
      <c r="R32" s="11">
        <v>3.6963403224945068</v>
      </c>
      <c r="S32" s="11">
        <v>2016</v>
      </c>
    </row>
    <row r="33" spans="1:19" x14ac:dyDescent="0.25">
      <c r="A33" s="5" t="s">
        <v>32</v>
      </c>
      <c r="B33" s="11">
        <v>39995</v>
      </c>
      <c r="C33" s="11">
        <v>0</v>
      </c>
      <c r="D33" s="11">
        <v>39995</v>
      </c>
      <c r="E33" s="11">
        <v>0</v>
      </c>
      <c r="F33" s="11">
        <v>0</v>
      </c>
      <c r="G33" s="11">
        <v>0</v>
      </c>
      <c r="H33" s="11">
        <v>23917</v>
      </c>
      <c r="I33" s="11">
        <v>8084</v>
      </c>
      <c r="J33" s="11">
        <v>39995</v>
      </c>
      <c r="K33" s="11">
        <v>11389</v>
      </c>
      <c r="L33" s="11">
        <v>27649</v>
      </c>
      <c r="M33" s="11">
        <v>19875</v>
      </c>
      <c r="N33" s="11">
        <v>39995</v>
      </c>
      <c r="O33" s="11">
        <v>39995</v>
      </c>
      <c r="P33" s="11">
        <v>3.2731342315673828</v>
      </c>
      <c r="Q33" s="11"/>
      <c r="R33" s="11">
        <v>3.2731342315673828</v>
      </c>
      <c r="S33" s="11">
        <v>2016</v>
      </c>
    </row>
    <row r="34" spans="1:19" x14ac:dyDescent="0.25">
      <c r="A34" s="5" t="s">
        <v>1</v>
      </c>
      <c r="B34" s="11">
        <v>3786</v>
      </c>
      <c r="C34" s="11">
        <v>0</v>
      </c>
      <c r="D34" s="11">
        <v>3786</v>
      </c>
      <c r="E34" s="11">
        <v>0</v>
      </c>
      <c r="F34" s="11">
        <v>0</v>
      </c>
      <c r="G34" s="11">
        <v>0</v>
      </c>
      <c r="H34" s="11">
        <v>2445</v>
      </c>
      <c r="I34" s="11">
        <v>806</v>
      </c>
      <c r="J34" s="11">
        <v>3664</v>
      </c>
      <c r="K34" s="11">
        <v>1404</v>
      </c>
      <c r="L34" s="11">
        <v>1942</v>
      </c>
      <c r="M34" s="11">
        <v>2057</v>
      </c>
      <c r="N34" s="11">
        <v>3786</v>
      </c>
      <c r="O34" s="11">
        <v>3786</v>
      </c>
      <c r="P34" s="11">
        <v>3.253565788269043</v>
      </c>
      <c r="Q34" s="11"/>
      <c r="R34" s="11">
        <v>3.253565788269043</v>
      </c>
      <c r="S34" s="11">
        <v>2018</v>
      </c>
    </row>
    <row r="35" spans="1:19" x14ac:dyDescent="0.25">
      <c r="A35" s="5" t="s">
        <v>2</v>
      </c>
      <c r="B35" s="11">
        <v>6128</v>
      </c>
      <c r="C35" s="11">
        <v>0</v>
      </c>
      <c r="D35" s="11">
        <v>6128</v>
      </c>
      <c r="E35" s="11">
        <v>0</v>
      </c>
      <c r="F35" s="11">
        <v>0</v>
      </c>
      <c r="G35" s="11">
        <v>0</v>
      </c>
      <c r="H35" s="11">
        <v>3322</v>
      </c>
      <c r="I35" s="11">
        <v>2593</v>
      </c>
      <c r="J35" s="11">
        <v>5703</v>
      </c>
      <c r="K35" s="11">
        <v>2722</v>
      </c>
      <c r="L35" s="11">
        <v>4512</v>
      </c>
      <c r="M35" s="11">
        <v>4773</v>
      </c>
      <c r="N35" s="11">
        <v>6128</v>
      </c>
      <c r="O35" s="11">
        <v>6128</v>
      </c>
      <c r="P35" s="11">
        <v>3.8552546501159668</v>
      </c>
      <c r="Q35" s="11"/>
      <c r="R35" s="11">
        <v>3.8552546501159668</v>
      </c>
      <c r="S35" s="11">
        <v>2018</v>
      </c>
    </row>
    <row r="36" spans="1:19" x14ac:dyDescent="0.25">
      <c r="A36" s="5" t="s">
        <v>3</v>
      </c>
      <c r="B36" s="11">
        <v>3385</v>
      </c>
      <c r="C36" s="11">
        <v>0</v>
      </c>
      <c r="D36" s="11">
        <v>3385</v>
      </c>
      <c r="E36" s="11">
        <v>0</v>
      </c>
      <c r="F36" s="11">
        <v>0</v>
      </c>
      <c r="G36" s="11">
        <v>0</v>
      </c>
      <c r="H36" s="11">
        <v>1271</v>
      </c>
      <c r="I36" s="11">
        <v>984</v>
      </c>
      <c r="J36" s="11">
        <v>3140</v>
      </c>
      <c r="K36" s="11">
        <v>2057</v>
      </c>
      <c r="L36" s="11">
        <v>2023</v>
      </c>
      <c r="M36" s="11">
        <v>3176</v>
      </c>
      <c r="N36" s="11">
        <v>3385</v>
      </c>
      <c r="O36" s="11">
        <v>3385</v>
      </c>
      <c r="P36" s="11">
        <v>3.7373707294464111</v>
      </c>
      <c r="Q36" s="11"/>
      <c r="R36" s="11">
        <v>3.7373707294464111</v>
      </c>
      <c r="S36" s="11">
        <v>2018</v>
      </c>
    </row>
    <row r="37" spans="1:19" x14ac:dyDescent="0.25">
      <c r="A37" s="5" t="s">
        <v>4</v>
      </c>
      <c r="B37" s="11">
        <v>48880</v>
      </c>
      <c r="C37" s="11">
        <v>0</v>
      </c>
      <c r="D37" s="11">
        <v>48880</v>
      </c>
      <c r="E37" s="11">
        <v>0</v>
      </c>
      <c r="F37" s="11">
        <v>0</v>
      </c>
      <c r="G37" s="11">
        <v>0</v>
      </c>
      <c r="H37" s="11">
        <v>20082</v>
      </c>
      <c r="I37" s="11">
        <v>6865</v>
      </c>
      <c r="J37" s="11">
        <v>48725</v>
      </c>
      <c r="K37" s="11">
        <v>23686</v>
      </c>
      <c r="L37" s="11">
        <v>47296</v>
      </c>
      <c r="M37" s="11">
        <v>29591</v>
      </c>
      <c r="N37" s="11">
        <v>48880</v>
      </c>
      <c r="O37" s="11">
        <v>48880</v>
      </c>
      <c r="P37" s="11">
        <v>3.6056668758392334</v>
      </c>
      <c r="Q37" s="11"/>
      <c r="R37" s="11">
        <v>3.6056668758392334</v>
      </c>
      <c r="S37" s="11">
        <v>2018</v>
      </c>
    </row>
    <row r="38" spans="1:19" x14ac:dyDescent="0.25">
      <c r="A38" s="5" t="s">
        <v>5</v>
      </c>
      <c r="B38" s="11">
        <v>13991</v>
      </c>
      <c r="C38" s="11">
        <v>0</v>
      </c>
      <c r="D38" s="11">
        <v>13991</v>
      </c>
      <c r="E38" s="11">
        <v>0</v>
      </c>
      <c r="F38" s="11">
        <v>0</v>
      </c>
      <c r="G38" s="11">
        <v>0</v>
      </c>
      <c r="H38" s="11">
        <v>8164</v>
      </c>
      <c r="I38" s="11">
        <v>7309</v>
      </c>
      <c r="J38" s="11">
        <v>13250</v>
      </c>
      <c r="K38" s="11">
        <v>2036</v>
      </c>
      <c r="L38" s="11">
        <v>6287</v>
      </c>
      <c r="M38" s="11">
        <v>10261</v>
      </c>
      <c r="N38" s="11">
        <v>13991</v>
      </c>
      <c r="O38" s="11">
        <v>13991</v>
      </c>
      <c r="P38" s="11">
        <v>3.3812451362609863</v>
      </c>
      <c r="Q38" s="11"/>
      <c r="R38" s="11">
        <v>3.3812451362609863</v>
      </c>
      <c r="S38" s="11">
        <v>2018</v>
      </c>
    </row>
    <row r="39" spans="1:19" x14ac:dyDescent="0.25">
      <c r="A39" s="5" t="s">
        <v>6</v>
      </c>
      <c r="B39" s="11">
        <v>3664</v>
      </c>
      <c r="C39" s="11">
        <v>0</v>
      </c>
      <c r="D39" s="11">
        <v>3664</v>
      </c>
      <c r="E39" s="11">
        <v>0</v>
      </c>
      <c r="F39" s="11">
        <v>0</v>
      </c>
      <c r="G39" s="11">
        <v>0</v>
      </c>
      <c r="H39" s="11">
        <v>2113</v>
      </c>
      <c r="I39" s="11">
        <v>548</v>
      </c>
      <c r="J39" s="11">
        <v>3470</v>
      </c>
      <c r="K39" s="11">
        <v>1893</v>
      </c>
      <c r="L39" s="11">
        <v>2684</v>
      </c>
      <c r="M39" s="11">
        <v>2815</v>
      </c>
      <c r="N39" s="11">
        <v>3664</v>
      </c>
      <c r="O39" s="11">
        <v>3664</v>
      </c>
      <c r="P39" s="11">
        <v>3.6907751560211182</v>
      </c>
      <c r="Q39" s="11"/>
      <c r="R39" s="11">
        <v>3.6907751560211182</v>
      </c>
      <c r="S39" s="11">
        <v>2018</v>
      </c>
    </row>
    <row r="40" spans="1:19" x14ac:dyDescent="0.25">
      <c r="A40" s="5" t="s">
        <v>7</v>
      </c>
      <c r="B40" s="11">
        <v>1123355</v>
      </c>
      <c r="C40" s="11">
        <v>0</v>
      </c>
      <c r="D40" s="11">
        <v>1123355</v>
      </c>
      <c r="E40" s="11">
        <v>0</v>
      </c>
      <c r="F40" s="11">
        <v>0</v>
      </c>
      <c r="G40" s="11">
        <v>0</v>
      </c>
      <c r="H40" s="11">
        <v>593356</v>
      </c>
      <c r="I40" s="11">
        <v>278809</v>
      </c>
      <c r="J40" s="11">
        <v>1120874</v>
      </c>
      <c r="K40" s="11">
        <v>624530</v>
      </c>
      <c r="L40" s="11">
        <v>1079941</v>
      </c>
      <c r="M40" s="11">
        <v>568488</v>
      </c>
      <c r="N40" s="11">
        <v>1123355</v>
      </c>
      <c r="O40" s="11">
        <v>1123355</v>
      </c>
      <c r="P40" s="11">
        <v>3.797551155090332</v>
      </c>
      <c r="Q40" s="11"/>
      <c r="R40" s="11">
        <v>3.797551155090332</v>
      </c>
      <c r="S40" s="11">
        <v>2018</v>
      </c>
    </row>
    <row r="41" spans="1:19" x14ac:dyDescent="0.25">
      <c r="A41" s="5" t="s">
        <v>8</v>
      </c>
      <c r="B41" s="11">
        <v>50231</v>
      </c>
      <c r="C41" s="11">
        <v>0</v>
      </c>
      <c r="D41" s="11">
        <v>50231</v>
      </c>
      <c r="E41" s="11">
        <v>0</v>
      </c>
      <c r="F41" s="11">
        <v>0</v>
      </c>
      <c r="G41" s="11">
        <v>0</v>
      </c>
      <c r="H41" s="11">
        <v>33036</v>
      </c>
      <c r="I41" s="11">
        <v>5790</v>
      </c>
      <c r="J41" s="11">
        <v>49924</v>
      </c>
      <c r="K41" s="11">
        <v>28185</v>
      </c>
      <c r="L41" s="11">
        <v>40803</v>
      </c>
      <c r="M41" s="11">
        <v>30541</v>
      </c>
      <c r="N41" s="11">
        <v>50231</v>
      </c>
      <c r="O41" s="11">
        <v>50231</v>
      </c>
      <c r="P41" s="11">
        <v>3.7482631206512451</v>
      </c>
      <c r="Q41" s="11"/>
      <c r="R41" s="11">
        <v>3.7482631206512451</v>
      </c>
      <c r="S41" s="11">
        <v>2018</v>
      </c>
    </row>
    <row r="42" spans="1:19" x14ac:dyDescent="0.25">
      <c r="A42" s="5" t="s">
        <v>9</v>
      </c>
      <c r="B42" s="11">
        <v>1731</v>
      </c>
      <c r="C42" s="11">
        <v>0</v>
      </c>
      <c r="D42" s="11">
        <v>1731</v>
      </c>
      <c r="E42" s="11">
        <v>0</v>
      </c>
      <c r="F42" s="11">
        <v>0</v>
      </c>
      <c r="G42" s="11">
        <v>0</v>
      </c>
      <c r="H42" s="11">
        <v>742</v>
      </c>
      <c r="I42" s="11">
        <v>751</v>
      </c>
      <c r="J42" s="11">
        <v>1731</v>
      </c>
      <c r="K42" s="11">
        <v>1046</v>
      </c>
      <c r="L42" s="11">
        <v>1293</v>
      </c>
      <c r="M42" s="11">
        <v>469</v>
      </c>
      <c r="N42" s="11">
        <v>1731</v>
      </c>
      <c r="O42" s="11">
        <v>1731</v>
      </c>
      <c r="P42" s="11">
        <v>3.4846909046173096</v>
      </c>
      <c r="Q42" s="11"/>
      <c r="R42" s="11">
        <v>3.4846909046173096</v>
      </c>
      <c r="S42" s="11">
        <v>2018</v>
      </c>
    </row>
    <row r="43" spans="1:19" x14ac:dyDescent="0.25">
      <c r="A43" s="5" t="s">
        <v>10</v>
      </c>
      <c r="B43" s="11">
        <v>12995</v>
      </c>
      <c r="C43" s="11">
        <v>0</v>
      </c>
      <c r="D43" s="11">
        <v>12995</v>
      </c>
      <c r="E43" s="11">
        <v>0</v>
      </c>
      <c r="F43" s="11">
        <v>0</v>
      </c>
      <c r="G43" s="11">
        <v>0</v>
      </c>
      <c r="H43" s="11">
        <v>8148</v>
      </c>
      <c r="I43" s="11">
        <v>4307</v>
      </c>
      <c r="J43" s="11">
        <v>12995</v>
      </c>
      <c r="K43" s="11">
        <v>3177</v>
      </c>
      <c r="L43" s="11">
        <v>8011</v>
      </c>
      <c r="M43" s="11">
        <v>7810</v>
      </c>
      <c r="N43" s="11">
        <v>12995</v>
      </c>
      <c r="O43" s="11">
        <v>12995</v>
      </c>
      <c r="P43" s="11">
        <v>3.4203925132751465</v>
      </c>
      <c r="Q43" s="11"/>
      <c r="R43" s="11">
        <v>3.4203925132751465</v>
      </c>
      <c r="S43" s="11">
        <v>2018</v>
      </c>
    </row>
    <row r="44" spans="1:19" x14ac:dyDescent="0.25">
      <c r="A44" s="5" t="s">
        <v>11</v>
      </c>
      <c r="B44" s="11">
        <v>91290</v>
      </c>
      <c r="C44" s="11">
        <v>0</v>
      </c>
      <c r="D44" s="11">
        <v>91290</v>
      </c>
      <c r="E44" s="11">
        <v>0</v>
      </c>
      <c r="F44" s="11">
        <v>0</v>
      </c>
      <c r="G44" s="11">
        <v>0</v>
      </c>
      <c r="H44" s="11">
        <v>57717</v>
      </c>
      <c r="I44" s="11">
        <v>14796</v>
      </c>
      <c r="J44" s="11">
        <v>88063</v>
      </c>
      <c r="K44" s="11">
        <v>33430</v>
      </c>
      <c r="L44" s="11">
        <v>66274</v>
      </c>
      <c r="M44" s="11">
        <v>53326</v>
      </c>
      <c r="N44" s="11">
        <v>91290</v>
      </c>
      <c r="O44" s="11">
        <v>91290</v>
      </c>
      <c r="P44" s="11">
        <v>3.435272216796875</v>
      </c>
      <c r="Q44" s="11"/>
      <c r="R44" s="11">
        <v>3.435272216796875</v>
      </c>
      <c r="S44" s="11">
        <v>2018</v>
      </c>
    </row>
    <row r="45" spans="1:19" x14ac:dyDescent="0.25">
      <c r="A45" s="5" t="s">
        <v>12</v>
      </c>
      <c r="B45" s="11">
        <v>603122</v>
      </c>
      <c r="C45" s="11">
        <v>0</v>
      </c>
      <c r="D45" s="11">
        <v>603122</v>
      </c>
      <c r="E45" s="11">
        <v>0</v>
      </c>
      <c r="F45" s="11">
        <v>0</v>
      </c>
      <c r="G45" s="11">
        <v>0</v>
      </c>
      <c r="H45" s="11">
        <v>289699</v>
      </c>
      <c r="I45" s="11">
        <v>76858</v>
      </c>
      <c r="J45" s="11">
        <v>597896</v>
      </c>
      <c r="K45" s="11">
        <v>359921</v>
      </c>
      <c r="L45" s="11">
        <v>582487</v>
      </c>
      <c r="M45" s="11">
        <v>384517</v>
      </c>
      <c r="N45" s="11">
        <v>603122</v>
      </c>
      <c r="O45" s="11">
        <v>603122</v>
      </c>
      <c r="P45" s="11">
        <v>3.7991948127746582</v>
      </c>
      <c r="Q45" s="11"/>
      <c r="R45" s="11">
        <v>3.7991948127746582</v>
      </c>
      <c r="S45" s="11">
        <v>2018</v>
      </c>
    </row>
    <row r="46" spans="1:19" x14ac:dyDescent="0.25">
      <c r="A46" s="5" t="s">
        <v>13</v>
      </c>
      <c r="B46" s="11">
        <v>177330</v>
      </c>
      <c r="C46" s="11">
        <v>0</v>
      </c>
      <c r="D46" s="11">
        <v>177330</v>
      </c>
      <c r="E46" s="11">
        <v>0</v>
      </c>
      <c r="F46" s="11">
        <v>0</v>
      </c>
      <c r="G46" s="11">
        <v>0</v>
      </c>
      <c r="H46" s="11">
        <v>95496</v>
      </c>
      <c r="I46" s="11">
        <v>18468</v>
      </c>
      <c r="J46" s="11">
        <v>176809</v>
      </c>
      <c r="K46" s="11">
        <v>71955</v>
      </c>
      <c r="L46" s="11">
        <v>168429</v>
      </c>
      <c r="M46" s="11">
        <v>113462</v>
      </c>
      <c r="N46" s="11">
        <v>177330</v>
      </c>
      <c r="O46" s="11">
        <v>177330</v>
      </c>
      <c r="P46" s="11">
        <v>3.6351377964019775</v>
      </c>
      <c r="Q46" s="11"/>
      <c r="R46" s="11">
        <v>3.6351377964019775</v>
      </c>
      <c r="S46" s="11">
        <v>2018</v>
      </c>
    </row>
    <row r="47" spans="1:19" x14ac:dyDescent="0.25">
      <c r="A47" s="5" t="s">
        <v>14</v>
      </c>
      <c r="B47" s="11">
        <v>51880</v>
      </c>
      <c r="C47" s="11">
        <v>0</v>
      </c>
      <c r="D47" s="11">
        <v>51880</v>
      </c>
      <c r="E47" s="11">
        <v>0</v>
      </c>
      <c r="F47" s="11">
        <v>0</v>
      </c>
      <c r="G47" s="11">
        <v>0</v>
      </c>
      <c r="H47" s="11">
        <v>27609</v>
      </c>
      <c r="I47" s="11">
        <v>9242</v>
      </c>
      <c r="J47" s="11">
        <v>51347</v>
      </c>
      <c r="K47" s="11">
        <v>23875</v>
      </c>
      <c r="L47" s="11">
        <v>43019</v>
      </c>
      <c r="M47" s="11">
        <v>17856</v>
      </c>
      <c r="N47" s="11">
        <v>51880</v>
      </c>
      <c r="O47" s="11">
        <v>51880</v>
      </c>
      <c r="P47" s="11">
        <v>3.3336160182952881</v>
      </c>
      <c r="Q47" s="11"/>
      <c r="R47" s="11">
        <v>3.3336160182952881</v>
      </c>
      <c r="S47" s="11">
        <v>2018</v>
      </c>
    </row>
    <row r="48" spans="1:19" x14ac:dyDescent="0.25">
      <c r="A48" s="5" t="s">
        <v>15</v>
      </c>
      <c r="B48" s="11">
        <v>211143</v>
      </c>
      <c r="C48" s="11">
        <v>0</v>
      </c>
      <c r="D48" s="11">
        <v>211143</v>
      </c>
      <c r="E48" s="11">
        <v>0</v>
      </c>
      <c r="F48" s="11">
        <v>0</v>
      </c>
      <c r="G48" s="11">
        <v>0</v>
      </c>
      <c r="H48" s="11">
        <v>114074</v>
      </c>
      <c r="I48" s="11">
        <v>45978</v>
      </c>
      <c r="J48" s="11">
        <v>210240</v>
      </c>
      <c r="K48" s="11">
        <v>74130</v>
      </c>
      <c r="L48" s="11">
        <v>157155</v>
      </c>
      <c r="M48" s="11">
        <v>147623</v>
      </c>
      <c r="N48" s="11">
        <v>211143</v>
      </c>
      <c r="O48" s="11">
        <v>211143</v>
      </c>
      <c r="P48" s="11">
        <v>3.5483062267303467</v>
      </c>
      <c r="Q48" s="11"/>
      <c r="R48" s="11">
        <v>3.5483062267303467</v>
      </c>
      <c r="S48" s="11">
        <v>2018</v>
      </c>
    </row>
    <row r="49" spans="1:19" x14ac:dyDescent="0.25">
      <c r="A49" s="5" t="s">
        <v>16</v>
      </c>
      <c r="B49" s="11">
        <v>135297</v>
      </c>
      <c r="C49" s="11">
        <v>0</v>
      </c>
      <c r="D49" s="11">
        <v>135297</v>
      </c>
      <c r="E49" s="11">
        <v>0</v>
      </c>
      <c r="F49" s="11">
        <v>0</v>
      </c>
      <c r="G49" s="11">
        <v>0</v>
      </c>
      <c r="H49" s="11">
        <v>80183</v>
      </c>
      <c r="I49" s="11">
        <v>53536</v>
      </c>
      <c r="J49" s="11">
        <v>134155</v>
      </c>
      <c r="K49" s="11">
        <v>57662</v>
      </c>
      <c r="L49" s="11">
        <v>110539</v>
      </c>
      <c r="M49" s="11">
        <v>66754</v>
      </c>
      <c r="N49" s="11">
        <v>135297</v>
      </c>
      <c r="O49" s="11">
        <v>135297</v>
      </c>
      <c r="P49" s="11">
        <v>3.7164828777313232</v>
      </c>
      <c r="Q49" s="11"/>
      <c r="R49" s="11">
        <v>3.7164828777313232</v>
      </c>
      <c r="S49" s="11">
        <v>2018</v>
      </c>
    </row>
    <row r="50" spans="1:19" x14ac:dyDescent="0.25">
      <c r="A50" s="5" t="s">
        <v>17</v>
      </c>
      <c r="B50" s="11">
        <v>28263</v>
      </c>
      <c r="C50" s="11">
        <v>0</v>
      </c>
      <c r="D50" s="11">
        <v>28263</v>
      </c>
      <c r="E50" s="11">
        <v>0</v>
      </c>
      <c r="F50" s="11">
        <v>0</v>
      </c>
      <c r="G50" s="11">
        <v>0</v>
      </c>
      <c r="H50" s="11">
        <v>14138</v>
      </c>
      <c r="I50" s="11">
        <v>8591</v>
      </c>
      <c r="J50" s="11">
        <v>28263</v>
      </c>
      <c r="K50" s="11">
        <v>10654</v>
      </c>
      <c r="L50" s="11">
        <v>22302</v>
      </c>
      <c r="M50" s="11">
        <v>20574</v>
      </c>
      <c r="N50" s="11">
        <v>28263</v>
      </c>
      <c r="O50" s="11">
        <v>28263</v>
      </c>
      <c r="P50" s="11">
        <v>3.6981918811798096</v>
      </c>
      <c r="Q50" s="11"/>
      <c r="R50" s="11">
        <v>3.6981918811798096</v>
      </c>
      <c r="S50" s="11">
        <v>2018</v>
      </c>
    </row>
    <row r="51" spans="1:19" x14ac:dyDescent="0.25">
      <c r="A51" s="5" t="s">
        <v>18</v>
      </c>
      <c r="B51" s="11">
        <v>51703</v>
      </c>
      <c r="C51" s="11">
        <v>0</v>
      </c>
      <c r="D51" s="11">
        <v>51703</v>
      </c>
      <c r="E51" s="11">
        <v>0</v>
      </c>
      <c r="F51" s="11">
        <v>0</v>
      </c>
      <c r="G51" s="11">
        <v>0</v>
      </c>
      <c r="H51" s="11">
        <v>24859</v>
      </c>
      <c r="I51" s="11">
        <v>6717</v>
      </c>
      <c r="J51" s="11">
        <v>51703</v>
      </c>
      <c r="K51" s="11">
        <v>35783</v>
      </c>
      <c r="L51" s="11">
        <v>45450</v>
      </c>
      <c r="M51" s="11">
        <v>43440</v>
      </c>
      <c r="N51" s="11">
        <v>51703</v>
      </c>
      <c r="O51" s="11">
        <v>51703</v>
      </c>
      <c r="P51" s="11">
        <v>4.0220489501953125</v>
      </c>
      <c r="Q51" s="11"/>
      <c r="R51" s="11">
        <v>4.0220489501953125</v>
      </c>
      <c r="S51" s="11">
        <v>2018</v>
      </c>
    </row>
    <row r="52" spans="1:19" x14ac:dyDescent="0.25">
      <c r="A52" s="5" t="s">
        <v>19</v>
      </c>
      <c r="B52" s="11">
        <v>10049</v>
      </c>
      <c r="C52" s="11">
        <v>0</v>
      </c>
      <c r="D52" s="11">
        <v>10049</v>
      </c>
      <c r="E52" s="11">
        <v>0</v>
      </c>
      <c r="F52" s="11">
        <v>0</v>
      </c>
      <c r="G52" s="11">
        <v>0</v>
      </c>
      <c r="H52" s="11">
        <v>7142</v>
      </c>
      <c r="I52" s="11">
        <v>1481</v>
      </c>
      <c r="J52" s="11">
        <v>9312</v>
      </c>
      <c r="K52" s="11">
        <v>2893</v>
      </c>
      <c r="L52" s="11">
        <v>9043</v>
      </c>
      <c r="M52" s="11">
        <v>5238</v>
      </c>
      <c r="N52" s="11">
        <v>10049</v>
      </c>
      <c r="O52" s="11">
        <v>10049</v>
      </c>
      <c r="P52" s="11">
        <v>3.4937803745269775</v>
      </c>
      <c r="Q52" s="11"/>
      <c r="R52" s="11">
        <v>3.4937803745269775</v>
      </c>
      <c r="S52" s="11">
        <v>2018</v>
      </c>
    </row>
    <row r="53" spans="1:19" x14ac:dyDescent="0.25">
      <c r="A53" s="5" t="s">
        <v>20</v>
      </c>
      <c r="B53" s="11">
        <v>687864</v>
      </c>
      <c r="C53" s="11">
        <v>0</v>
      </c>
      <c r="D53" s="11">
        <v>687864</v>
      </c>
      <c r="E53" s="11">
        <v>0</v>
      </c>
      <c r="F53" s="11">
        <v>0</v>
      </c>
      <c r="G53" s="11">
        <v>0</v>
      </c>
      <c r="H53" s="11">
        <v>366351</v>
      </c>
      <c r="I53" s="11">
        <v>95549</v>
      </c>
      <c r="J53" s="11">
        <v>686942</v>
      </c>
      <c r="K53" s="11">
        <v>351017</v>
      </c>
      <c r="L53" s="11">
        <v>659281</v>
      </c>
      <c r="M53" s="11">
        <v>412685</v>
      </c>
      <c r="N53" s="11">
        <v>687864</v>
      </c>
      <c r="O53" s="11">
        <v>687864</v>
      </c>
      <c r="P53" s="11">
        <v>3.7388567924499512</v>
      </c>
      <c r="Q53" s="11"/>
      <c r="R53" s="11">
        <v>3.7388567924499512</v>
      </c>
      <c r="S53" s="11">
        <v>2018</v>
      </c>
    </row>
    <row r="54" spans="1:19" x14ac:dyDescent="0.25">
      <c r="A54" s="5" t="s">
        <v>21</v>
      </c>
      <c r="B54" s="11">
        <v>207794</v>
      </c>
      <c r="C54" s="11">
        <v>0</v>
      </c>
      <c r="D54" s="11">
        <v>207794</v>
      </c>
      <c r="E54" s="11">
        <v>0</v>
      </c>
      <c r="F54" s="11">
        <v>0</v>
      </c>
      <c r="G54" s="11">
        <v>0</v>
      </c>
      <c r="H54" s="11">
        <v>122226</v>
      </c>
      <c r="I54" s="11">
        <v>61615</v>
      </c>
      <c r="J54" s="11">
        <v>207794</v>
      </c>
      <c r="K54" s="11">
        <v>83063</v>
      </c>
      <c r="L54" s="11">
        <v>180530</v>
      </c>
      <c r="M54" s="11">
        <v>103725</v>
      </c>
      <c r="N54" s="11">
        <v>207794</v>
      </c>
      <c r="O54" s="11">
        <v>207794</v>
      </c>
      <c r="P54" s="11">
        <v>3.6524298191070557</v>
      </c>
      <c r="Q54" s="11"/>
      <c r="R54" s="11">
        <v>3.6524298191070557</v>
      </c>
      <c r="S54" s="11">
        <v>2018</v>
      </c>
    </row>
    <row r="55" spans="1:19" x14ac:dyDescent="0.25">
      <c r="A55" s="5" t="s">
        <v>22</v>
      </c>
      <c r="B55" s="11">
        <v>23676</v>
      </c>
      <c r="C55" s="11">
        <v>0</v>
      </c>
      <c r="D55" s="11">
        <v>23676</v>
      </c>
      <c r="E55" s="11">
        <v>0</v>
      </c>
      <c r="F55" s="11">
        <v>0</v>
      </c>
      <c r="G55" s="11">
        <v>0</v>
      </c>
      <c r="H55" s="11">
        <v>13622</v>
      </c>
      <c r="I55" s="11">
        <v>1934</v>
      </c>
      <c r="J55" s="11">
        <v>22515</v>
      </c>
      <c r="K55" s="11">
        <v>10127</v>
      </c>
      <c r="L55" s="11">
        <v>19697</v>
      </c>
      <c r="M55" s="11">
        <v>15809</v>
      </c>
      <c r="N55" s="11">
        <v>23676</v>
      </c>
      <c r="O55" s="11">
        <v>23676</v>
      </c>
      <c r="P55" s="11">
        <v>3.5353944301605225</v>
      </c>
      <c r="Q55" s="11"/>
      <c r="R55" s="11">
        <v>3.5353944301605225</v>
      </c>
      <c r="S55" s="11">
        <v>2018</v>
      </c>
    </row>
    <row r="56" spans="1:19" x14ac:dyDescent="0.25">
      <c r="A56" s="5" t="s">
        <v>23</v>
      </c>
      <c r="B56" s="11">
        <v>38256</v>
      </c>
      <c r="C56" s="11">
        <v>0</v>
      </c>
      <c r="D56" s="11">
        <v>38256</v>
      </c>
      <c r="E56" s="11">
        <v>0</v>
      </c>
      <c r="F56" s="11">
        <v>0</v>
      </c>
      <c r="G56" s="11">
        <v>0</v>
      </c>
      <c r="H56" s="11">
        <v>20277</v>
      </c>
      <c r="I56" s="11">
        <v>7119</v>
      </c>
      <c r="J56" s="11">
        <v>37958</v>
      </c>
      <c r="K56" s="11">
        <v>19438</v>
      </c>
      <c r="L56" s="11">
        <v>36644</v>
      </c>
      <c r="M56" s="11">
        <v>16516</v>
      </c>
      <c r="N56" s="11">
        <v>38256</v>
      </c>
      <c r="O56" s="11">
        <v>38256</v>
      </c>
      <c r="P56" s="11">
        <v>3.6060225963592529</v>
      </c>
      <c r="Q56" s="11"/>
      <c r="R56" s="11">
        <v>3.6060225963592529</v>
      </c>
      <c r="S56" s="11">
        <v>2018</v>
      </c>
    </row>
    <row r="57" spans="1:19" x14ac:dyDescent="0.25">
      <c r="A57" s="5" t="s">
        <v>24</v>
      </c>
      <c r="B57" s="11">
        <v>153120</v>
      </c>
      <c r="C57" s="11">
        <v>0</v>
      </c>
      <c r="D57" s="11">
        <v>153120</v>
      </c>
      <c r="E57" s="11">
        <v>0</v>
      </c>
      <c r="F57" s="11">
        <v>0</v>
      </c>
      <c r="G57" s="11">
        <v>0</v>
      </c>
      <c r="H57" s="11">
        <v>74116</v>
      </c>
      <c r="I57" s="11">
        <v>13735</v>
      </c>
      <c r="J57" s="11">
        <v>151697</v>
      </c>
      <c r="K57" s="11">
        <v>69724</v>
      </c>
      <c r="L57" s="11">
        <v>147574</v>
      </c>
      <c r="M57" s="11">
        <v>85096</v>
      </c>
      <c r="N57" s="11">
        <v>153120</v>
      </c>
      <c r="O57" s="11">
        <v>153120</v>
      </c>
      <c r="P57" s="11">
        <v>3.5393285751342773</v>
      </c>
      <c r="Q57" s="11"/>
      <c r="R57" s="11">
        <v>3.5393285751342773</v>
      </c>
      <c r="S57" s="11">
        <v>2018</v>
      </c>
    </row>
    <row r="58" spans="1:19" x14ac:dyDescent="0.25">
      <c r="A58" s="5" t="s">
        <v>25</v>
      </c>
      <c r="B58" s="11">
        <v>32306</v>
      </c>
      <c r="C58" s="11">
        <v>0</v>
      </c>
      <c r="D58" s="11">
        <v>32306</v>
      </c>
      <c r="E58" s="11">
        <v>0</v>
      </c>
      <c r="F58" s="11">
        <v>0</v>
      </c>
      <c r="G58" s="11">
        <v>0</v>
      </c>
      <c r="H58" s="11">
        <v>21788</v>
      </c>
      <c r="I58" s="11">
        <v>7246</v>
      </c>
      <c r="J58" s="11">
        <v>31859</v>
      </c>
      <c r="K58" s="11">
        <v>13279</v>
      </c>
      <c r="L58" s="11">
        <v>26047</v>
      </c>
      <c r="M58" s="11">
        <v>25581</v>
      </c>
      <c r="N58" s="11">
        <v>32306</v>
      </c>
      <c r="O58" s="11">
        <v>32306</v>
      </c>
      <c r="P58" s="11">
        <v>3.8940134048461914</v>
      </c>
      <c r="Q58" s="11"/>
      <c r="R58" s="11">
        <v>3.8940134048461914</v>
      </c>
      <c r="S58" s="11">
        <v>2018</v>
      </c>
    </row>
    <row r="59" spans="1:19" x14ac:dyDescent="0.25">
      <c r="A59" s="5" t="s">
        <v>26</v>
      </c>
      <c r="B59" s="11">
        <v>26536</v>
      </c>
      <c r="C59" s="11">
        <v>0</v>
      </c>
      <c r="D59" s="11">
        <v>26536</v>
      </c>
      <c r="E59" s="11">
        <v>0</v>
      </c>
      <c r="F59" s="11">
        <v>0</v>
      </c>
      <c r="G59" s="11">
        <v>0</v>
      </c>
      <c r="H59" s="11">
        <v>9324</v>
      </c>
      <c r="I59" s="11">
        <v>4300</v>
      </c>
      <c r="J59" s="11">
        <v>23181</v>
      </c>
      <c r="K59" s="11">
        <v>15767</v>
      </c>
      <c r="L59" s="11">
        <v>22916</v>
      </c>
      <c r="M59" s="11">
        <v>22704</v>
      </c>
      <c r="N59" s="11">
        <v>26536</v>
      </c>
      <c r="O59" s="11">
        <v>26536</v>
      </c>
      <c r="P59" s="11">
        <v>3.7003316879272461</v>
      </c>
      <c r="Q59" s="11"/>
      <c r="R59" s="11">
        <v>3.7003316879272461</v>
      </c>
      <c r="S59" s="11">
        <v>2018</v>
      </c>
    </row>
    <row r="60" spans="1:19" x14ac:dyDescent="0.25">
      <c r="A60" s="5" t="s">
        <v>27</v>
      </c>
      <c r="B60" s="11">
        <v>186566</v>
      </c>
      <c r="C60" s="11">
        <v>0</v>
      </c>
      <c r="D60" s="11">
        <v>186566</v>
      </c>
      <c r="E60" s="11">
        <v>0</v>
      </c>
      <c r="F60" s="11">
        <v>0</v>
      </c>
      <c r="G60" s="11">
        <v>0</v>
      </c>
      <c r="H60" s="11">
        <v>61603</v>
      </c>
      <c r="I60" s="11">
        <v>29835</v>
      </c>
      <c r="J60" s="11">
        <v>182304</v>
      </c>
      <c r="K60" s="11">
        <v>49737</v>
      </c>
      <c r="L60" s="11">
        <v>180479</v>
      </c>
      <c r="M60" s="11">
        <v>145568</v>
      </c>
      <c r="N60" s="11">
        <v>186566</v>
      </c>
      <c r="O60" s="11">
        <v>186566</v>
      </c>
      <c r="P60" s="11">
        <v>3.4814810752868652</v>
      </c>
      <c r="Q60" s="11"/>
      <c r="R60" s="11">
        <v>3.4814810752868652</v>
      </c>
      <c r="S60" s="11">
        <v>2018</v>
      </c>
    </row>
    <row r="61" spans="1:19" x14ac:dyDescent="0.25">
      <c r="A61" s="5" t="s">
        <v>28</v>
      </c>
      <c r="B61" s="11">
        <v>41893</v>
      </c>
      <c r="C61" s="11">
        <v>0</v>
      </c>
      <c r="D61" s="11">
        <v>41893</v>
      </c>
      <c r="E61" s="11">
        <v>0</v>
      </c>
      <c r="F61" s="11">
        <v>0</v>
      </c>
      <c r="G61" s="11">
        <v>0</v>
      </c>
      <c r="H61" s="11">
        <v>20547</v>
      </c>
      <c r="I61" s="11">
        <v>5545</v>
      </c>
      <c r="J61" s="11">
        <v>40395</v>
      </c>
      <c r="K61" s="11">
        <v>27567</v>
      </c>
      <c r="L61" s="11">
        <v>40407</v>
      </c>
      <c r="M61" s="11">
        <v>15835</v>
      </c>
      <c r="N61" s="11">
        <v>41893</v>
      </c>
      <c r="O61" s="11">
        <v>41893</v>
      </c>
      <c r="P61" s="11">
        <v>3.587615966796875</v>
      </c>
      <c r="Q61" s="11"/>
      <c r="R61" s="11">
        <v>3.587615966796875</v>
      </c>
      <c r="S61" s="11">
        <v>2018</v>
      </c>
    </row>
    <row r="62" spans="1:19" x14ac:dyDescent="0.25">
      <c r="A62" s="5" t="s">
        <v>29</v>
      </c>
      <c r="B62" s="11">
        <v>8151</v>
      </c>
      <c r="C62" s="11">
        <v>0</v>
      </c>
      <c r="D62" s="11">
        <v>8151</v>
      </c>
      <c r="E62" s="11">
        <v>0</v>
      </c>
      <c r="F62" s="11">
        <v>0</v>
      </c>
      <c r="G62" s="11">
        <v>0</v>
      </c>
      <c r="H62" s="11">
        <v>3875</v>
      </c>
      <c r="I62" s="11">
        <v>1724</v>
      </c>
      <c r="J62" s="11">
        <v>8151</v>
      </c>
      <c r="K62" s="11">
        <v>2596</v>
      </c>
      <c r="L62" s="11">
        <v>4196</v>
      </c>
      <c r="M62" s="11">
        <v>5596</v>
      </c>
      <c r="N62" s="11">
        <v>8151</v>
      </c>
      <c r="O62" s="11">
        <v>8151</v>
      </c>
      <c r="P62" s="11">
        <v>3.2067232131958008</v>
      </c>
      <c r="Q62" s="11"/>
      <c r="R62" s="11">
        <v>3.2067232131958008</v>
      </c>
      <c r="S62" s="11">
        <v>2018</v>
      </c>
    </row>
    <row r="63" spans="1:19" x14ac:dyDescent="0.25">
      <c r="A63" s="5" t="s">
        <v>30</v>
      </c>
      <c r="B63" s="11">
        <v>803494</v>
      </c>
      <c r="C63" s="11">
        <v>0</v>
      </c>
      <c r="D63" s="11">
        <v>803494</v>
      </c>
      <c r="E63" s="11">
        <v>0</v>
      </c>
      <c r="F63" s="11">
        <v>0</v>
      </c>
      <c r="G63" s="11">
        <v>0</v>
      </c>
      <c r="H63" s="11">
        <v>467636</v>
      </c>
      <c r="I63" s="11">
        <v>133118</v>
      </c>
      <c r="J63" s="11">
        <v>799790</v>
      </c>
      <c r="K63" s="11">
        <v>370587</v>
      </c>
      <c r="L63" s="11">
        <v>764022</v>
      </c>
      <c r="M63" s="11">
        <v>383829</v>
      </c>
      <c r="N63" s="11">
        <v>803494</v>
      </c>
      <c r="O63" s="11">
        <v>803494</v>
      </c>
      <c r="P63" s="11">
        <v>3.6328608989715576</v>
      </c>
      <c r="Q63" s="11"/>
      <c r="R63" s="11">
        <v>3.6328608989715576</v>
      </c>
      <c r="S63" s="11">
        <v>2018</v>
      </c>
    </row>
    <row r="64" spans="1:19" x14ac:dyDescent="0.25">
      <c r="A64" s="5" t="s">
        <v>31</v>
      </c>
      <c r="B64" s="11">
        <v>34702</v>
      </c>
      <c r="C64" s="11">
        <v>0</v>
      </c>
      <c r="D64" s="11">
        <v>34702</v>
      </c>
      <c r="E64" s="11">
        <v>0</v>
      </c>
      <c r="F64" s="11">
        <v>0</v>
      </c>
      <c r="G64" s="11">
        <v>0</v>
      </c>
      <c r="H64" s="11">
        <v>16699</v>
      </c>
      <c r="I64" s="11">
        <v>4489</v>
      </c>
      <c r="J64" s="11">
        <v>34116</v>
      </c>
      <c r="K64" s="11">
        <v>20522</v>
      </c>
      <c r="L64" s="11">
        <v>34334</v>
      </c>
      <c r="M64" s="11">
        <v>16351</v>
      </c>
      <c r="N64" s="11">
        <v>34702</v>
      </c>
      <c r="O64" s="11">
        <v>34702</v>
      </c>
      <c r="P64" s="11">
        <v>3.6456401348114014</v>
      </c>
      <c r="Q64" s="11"/>
      <c r="R64" s="11">
        <v>3.6456401348114014</v>
      </c>
      <c r="S64" s="11">
        <v>2018</v>
      </c>
    </row>
    <row r="65" spans="1:19" x14ac:dyDescent="0.25">
      <c r="A65" s="5" t="s">
        <v>32</v>
      </c>
      <c r="B65" s="11">
        <v>33919</v>
      </c>
      <c r="C65" s="11">
        <v>0</v>
      </c>
      <c r="D65" s="11">
        <v>33919</v>
      </c>
      <c r="E65" s="11">
        <v>0</v>
      </c>
      <c r="F65" s="11">
        <v>0</v>
      </c>
      <c r="G65" s="11">
        <v>0</v>
      </c>
      <c r="H65" s="11">
        <v>18438</v>
      </c>
      <c r="I65" s="11">
        <v>7901</v>
      </c>
      <c r="J65" s="11">
        <v>33919</v>
      </c>
      <c r="K65" s="11">
        <v>10318</v>
      </c>
      <c r="L65" s="11">
        <v>26339</v>
      </c>
      <c r="M65" s="11">
        <v>17618</v>
      </c>
      <c r="N65" s="11">
        <v>33919</v>
      </c>
      <c r="O65" s="11">
        <v>33919</v>
      </c>
      <c r="P65" s="11">
        <v>3.376662015914917</v>
      </c>
      <c r="Q65" s="11"/>
      <c r="R65" s="11">
        <v>3.376662015914917</v>
      </c>
      <c r="S65" s="11">
        <v>2018</v>
      </c>
    </row>
    <row r="66" spans="1:19" x14ac:dyDescent="0.25">
      <c r="A66" s="5" t="s">
        <v>1</v>
      </c>
      <c r="B66" s="11">
        <v>5875</v>
      </c>
      <c r="C66" s="11">
        <v>0</v>
      </c>
      <c r="D66" s="11">
        <v>5875</v>
      </c>
      <c r="E66" s="11">
        <v>0</v>
      </c>
      <c r="F66" s="11">
        <v>0</v>
      </c>
      <c r="G66" s="11">
        <v>0</v>
      </c>
      <c r="H66" s="11">
        <v>2918</v>
      </c>
      <c r="I66" s="11">
        <v>4338</v>
      </c>
      <c r="J66" s="11">
        <v>5639</v>
      </c>
      <c r="K66" s="11">
        <v>1683</v>
      </c>
      <c r="L66" s="11">
        <v>1409</v>
      </c>
      <c r="M66" s="11">
        <v>4244</v>
      </c>
      <c r="N66" s="11">
        <v>5875</v>
      </c>
      <c r="O66" s="11">
        <v>5875</v>
      </c>
      <c r="P66" s="11">
        <v>3.4435744285583496</v>
      </c>
      <c r="Q66" s="11"/>
      <c r="R66" s="11">
        <v>3.4435744285583496</v>
      </c>
      <c r="S66" s="11">
        <v>2020</v>
      </c>
    </row>
    <row r="67" spans="1:19" x14ac:dyDescent="0.25">
      <c r="A67" s="5" t="s">
        <v>2</v>
      </c>
      <c r="B67" s="11">
        <v>5890</v>
      </c>
      <c r="C67" s="11">
        <v>0</v>
      </c>
      <c r="D67" s="11">
        <v>5890</v>
      </c>
      <c r="E67" s="11">
        <v>0</v>
      </c>
      <c r="F67" s="11">
        <v>0</v>
      </c>
      <c r="G67" s="11">
        <v>0</v>
      </c>
      <c r="H67" s="11">
        <v>2890</v>
      </c>
      <c r="I67" s="11">
        <v>3678</v>
      </c>
      <c r="J67" s="11">
        <v>5562</v>
      </c>
      <c r="K67" s="11">
        <v>2279</v>
      </c>
      <c r="L67" s="11">
        <v>3879</v>
      </c>
      <c r="M67" s="11">
        <v>3775</v>
      </c>
      <c r="N67" s="11">
        <v>5890</v>
      </c>
      <c r="O67" s="11">
        <v>5890</v>
      </c>
      <c r="P67" s="11">
        <v>3.745840311050415</v>
      </c>
      <c r="Q67" s="11"/>
      <c r="R67" s="11">
        <v>3.745840311050415</v>
      </c>
      <c r="S67" s="11">
        <v>2020</v>
      </c>
    </row>
    <row r="68" spans="1:19" x14ac:dyDescent="0.25">
      <c r="A68" s="5" t="s">
        <v>3</v>
      </c>
      <c r="B68" s="11">
        <v>3670</v>
      </c>
      <c r="C68" s="11">
        <v>0</v>
      </c>
      <c r="D68" s="11">
        <v>3670</v>
      </c>
      <c r="E68" s="11">
        <v>0</v>
      </c>
      <c r="F68" s="11">
        <v>0</v>
      </c>
      <c r="G68" s="11">
        <v>0</v>
      </c>
      <c r="H68" s="11">
        <v>2097</v>
      </c>
      <c r="I68" s="11">
        <v>2135</v>
      </c>
      <c r="J68" s="11">
        <v>3553</v>
      </c>
      <c r="K68" s="11">
        <v>999</v>
      </c>
      <c r="L68" s="11">
        <v>1538</v>
      </c>
      <c r="M68" s="11">
        <v>2211</v>
      </c>
      <c r="N68" s="11">
        <v>3670</v>
      </c>
      <c r="O68" s="11">
        <v>3670</v>
      </c>
      <c r="P68" s="11">
        <v>3.4149863719940186</v>
      </c>
      <c r="Q68" s="11"/>
      <c r="R68" s="11">
        <v>3.4149863719940186</v>
      </c>
      <c r="S68" s="11">
        <v>2020</v>
      </c>
    </row>
    <row r="69" spans="1:19" x14ac:dyDescent="0.25">
      <c r="A69" s="5" t="s">
        <v>4</v>
      </c>
      <c r="B69" s="11">
        <v>56352</v>
      </c>
      <c r="C69" s="11">
        <v>0</v>
      </c>
      <c r="D69" s="11">
        <v>56352</v>
      </c>
      <c r="E69" s="11">
        <v>0</v>
      </c>
      <c r="F69" s="11">
        <v>0</v>
      </c>
      <c r="G69" s="11">
        <v>0</v>
      </c>
      <c r="H69" s="11">
        <v>22720</v>
      </c>
      <c r="I69" s="11">
        <v>15530</v>
      </c>
      <c r="J69" s="11">
        <v>55792</v>
      </c>
      <c r="K69" s="11">
        <v>24782</v>
      </c>
      <c r="L69" s="11">
        <v>53586</v>
      </c>
      <c r="M69" s="11">
        <v>29884</v>
      </c>
      <c r="N69" s="11">
        <v>56352</v>
      </c>
      <c r="O69" s="11">
        <v>56352</v>
      </c>
      <c r="P69" s="11">
        <v>3.5898282527923584</v>
      </c>
      <c r="Q69" s="11"/>
      <c r="R69" s="11">
        <v>3.5898282527923584</v>
      </c>
      <c r="S69" s="11">
        <v>2020</v>
      </c>
    </row>
    <row r="70" spans="1:19" x14ac:dyDescent="0.25">
      <c r="A70" s="5" t="s">
        <v>5</v>
      </c>
      <c r="B70" s="11">
        <v>14049</v>
      </c>
      <c r="C70" s="11">
        <v>0</v>
      </c>
      <c r="D70" s="11">
        <v>14049</v>
      </c>
      <c r="E70" s="11">
        <v>0</v>
      </c>
      <c r="F70" s="11">
        <v>0</v>
      </c>
      <c r="G70" s="11">
        <v>0</v>
      </c>
      <c r="H70" s="11">
        <v>7485</v>
      </c>
      <c r="I70" s="11">
        <v>11747</v>
      </c>
      <c r="J70" s="11">
        <v>13160</v>
      </c>
      <c r="K70" s="11">
        <v>3483</v>
      </c>
      <c r="L70" s="11">
        <v>5271</v>
      </c>
      <c r="M70" s="11">
        <v>9720</v>
      </c>
      <c r="N70" s="11">
        <v>14049</v>
      </c>
      <c r="O70" s="11">
        <v>14049</v>
      </c>
      <c r="P70" s="11">
        <v>3.6206135749816895</v>
      </c>
      <c r="Q70" s="11"/>
      <c r="R70" s="11">
        <v>3.6206135749816895</v>
      </c>
      <c r="S70" s="11">
        <v>2020</v>
      </c>
    </row>
    <row r="71" spans="1:19" x14ac:dyDescent="0.25">
      <c r="A71" s="5" t="s">
        <v>6</v>
      </c>
      <c r="B71" s="11">
        <v>1954</v>
      </c>
      <c r="C71" s="11">
        <v>0</v>
      </c>
      <c r="D71" s="11">
        <v>1954</v>
      </c>
      <c r="E71" s="11">
        <v>0</v>
      </c>
      <c r="F71" s="11">
        <v>0</v>
      </c>
      <c r="G71" s="11">
        <v>0</v>
      </c>
      <c r="H71" s="11">
        <v>873</v>
      </c>
      <c r="I71" s="11">
        <v>1001</v>
      </c>
      <c r="J71" s="11">
        <v>1881</v>
      </c>
      <c r="K71" s="11">
        <v>871</v>
      </c>
      <c r="L71" s="11">
        <v>1758</v>
      </c>
      <c r="M71" s="11">
        <v>987</v>
      </c>
      <c r="N71" s="11">
        <v>1954</v>
      </c>
      <c r="O71" s="11">
        <v>1954</v>
      </c>
      <c r="P71" s="11">
        <v>3.7722620964050293</v>
      </c>
      <c r="Q71" s="11"/>
      <c r="R71" s="11">
        <v>3.7722620964050293</v>
      </c>
      <c r="S71" s="11">
        <v>2020</v>
      </c>
    </row>
    <row r="72" spans="1:19" x14ac:dyDescent="0.25">
      <c r="A72" s="5" t="s">
        <v>7</v>
      </c>
      <c r="B72" s="11">
        <v>1062590</v>
      </c>
      <c r="C72" s="11">
        <v>0</v>
      </c>
      <c r="D72" s="11">
        <v>1062590</v>
      </c>
      <c r="E72" s="11">
        <v>0</v>
      </c>
      <c r="F72" s="11">
        <v>0</v>
      </c>
      <c r="G72" s="11">
        <v>0</v>
      </c>
      <c r="H72" s="11">
        <v>584505</v>
      </c>
      <c r="I72" s="11">
        <v>481479</v>
      </c>
      <c r="J72" s="11">
        <v>1049710</v>
      </c>
      <c r="K72" s="11">
        <v>486313</v>
      </c>
      <c r="L72" s="11">
        <v>998438</v>
      </c>
      <c r="M72" s="11">
        <v>420577</v>
      </c>
      <c r="N72" s="11">
        <v>1062590</v>
      </c>
      <c r="O72" s="11">
        <v>1062590</v>
      </c>
      <c r="P72" s="11">
        <v>3.7841708660125732</v>
      </c>
      <c r="Q72" s="11"/>
      <c r="R72" s="11">
        <v>3.7841708660125732</v>
      </c>
      <c r="S72" s="11">
        <v>2020</v>
      </c>
    </row>
    <row r="73" spans="1:19" x14ac:dyDescent="0.25">
      <c r="A73" s="5" t="s">
        <v>8</v>
      </c>
      <c r="B73" s="11">
        <v>52230</v>
      </c>
      <c r="C73" s="11">
        <v>0</v>
      </c>
      <c r="D73" s="11">
        <v>52230</v>
      </c>
      <c r="E73" s="11">
        <v>0</v>
      </c>
      <c r="F73" s="11">
        <v>0</v>
      </c>
      <c r="G73" s="11">
        <v>0</v>
      </c>
      <c r="H73" s="11">
        <v>31223</v>
      </c>
      <c r="I73" s="11">
        <v>13277</v>
      </c>
      <c r="J73" s="11">
        <v>51917</v>
      </c>
      <c r="K73" s="11">
        <v>31640</v>
      </c>
      <c r="L73" s="11">
        <v>45744</v>
      </c>
      <c r="M73" s="11">
        <v>35913</v>
      </c>
      <c r="N73" s="11">
        <v>52230</v>
      </c>
      <c r="O73" s="11">
        <v>52230</v>
      </c>
      <c r="P73" s="11">
        <v>4.0152020454406738</v>
      </c>
      <c r="Q73" s="11"/>
      <c r="R73" s="11">
        <v>4.0152020454406738</v>
      </c>
      <c r="S73" s="11">
        <v>2020</v>
      </c>
    </row>
    <row r="74" spans="1:19" x14ac:dyDescent="0.25">
      <c r="A74" s="5" t="s">
        <v>9</v>
      </c>
      <c r="B74" s="11">
        <v>4506</v>
      </c>
      <c r="C74" s="11">
        <v>0</v>
      </c>
      <c r="D74" s="11">
        <v>4506</v>
      </c>
      <c r="E74" s="11">
        <v>0</v>
      </c>
      <c r="F74" s="11">
        <v>0</v>
      </c>
      <c r="G74" s="11">
        <v>0</v>
      </c>
      <c r="H74" s="11">
        <v>1504</v>
      </c>
      <c r="I74" s="11">
        <v>2687</v>
      </c>
      <c r="J74" s="11">
        <v>4482</v>
      </c>
      <c r="K74" s="11">
        <v>1958</v>
      </c>
      <c r="L74" s="11">
        <v>3798</v>
      </c>
      <c r="M74" s="11">
        <v>2049</v>
      </c>
      <c r="N74" s="11">
        <v>4506</v>
      </c>
      <c r="O74" s="11">
        <v>4506</v>
      </c>
      <c r="P74" s="11">
        <v>3.6569018363952637</v>
      </c>
      <c r="Q74" s="11"/>
      <c r="R74" s="11">
        <v>3.6569018363952637</v>
      </c>
      <c r="S74" s="11">
        <v>2020</v>
      </c>
    </row>
    <row r="75" spans="1:19" x14ac:dyDescent="0.25">
      <c r="A75" s="5" t="s">
        <v>10</v>
      </c>
      <c r="B75" s="11">
        <v>47652</v>
      </c>
      <c r="C75" s="11">
        <v>0</v>
      </c>
      <c r="D75" s="11">
        <v>47652</v>
      </c>
      <c r="E75" s="11">
        <v>0</v>
      </c>
      <c r="F75" s="11">
        <v>0</v>
      </c>
      <c r="G75" s="11">
        <v>0</v>
      </c>
      <c r="H75" s="11">
        <v>21958</v>
      </c>
      <c r="I75" s="11">
        <v>22303</v>
      </c>
      <c r="J75" s="11">
        <v>46890</v>
      </c>
      <c r="K75" s="11">
        <v>27427</v>
      </c>
      <c r="L75" s="11">
        <v>28198</v>
      </c>
      <c r="M75" s="11">
        <v>19209</v>
      </c>
      <c r="N75" s="11">
        <v>47652</v>
      </c>
      <c r="O75" s="11">
        <v>47652</v>
      </c>
      <c r="P75" s="11">
        <v>3.4832744598388672</v>
      </c>
      <c r="Q75" s="11"/>
      <c r="R75" s="11">
        <v>3.4832744598388672</v>
      </c>
      <c r="S75" s="11">
        <v>2020</v>
      </c>
    </row>
    <row r="76" spans="1:19" x14ac:dyDescent="0.25">
      <c r="A76" s="5" t="s">
        <v>11</v>
      </c>
      <c r="B76" s="11">
        <v>107771</v>
      </c>
      <c r="C76" s="11">
        <v>0</v>
      </c>
      <c r="D76" s="11">
        <v>107771</v>
      </c>
      <c r="E76" s="11">
        <v>0</v>
      </c>
      <c r="F76" s="11">
        <v>0</v>
      </c>
      <c r="G76" s="11">
        <v>0</v>
      </c>
      <c r="H76" s="11">
        <v>54346</v>
      </c>
      <c r="I76" s="11">
        <v>49260</v>
      </c>
      <c r="J76" s="11">
        <v>104683</v>
      </c>
      <c r="K76" s="11">
        <v>36610</v>
      </c>
      <c r="L76" s="11">
        <v>65236</v>
      </c>
      <c r="M76" s="11">
        <v>66570</v>
      </c>
      <c r="N76" s="11">
        <v>107771</v>
      </c>
      <c r="O76" s="11">
        <v>107771</v>
      </c>
      <c r="P76" s="11">
        <v>3.4954209327697754</v>
      </c>
      <c r="Q76" s="11"/>
      <c r="R76" s="11">
        <v>3.4954209327697754</v>
      </c>
      <c r="S76" s="11">
        <v>2020</v>
      </c>
    </row>
    <row r="77" spans="1:19" x14ac:dyDescent="0.25">
      <c r="A77" s="5" t="s">
        <v>12</v>
      </c>
      <c r="B77" s="11">
        <v>542681</v>
      </c>
      <c r="C77" s="11">
        <v>0</v>
      </c>
      <c r="D77" s="11">
        <v>542681</v>
      </c>
      <c r="E77" s="11">
        <v>0</v>
      </c>
      <c r="F77" s="11">
        <v>0</v>
      </c>
      <c r="G77" s="11">
        <v>0</v>
      </c>
      <c r="H77" s="11">
        <v>235367</v>
      </c>
      <c r="I77" s="11">
        <v>243499</v>
      </c>
      <c r="J77" s="11">
        <v>539066</v>
      </c>
      <c r="K77" s="11">
        <v>305078</v>
      </c>
      <c r="L77" s="11">
        <v>508664</v>
      </c>
      <c r="M77" s="11">
        <v>294270</v>
      </c>
      <c r="N77" s="11">
        <v>542681</v>
      </c>
      <c r="O77" s="11">
        <v>542681</v>
      </c>
      <c r="P77" s="11">
        <v>3.9174838066101074</v>
      </c>
      <c r="Q77" s="11"/>
      <c r="R77" s="11">
        <v>3.9174838066101074</v>
      </c>
      <c r="S77" s="11">
        <v>2020</v>
      </c>
    </row>
    <row r="78" spans="1:19" x14ac:dyDescent="0.25">
      <c r="A78" s="5" t="s">
        <v>13</v>
      </c>
      <c r="B78" s="11">
        <v>192241</v>
      </c>
      <c r="C78" s="11">
        <v>0</v>
      </c>
      <c r="D78" s="11">
        <v>192241</v>
      </c>
      <c r="E78" s="11">
        <v>0</v>
      </c>
      <c r="F78" s="11">
        <v>0</v>
      </c>
      <c r="G78" s="11">
        <v>0</v>
      </c>
      <c r="H78" s="11">
        <v>82671</v>
      </c>
      <c r="I78" s="11">
        <v>62574</v>
      </c>
      <c r="J78" s="11">
        <v>190174</v>
      </c>
      <c r="K78" s="11">
        <v>60461</v>
      </c>
      <c r="L78" s="11">
        <v>160349</v>
      </c>
      <c r="M78" s="11">
        <v>142629</v>
      </c>
      <c r="N78" s="11">
        <v>192241</v>
      </c>
      <c r="O78" s="11">
        <v>192241</v>
      </c>
      <c r="P78" s="11">
        <v>3.6353223323822021</v>
      </c>
      <c r="Q78" s="11"/>
      <c r="R78" s="11">
        <v>3.6353223323822021</v>
      </c>
      <c r="S78" s="11">
        <v>2020</v>
      </c>
    </row>
    <row r="79" spans="1:19" x14ac:dyDescent="0.25">
      <c r="A79" s="5" t="s">
        <v>14</v>
      </c>
      <c r="B79" s="11">
        <v>15987</v>
      </c>
      <c r="C79" s="11">
        <v>0</v>
      </c>
      <c r="D79" s="11">
        <v>15987</v>
      </c>
      <c r="E79" s="11">
        <v>0</v>
      </c>
      <c r="F79" s="11">
        <v>0</v>
      </c>
      <c r="G79" s="11">
        <v>0</v>
      </c>
      <c r="H79" s="11">
        <v>11179</v>
      </c>
      <c r="I79" s="11">
        <v>11721</v>
      </c>
      <c r="J79" s="11">
        <v>15987</v>
      </c>
      <c r="K79" s="11">
        <v>4422</v>
      </c>
      <c r="L79" s="11">
        <v>9363</v>
      </c>
      <c r="M79" s="11">
        <v>5694</v>
      </c>
      <c r="N79" s="11">
        <v>15987</v>
      </c>
      <c r="O79" s="11">
        <v>15987</v>
      </c>
      <c r="P79" s="11">
        <v>3.650841236114502</v>
      </c>
      <c r="Q79" s="11"/>
      <c r="R79" s="11">
        <v>3.650841236114502</v>
      </c>
      <c r="S79" s="11">
        <v>2020</v>
      </c>
    </row>
    <row r="80" spans="1:19" x14ac:dyDescent="0.25">
      <c r="A80" s="5" t="s">
        <v>15</v>
      </c>
      <c r="B80" s="11">
        <v>331146</v>
      </c>
      <c r="C80" s="11">
        <v>0</v>
      </c>
      <c r="D80" s="11">
        <v>331146</v>
      </c>
      <c r="E80" s="11">
        <v>0</v>
      </c>
      <c r="F80" s="11">
        <v>0</v>
      </c>
      <c r="G80" s="11">
        <v>0</v>
      </c>
      <c r="H80" s="11">
        <v>139903</v>
      </c>
      <c r="I80" s="11">
        <v>194339</v>
      </c>
      <c r="J80" s="11">
        <v>328901</v>
      </c>
      <c r="K80" s="11">
        <v>78161</v>
      </c>
      <c r="L80" s="11">
        <v>237525</v>
      </c>
      <c r="M80" s="11">
        <v>216864</v>
      </c>
      <c r="N80" s="11">
        <v>331146</v>
      </c>
      <c r="O80" s="11">
        <v>331146</v>
      </c>
      <c r="P80" s="11">
        <v>3.6107728481292725</v>
      </c>
      <c r="Q80" s="11"/>
      <c r="R80" s="11">
        <v>3.6107728481292725</v>
      </c>
      <c r="S80" s="11">
        <v>2020</v>
      </c>
    </row>
    <row r="81" spans="1:19" x14ac:dyDescent="0.25">
      <c r="A81" s="5" t="s">
        <v>16</v>
      </c>
      <c r="B81" s="11">
        <v>143341</v>
      </c>
      <c r="C81" s="11">
        <v>0</v>
      </c>
      <c r="D81" s="11">
        <v>143341</v>
      </c>
      <c r="E81" s="11">
        <v>0</v>
      </c>
      <c r="F81" s="11">
        <v>0</v>
      </c>
      <c r="G81" s="11">
        <v>0</v>
      </c>
      <c r="H81" s="11">
        <v>83359</v>
      </c>
      <c r="I81" s="11">
        <v>82603</v>
      </c>
      <c r="J81" s="11">
        <v>138415</v>
      </c>
      <c r="K81" s="11">
        <v>57835</v>
      </c>
      <c r="L81" s="11">
        <v>103884</v>
      </c>
      <c r="M81" s="11">
        <v>70961</v>
      </c>
      <c r="N81" s="11">
        <v>143341</v>
      </c>
      <c r="O81" s="11">
        <v>143341</v>
      </c>
      <c r="P81" s="11">
        <v>3.746708869934082</v>
      </c>
      <c r="Q81" s="11"/>
      <c r="R81" s="11">
        <v>3.746708869934082</v>
      </c>
      <c r="S81" s="11">
        <v>2020</v>
      </c>
    </row>
    <row r="82" spans="1:19" x14ac:dyDescent="0.25">
      <c r="A82" s="5" t="s">
        <v>17</v>
      </c>
      <c r="B82" s="11">
        <v>26046</v>
      </c>
      <c r="C82" s="11">
        <v>0</v>
      </c>
      <c r="D82" s="11">
        <v>26046</v>
      </c>
      <c r="E82" s="11">
        <v>0</v>
      </c>
      <c r="F82" s="11">
        <v>0</v>
      </c>
      <c r="G82" s="11">
        <v>0</v>
      </c>
      <c r="H82" s="11">
        <v>12701</v>
      </c>
      <c r="I82" s="11">
        <v>11536</v>
      </c>
      <c r="J82" s="11">
        <v>25591</v>
      </c>
      <c r="K82" s="11">
        <v>6293</v>
      </c>
      <c r="L82" s="11">
        <v>22038</v>
      </c>
      <c r="M82" s="11">
        <v>15597</v>
      </c>
      <c r="N82" s="11">
        <v>26046</v>
      </c>
      <c r="O82" s="11">
        <v>26046</v>
      </c>
      <c r="P82" s="11">
        <v>3.5996313095092773</v>
      </c>
      <c r="Q82" s="11"/>
      <c r="R82" s="11">
        <v>3.5996313095092773</v>
      </c>
      <c r="S82" s="11">
        <v>2020</v>
      </c>
    </row>
    <row r="83" spans="1:19" x14ac:dyDescent="0.25">
      <c r="A83" s="5" t="s">
        <v>18</v>
      </c>
      <c r="B83" s="11">
        <v>28040</v>
      </c>
      <c r="C83" s="11">
        <v>0</v>
      </c>
      <c r="D83" s="11">
        <v>28040</v>
      </c>
      <c r="E83" s="11">
        <v>0</v>
      </c>
      <c r="F83" s="11">
        <v>0</v>
      </c>
      <c r="G83" s="11">
        <v>0</v>
      </c>
      <c r="H83" s="11">
        <v>14792</v>
      </c>
      <c r="I83" s="11">
        <v>10699</v>
      </c>
      <c r="J83" s="11">
        <v>26159</v>
      </c>
      <c r="K83" s="11">
        <v>17122</v>
      </c>
      <c r="L83" s="11">
        <v>23335</v>
      </c>
      <c r="M83" s="11">
        <v>16565</v>
      </c>
      <c r="N83" s="11">
        <v>28040</v>
      </c>
      <c r="O83" s="11">
        <v>28040</v>
      </c>
      <c r="P83" s="11">
        <v>3.8756062984466553</v>
      </c>
      <c r="Q83" s="11"/>
      <c r="R83" s="11">
        <v>3.8756062984466553</v>
      </c>
      <c r="S83" s="11">
        <v>2020</v>
      </c>
    </row>
    <row r="84" spans="1:19" x14ac:dyDescent="0.25">
      <c r="A84" s="5" t="s">
        <v>19</v>
      </c>
      <c r="B84" s="11">
        <v>13480</v>
      </c>
      <c r="C84" s="11">
        <v>0</v>
      </c>
      <c r="D84" s="11">
        <v>13480</v>
      </c>
      <c r="E84" s="11">
        <v>0</v>
      </c>
      <c r="F84" s="11">
        <v>0</v>
      </c>
      <c r="G84" s="11">
        <v>0</v>
      </c>
      <c r="H84" s="11">
        <v>6641</v>
      </c>
      <c r="I84" s="11">
        <v>6668</v>
      </c>
      <c r="J84" s="11">
        <v>12852</v>
      </c>
      <c r="K84" s="11">
        <v>5172</v>
      </c>
      <c r="L84" s="11">
        <v>9996</v>
      </c>
      <c r="M84" s="11">
        <v>7811</v>
      </c>
      <c r="N84" s="11">
        <v>13480</v>
      </c>
      <c r="O84" s="11">
        <v>13480</v>
      </c>
      <c r="P84" s="11">
        <v>3.6454005241394043</v>
      </c>
      <c r="Q84" s="11"/>
      <c r="R84" s="11">
        <v>3.6454005241394043</v>
      </c>
      <c r="S84" s="11">
        <v>2020</v>
      </c>
    </row>
    <row r="85" spans="1:19" x14ac:dyDescent="0.25">
      <c r="A85" s="5" t="s">
        <v>20</v>
      </c>
      <c r="B85" s="11">
        <v>571319</v>
      </c>
      <c r="C85" s="11">
        <v>0</v>
      </c>
      <c r="D85" s="11">
        <v>571319</v>
      </c>
      <c r="E85" s="11">
        <v>0</v>
      </c>
      <c r="F85" s="11">
        <v>0</v>
      </c>
      <c r="G85" s="11">
        <v>0</v>
      </c>
      <c r="H85" s="11">
        <v>278071</v>
      </c>
      <c r="I85" s="11">
        <v>226690</v>
      </c>
      <c r="J85" s="11">
        <v>564081</v>
      </c>
      <c r="K85" s="11">
        <v>276818</v>
      </c>
      <c r="L85" s="11">
        <v>543874</v>
      </c>
      <c r="M85" s="11">
        <v>377707</v>
      </c>
      <c r="N85" s="11">
        <v>571319</v>
      </c>
      <c r="O85" s="11">
        <v>571319</v>
      </c>
      <c r="P85" s="11">
        <v>3.9684326648712158</v>
      </c>
      <c r="Q85" s="11"/>
      <c r="R85" s="11">
        <v>3.9684326648712158</v>
      </c>
      <c r="S85" s="11">
        <v>2020</v>
      </c>
    </row>
    <row r="86" spans="1:19" x14ac:dyDescent="0.25">
      <c r="A86" s="5" t="s">
        <v>21</v>
      </c>
      <c r="B86" s="11">
        <v>291470</v>
      </c>
      <c r="C86" s="11">
        <v>0</v>
      </c>
      <c r="D86" s="11">
        <v>291470</v>
      </c>
      <c r="E86" s="11">
        <v>0</v>
      </c>
      <c r="F86" s="11">
        <v>0</v>
      </c>
      <c r="G86" s="11">
        <v>0</v>
      </c>
      <c r="H86" s="11">
        <v>136615</v>
      </c>
      <c r="I86" s="11">
        <v>135226</v>
      </c>
      <c r="J86" s="11">
        <v>288544</v>
      </c>
      <c r="K86" s="11">
        <v>114951</v>
      </c>
      <c r="L86" s="11">
        <v>240737</v>
      </c>
      <c r="M86" s="11">
        <v>156972</v>
      </c>
      <c r="N86" s="11">
        <v>291470</v>
      </c>
      <c r="O86" s="11">
        <v>291470</v>
      </c>
      <c r="P86" s="11">
        <v>3.6814937591552734</v>
      </c>
      <c r="Q86" s="11"/>
      <c r="R86" s="11">
        <v>3.6814937591552734</v>
      </c>
      <c r="S86" s="11">
        <v>2020</v>
      </c>
    </row>
    <row r="87" spans="1:19" x14ac:dyDescent="0.25">
      <c r="A87" s="5" t="s">
        <v>22</v>
      </c>
      <c r="B87" s="11">
        <v>37624</v>
      </c>
      <c r="C87" s="11">
        <v>0</v>
      </c>
      <c r="D87" s="11">
        <v>37624</v>
      </c>
      <c r="E87" s="11">
        <v>0</v>
      </c>
      <c r="F87" s="11">
        <v>0</v>
      </c>
      <c r="G87" s="11">
        <v>0</v>
      </c>
      <c r="H87" s="11">
        <v>17478</v>
      </c>
      <c r="I87" s="11">
        <v>19964</v>
      </c>
      <c r="J87" s="11">
        <v>36782</v>
      </c>
      <c r="K87" s="11">
        <v>11613</v>
      </c>
      <c r="L87" s="11">
        <v>24998</v>
      </c>
      <c r="M87" s="11">
        <v>22570</v>
      </c>
      <c r="N87" s="11">
        <v>37624</v>
      </c>
      <c r="O87" s="11">
        <v>37624</v>
      </c>
      <c r="P87" s="11">
        <v>3.5457420349121094</v>
      </c>
      <c r="Q87" s="11"/>
      <c r="R87" s="11">
        <v>3.5457420349121094</v>
      </c>
      <c r="S87" s="11">
        <v>2020</v>
      </c>
    </row>
    <row r="88" spans="1:19" x14ac:dyDescent="0.25">
      <c r="A88" s="5" t="s">
        <v>23</v>
      </c>
      <c r="B88" s="11">
        <v>62641</v>
      </c>
      <c r="C88" s="11">
        <v>0</v>
      </c>
      <c r="D88" s="11">
        <v>62641</v>
      </c>
      <c r="E88" s="11">
        <v>0</v>
      </c>
      <c r="F88" s="11">
        <v>0</v>
      </c>
      <c r="G88" s="11">
        <v>0</v>
      </c>
      <c r="H88" s="11">
        <v>28165</v>
      </c>
      <c r="I88" s="11">
        <v>15204</v>
      </c>
      <c r="J88" s="11">
        <v>61946</v>
      </c>
      <c r="K88" s="11">
        <v>30491</v>
      </c>
      <c r="L88" s="11">
        <v>59193</v>
      </c>
      <c r="M88" s="11">
        <v>31510</v>
      </c>
      <c r="N88" s="11">
        <v>62641</v>
      </c>
      <c r="O88" s="11">
        <v>62641</v>
      </c>
      <c r="P88" s="11">
        <v>3.6159863471984863</v>
      </c>
      <c r="Q88" s="11"/>
      <c r="R88" s="11">
        <v>3.6159863471984863</v>
      </c>
      <c r="S88" s="11">
        <v>2020</v>
      </c>
    </row>
    <row r="89" spans="1:19" x14ac:dyDescent="0.25">
      <c r="A89" s="5" t="s">
        <v>24</v>
      </c>
      <c r="B89" s="11">
        <v>180663</v>
      </c>
      <c r="C89" s="11">
        <v>0</v>
      </c>
      <c r="D89" s="11">
        <v>180663</v>
      </c>
      <c r="E89" s="11">
        <v>0</v>
      </c>
      <c r="F89" s="11">
        <v>0</v>
      </c>
      <c r="G89" s="11">
        <v>0</v>
      </c>
      <c r="H89" s="11">
        <v>71482</v>
      </c>
      <c r="I89" s="11">
        <v>59644</v>
      </c>
      <c r="J89" s="11">
        <v>177959</v>
      </c>
      <c r="K89" s="11">
        <v>91853</v>
      </c>
      <c r="L89" s="11">
        <v>170303</v>
      </c>
      <c r="M89" s="11">
        <v>75066</v>
      </c>
      <c r="N89" s="11">
        <v>180663</v>
      </c>
      <c r="O89" s="11">
        <v>180663</v>
      </c>
      <c r="P89" s="11">
        <v>3.5774176120758057</v>
      </c>
      <c r="Q89" s="11"/>
      <c r="R89" s="11">
        <v>3.5774176120758057</v>
      </c>
      <c r="S89" s="11">
        <v>2020</v>
      </c>
    </row>
    <row r="90" spans="1:19" x14ac:dyDescent="0.25">
      <c r="A90" s="5" t="s">
        <v>25</v>
      </c>
      <c r="B90" s="11">
        <v>27170</v>
      </c>
      <c r="C90" s="11">
        <v>0</v>
      </c>
      <c r="D90" s="11">
        <v>27170</v>
      </c>
      <c r="E90" s="11">
        <v>0</v>
      </c>
      <c r="F90" s="11">
        <v>0</v>
      </c>
      <c r="G90" s="11">
        <v>0</v>
      </c>
      <c r="H90" s="11">
        <v>15468</v>
      </c>
      <c r="I90" s="11">
        <v>15106</v>
      </c>
      <c r="J90" s="11">
        <v>26494</v>
      </c>
      <c r="K90" s="11">
        <v>9897</v>
      </c>
      <c r="L90" s="11">
        <v>15697</v>
      </c>
      <c r="M90" s="11">
        <v>21046</v>
      </c>
      <c r="N90" s="11">
        <v>27170</v>
      </c>
      <c r="O90" s="11">
        <v>27170</v>
      </c>
      <c r="P90" s="11">
        <v>3.8170039653778076</v>
      </c>
      <c r="Q90" s="11"/>
      <c r="R90" s="11">
        <v>3.8170039653778076</v>
      </c>
      <c r="S90" s="11">
        <v>2020</v>
      </c>
    </row>
    <row r="91" spans="1:19" x14ac:dyDescent="0.25">
      <c r="A91" s="5" t="s">
        <v>26</v>
      </c>
      <c r="B91" s="11">
        <v>20032</v>
      </c>
      <c r="C91" s="11">
        <v>0</v>
      </c>
      <c r="D91" s="11">
        <v>20032</v>
      </c>
      <c r="E91" s="11">
        <v>0</v>
      </c>
      <c r="F91" s="11">
        <v>0</v>
      </c>
      <c r="G91" s="11">
        <v>0</v>
      </c>
      <c r="H91" s="11">
        <v>8621</v>
      </c>
      <c r="I91" s="11">
        <v>9820</v>
      </c>
      <c r="J91" s="11">
        <v>19699</v>
      </c>
      <c r="K91" s="11">
        <v>3150</v>
      </c>
      <c r="L91" s="11">
        <v>13770</v>
      </c>
      <c r="M91" s="11">
        <v>14566</v>
      </c>
      <c r="N91" s="11">
        <v>20032</v>
      </c>
      <c r="O91" s="11">
        <v>20032</v>
      </c>
      <c r="P91" s="11">
        <v>3.4757387638092041</v>
      </c>
      <c r="Q91" s="11"/>
      <c r="R91" s="11">
        <v>3.4757387638092041</v>
      </c>
      <c r="S91" s="11">
        <v>2020</v>
      </c>
    </row>
    <row r="92" spans="1:19" x14ac:dyDescent="0.25">
      <c r="A92" s="5" t="s">
        <v>27</v>
      </c>
      <c r="B92" s="11">
        <v>193553</v>
      </c>
      <c r="C92" s="11">
        <v>0</v>
      </c>
      <c r="D92" s="11">
        <v>193553</v>
      </c>
      <c r="E92" s="11">
        <v>0</v>
      </c>
      <c r="F92" s="11">
        <v>0</v>
      </c>
      <c r="G92" s="11">
        <v>0</v>
      </c>
      <c r="H92" s="11">
        <v>59233</v>
      </c>
      <c r="I92" s="11">
        <v>93676</v>
      </c>
      <c r="J92" s="11">
        <v>189436</v>
      </c>
      <c r="K92" s="11">
        <v>34484</v>
      </c>
      <c r="L92" s="11">
        <v>179525</v>
      </c>
      <c r="M92" s="11">
        <v>154956</v>
      </c>
      <c r="N92" s="11">
        <v>193553</v>
      </c>
      <c r="O92" s="11">
        <v>193553</v>
      </c>
      <c r="P92" s="11">
        <v>3.6750140190124512</v>
      </c>
      <c r="Q92" s="11"/>
      <c r="R92" s="11">
        <v>3.6750140190124512</v>
      </c>
      <c r="S92" s="11">
        <v>2020</v>
      </c>
    </row>
    <row r="93" spans="1:19" x14ac:dyDescent="0.25">
      <c r="A93" s="5" t="s">
        <v>28</v>
      </c>
      <c r="B93" s="11">
        <v>36150</v>
      </c>
      <c r="C93" s="11">
        <v>0</v>
      </c>
      <c r="D93" s="11">
        <v>36150</v>
      </c>
      <c r="E93" s="11">
        <v>0</v>
      </c>
      <c r="F93" s="11">
        <v>0</v>
      </c>
      <c r="G93" s="11">
        <v>0</v>
      </c>
      <c r="H93" s="11">
        <v>19369</v>
      </c>
      <c r="I93" s="11">
        <v>12714</v>
      </c>
      <c r="J93" s="11">
        <v>35346</v>
      </c>
      <c r="K93" s="11">
        <v>13198</v>
      </c>
      <c r="L93" s="11">
        <v>29222</v>
      </c>
      <c r="M93" s="11">
        <v>14234</v>
      </c>
      <c r="N93" s="11">
        <v>36150</v>
      </c>
      <c r="O93" s="11">
        <v>36150</v>
      </c>
      <c r="P93" s="11">
        <v>3.432448148727417</v>
      </c>
      <c r="Q93" s="11"/>
      <c r="R93" s="11">
        <v>3.432448148727417</v>
      </c>
      <c r="S93" s="11">
        <v>2020</v>
      </c>
    </row>
    <row r="94" spans="1:19" x14ac:dyDescent="0.25">
      <c r="A94" s="5" t="s">
        <v>29</v>
      </c>
      <c r="B94" s="11">
        <v>18089</v>
      </c>
      <c r="C94" s="11">
        <v>0</v>
      </c>
      <c r="D94" s="11">
        <v>18089</v>
      </c>
      <c r="E94" s="11">
        <v>0</v>
      </c>
      <c r="F94" s="11">
        <v>0</v>
      </c>
      <c r="G94" s="11">
        <v>0</v>
      </c>
      <c r="H94" s="11">
        <v>8602</v>
      </c>
      <c r="I94" s="11">
        <v>12985</v>
      </c>
      <c r="J94" s="11">
        <v>17925</v>
      </c>
      <c r="K94" s="11">
        <v>4817</v>
      </c>
      <c r="L94" s="11">
        <v>4230</v>
      </c>
      <c r="M94" s="11">
        <v>13141</v>
      </c>
      <c r="N94" s="11">
        <v>18089</v>
      </c>
      <c r="O94" s="11">
        <v>18089</v>
      </c>
      <c r="P94" s="11">
        <v>3.4109127521514893</v>
      </c>
      <c r="Q94" s="11"/>
      <c r="R94" s="11">
        <v>3.4109127521514893</v>
      </c>
      <c r="S94" s="11">
        <v>2020</v>
      </c>
    </row>
    <row r="95" spans="1:19" x14ac:dyDescent="0.25">
      <c r="A95" s="5" t="s">
        <v>30</v>
      </c>
      <c r="B95" s="11">
        <v>688281</v>
      </c>
      <c r="C95" s="11">
        <v>0</v>
      </c>
      <c r="D95" s="11">
        <v>688281</v>
      </c>
      <c r="E95" s="11">
        <v>0</v>
      </c>
      <c r="F95" s="11">
        <v>0</v>
      </c>
      <c r="G95" s="11">
        <v>0</v>
      </c>
      <c r="H95" s="11">
        <v>384638</v>
      </c>
      <c r="I95" s="11">
        <v>285917</v>
      </c>
      <c r="J95" s="11">
        <v>674930</v>
      </c>
      <c r="K95" s="11">
        <v>296683</v>
      </c>
      <c r="L95" s="11">
        <v>643502</v>
      </c>
      <c r="M95" s="11">
        <v>371112</v>
      </c>
      <c r="N95" s="11">
        <v>688281</v>
      </c>
      <c r="O95" s="11">
        <v>688281</v>
      </c>
      <c r="P95" s="11">
        <v>3.86002516746521</v>
      </c>
      <c r="Q95" s="11"/>
      <c r="R95" s="11">
        <v>3.86002516746521</v>
      </c>
      <c r="S95" s="11">
        <v>2020</v>
      </c>
    </row>
    <row r="96" spans="1:19" x14ac:dyDescent="0.25">
      <c r="A96" s="5" t="s">
        <v>31</v>
      </c>
      <c r="B96" s="11">
        <v>66665</v>
      </c>
      <c r="C96" s="11">
        <v>0</v>
      </c>
      <c r="D96" s="11">
        <v>66665</v>
      </c>
      <c r="E96" s="11">
        <v>0</v>
      </c>
      <c r="F96" s="11">
        <v>0</v>
      </c>
      <c r="G96" s="11">
        <v>0</v>
      </c>
      <c r="H96" s="11">
        <v>29208</v>
      </c>
      <c r="I96" s="11">
        <v>27958</v>
      </c>
      <c r="J96" s="11">
        <v>63755</v>
      </c>
      <c r="K96" s="11">
        <v>27721</v>
      </c>
      <c r="L96" s="11">
        <v>63942</v>
      </c>
      <c r="M96" s="11">
        <v>36702</v>
      </c>
      <c r="N96" s="11">
        <v>66665</v>
      </c>
      <c r="O96" s="11">
        <v>66665</v>
      </c>
      <c r="P96" s="11">
        <v>3.7393834590911865</v>
      </c>
      <c r="Q96" s="11"/>
      <c r="R96" s="11">
        <v>3.7393834590911865</v>
      </c>
      <c r="S96" s="11">
        <v>2020</v>
      </c>
    </row>
    <row r="97" spans="1:19" x14ac:dyDescent="0.25">
      <c r="A97" s="5" t="s">
        <v>32</v>
      </c>
      <c r="B97" s="11">
        <v>29741</v>
      </c>
      <c r="C97" s="11">
        <v>0</v>
      </c>
      <c r="D97" s="11">
        <v>29741</v>
      </c>
      <c r="E97" s="11">
        <v>0</v>
      </c>
      <c r="F97" s="11">
        <v>0</v>
      </c>
      <c r="G97" s="11">
        <v>0</v>
      </c>
      <c r="H97" s="11">
        <v>18581</v>
      </c>
      <c r="I97" s="11">
        <v>13577</v>
      </c>
      <c r="J97" s="11">
        <v>29078</v>
      </c>
      <c r="K97" s="11">
        <v>5915</v>
      </c>
      <c r="L97" s="11">
        <v>13804</v>
      </c>
      <c r="M97" s="11">
        <v>21026</v>
      </c>
      <c r="N97" s="11">
        <v>29741</v>
      </c>
      <c r="O97" s="11">
        <v>29741</v>
      </c>
      <c r="P97" s="11">
        <v>3.4289700984954834</v>
      </c>
      <c r="Q97" s="11"/>
      <c r="R97" s="11">
        <v>3.4289700984954834</v>
      </c>
      <c r="S97" s="11">
        <v>2020</v>
      </c>
    </row>
    <row r="98" spans="1:19" x14ac:dyDescent="0.25">
      <c r="A98" s="5" t="s">
        <v>1</v>
      </c>
      <c r="B98" s="11">
        <v>10122</v>
      </c>
      <c r="C98" s="11">
        <v>0</v>
      </c>
      <c r="D98" s="11">
        <v>10122</v>
      </c>
      <c r="E98" s="11">
        <v>0</v>
      </c>
      <c r="F98" s="11">
        <v>0</v>
      </c>
      <c r="G98" s="11">
        <v>0</v>
      </c>
      <c r="H98" s="11">
        <v>5594</v>
      </c>
      <c r="I98" s="11">
        <v>9558</v>
      </c>
      <c r="J98" s="11">
        <v>10003</v>
      </c>
      <c r="K98" s="11">
        <v>2232</v>
      </c>
      <c r="L98" s="11">
        <v>4024</v>
      </c>
      <c r="M98" s="11">
        <v>3483</v>
      </c>
      <c r="N98" s="11">
        <v>10122</v>
      </c>
      <c r="O98" s="11">
        <v>10122</v>
      </c>
      <c r="P98" s="11">
        <v>3.4473423957824707</v>
      </c>
      <c r="Q98" s="11"/>
      <c r="R98" s="11">
        <v>3.4473423957824707</v>
      </c>
      <c r="S98" s="11">
        <v>2022</v>
      </c>
    </row>
    <row r="99" spans="1:19" x14ac:dyDescent="0.25">
      <c r="A99" s="5" t="s">
        <v>2</v>
      </c>
      <c r="B99" s="11">
        <v>5589</v>
      </c>
      <c r="C99" s="11">
        <v>0</v>
      </c>
      <c r="D99" s="11">
        <v>5589</v>
      </c>
      <c r="E99" s="11">
        <v>0</v>
      </c>
      <c r="F99" s="11">
        <v>0</v>
      </c>
      <c r="G99" s="11">
        <v>0</v>
      </c>
      <c r="H99" s="11">
        <v>2608</v>
      </c>
      <c r="I99" s="11">
        <v>5038</v>
      </c>
      <c r="J99" s="11">
        <v>5397</v>
      </c>
      <c r="K99" s="11">
        <v>2404</v>
      </c>
      <c r="L99" s="11">
        <v>2130</v>
      </c>
      <c r="M99" s="11">
        <v>2874</v>
      </c>
      <c r="N99" s="11">
        <v>5589</v>
      </c>
      <c r="O99" s="11">
        <v>5589</v>
      </c>
      <c r="P99" s="11">
        <v>3.6591517925262451</v>
      </c>
      <c r="Q99" s="11"/>
      <c r="R99" s="11">
        <v>3.6591517925262451</v>
      </c>
      <c r="S99" s="11">
        <v>2022</v>
      </c>
    </row>
    <row r="100" spans="1:19" x14ac:dyDescent="0.25">
      <c r="A100" s="5" t="s">
        <v>3</v>
      </c>
      <c r="B100" s="11">
        <v>2810</v>
      </c>
      <c r="C100" s="11">
        <v>0</v>
      </c>
      <c r="D100" s="11">
        <v>2810</v>
      </c>
      <c r="E100" s="11">
        <v>0</v>
      </c>
      <c r="F100" s="11">
        <v>0</v>
      </c>
      <c r="G100" s="11">
        <v>0</v>
      </c>
      <c r="H100" s="11">
        <v>1672</v>
      </c>
      <c r="I100" s="11">
        <v>1252</v>
      </c>
      <c r="J100" s="11">
        <v>1888</v>
      </c>
      <c r="K100" s="11">
        <v>1654</v>
      </c>
      <c r="L100" s="11">
        <v>2298</v>
      </c>
      <c r="M100" s="11">
        <v>839</v>
      </c>
      <c r="N100" s="11">
        <v>2810</v>
      </c>
      <c r="O100" s="11">
        <v>2810</v>
      </c>
      <c r="P100" s="11">
        <v>3.4174377918243408</v>
      </c>
      <c r="Q100" s="11"/>
      <c r="R100" s="11">
        <v>3.4174377918243408</v>
      </c>
      <c r="S100" s="11">
        <v>2022</v>
      </c>
    </row>
    <row r="101" spans="1:19" x14ac:dyDescent="0.25">
      <c r="A101" s="5" t="s">
        <v>4</v>
      </c>
      <c r="B101" s="11">
        <v>52835</v>
      </c>
      <c r="C101" s="11">
        <v>0</v>
      </c>
      <c r="D101" s="11">
        <v>52835</v>
      </c>
      <c r="E101" s="11">
        <v>0</v>
      </c>
      <c r="F101" s="11">
        <v>0</v>
      </c>
      <c r="G101" s="11">
        <v>0</v>
      </c>
      <c r="H101" s="11">
        <v>21041</v>
      </c>
      <c r="I101" s="11">
        <v>34474</v>
      </c>
      <c r="J101" s="11">
        <v>51851</v>
      </c>
      <c r="K101" s="11">
        <v>24534</v>
      </c>
      <c r="L101" s="11">
        <v>50180</v>
      </c>
      <c r="M101" s="11">
        <v>22570</v>
      </c>
      <c r="N101" s="11">
        <v>52835</v>
      </c>
      <c r="O101" s="11">
        <v>52835</v>
      </c>
      <c r="P101" s="11">
        <v>3.8733794689178467</v>
      </c>
      <c r="Q101" s="11"/>
      <c r="R101" s="11">
        <v>3.8733794689178467</v>
      </c>
      <c r="S101" s="11">
        <v>2022</v>
      </c>
    </row>
    <row r="102" spans="1:19" x14ac:dyDescent="0.25">
      <c r="A102" s="5" t="s">
        <v>5</v>
      </c>
      <c r="B102" s="11">
        <v>15587</v>
      </c>
      <c r="C102" s="11">
        <v>0</v>
      </c>
      <c r="D102" s="11">
        <v>15587</v>
      </c>
      <c r="E102" s="11">
        <v>0</v>
      </c>
      <c r="F102" s="11">
        <v>0</v>
      </c>
      <c r="G102" s="11">
        <v>0</v>
      </c>
      <c r="H102" s="11">
        <v>7219</v>
      </c>
      <c r="I102" s="11">
        <v>11308</v>
      </c>
      <c r="J102" s="11">
        <v>13511</v>
      </c>
      <c r="K102" s="11">
        <v>7523</v>
      </c>
      <c r="L102" s="11">
        <v>9396</v>
      </c>
      <c r="M102" s="11">
        <v>9515</v>
      </c>
      <c r="N102" s="11">
        <v>15587</v>
      </c>
      <c r="O102" s="11">
        <v>15587</v>
      </c>
      <c r="P102" s="11">
        <v>3.7513313293457031</v>
      </c>
      <c r="Q102" s="11"/>
      <c r="R102" s="11">
        <v>3.7513313293457031</v>
      </c>
      <c r="S102" s="11">
        <v>2022</v>
      </c>
    </row>
    <row r="103" spans="1:19" x14ac:dyDescent="0.25">
      <c r="A103" s="5" t="s">
        <v>6</v>
      </c>
      <c r="B103" s="11">
        <v>1393</v>
      </c>
      <c r="C103" s="11">
        <v>0</v>
      </c>
      <c r="D103" s="11">
        <v>1393</v>
      </c>
      <c r="E103" s="11">
        <v>0</v>
      </c>
      <c r="F103" s="11">
        <v>0</v>
      </c>
      <c r="G103" s="11">
        <v>0</v>
      </c>
      <c r="H103" s="11">
        <v>725</v>
      </c>
      <c r="I103" s="11">
        <v>1157</v>
      </c>
      <c r="J103" s="11">
        <v>1295</v>
      </c>
      <c r="K103" s="11">
        <v>391</v>
      </c>
      <c r="L103" s="11">
        <v>1083</v>
      </c>
      <c r="M103" s="11">
        <v>834</v>
      </c>
      <c r="N103" s="11">
        <v>1393</v>
      </c>
      <c r="O103" s="11">
        <v>1393</v>
      </c>
      <c r="P103" s="11">
        <v>3.9375448226928711</v>
      </c>
      <c r="Q103" s="11"/>
      <c r="R103" s="11">
        <v>3.9375448226928711</v>
      </c>
      <c r="S103" s="11">
        <v>2022</v>
      </c>
    </row>
    <row r="104" spans="1:19" x14ac:dyDescent="0.25">
      <c r="A104" s="5" t="s">
        <v>7</v>
      </c>
      <c r="B104" s="11">
        <v>1157843</v>
      </c>
      <c r="C104" s="11">
        <v>0</v>
      </c>
      <c r="D104" s="11">
        <v>1157843</v>
      </c>
      <c r="E104" s="11">
        <v>0</v>
      </c>
      <c r="F104" s="11">
        <v>0</v>
      </c>
      <c r="G104" s="11">
        <v>0</v>
      </c>
      <c r="H104" s="11">
        <v>526687</v>
      </c>
      <c r="I104" s="11">
        <v>962839</v>
      </c>
      <c r="J104" s="11">
        <v>1135206</v>
      </c>
      <c r="K104" s="11">
        <v>548883</v>
      </c>
      <c r="L104" s="11">
        <v>1032774</v>
      </c>
      <c r="M104" s="11">
        <v>408983</v>
      </c>
      <c r="N104" s="11">
        <v>1157843</v>
      </c>
      <c r="O104" s="11">
        <v>1157843</v>
      </c>
      <c r="P104" s="11">
        <v>3.9861812591552734</v>
      </c>
      <c r="Q104" s="11"/>
      <c r="R104" s="11">
        <v>3.9861812591552734</v>
      </c>
      <c r="S104" s="11">
        <v>2022</v>
      </c>
    </row>
    <row r="105" spans="1:19" x14ac:dyDescent="0.25">
      <c r="A105" s="5" t="s">
        <v>8</v>
      </c>
      <c r="B105" s="11">
        <v>42219</v>
      </c>
      <c r="C105" s="11">
        <v>0</v>
      </c>
      <c r="D105" s="11">
        <v>42219</v>
      </c>
      <c r="E105" s="11">
        <v>0</v>
      </c>
      <c r="F105" s="11">
        <v>0</v>
      </c>
      <c r="G105" s="11">
        <v>0</v>
      </c>
      <c r="H105" s="11">
        <v>23986</v>
      </c>
      <c r="I105" s="11">
        <v>24648</v>
      </c>
      <c r="J105" s="11">
        <v>41305</v>
      </c>
      <c r="K105" s="11">
        <v>20992</v>
      </c>
      <c r="L105" s="11">
        <v>35372</v>
      </c>
      <c r="M105" s="11">
        <v>18987</v>
      </c>
      <c r="N105" s="11">
        <v>42219</v>
      </c>
      <c r="O105" s="11">
        <v>42219</v>
      </c>
      <c r="P105" s="11">
        <v>3.9150619506835938</v>
      </c>
      <c r="Q105" s="11"/>
      <c r="R105" s="11">
        <v>3.9150619506835938</v>
      </c>
      <c r="S105" s="11">
        <v>2022</v>
      </c>
    </row>
    <row r="106" spans="1:19" x14ac:dyDescent="0.25">
      <c r="A106" s="5" t="s">
        <v>9</v>
      </c>
      <c r="B106" s="11">
        <v>2548</v>
      </c>
      <c r="C106" s="11">
        <v>0</v>
      </c>
      <c r="D106" s="11">
        <v>2548</v>
      </c>
      <c r="E106" s="11">
        <v>0</v>
      </c>
      <c r="F106" s="11">
        <v>0</v>
      </c>
      <c r="G106" s="11">
        <v>0</v>
      </c>
      <c r="H106" s="11">
        <v>882</v>
      </c>
      <c r="I106" s="11">
        <v>2038</v>
      </c>
      <c r="J106" s="11">
        <v>2488</v>
      </c>
      <c r="K106" s="11">
        <v>1808</v>
      </c>
      <c r="L106" s="11">
        <v>2220</v>
      </c>
      <c r="M106" s="11">
        <v>1175</v>
      </c>
      <c r="N106" s="11">
        <v>2548</v>
      </c>
      <c r="O106" s="11">
        <v>2548</v>
      </c>
      <c r="P106" s="11">
        <v>4.1644425392150879</v>
      </c>
      <c r="Q106" s="11"/>
      <c r="R106" s="11">
        <v>4.1644425392150879</v>
      </c>
      <c r="S106" s="11">
        <v>2022</v>
      </c>
    </row>
    <row r="107" spans="1:19" x14ac:dyDescent="0.25">
      <c r="A107" s="5" t="s">
        <v>10</v>
      </c>
      <c r="B107" s="11">
        <v>85299</v>
      </c>
      <c r="C107" s="11">
        <v>0</v>
      </c>
      <c r="D107" s="11">
        <v>85299</v>
      </c>
      <c r="E107" s="11">
        <v>0</v>
      </c>
      <c r="F107" s="11">
        <v>0</v>
      </c>
      <c r="G107" s="11">
        <v>0</v>
      </c>
      <c r="H107" s="11">
        <v>33567</v>
      </c>
      <c r="I107" s="11">
        <v>62586</v>
      </c>
      <c r="J107" s="11">
        <v>83435</v>
      </c>
      <c r="K107" s="11">
        <v>49929</v>
      </c>
      <c r="L107" s="11">
        <v>63354</v>
      </c>
      <c r="M107" s="11">
        <v>47335</v>
      </c>
      <c r="N107" s="11">
        <v>85299</v>
      </c>
      <c r="O107" s="11">
        <v>85299</v>
      </c>
      <c r="P107" s="11">
        <v>3.9883937835693359</v>
      </c>
      <c r="Q107" s="11"/>
      <c r="R107" s="11">
        <v>3.9883937835693359</v>
      </c>
      <c r="S107" s="11">
        <v>2022</v>
      </c>
    </row>
    <row r="108" spans="1:19" x14ac:dyDescent="0.25">
      <c r="A108" s="5" t="s">
        <v>11</v>
      </c>
      <c r="B108" s="11">
        <v>80606</v>
      </c>
      <c r="C108" s="11">
        <v>0</v>
      </c>
      <c r="D108" s="11">
        <v>80606</v>
      </c>
      <c r="E108" s="11">
        <v>0</v>
      </c>
      <c r="F108" s="11">
        <v>0</v>
      </c>
      <c r="G108" s="11">
        <v>0</v>
      </c>
      <c r="H108" s="11">
        <v>37350</v>
      </c>
      <c r="I108" s="11">
        <v>66525</v>
      </c>
      <c r="J108" s="11">
        <v>79022</v>
      </c>
      <c r="K108" s="11">
        <v>19015</v>
      </c>
      <c r="L108" s="11">
        <v>43205</v>
      </c>
      <c r="M108" s="11">
        <v>47591</v>
      </c>
      <c r="N108" s="11">
        <v>80606</v>
      </c>
      <c r="O108" s="11">
        <v>80606</v>
      </c>
      <c r="P108" s="11">
        <v>3.6313426494598389</v>
      </c>
      <c r="Q108" s="11"/>
      <c r="R108" s="11">
        <v>3.6313426494598389</v>
      </c>
      <c r="S108" s="11">
        <v>2022</v>
      </c>
    </row>
    <row r="109" spans="1:19" x14ac:dyDescent="0.25">
      <c r="A109" s="5" t="s">
        <v>12</v>
      </c>
      <c r="B109" s="11">
        <v>494050</v>
      </c>
      <c r="C109" s="11">
        <v>0</v>
      </c>
      <c r="D109" s="11">
        <v>494050</v>
      </c>
      <c r="E109" s="11">
        <v>0</v>
      </c>
      <c r="F109" s="11">
        <v>0</v>
      </c>
      <c r="G109" s="11">
        <v>0</v>
      </c>
      <c r="H109" s="11">
        <v>233890</v>
      </c>
      <c r="I109" s="11">
        <v>368316</v>
      </c>
      <c r="J109" s="11">
        <v>484573</v>
      </c>
      <c r="K109" s="11">
        <v>249997</v>
      </c>
      <c r="L109" s="11">
        <v>465852</v>
      </c>
      <c r="M109" s="11">
        <v>219235</v>
      </c>
      <c r="N109" s="11">
        <v>494050</v>
      </c>
      <c r="O109" s="11">
        <v>494050</v>
      </c>
      <c r="P109" s="11">
        <v>4.0924258232116699</v>
      </c>
      <c r="Q109" s="11"/>
      <c r="R109" s="11">
        <v>4.0924258232116699</v>
      </c>
      <c r="S109" s="11">
        <v>2022</v>
      </c>
    </row>
    <row r="110" spans="1:19" x14ac:dyDescent="0.25">
      <c r="A110" s="5" t="s">
        <v>13</v>
      </c>
      <c r="B110" s="11">
        <v>147341</v>
      </c>
      <c r="C110" s="11">
        <v>0</v>
      </c>
      <c r="D110" s="11">
        <v>147341</v>
      </c>
      <c r="E110" s="11">
        <v>0</v>
      </c>
      <c r="F110" s="11">
        <v>0</v>
      </c>
      <c r="G110" s="11">
        <v>0</v>
      </c>
      <c r="H110" s="11">
        <v>70358</v>
      </c>
      <c r="I110" s="11">
        <v>111371</v>
      </c>
      <c r="J110" s="11">
        <v>142942</v>
      </c>
      <c r="K110" s="11">
        <v>44126</v>
      </c>
      <c r="L110" s="11">
        <v>127544</v>
      </c>
      <c r="M110" s="11">
        <v>74645</v>
      </c>
      <c r="N110" s="11">
        <v>147341</v>
      </c>
      <c r="O110" s="11">
        <v>147341</v>
      </c>
      <c r="P110" s="11">
        <v>3.8752689361572266</v>
      </c>
      <c r="Q110" s="11"/>
      <c r="R110" s="11">
        <v>3.8752689361572266</v>
      </c>
      <c r="S110" s="11">
        <v>2022</v>
      </c>
    </row>
    <row r="111" spans="1:19" x14ac:dyDescent="0.25">
      <c r="A111" s="5" t="s">
        <v>14</v>
      </c>
      <c r="B111" s="11">
        <v>37894</v>
      </c>
      <c r="C111" s="11">
        <v>0</v>
      </c>
      <c r="D111" s="11">
        <v>37894</v>
      </c>
      <c r="E111" s="11">
        <v>0</v>
      </c>
      <c r="F111" s="11">
        <v>0</v>
      </c>
      <c r="G111" s="11">
        <v>0</v>
      </c>
      <c r="H111" s="11">
        <v>22464</v>
      </c>
      <c r="I111" s="11">
        <v>34751</v>
      </c>
      <c r="J111" s="11">
        <v>35702</v>
      </c>
      <c r="K111" s="11">
        <v>8406</v>
      </c>
      <c r="L111" s="11">
        <v>15202</v>
      </c>
      <c r="M111" s="11">
        <v>21143</v>
      </c>
      <c r="N111" s="11">
        <v>37894</v>
      </c>
      <c r="O111" s="11">
        <v>37894</v>
      </c>
      <c r="P111" s="11">
        <v>3.6329762935638428</v>
      </c>
      <c r="Q111" s="11"/>
      <c r="R111" s="11">
        <v>3.6329762935638428</v>
      </c>
      <c r="S111" s="11">
        <v>2022</v>
      </c>
    </row>
    <row r="112" spans="1:19" x14ac:dyDescent="0.25">
      <c r="A112" s="5" t="s">
        <v>15</v>
      </c>
      <c r="B112" s="11">
        <v>252105</v>
      </c>
      <c r="C112" s="11">
        <v>0</v>
      </c>
      <c r="D112" s="11">
        <v>252105</v>
      </c>
      <c r="E112" s="11">
        <v>0</v>
      </c>
      <c r="F112" s="11">
        <v>0</v>
      </c>
      <c r="G112" s="11">
        <v>0</v>
      </c>
      <c r="H112" s="11">
        <v>108643</v>
      </c>
      <c r="I112" s="11">
        <v>216566</v>
      </c>
      <c r="J112" s="11">
        <v>247929</v>
      </c>
      <c r="K112" s="11">
        <v>75977</v>
      </c>
      <c r="L112" s="11">
        <v>200573</v>
      </c>
      <c r="M112" s="11">
        <v>136102</v>
      </c>
      <c r="N112" s="11">
        <v>252105</v>
      </c>
      <c r="O112" s="11">
        <v>252105</v>
      </c>
      <c r="P112" s="11">
        <v>3.9102358818054199</v>
      </c>
      <c r="Q112" s="11"/>
      <c r="R112" s="11">
        <v>3.9102358818054199</v>
      </c>
      <c r="S112" s="11">
        <v>2022</v>
      </c>
    </row>
    <row r="113" spans="1:19" x14ac:dyDescent="0.25">
      <c r="A113" s="5" t="s">
        <v>16</v>
      </c>
      <c r="B113" s="11">
        <v>139666</v>
      </c>
      <c r="C113" s="11">
        <v>0</v>
      </c>
      <c r="D113" s="11">
        <v>139666</v>
      </c>
      <c r="E113" s="11">
        <v>0</v>
      </c>
      <c r="F113" s="11">
        <v>0</v>
      </c>
      <c r="G113" s="11">
        <v>0</v>
      </c>
      <c r="H113" s="11">
        <v>63268</v>
      </c>
      <c r="I113" s="11">
        <v>126985</v>
      </c>
      <c r="J113" s="11">
        <v>135911</v>
      </c>
      <c r="K113" s="11">
        <v>51956</v>
      </c>
      <c r="L113" s="11">
        <v>107846</v>
      </c>
      <c r="M113" s="11">
        <v>61314</v>
      </c>
      <c r="N113" s="11">
        <v>139666</v>
      </c>
      <c r="O113" s="11">
        <v>139666</v>
      </c>
      <c r="P113" s="11">
        <v>3.9184913635253906</v>
      </c>
      <c r="Q113" s="11"/>
      <c r="R113" s="11">
        <v>3.9184913635253906</v>
      </c>
      <c r="S113" s="11">
        <v>2022</v>
      </c>
    </row>
    <row r="114" spans="1:19" x14ac:dyDescent="0.25">
      <c r="A114" s="5" t="s">
        <v>17</v>
      </c>
      <c r="B114" s="11">
        <v>35361</v>
      </c>
      <c r="C114" s="11">
        <v>0</v>
      </c>
      <c r="D114" s="11">
        <v>35361</v>
      </c>
      <c r="E114" s="11">
        <v>0</v>
      </c>
      <c r="F114" s="11">
        <v>0</v>
      </c>
      <c r="G114" s="11">
        <v>0</v>
      </c>
      <c r="H114" s="11">
        <v>12153</v>
      </c>
      <c r="I114" s="11">
        <v>26358</v>
      </c>
      <c r="J114" s="11">
        <v>34511</v>
      </c>
      <c r="K114" s="11">
        <v>15892</v>
      </c>
      <c r="L114" s="11">
        <v>20618</v>
      </c>
      <c r="M114" s="11">
        <v>17614</v>
      </c>
      <c r="N114" s="11">
        <v>35361</v>
      </c>
      <c r="O114" s="11">
        <v>35361</v>
      </c>
      <c r="P114" s="11">
        <v>3.595656156539917</v>
      </c>
      <c r="Q114" s="11"/>
      <c r="R114" s="11">
        <v>3.595656156539917</v>
      </c>
      <c r="S114" s="11">
        <v>2022</v>
      </c>
    </row>
    <row r="115" spans="1:19" x14ac:dyDescent="0.25">
      <c r="A115" s="5" t="s">
        <v>18</v>
      </c>
      <c r="B115" s="11">
        <v>60377</v>
      </c>
      <c r="C115" s="11">
        <v>0</v>
      </c>
      <c r="D115" s="11">
        <v>60377</v>
      </c>
      <c r="E115" s="11">
        <v>0</v>
      </c>
      <c r="F115" s="11">
        <v>0</v>
      </c>
      <c r="G115" s="11">
        <v>0</v>
      </c>
      <c r="H115" s="11">
        <v>24306</v>
      </c>
      <c r="I115" s="11">
        <v>25300</v>
      </c>
      <c r="J115" s="11">
        <v>60377</v>
      </c>
      <c r="K115" s="11">
        <v>45032</v>
      </c>
      <c r="L115" s="11">
        <v>42964</v>
      </c>
      <c r="M115" s="11">
        <v>32733</v>
      </c>
      <c r="N115" s="11">
        <v>60377</v>
      </c>
      <c r="O115" s="11">
        <v>60377</v>
      </c>
      <c r="P115" s="11">
        <v>3.8211901187896729</v>
      </c>
      <c r="Q115" s="11"/>
      <c r="R115" s="11">
        <v>3.8211901187896729</v>
      </c>
      <c r="S115" s="11">
        <v>2022</v>
      </c>
    </row>
    <row r="116" spans="1:19" x14ac:dyDescent="0.25">
      <c r="A116" s="5" t="s">
        <v>19</v>
      </c>
      <c r="B116" s="11">
        <v>12775</v>
      </c>
      <c r="C116" s="11">
        <v>0</v>
      </c>
      <c r="D116" s="11">
        <v>12775</v>
      </c>
      <c r="E116" s="11">
        <v>0</v>
      </c>
      <c r="F116" s="11">
        <v>0</v>
      </c>
      <c r="G116" s="11">
        <v>0</v>
      </c>
      <c r="H116" s="11">
        <v>7644</v>
      </c>
      <c r="I116" s="11">
        <v>8944</v>
      </c>
      <c r="J116" s="11">
        <v>12368</v>
      </c>
      <c r="K116" s="11">
        <v>3187</v>
      </c>
      <c r="L116" s="11">
        <v>10022</v>
      </c>
      <c r="M116" s="11">
        <v>5820</v>
      </c>
      <c r="N116" s="11">
        <v>12775</v>
      </c>
      <c r="O116" s="11">
        <v>12775</v>
      </c>
      <c r="P116" s="11">
        <v>3.7561643123626709</v>
      </c>
      <c r="Q116" s="11"/>
      <c r="R116" s="11">
        <v>3.7561643123626709</v>
      </c>
      <c r="S116" s="11">
        <v>2022</v>
      </c>
    </row>
    <row r="117" spans="1:19" x14ac:dyDescent="0.25">
      <c r="A117" s="5" t="s">
        <v>20</v>
      </c>
      <c r="B117" s="11">
        <v>602712</v>
      </c>
      <c r="C117" s="11">
        <v>0</v>
      </c>
      <c r="D117" s="11">
        <v>602712</v>
      </c>
      <c r="E117" s="11">
        <v>0</v>
      </c>
      <c r="F117" s="11">
        <v>0</v>
      </c>
      <c r="G117" s="11">
        <v>0</v>
      </c>
      <c r="H117" s="11">
        <v>283499</v>
      </c>
      <c r="I117" s="11">
        <v>521452</v>
      </c>
      <c r="J117" s="11">
        <v>590564</v>
      </c>
      <c r="K117" s="11">
        <v>234088</v>
      </c>
      <c r="L117" s="11">
        <v>564075</v>
      </c>
      <c r="M117" s="11">
        <v>286851</v>
      </c>
      <c r="N117" s="11">
        <v>602712</v>
      </c>
      <c r="O117" s="11">
        <v>602712</v>
      </c>
      <c r="P117" s="11">
        <v>4.1156125068664551</v>
      </c>
      <c r="Q117" s="11"/>
      <c r="R117" s="11">
        <v>4.1156125068664551</v>
      </c>
      <c r="S117" s="11">
        <v>2022</v>
      </c>
    </row>
    <row r="118" spans="1:19" x14ac:dyDescent="0.25">
      <c r="A118" s="5" t="s">
        <v>21</v>
      </c>
      <c r="B118" s="11">
        <v>388170</v>
      </c>
      <c r="C118" s="11">
        <v>0</v>
      </c>
      <c r="D118" s="11">
        <v>388170</v>
      </c>
      <c r="E118" s="11">
        <v>0</v>
      </c>
      <c r="F118" s="11">
        <v>0</v>
      </c>
      <c r="G118" s="11">
        <v>0</v>
      </c>
      <c r="H118" s="11">
        <v>174897</v>
      </c>
      <c r="I118" s="11">
        <v>291583</v>
      </c>
      <c r="J118" s="11">
        <v>383217</v>
      </c>
      <c r="K118" s="11">
        <v>150537</v>
      </c>
      <c r="L118" s="11">
        <v>311864</v>
      </c>
      <c r="M118" s="11">
        <v>182390</v>
      </c>
      <c r="N118" s="11">
        <v>388170</v>
      </c>
      <c r="O118" s="11">
        <v>388170</v>
      </c>
      <c r="P118" s="11">
        <v>3.8500862121582031</v>
      </c>
      <c r="Q118" s="11"/>
      <c r="R118" s="11">
        <v>3.8500862121582031</v>
      </c>
      <c r="S118" s="11">
        <v>2022</v>
      </c>
    </row>
    <row r="119" spans="1:19" x14ac:dyDescent="0.25">
      <c r="A119" s="5" t="s">
        <v>22</v>
      </c>
      <c r="B119" s="11">
        <v>19717</v>
      </c>
      <c r="C119" s="11">
        <v>0</v>
      </c>
      <c r="D119" s="11">
        <v>19717</v>
      </c>
      <c r="E119" s="11">
        <v>0</v>
      </c>
      <c r="F119" s="11">
        <v>0</v>
      </c>
      <c r="G119" s="11">
        <v>0</v>
      </c>
      <c r="H119" s="11">
        <v>11084</v>
      </c>
      <c r="I119" s="11">
        <v>15267</v>
      </c>
      <c r="J119" s="11">
        <v>19455</v>
      </c>
      <c r="K119" s="11">
        <v>4948</v>
      </c>
      <c r="L119" s="11">
        <v>11095</v>
      </c>
      <c r="M119" s="11">
        <v>10136</v>
      </c>
      <c r="N119" s="11">
        <v>19717</v>
      </c>
      <c r="O119" s="11">
        <v>19717</v>
      </c>
      <c r="P119" s="11">
        <v>3.6509103775024414</v>
      </c>
      <c r="Q119" s="11"/>
      <c r="R119" s="11">
        <v>3.6509103775024414</v>
      </c>
      <c r="S119" s="11">
        <v>2022</v>
      </c>
    </row>
    <row r="120" spans="1:19" x14ac:dyDescent="0.25">
      <c r="A120" s="5" t="s">
        <v>23</v>
      </c>
      <c r="B120" s="11">
        <v>34074</v>
      </c>
      <c r="C120" s="11">
        <v>0</v>
      </c>
      <c r="D120" s="11">
        <v>34074</v>
      </c>
      <c r="E120" s="11">
        <v>0</v>
      </c>
      <c r="F120" s="11">
        <v>0</v>
      </c>
      <c r="G120" s="11">
        <v>0</v>
      </c>
      <c r="H120" s="11">
        <v>13753</v>
      </c>
      <c r="I120" s="11">
        <v>25454</v>
      </c>
      <c r="J120" s="11">
        <v>33468</v>
      </c>
      <c r="K120" s="11">
        <v>19186</v>
      </c>
      <c r="L120" s="11">
        <v>30445</v>
      </c>
      <c r="M120" s="11">
        <v>9733</v>
      </c>
      <c r="N120" s="11">
        <v>34074</v>
      </c>
      <c r="O120" s="11">
        <v>34074</v>
      </c>
      <c r="P120" s="11">
        <v>3.8750660419464111</v>
      </c>
      <c r="Q120" s="11"/>
      <c r="R120" s="11">
        <v>3.8750660419464111</v>
      </c>
      <c r="S120" s="11">
        <v>2022</v>
      </c>
    </row>
    <row r="121" spans="1:19" x14ac:dyDescent="0.25">
      <c r="A121" s="5" t="s">
        <v>24</v>
      </c>
      <c r="B121" s="11">
        <v>173191</v>
      </c>
      <c r="C121" s="11">
        <v>0</v>
      </c>
      <c r="D121" s="11">
        <v>173191</v>
      </c>
      <c r="E121" s="11">
        <v>0</v>
      </c>
      <c r="F121" s="11">
        <v>0</v>
      </c>
      <c r="G121" s="11">
        <v>0</v>
      </c>
      <c r="H121" s="11">
        <v>81697</v>
      </c>
      <c r="I121" s="11">
        <v>136455</v>
      </c>
      <c r="J121" s="11">
        <v>170266</v>
      </c>
      <c r="K121" s="11">
        <v>78479</v>
      </c>
      <c r="L121" s="11">
        <v>152365</v>
      </c>
      <c r="M121" s="11">
        <v>68705</v>
      </c>
      <c r="N121" s="11">
        <v>173191</v>
      </c>
      <c r="O121" s="11">
        <v>173191</v>
      </c>
      <c r="P121" s="11">
        <v>3.9723021984100342</v>
      </c>
      <c r="Q121" s="11"/>
      <c r="R121" s="11">
        <v>3.9723021984100342</v>
      </c>
      <c r="S121" s="11">
        <v>2022</v>
      </c>
    </row>
    <row r="122" spans="1:19" x14ac:dyDescent="0.25">
      <c r="A122" s="5" t="s">
        <v>25</v>
      </c>
      <c r="B122" s="11">
        <v>17852</v>
      </c>
      <c r="C122" s="11">
        <v>0</v>
      </c>
      <c r="D122" s="11">
        <v>17852</v>
      </c>
      <c r="E122" s="11">
        <v>0</v>
      </c>
      <c r="F122" s="11">
        <v>0</v>
      </c>
      <c r="G122" s="11">
        <v>0</v>
      </c>
      <c r="H122" s="11">
        <v>8839</v>
      </c>
      <c r="I122" s="11">
        <v>7325</v>
      </c>
      <c r="J122" s="11">
        <v>16203</v>
      </c>
      <c r="K122" s="11">
        <v>11020</v>
      </c>
      <c r="L122" s="11">
        <v>14924</v>
      </c>
      <c r="M122" s="11">
        <v>11273</v>
      </c>
      <c r="N122" s="11">
        <v>17852</v>
      </c>
      <c r="O122" s="11">
        <v>17852</v>
      </c>
      <c r="P122" s="11">
        <v>3.8978266716003418</v>
      </c>
      <c r="Q122" s="11"/>
      <c r="R122" s="11">
        <v>3.8978266716003418</v>
      </c>
      <c r="S122" s="11">
        <v>2022</v>
      </c>
    </row>
    <row r="123" spans="1:19" x14ac:dyDescent="0.25">
      <c r="A123" s="5" t="s">
        <v>26</v>
      </c>
      <c r="B123" s="11">
        <v>18047</v>
      </c>
      <c r="C123" s="11">
        <v>0</v>
      </c>
      <c r="D123" s="11">
        <v>18047</v>
      </c>
      <c r="E123" s="11">
        <v>0</v>
      </c>
      <c r="F123" s="11">
        <v>0</v>
      </c>
      <c r="G123" s="11">
        <v>0</v>
      </c>
      <c r="H123" s="11">
        <v>8018</v>
      </c>
      <c r="I123" s="11">
        <v>10716</v>
      </c>
      <c r="J123" s="11">
        <v>15837</v>
      </c>
      <c r="K123" s="11">
        <v>8903</v>
      </c>
      <c r="L123" s="11">
        <v>16087</v>
      </c>
      <c r="M123" s="11">
        <v>15065</v>
      </c>
      <c r="N123" s="11">
        <v>18047</v>
      </c>
      <c r="O123" s="11">
        <v>18047</v>
      </c>
      <c r="P123" s="11">
        <v>4.1350917816162109</v>
      </c>
      <c r="Q123" s="11"/>
      <c r="R123" s="11">
        <v>4.1350917816162109</v>
      </c>
      <c r="S123" s="11">
        <v>2022</v>
      </c>
    </row>
    <row r="124" spans="1:19" x14ac:dyDescent="0.25">
      <c r="A124" s="5" t="s">
        <v>27</v>
      </c>
      <c r="B124" s="11">
        <v>152081</v>
      </c>
      <c r="C124" s="11">
        <v>0</v>
      </c>
      <c r="D124" s="11">
        <v>152081</v>
      </c>
      <c r="E124" s="11">
        <v>0</v>
      </c>
      <c r="F124" s="11">
        <v>0</v>
      </c>
      <c r="G124" s="11">
        <v>0</v>
      </c>
      <c r="H124" s="11">
        <v>41122</v>
      </c>
      <c r="I124" s="11">
        <v>113948</v>
      </c>
      <c r="J124" s="11">
        <v>140103</v>
      </c>
      <c r="K124" s="11">
        <v>68937</v>
      </c>
      <c r="L124" s="11">
        <v>141663</v>
      </c>
      <c r="M124" s="11">
        <v>112173</v>
      </c>
      <c r="N124" s="11">
        <v>152081</v>
      </c>
      <c r="O124" s="11">
        <v>152081</v>
      </c>
      <c r="P124" s="11">
        <v>4.0632691383361816</v>
      </c>
      <c r="Q124" s="11"/>
      <c r="R124" s="11">
        <v>4.0632691383361816</v>
      </c>
      <c r="S124" s="11">
        <v>2022</v>
      </c>
    </row>
    <row r="125" spans="1:19" x14ac:dyDescent="0.25">
      <c r="A125" s="5" t="s">
        <v>28</v>
      </c>
      <c r="B125" s="11">
        <v>29941</v>
      </c>
      <c r="C125" s="11">
        <v>0</v>
      </c>
      <c r="D125" s="11">
        <v>29941</v>
      </c>
      <c r="E125" s="11">
        <v>0</v>
      </c>
      <c r="F125" s="11">
        <v>0</v>
      </c>
      <c r="G125" s="11">
        <v>0</v>
      </c>
      <c r="H125" s="11">
        <v>15245</v>
      </c>
      <c r="I125" s="11">
        <v>19987</v>
      </c>
      <c r="J125" s="11">
        <v>29189</v>
      </c>
      <c r="K125" s="11">
        <v>7211</v>
      </c>
      <c r="L125" s="11">
        <v>24803</v>
      </c>
      <c r="M125" s="11">
        <v>7590</v>
      </c>
      <c r="N125" s="11">
        <v>29941</v>
      </c>
      <c r="O125" s="11">
        <v>29941</v>
      </c>
      <c r="P125" s="11">
        <v>3.4743328094482422</v>
      </c>
      <c r="Q125" s="11"/>
      <c r="R125" s="11">
        <v>3.4743328094482422</v>
      </c>
      <c r="S125" s="11">
        <v>2022</v>
      </c>
    </row>
    <row r="126" spans="1:19" x14ac:dyDescent="0.25">
      <c r="A126" s="5" t="s">
        <v>29</v>
      </c>
      <c r="B126" s="11">
        <v>13341</v>
      </c>
      <c r="C126" s="11">
        <v>0</v>
      </c>
      <c r="D126" s="11">
        <v>13341</v>
      </c>
      <c r="E126" s="11">
        <v>0</v>
      </c>
      <c r="F126" s="11">
        <v>0</v>
      </c>
      <c r="G126" s="11">
        <v>0</v>
      </c>
      <c r="H126" s="11">
        <v>5573</v>
      </c>
      <c r="I126" s="11">
        <v>12825</v>
      </c>
      <c r="J126" s="11">
        <v>13192</v>
      </c>
      <c r="K126" s="11">
        <v>3984</v>
      </c>
      <c r="L126" s="11">
        <v>8091</v>
      </c>
      <c r="M126" s="11">
        <v>7207</v>
      </c>
      <c r="N126" s="11">
        <v>13341</v>
      </c>
      <c r="O126" s="11">
        <v>13341</v>
      </c>
      <c r="P126" s="11">
        <v>3.8132073879241943</v>
      </c>
      <c r="Q126" s="11"/>
      <c r="R126" s="11">
        <v>3.8132073879241943</v>
      </c>
      <c r="S126" s="11">
        <v>2022</v>
      </c>
    </row>
    <row r="127" spans="1:19" x14ac:dyDescent="0.25">
      <c r="A127" s="5" t="s">
        <v>30</v>
      </c>
      <c r="B127" s="11">
        <v>578418</v>
      </c>
      <c r="C127" s="11">
        <v>0</v>
      </c>
      <c r="D127" s="11">
        <v>578418</v>
      </c>
      <c r="E127" s="11">
        <v>0</v>
      </c>
      <c r="F127" s="11">
        <v>0</v>
      </c>
      <c r="G127" s="11">
        <v>0</v>
      </c>
      <c r="H127" s="11">
        <v>275952</v>
      </c>
      <c r="I127" s="11">
        <v>446735</v>
      </c>
      <c r="J127" s="11">
        <v>561455</v>
      </c>
      <c r="K127" s="11">
        <v>220780</v>
      </c>
      <c r="L127" s="11">
        <v>540158</v>
      </c>
      <c r="M127" s="11">
        <v>267508</v>
      </c>
      <c r="N127" s="11">
        <v>578418</v>
      </c>
      <c r="O127" s="11">
        <v>578418</v>
      </c>
      <c r="P127" s="11">
        <v>3.9981260299682617</v>
      </c>
      <c r="Q127" s="11"/>
      <c r="R127" s="11">
        <v>3.9981260299682617</v>
      </c>
      <c r="S127" s="11">
        <v>2022</v>
      </c>
    </row>
    <row r="128" spans="1:19" x14ac:dyDescent="0.25">
      <c r="A128" s="5" t="s">
        <v>31</v>
      </c>
      <c r="B128" s="11">
        <v>34190</v>
      </c>
      <c r="C128" s="11">
        <v>0</v>
      </c>
      <c r="D128" s="11">
        <v>34190</v>
      </c>
      <c r="E128" s="11">
        <v>0</v>
      </c>
      <c r="F128" s="11">
        <v>0</v>
      </c>
      <c r="G128" s="11">
        <v>0</v>
      </c>
      <c r="H128" s="11">
        <v>14443</v>
      </c>
      <c r="I128" s="11">
        <v>23562</v>
      </c>
      <c r="J128" s="11">
        <v>31644</v>
      </c>
      <c r="K128" s="11">
        <v>14564</v>
      </c>
      <c r="L128" s="11">
        <v>33242</v>
      </c>
      <c r="M128" s="11">
        <v>10844</v>
      </c>
      <c r="N128" s="11">
        <v>34190</v>
      </c>
      <c r="O128" s="11">
        <v>34190</v>
      </c>
      <c r="P128" s="11">
        <v>3.7525300979614258</v>
      </c>
      <c r="Q128" s="11"/>
      <c r="R128" s="11">
        <v>3.7525300979614258</v>
      </c>
      <c r="S128" s="11">
        <v>2022</v>
      </c>
    </row>
    <row r="129" spans="1:19" x14ac:dyDescent="0.25">
      <c r="A129" s="5" t="s">
        <v>32</v>
      </c>
      <c r="B129" s="11">
        <v>43783</v>
      </c>
      <c r="C129" s="11">
        <v>0</v>
      </c>
      <c r="D129" s="11">
        <v>43783</v>
      </c>
      <c r="E129" s="11">
        <v>0</v>
      </c>
      <c r="F129" s="11">
        <v>0</v>
      </c>
      <c r="G129" s="11">
        <v>0</v>
      </c>
      <c r="H129" s="11">
        <v>23157</v>
      </c>
      <c r="I129" s="11">
        <v>37011</v>
      </c>
      <c r="J129" s="11">
        <v>43659</v>
      </c>
      <c r="K129" s="11">
        <v>9606</v>
      </c>
      <c r="L129" s="11">
        <v>13568</v>
      </c>
      <c r="M129" s="11">
        <v>26179</v>
      </c>
      <c r="N129" s="11">
        <v>43783</v>
      </c>
      <c r="O129" s="11">
        <v>43783</v>
      </c>
      <c r="P129" s="11">
        <v>3.4986181259155273</v>
      </c>
      <c r="Q129" s="11"/>
      <c r="R129" s="11">
        <v>3.4986181259155273</v>
      </c>
      <c r="S129" s="11">
        <v>2022</v>
      </c>
    </row>
    <row r="130" spans="1:19" x14ac:dyDescent="0.25">
      <c r="A130" s="5" t="s">
        <v>1</v>
      </c>
      <c r="B130" s="11">
        <v>2848</v>
      </c>
      <c r="C130" s="11">
        <v>0</v>
      </c>
      <c r="D130" s="11">
        <v>2848</v>
      </c>
      <c r="E130" s="11">
        <v>0</v>
      </c>
      <c r="F130" s="11">
        <v>0</v>
      </c>
      <c r="G130" s="11">
        <v>0</v>
      </c>
      <c r="H130" s="11">
        <v>1667</v>
      </c>
      <c r="I130" s="11">
        <v>2753</v>
      </c>
      <c r="J130" s="11">
        <v>2795</v>
      </c>
      <c r="K130" s="11">
        <v>589</v>
      </c>
      <c r="L130" s="11">
        <v>1401</v>
      </c>
      <c r="M130" s="11">
        <v>2190</v>
      </c>
      <c r="N130" s="11">
        <v>2848</v>
      </c>
      <c r="O130" s="11">
        <v>2848</v>
      </c>
      <c r="P130" s="11">
        <v>4.0010533332824707</v>
      </c>
      <c r="Q130" s="11"/>
      <c r="R130" s="11">
        <v>4.0010533332824707</v>
      </c>
      <c r="S130" s="11">
        <v>2024</v>
      </c>
    </row>
    <row r="131" spans="1:19" x14ac:dyDescent="0.25">
      <c r="A131" s="5" t="s">
        <v>2</v>
      </c>
      <c r="B131" s="11">
        <v>992</v>
      </c>
      <c r="C131" s="11">
        <v>0</v>
      </c>
      <c r="D131" s="11">
        <v>992</v>
      </c>
      <c r="E131" s="11">
        <v>0</v>
      </c>
      <c r="F131" s="11">
        <v>0</v>
      </c>
      <c r="G131" s="11">
        <v>0</v>
      </c>
      <c r="H131" s="11">
        <v>717</v>
      </c>
      <c r="I131" s="11">
        <v>535</v>
      </c>
      <c r="J131" s="11">
        <v>656</v>
      </c>
      <c r="K131" s="11">
        <v>722</v>
      </c>
      <c r="L131" s="11">
        <v>510</v>
      </c>
      <c r="M131" s="11">
        <v>639</v>
      </c>
      <c r="N131" s="11">
        <v>992</v>
      </c>
      <c r="O131" s="11">
        <v>992</v>
      </c>
      <c r="P131" s="11">
        <v>3.8094758987426758</v>
      </c>
      <c r="Q131" s="11"/>
      <c r="R131" s="11">
        <v>3.8094758987426758</v>
      </c>
      <c r="S131" s="11">
        <v>2024</v>
      </c>
    </row>
    <row r="132" spans="1:19" x14ac:dyDescent="0.25">
      <c r="A132" s="5" t="s">
        <v>3</v>
      </c>
      <c r="B132" s="11">
        <v>1745</v>
      </c>
      <c r="C132" s="11">
        <v>0</v>
      </c>
      <c r="D132" s="11">
        <v>1745</v>
      </c>
      <c r="E132" s="11">
        <v>0</v>
      </c>
      <c r="F132" s="11">
        <v>0</v>
      </c>
      <c r="G132" s="11">
        <v>0</v>
      </c>
      <c r="H132" s="11">
        <v>797</v>
      </c>
      <c r="I132" s="11">
        <v>1237</v>
      </c>
      <c r="J132" s="11">
        <v>1687</v>
      </c>
      <c r="K132" s="11">
        <v>896</v>
      </c>
      <c r="L132" s="11">
        <v>1541</v>
      </c>
      <c r="M132" s="11">
        <v>537</v>
      </c>
      <c r="N132" s="11">
        <v>1745</v>
      </c>
      <c r="O132" s="11">
        <v>1745</v>
      </c>
      <c r="P132" s="11">
        <v>3.8366761207580566</v>
      </c>
      <c r="Q132" s="11"/>
      <c r="R132" s="11">
        <v>3.8366761207580566</v>
      </c>
      <c r="S132" s="11">
        <v>2024</v>
      </c>
    </row>
    <row r="133" spans="1:19" x14ac:dyDescent="0.25">
      <c r="A133" s="5" t="s">
        <v>4</v>
      </c>
      <c r="B133" s="11">
        <v>30357</v>
      </c>
      <c r="C133" s="11">
        <v>0</v>
      </c>
      <c r="D133" s="11">
        <v>30357</v>
      </c>
      <c r="E133" s="11">
        <v>0</v>
      </c>
      <c r="F133" s="11">
        <v>0</v>
      </c>
      <c r="G133" s="11">
        <v>0</v>
      </c>
      <c r="H133" s="11">
        <v>16727</v>
      </c>
      <c r="I133" s="11">
        <v>16047</v>
      </c>
      <c r="J133" s="11">
        <v>28716</v>
      </c>
      <c r="K133" s="11">
        <v>11226</v>
      </c>
      <c r="L133" s="11">
        <v>26744</v>
      </c>
      <c r="M133" s="11">
        <v>13885</v>
      </c>
      <c r="N133" s="11">
        <v>30357</v>
      </c>
      <c r="O133" s="11">
        <v>30357</v>
      </c>
      <c r="P133" s="11">
        <v>3.7337353229522705</v>
      </c>
      <c r="Q133" s="11"/>
      <c r="R133" s="11">
        <v>3.7337353229522705</v>
      </c>
      <c r="S133" s="11">
        <v>2024</v>
      </c>
    </row>
    <row r="134" spans="1:19" x14ac:dyDescent="0.25">
      <c r="A134" s="5" t="s">
        <v>5</v>
      </c>
      <c r="B134" s="11">
        <v>4069</v>
      </c>
      <c r="C134" s="11">
        <v>0</v>
      </c>
      <c r="D134" s="11">
        <v>4069</v>
      </c>
      <c r="E134" s="11">
        <v>0</v>
      </c>
      <c r="F134" s="11">
        <v>0</v>
      </c>
      <c r="G134" s="11">
        <v>0</v>
      </c>
      <c r="H134" s="11">
        <v>2406</v>
      </c>
      <c r="I134" s="11">
        <v>3472</v>
      </c>
      <c r="J134" s="11">
        <v>3809</v>
      </c>
      <c r="K134" s="11">
        <v>0</v>
      </c>
      <c r="L134" s="11">
        <v>2096</v>
      </c>
      <c r="M134" s="11">
        <v>2872</v>
      </c>
      <c r="N134" s="11">
        <v>4069</v>
      </c>
      <c r="O134" s="11">
        <v>4069</v>
      </c>
      <c r="P134" s="11">
        <v>3.6016221046447754</v>
      </c>
      <c r="Q134" s="11"/>
      <c r="R134" s="11">
        <v>3.6016221046447754</v>
      </c>
      <c r="S134" s="11">
        <v>2024</v>
      </c>
    </row>
    <row r="135" spans="1:19" x14ac:dyDescent="0.25">
      <c r="A135" s="5" t="s">
        <v>6</v>
      </c>
      <c r="B135" s="11">
        <v>1758</v>
      </c>
      <c r="C135" s="11">
        <v>0</v>
      </c>
      <c r="D135" s="11">
        <v>1758</v>
      </c>
      <c r="E135" s="11">
        <v>0</v>
      </c>
      <c r="F135" s="11">
        <v>0</v>
      </c>
      <c r="G135" s="11">
        <v>0</v>
      </c>
      <c r="H135" s="11">
        <v>811</v>
      </c>
      <c r="I135" s="11">
        <v>1132</v>
      </c>
      <c r="J135" s="11">
        <v>1685</v>
      </c>
      <c r="K135" s="11">
        <v>686</v>
      </c>
      <c r="L135" s="11">
        <v>1454</v>
      </c>
      <c r="M135" s="11">
        <v>1117</v>
      </c>
      <c r="N135" s="11">
        <v>1758</v>
      </c>
      <c r="O135" s="11">
        <v>1758</v>
      </c>
      <c r="P135" s="11">
        <v>3.9163823127746582</v>
      </c>
      <c r="Q135" s="11"/>
      <c r="R135" s="11">
        <v>3.9163823127746582</v>
      </c>
      <c r="S135" s="11">
        <v>2024</v>
      </c>
    </row>
    <row r="136" spans="1:19" x14ac:dyDescent="0.25">
      <c r="A136" s="5" t="s">
        <v>7</v>
      </c>
      <c r="B136" s="11">
        <v>1165839</v>
      </c>
      <c r="C136" s="11">
        <v>0</v>
      </c>
      <c r="D136" s="11">
        <v>1165839</v>
      </c>
      <c r="E136" s="11">
        <v>0</v>
      </c>
      <c r="F136" s="11">
        <v>0</v>
      </c>
      <c r="G136" s="11">
        <v>0</v>
      </c>
      <c r="H136" s="11">
        <v>597418</v>
      </c>
      <c r="I136" s="11">
        <v>1009872</v>
      </c>
      <c r="J136" s="11">
        <v>1151473</v>
      </c>
      <c r="K136" s="11">
        <v>506603</v>
      </c>
      <c r="L136" s="11">
        <v>1075295</v>
      </c>
      <c r="M136" s="11">
        <v>395276</v>
      </c>
      <c r="N136" s="11">
        <v>1165839</v>
      </c>
      <c r="O136" s="11">
        <v>1165839</v>
      </c>
      <c r="P136" s="11">
        <v>4.0622563362121582</v>
      </c>
      <c r="Q136" s="11"/>
      <c r="R136" s="11">
        <v>4.0622563362121582</v>
      </c>
      <c r="S136" s="11">
        <v>2024</v>
      </c>
    </row>
    <row r="137" spans="1:19" x14ac:dyDescent="0.25">
      <c r="A137" s="5" t="s">
        <v>8</v>
      </c>
      <c r="B137" s="11">
        <v>54544</v>
      </c>
      <c r="C137" s="11">
        <v>0</v>
      </c>
      <c r="D137" s="11">
        <v>54544</v>
      </c>
      <c r="E137" s="11">
        <v>0</v>
      </c>
      <c r="F137" s="11">
        <v>0</v>
      </c>
      <c r="G137" s="11">
        <v>0</v>
      </c>
      <c r="H137" s="11">
        <v>32864</v>
      </c>
      <c r="I137" s="11">
        <v>24080</v>
      </c>
      <c r="J137" s="11">
        <v>53536</v>
      </c>
      <c r="K137" s="11">
        <v>33782</v>
      </c>
      <c r="L137" s="11">
        <v>48959</v>
      </c>
      <c r="M137" s="11">
        <v>40830</v>
      </c>
      <c r="N137" s="11">
        <v>54544</v>
      </c>
      <c r="O137" s="11">
        <v>54544</v>
      </c>
      <c r="P137" s="11">
        <v>4.2910494804382324</v>
      </c>
      <c r="Q137" s="11"/>
      <c r="R137" s="11">
        <v>4.2910494804382324</v>
      </c>
      <c r="S137" s="11">
        <v>2024</v>
      </c>
    </row>
    <row r="138" spans="1:19" x14ac:dyDescent="0.25">
      <c r="A138" s="5" t="s">
        <v>9</v>
      </c>
      <c r="B138" s="11">
        <v>851</v>
      </c>
      <c r="C138" s="11">
        <v>0</v>
      </c>
      <c r="D138" s="11">
        <v>851</v>
      </c>
      <c r="E138" s="11">
        <v>0</v>
      </c>
      <c r="F138" s="11">
        <v>0</v>
      </c>
      <c r="G138" s="11">
        <v>0</v>
      </c>
      <c r="H138" s="11">
        <v>469</v>
      </c>
      <c r="I138" s="11">
        <v>237</v>
      </c>
      <c r="J138" s="11">
        <v>851</v>
      </c>
      <c r="K138" s="11">
        <v>512</v>
      </c>
      <c r="L138" s="11">
        <v>651</v>
      </c>
      <c r="M138" s="11">
        <v>518</v>
      </c>
      <c r="N138" s="11">
        <v>851</v>
      </c>
      <c r="O138" s="11">
        <v>851</v>
      </c>
      <c r="P138" s="11">
        <v>3.8049354553222656</v>
      </c>
      <c r="Q138" s="11"/>
      <c r="R138" s="11">
        <v>3.8049354553222656</v>
      </c>
      <c r="S138" s="11">
        <v>2024</v>
      </c>
    </row>
    <row r="139" spans="1:19" x14ac:dyDescent="0.25">
      <c r="A139" s="5" t="s">
        <v>10</v>
      </c>
      <c r="B139" s="11">
        <v>51642</v>
      </c>
      <c r="C139" s="11">
        <v>0</v>
      </c>
      <c r="D139" s="11">
        <v>51642</v>
      </c>
      <c r="E139" s="11">
        <v>0</v>
      </c>
      <c r="F139" s="11">
        <v>0</v>
      </c>
      <c r="G139" s="11">
        <v>0</v>
      </c>
      <c r="H139" s="11">
        <v>23578</v>
      </c>
      <c r="I139" s="11">
        <v>40718</v>
      </c>
      <c r="J139" s="11">
        <v>50459</v>
      </c>
      <c r="K139" s="11">
        <v>29849</v>
      </c>
      <c r="L139" s="11">
        <v>32637</v>
      </c>
      <c r="M139" s="11">
        <v>26693</v>
      </c>
      <c r="N139" s="11">
        <v>51642</v>
      </c>
      <c r="O139" s="11">
        <v>51642</v>
      </c>
      <c r="P139" s="11">
        <v>3.9489951133728027</v>
      </c>
      <c r="Q139" s="11"/>
      <c r="R139" s="11">
        <v>3.9489951133728027</v>
      </c>
      <c r="S139" s="11">
        <v>2024</v>
      </c>
    </row>
    <row r="140" spans="1:19" x14ac:dyDescent="0.25">
      <c r="A140" s="5" t="s">
        <v>11</v>
      </c>
      <c r="B140" s="11">
        <v>43295</v>
      </c>
      <c r="C140" s="11">
        <v>0</v>
      </c>
      <c r="D140" s="11">
        <v>43295</v>
      </c>
      <c r="E140" s="11">
        <v>0</v>
      </c>
      <c r="F140" s="11">
        <v>0</v>
      </c>
      <c r="G140" s="11">
        <v>0</v>
      </c>
      <c r="H140" s="11">
        <v>25682</v>
      </c>
      <c r="I140" s="11">
        <v>36444</v>
      </c>
      <c r="J140" s="11">
        <v>40159</v>
      </c>
      <c r="K140" s="11">
        <v>5160</v>
      </c>
      <c r="L140" s="11">
        <v>16701</v>
      </c>
      <c r="M140" s="11">
        <v>20895</v>
      </c>
      <c r="N140" s="11">
        <v>43295</v>
      </c>
      <c r="O140" s="11">
        <v>43295</v>
      </c>
      <c r="P140" s="11">
        <v>3.3500635623931885</v>
      </c>
      <c r="Q140" s="11"/>
      <c r="R140" s="11">
        <v>3.3500635623931885</v>
      </c>
      <c r="S140" s="11">
        <v>2024</v>
      </c>
    </row>
    <row r="141" spans="1:19" x14ac:dyDescent="0.25">
      <c r="A141" s="5" t="s">
        <v>12</v>
      </c>
      <c r="B141" s="11">
        <v>512200</v>
      </c>
      <c r="C141" s="11">
        <v>0</v>
      </c>
      <c r="D141" s="11">
        <v>512200</v>
      </c>
      <c r="E141" s="11">
        <v>0</v>
      </c>
      <c r="F141" s="11">
        <v>0</v>
      </c>
      <c r="G141" s="11">
        <v>0</v>
      </c>
      <c r="H141" s="11">
        <v>233947</v>
      </c>
      <c r="I141" s="11">
        <v>262542</v>
      </c>
      <c r="J141" s="11">
        <v>505623</v>
      </c>
      <c r="K141" s="11">
        <v>331483</v>
      </c>
      <c r="L141" s="11">
        <v>494340</v>
      </c>
      <c r="M141" s="11">
        <v>229968</v>
      </c>
      <c r="N141" s="11">
        <v>512200</v>
      </c>
      <c r="O141" s="11">
        <v>512200</v>
      </c>
      <c r="P141" s="11">
        <v>4.0177721977233887</v>
      </c>
      <c r="Q141" s="11"/>
      <c r="R141" s="11">
        <v>4.0177721977233887</v>
      </c>
      <c r="S141" s="11">
        <v>2024</v>
      </c>
    </row>
    <row r="142" spans="1:19" x14ac:dyDescent="0.25">
      <c r="A142" s="5" t="s">
        <v>13</v>
      </c>
      <c r="B142" s="11">
        <v>122204</v>
      </c>
      <c r="C142" s="11">
        <v>0</v>
      </c>
      <c r="D142" s="11">
        <v>122204</v>
      </c>
      <c r="E142" s="11">
        <v>0</v>
      </c>
      <c r="F142" s="11">
        <v>0</v>
      </c>
      <c r="G142" s="11">
        <v>0</v>
      </c>
      <c r="H142" s="11">
        <v>59963</v>
      </c>
      <c r="I142" s="11">
        <v>87216</v>
      </c>
      <c r="J142" s="11">
        <v>120440</v>
      </c>
      <c r="K142" s="11">
        <v>31527</v>
      </c>
      <c r="L142" s="11">
        <v>103989</v>
      </c>
      <c r="M142" s="11">
        <v>40732</v>
      </c>
      <c r="N142" s="11">
        <v>122204</v>
      </c>
      <c r="O142" s="11">
        <v>122204</v>
      </c>
      <c r="P142" s="11">
        <v>3.6321806907653809</v>
      </c>
      <c r="Q142" s="11"/>
      <c r="R142" s="11">
        <v>3.6321806907653809</v>
      </c>
      <c r="S142" s="11">
        <v>2024</v>
      </c>
    </row>
    <row r="143" spans="1:19" x14ac:dyDescent="0.25">
      <c r="A143" s="5" t="s">
        <v>14</v>
      </c>
      <c r="B143" s="11">
        <v>18129</v>
      </c>
      <c r="C143" s="11">
        <v>0</v>
      </c>
      <c r="D143" s="11">
        <v>18129</v>
      </c>
      <c r="E143" s="11">
        <v>0</v>
      </c>
      <c r="F143" s="11">
        <v>0</v>
      </c>
      <c r="G143" s="11">
        <v>0</v>
      </c>
      <c r="H143" s="11">
        <v>10720</v>
      </c>
      <c r="I143" s="11">
        <v>15713</v>
      </c>
      <c r="J143" s="11">
        <v>18129</v>
      </c>
      <c r="K143" s="11">
        <v>4005</v>
      </c>
      <c r="L143" s="11">
        <v>8186</v>
      </c>
      <c r="M143" s="11">
        <v>4964</v>
      </c>
      <c r="N143" s="11">
        <v>18129</v>
      </c>
      <c r="O143" s="11">
        <v>18129</v>
      </c>
      <c r="P143" s="11">
        <v>3.4043245315551758</v>
      </c>
      <c r="Q143" s="11"/>
      <c r="R143" s="11">
        <v>3.4043245315551758</v>
      </c>
      <c r="S143" s="11">
        <v>2024</v>
      </c>
    </row>
    <row r="144" spans="1:19" x14ac:dyDescent="0.25">
      <c r="A144" s="5" t="s">
        <v>15</v>
      </c>
      <c r="B144" s="11">
        <v>160730</v>
      </c>
      <c r="C144" s="11">
        <v>0</v>
      </c>
      <c r="D144" s="11">
        <v>160730</v>
      </c>
      <c r="E144" s="11">
        <v>0</v>
      </c>
      <c r="F144" s="11">
        <v>0</v>
      </c>
      <c r="G144" s="11">
        <v>0</v>
      </c>
      <c r="H144" s="11">
        <v>80379</v>
      </c>
      <c r="I144" s="11">
        <v>126651</v>
      </c>
      <c r="J144" s="11">
        <v>158457</v>
      </c>
      <c r="K144" s="11">
        <v>34537</v>
      </c>
      <c r="L144" s="11">
        <v>99970</v>
      </c>
      <c r="M144" s="11">
        <v>98884</v>
      </c>
      <c r="N144" s="11">
        <v>160730</v>
      </c>
      <c r="O144" s="11">
        <v>160730</v>
      </c>
      <c r="P144" s="11">
        <v>3.7259876728057861</v>
      </c>
      <c r="Q144" s="11"/>
      <c r="R144" s="11">
        <v>3.7259876728057861</v>
      </c>
      <c r="S144" s="11">
        <v>2024</v>
      </c>
    </row>
    <row r="145" spans="1:19" x14ac:dyDescent="0.25">
      <c r="A145" s="5" t="s">
        <v>16</v>
      </c>
      <c r="B145" s="11">
        <v>97578</v>
      </c>
      <c r="C145" s="11">
        <v>0</v>
      </c>
      <c r="D145" s="11">
        <v>97578</v>
      </c>
      <c r="E145" s="11">
        <v>0</v>
      </c>
      <c r="F145" s="11">
        <v>0</v>
      </c>
      <c r="G145" s="11">
        <v>0</v>
      </c>
      <c r="H145" s="11">
        <v>46956</v>
      </c>
      <c r="I145" s="11">
        <v>89939</v>
      </c>
      <c r="J145" s="11">
        <v>96543</v>
      </c>
      <c r="K145" s="11">
        <v>48089</v>
      </c>
      <c r="L145" s="11">
        <v>61173</v>
      </c>
      <c r="M145" s="11">
        <v>44789</v>
      </c>
      <c r="N145" s="11">
        <v>97578</v>
      </c>
      <c r="O145" s="11">
        <v>97578</v>
      </c>
      <c r="P145" s="11">
        <v>3.9710693359375</v>
      </c>
      <c r="Q145" s="11"/>
      <c r="R145" s="11">
        <v>3.9710693359375</v>
      </c>
      <c r="S145" s="11">
        <v>2024</v>
      </c>
    </row>
    <row r="146" spans="1:19" x14ac:dyDescent="0.25">
      <c r="A146" s="5" t="s">
        <v>17</v>
      </c>
      <c r="B146" s="11">
        <v>22656</v>
      </c>
      <c r="C146" s="11">
        <v>0</v>
      </c>
      <c r="D146" s="11">
        <v>22656</v>
      </c>
      <c r="E146" s="11">
        <v>0</v>
      </c>
      <c r="F146" s="11">
        <v>0</v>
      </c>
      <c r="G146" s="11">
        <v>0</v>
      </c>
      <c r="H146" s="11">
        <v>8687</v>
      </c>
      <c r="I146" s="11">
        <v>18241</v>
      </c>
      <c r="J146" s="11">
        <v>21286</v>
      </c>
      <c r="K146" s="11">
        <v>9897</v>
      </c>
      <c r="L146" s="11">
        <v>14716</v>
      </c>
      <c r="M146" s="11">
        <v>8912</v>
      </c>
      <c r="N146" s="11">
        <v>22656</v>
      </c>
      <c r="O146" s="11">
        <v>22656</v>
      </c>
      <c r="P146" s="11">
        <v>3.6078300476074219</v>
      </c>
      <c r="Q146" s="11"/>
      <c r="R146" s="11">
        <v>3.6078300476074219</v>
      </c>
      <c r="S146" s="11">
        <v>2024</v>
      </c>
    </row>
    <row r="147" spans="1:19" x14ac:dyDescent="0.25">
      <c r="A147" s="5" t="s">
        <v>18</v>
      </c>
      <c r="B147" s="11">
        <v>32337</v>
      </c>
      <c r="C147" s="11">
        <v>0</v>
      </c>
      <c r="D147" s="11">
        <v>32337</v>
      </c>
      <c r="E147" s="11">
        <v>0</v>
      </c>
      <c r="F147" s="11">
        <v>0</v>
      </c>
      <c r="G147" s="11">
        <v>0</v>
      </c>
      <c r="H147" s="11">
        <v>17105</v>
      </c>
      <c r="I147" s="11">
        <v>11540</v>
      </c>
      <c r="J147" s="11">
        <v>32146</v>
      </c>
      <c r="K147" s="11">
        <v>23105</v>
      </c>
      <c r="L147" s="11">
        <v>29593</v>
      </c>
      <c r="M147" s="11">
        <v>23407</v>
      </c>
      <c r="N147" s="11">
        <v>32337</v>
      </c>
      <c r="O147" s="11">
        <v>32337</v>
      </c>
      <c r="P147" s="11">
        <v>4.2334170341491699</v>
      </c>
      <c r="Q147" s="11"/>
      <c r="R147" s="11">
        <v>4.2334170341491699</v>
      </c>
      <c r="S147" s="11">
        <v>2024</v>
      </c>
    </row>
    <row r="148" spans="1:19" x14ac:dyDescent="0.25">
      <c r="A148" s="5" t="s">
        <v>19</v>
      </c>
      <c r="B148" s="11">
        <v>10973</v>
      </c>
      <c r="C148" s="11">
        <v>0</v>
      </c>
      <c r="D148" s="11">
        <v>10973</v>
      </c>
      <c r="E148" s="11">
        <v>0</v>
      </c>
      <c r="F148" s="11">
        <v>0</v>
      </c>
      <c r="G148" s="11">
        <v>0</v>
      </c>
      <c r="H148" s="11">
        <v>5819</v>
      </c>
      <c r="I148" s="11">
        <v>4243</v>
      </c>
      <c r="J148" s="11">
        <v>10858</v>
      </c>
      <c r="K148" s="11">
        <v>2171</v>
      </c>
      <c r="L148" s="11">
        <v>9002</v>
      </c>
      <c r="M148" s="11">
        <v>4841</v>
      </c>
      <c r="N148" s="11">
        <v>10973</v>
      </c>
      <c r="O148" s="11">
        <v>10973</v>
      </c>
      <c r="P148" s="11">
        <v>3.3658981323242188</v>
      </c>
      <c r="Q148" s="11"/>
      <c r="R148" s="11">
        <v>3.3658981323242188</v>
      </c>
      <c r="S148" s="11">
        <v>2024</v>
      </c>
    </row>
    <row r="149" spans="1:19" x14ac:dyDescent="0.25">
      <c r="A149" s="5" t="s">
        <v>20</v>
      </c>
      <c r="B149" s="11">
        <v>530849</v>
      </c>
      <c r="C149" s="11">
        <v>0</v>
      </c>
      <c r="D149" s="11">
        <v>530849</v>
      </c>
      <c r="E149" s="11">
        <v>0</v>
      </c>
      <c r="F149" s="11">
        <v>0</v>
      </c>
      <c r="G149" s="11">
        <v>0</v>
      </c>
      <c r="H149" s="11">
        <v>267699</v>
      </c>
      <c r="I149" s="11">
        <v>299942</v>
      </c>
      <c r="J149" s="11">
        <v>525172</v>
      </c>
      <c r="K149" s="11">
        <v>268324</v>
      </c>
      <c r="L149" s="11">
        <v>479974</v>
      </c>
      <c r="M149" s="11">
        <v>272714</v>
      </c>
      <c r="N149" s="11">
        <v>530849</v>
      </c>
      <c r="O149" s="11">
        <v>530849</v>
      </c>
      <c r="P149" s="11">
        <v>3.9819703102111816</v>
      </c>
      <c r="Q149" s="11"/>
      <c r="R149" s="11">
        <v>3.9819703102111816</v>
      </c>
      <c r="S149" s="11">
        <v>2024</v>
      </c>
    </row>
    <row r="150" spans="1:19" x14ac:dyDescent="0.25">
      <c r="A150" s="5" t="s">
        <v>21</v>
      </c>
      <c r="B150" s="11">
        <v>252808</v>
      </c>
      <c r="C150" s="11">
        <v>0</v>
      </c>
      <c r="D150" s="11">
        <v>252808</v>
      </c>
      <c r="E150" s="11">
        <v>0</v>
      </c>
      <c r="F150" s="11">
        <v>0</v>
      </c>
      <c r="G150" s="11">
        <v>0</v>
      </c>
      <c r="H150" s="11">
        <v>125088</v>
      </c>
      <c r="I150" s="11">
        <v>182468</v>
      </c>
      <c r="J150" s="11">
        <v>251121</v>
      </c>
      <c r="K150" s="11">
        <v>123515</v>
      </c>
      <c r="L150" s="11">
        <v>188547</v>
      </c>
      <c r="M150" s="11">
        <v>143925</v>
      </c>
      <c r="N150" s="11">
        <v>252808</v>
      </c>
      <c r="O150" s="11">
        <v>252808</v>
      </c>
      <c r="P150" s="11">
        <v>4.013575553894043</v>
      </c>
      <c r="Q150" s="11"/>
      <c r="R150" s="11">
        <v>4.013575553894043</v>
      </c>
      <c r="S150" s="11">
        <v>2024</v>
      </c>
    </row>
    <row r="151" spans="1:19" x14ac:dyDescent="0.25">
      <c r="A151" s="5" t="s">
        <v>22</v>
      </c>
      <c r="B151" s="11">
        <v>17345</v>
      </c>
      <c r="C151" s="11">
        <v>0</v>
      </c>
      <c r="D151" s="11">
        <v>17345</v>
      </c>
      <c r="E151" s="11">
        <v>0</v>
      </c>
      <c r="F151" s="11">
        <v>0</v>
      </c>
      <c r="G151" s="11">
        <v>0</v>
      </c>
      <c r="H151" s="11">
        <v>10214</v>
      </c>
      <c r="I151" s="11">
        <v>8800</v>
      </c>
      <c r="J151" s="11">
        <v>17194</v>
      </c>
      <c r="K151" s="11">
        <v>7560</v>
      </c>
      <c r="L151" s="11">
        <v>13133</v>
      </c>
      <c r="M151" s="11">
        <v>6888</v>
      </c>
      <c r="N151" s="11">
        <v>17345</v>
      </c>
      <c r="O151" s="11">
        <v>17345</v>
      </c>
      <c r="P151" s="11">
        <v>3.677659273147583</v>
      </c>
      <c r="Q151" s="11"/>
      <c r="R151" s="11">
        <v>3.677659273147583</v>
      </c>
      <c r="S151" s="11">
        <v>2024</v>
      </c>
    </row>
    <row r="152" spans="1:19" x14ac:dyDescent="0.25">
      <c r="A152" s="5" t="s">
        <v>23</v>
      </c>
      <c r="B152" s="11">
        <v>25831</v>
      </c>
      <c r="C152" s="11">
        <v>0</v>
      </c>
      <c r="D152" s="11">
        <v>25831</v>
      </c>
      <c r="E152" s="11">
        <v>0</v>
      </c>
      <c r="F152" s="11">
        <v>0</v>
      </c>
      <c r="G152" s="11">
        <v>0</v>
      </c>
      <c r="H152" s="11">
        <v>10800</v>
      </c>
      <c r="I152" s="11">
        <v>16754</v>
      </c>
      <c r="J152" s="11">
        <v>25831</v>
      </c>
      <c r="K152" s="11">
        <v>9931</v>
      </c>
      <c r="L152" s="11">
        <v>23501</v>
      </c>
      <c r="M152" s="11">
        <v>9901</v>
      </c>
      <c r="N152" s="11">
        <v>25831</v>
      </c>
      <c r="O152" s="11">
        <v>25831</v>
      </c>
      <c r="P152" s="11">
        <v>3.7442607879638672</v>
      </c>
      <c r="Q152" s="11"/>
      <c r="R152" s="11">
        <v>3.7442607879638672</v>
      </c>
      <c r="S152" s="11">
        <v>2024</v>
      </c>
    </row>
    <row r="153" spans="1:19" x14ac:dyDescent="0.25">
      <c r="A153" s="5" t="s">
        <v>24</v>
      </c>
      <c r="B153" s="11">
        <v>113233</v>
      </c>
      <c r="C153" s="11">
        <v>0</v>
      </c>
      <c r="D153" s="11">
        <v>113233</v>
      </c>
      <c r="E153" s="11">
        <v>0</v>
      </c>
      <c r="F153" s="11">
        <v>0</v>
      </c>
      <c r="G153" s="11">
        <v>0</v>
      </c>
      <c r="H153" s="11">
        <v>43929</v>
      </c>
      <c r="I153" s="11">
        <v>74984</v>
      </c>
      <c r="J153" s="11">
        <v>110783</v>
      </c>
      <c r="K153" s="11">
        <v>54109</v>
      </c>
      <c r="L153" s="11">
        <v>102230</v>
      </c>
      <c r="M153" s="11">
        <v>46309</v>
      </c>
      <c r="N153" s="11">
        <v>113233</v>
      </c>
      <c r="O153" s="11">
        <v>113233</v>
      </c>
      <c r="P153" s="11">
        <v>3.8181803226470947</v>
      </c>
      <c r="Q153" s="11"/>
      <c r="R153" s="11">
        <v>3.8181803226470947</v>
      </c>
      <c r="S153" s="11">
        <v>2024</v>
      </c>
    </row>
    <row r="154" spans="1:19" x14ac:dyDescent="0.25">
      <c r="A154" s="5" t="s">
        <v>25</v>
      </c>
      <c r="B154" s="11">
        <v>19715</v>
      </c>
      <c r="C154" s="11">
        <v>0</v>
      </c>
      <c r="D154" s="11">
        <v>19715</v>
      </c>
      <c r="E154" s="11">
        <v>0</v>
      </c>
      <c r="F154" s="11">
        <v>0</v>
      </c>
      <c r="G154" s="11">
        <v>0</v>
      </c>
      <c r="H154" s="11">
        <v>11046</v>
      </c>
      <c r="I154" s="11">
        <v>8096</v>
      </c>
      <c r="J154" s="11">
        <v>18339</v>
      </c>
      <c r="K154" s="11">
        <v>10813</v>
      </c>
      <c r="L154" s="11">
        <v>15614</v>
      </c>
      <c r="M154" s="11">
        <v>5143</v>
      </c>
      <c r="N154" s="11">
        <v>19715</v>
      </c>
      <c r="O154" s="11">
        <v>19715</v>
      </c>
      <c r="P154" s="11">
        <v>3.5024600028991699</v>
      </c>
      <c r="Q154" s="11"/>
      <c r="R154" s="11">
        <v>3.5024600028991699</v>
      </c>
      <c r="S154" s="11">
        <v>2024</v>
      </c>
    </row>
    <row r="155" spans="1:19" x14ac:dyDescent="0.25">
      <c r="A155" s="5" t="s">
        <v>26</v>
      </c>
      <c r="B155" s="11">
        <v>7869</v>
      </c>
      <c r="C155" s="11">
        <v>0</v>
      </c>
      <c r="D155" s="11">
        <v>7869</v>
      </c>
      <c r="E155" s="11">
        <v>0</v>
      </c>
      <c r="F155" s="11">
        <v>0</v>
      </c>
      <c r="G155" s="11">
        <v>0</v>
      </c>
      <c r="H155" s="11">
        <v>2597</v>
      </c>
      <c r="I155" s="11">
        <v>5388</v>
      </c>
      <c r="J155" s="11">
        <v>7271</v>
      </c>
      <c r="K155" s="11">
        <v>1152</v>
      </c>
      <c r="L155" s="11">
        <v>6309</v>
      </c>
      <c r="M155" s="11">
        <v>6117</v>
      </c>
      <c r="N155" s="11">
        <v>7869</v>
      </c>
      <c r="O155" s="11">
        <v>7869</v>
      </c>
      <c r="P155" s="11">
        <v>3.6642520427703857</v>
      </c>
      <c r="Q155" s="11"/>
      <c r="R155" s="11">
        <v>3.6642520427703857</v>
      </c>
      <c r="S155" s="11">
        <v>2024</v>
      </c>
    </row>
    <row r="156" spans="1:19" x14ac:dyDescent="0.25">
      <c r="A156" s="5" t="s">
        <v>27</v>
      </c>
      <c r="B156" s="11">
        <v>106101</v>
      </c>
      <c r="C156" s="11">
        <v>0</v>
      </c>
      <c r="D156" s="11">
        <v>106101</v>
      </c>
      <c r="E156" s="11">
        <v>0</v>
      </c>
      <c r="F156" s="11">
        <v>0</v>
      </c>
      <c r="G156" s="11">
        <v>0</v>
      </c>
      <c r="H156" s="11">
        <v>37234</v>
      </c>
      <c r="I156" s="11">
        <v>63997</v>
      </c>
      <c r="J156" s="11">
        <v>103171</v>
      </c>
      <c r="K156" s="11">
        <v>32567</v>
      </c>
      <c r="L156" s="11">
        <v>96507</v>
      </c>
      <c r="M156" s="11">
        <v>78943</v>
      </c>
      <c r="N156" s="11">
        <v>106101</v>
      </c>
      <c r="O156" s="11">
        <v>106101</v>
      </c>
      <c r="P156" s="11">
        <v>3.8870415687561035</v>
      </c>
      <c r="Q156" s="11"/>
      <c r="R156" s="11">
        <v>3.8870415687561035</v>
      </c>
      <c r="S156" s="11">
        <v>2024</v>
      </c>
    </row>
    <row r="157" spans="1:19" x14ac:dyDescent="0.25">
      <c r="A157" s="5" t="s">
        <v>28</v>
      </c>
      <c r="B157" s="11">
        <v>10323</v>
      </c>
      <c r="C157" s="11">
        <v>0</v>
      </c>
      <c r="D157" s="11">
        <v>10323</v>
      </c>
      <c r="E157" s="11">
        <v>0</v>
      </c>
      <c r="F157" s="11">
        <v>0</v>
      </c>
      <c r="G157" s="11">
        <v>0</v>
      </c>
      <c r="H157" s="11">
        <v>4188</v>
      </c>
      <c r="I157" s="11">
        <v>4275</v>
      </c>
      <c r="J157" s="11">
        <v>10323</v>
      </c>
      <c r="K157" s="11">
        <v>3504</v>
      </c>
      <c r="L157" s="11">
        <v>7831</v>
      </c>
      <c r="M157" s="11">
        <v>3845</v>
      </c>
      <c r="N157" s="11">
        <v>10323</v>
      </c>
      <c r="O157" s="11">
        <v>10323</v>
      </c>
      <c r="P157" s="11">
        <v>3.2903225421905518</v>
      </c>
      <c r="Q157" s="11"/>
      <c r="R157" s="11">
        <v>3.2903225421905518</v>
      </c>
      <c r="S157" s="11">
        <v>2024</v>
      </c>
    </row>
    <row r="158" spans="1:19" x14ac:dyDescent="0.25">
      <c r="A158" s="5" t="s">
        <v>29</v>
      </c>
      <c r="B158" s="11">
        <v>11639</v>
      </c>
      <c r="C158" s="11">
        <v>0</v>
      </c>
      <c r="D158" s="11">
        <v>11639</v>
      </c>
      <c r="E158" s="11">
        <v>0</v>
      </c>
      <c r="F158" s="11">
        <v>0</v>
      </c>
      <c r="G158" s="11">
        <v>0</v>
      </c>
      <c r="H158" s="11">
        <v>4907</v>
      </c>
      <c r="I158" s="11">
        <v>9728</v>
      </c>
      <c r="J158" s="11">
        <v>11323</v>
      </c>
      <c r="K158" s="11">
        <v>3024</v>
      </c>
      <c r="L158" s="11">
        <v>4914</v>
      </c>
      <c r="M158" s="11">
        <v>7855</v>
      </c>
      <c r="N158" s="11">
        <v>11639</v>
      </c>
      <c r="O158" s="11">
        <v>11639</v>
      </c>
      <c r="P158" s="11">
        <v>3.5871639251708984</v>
      </c>
      <c r="Q158" s="11"/>
      <c r="R158" s="11">
        <v>3.5871639251708984</v>
      </c>
      <c r="S158" s="11">
        <v>2024</v>
      </c>
    </row>
    <row r="159" spans="1:19" x14ac:dyDescent="0.25">
      <c r="A159" s="5" t="s">
        <v>30</v>
      </c>
      <c r="B159" s="11">
        <v>446900</v>
      </c>
      <c r="C159" s="11">
        <v>0</v>
      </c>
      <c r="D159" s="11">
        <v>446900</v>
      </c>
      <c r="E159" s="11">
        <v>0</v>
      </c>
      <c r="F159" s="11">
        <v>0</v>
      </c>
      <c r="G159" s="11">
        <v>0</v>
      </c>
      <c r="H159" s="11">
        <v>247820</v>
      </c>
      <c r="I159" s="11">
        <v>323472</v>
      </c>
      <c r="J159" s="11">
        <v>437750</v>
      </c>
      <c r="K159" s="11">
        <v>177551</v>
      </c>
      <c r="L159" s="11">
        <v>392186</v>
      </c>
      <c r="M159" s="11">
        <v>134300</v>
      </c>
      <c r="N159" s="11">
        <v>446900</v>
      </c>
      <c r="O159" s="11">
        <v>446900</v>
      </c>
      <c r="P159" s="11">
        <v>3.8332490921020508</v>
      </c>
      <c r="Q159" s="11"/>
      <c r="R159" s="11">
        <v>3.8332490921020508</v>
      </c>
      <c r="S159" s="11">
        <v>2024</v>
      </c>
    </row>
    <row r="160" spans="1:19" x14ac:dyDescent="0.25">
      <c r="A160" s="5" t="s">
        <v>31</v>
      </c>
      <c r="B160" s="11">
        <v>33030</v>
      </c>
      <c r="C160" s="11">
        <v>0</v>
      </c>
      <c r="D160" s="11">
        <v>33030</v>
      </c>
      <c r="E160" s="11">
        <v>0</v>
      </c>
      <c r="F160" s="11">
        <v>0</v>
      </c>
      <c r="G160" s="11">
        <v>0</v>
      </c>
      <c r="H160" s="11">
        <v>16332</v>
      </c>
      <c r="I160" s="11">
        <v>22202</v>
      </c>
      <c r="J160" s="11">
        <v>32716</v>
      </c>
      <c r="K160" s="11">
        <v>16562</v>
      </c>
      <c r="L160" s="11">
        <v>32406</v>
      </c>
      <c r="M160" s="11">
        <v>10483</v>
      </c>
      <c r="N160" s="11">
        <v>33030</v>
      </c>
      <c r="O160" s="11">
        <v>33030</v>
      </c>
      <c r="P160" s="11">
        <v>3.9570391178131104</v>
      </c>
      <c r="Q160" s="11"/>
      <c r="R160" s="11">
        <v>3.9570391178131104</v>
      </c>
      <c r="S160" s="11">
        <v>2024</v>
      </c>
    </row>
    <row r="161" spans="1:19" x14ac:dyDescent="0.25">
      <c r="A161" s="5" t="s">
        <v>32</v>
      </c>
      <c r="B161" s="11">
        <v>34116</v>
      </c>
      <c r="C161" s="11">
        <v>0</v>
      </c>
      <c r="D161" s="11">
        <v>34116</v>
      </c>
      <c r="E161" s="11">
        <v>0</v>
      </c>
      <c r="F161" s="11">
        <v>0</v>
      </c>
      <c r="G161" s="11">
        <v>0</v>
      </c>
      <c r="H161" s="11">
        <v>18266</v>
      </c>
      <c r="I161" s="11">
        <v>26710</v>
      </c>
      <c r="J161" s="11">
        <v>33313</v>
      </c>
      <c r="K161" s="11">
        <v>5496</v>
      </c>
      <c r="L161" s="11">
        <v>12284</v>
      </c>
      <c r="M161" s="11">
        <v>21041</v>
      </c>
      <c r="N161" s="11">
        <v>34116</v>
      </c>
      <c r="O161" s="11">
        <v>34116</v>
      </c>
      <c r="P161" s="11">
        <v>3.4327001571655273</v>
      </c>
      <c r="Q161" s="11"/>
      <c r="R161" s="11">
        <v>3.4327001571655273</v>
      </c>
      <c r="S161" s="11">
        <v>2024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Educativo</vt:lpstr>
      <vt:lpstr>Salud</vt:lpstr>
      <vt:lpstr>SegSocial</vt:lpstr>
      <vt:lpstr>Espacios_Viv</vt:lpstr>
      <vt:lpstr>Servicio_Viv</vt:lpstr>
      <vt:lpstr>Alimentacion</vt:lpstr>
      <vt:lpstr>EntPop</vt:lpstr>
      <vt:lpstr>EntPorc</vt:lpstr>
      <vt:lpstr>RuralPop</vt:lpstr>
      <vt:lpstr>RuralPorc</vt:lpstr>
      <vt:lpstr>UrbanPop</vt:lpstr>
      <vt:lpstr>UrbanPorc</vt:lpstr>
      <vt:lpstr>SexoPop</vt:lpstr>
      <vt:lpstr>SexoPorc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Josue Morachis Gastelum</dc:creator>
  <cp:lastModifiedBy>Josue Morachis Gastelum</cp:lastModifiedBy>
  <dcterms:created xsi:type="dcterms:W3CDTF">2025-08-14T16:13:52Z</dcterms:created>
  <dcterms:modified xsi:type="dcterms:W3CDTF">2025-08-14T22:56:28Z</dcterms:modified>
</cp:coreProperties>
</file>