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08_08_2025\leyenda\"/>
    </mc:Choice>
  </mc:AlternateContent>
  <xr:revisionPtr revIDLastSave="0" documentId="13_ncr:1_{4119AC4B-6DD5-4028-BB46-26DD9FE63D24}" xr6:coauthVersionLast="47" xr6:coauthVersionMax="47" xr10:uidLastSave="{00000000-0000-0000-0000-000000000000}"/>
  <bookViews>
    <workbookView xWindow="-120" yWindow="-120" windowWidth="20730" windowHeight="11040" tabRatio="896" xr2:uid="{DAC9BB1A-445F-46C2-8D81-3846CF7E48F2}"/>
  </bookViews>
  <sheets>
    <sheet name="Índice" sheetId="1" r:id="rId1"/>
    <sheet name="Cuadro 1" sheetId="29" r:id="rId2"/>
    <sheet name="Cuadro 2" sheetId="30" r:id="rId3"/>
    <sheet name="Cuadro 3" sheetId="31" r:id="rId4"/>
    <sheet name="Cuadro 4" sheetId="32" r:id="rId5"/>
    <sheet name="Gráficas" sheetId="89" r:id="rId6"/>
    <sheet name="Gráfica 1" sheetId="110" r:id="rId7"/>
    <sheet name="Gráfica 2" sheetId="111" r:id="rId8"/>
    <sheet name="Gráfica 3" sheetId="112" r:id="rId9"/>
    <sheet name="Gráfica 4" sheetId="113" r:id="rId10"/>
    <sheet name="Gráfica 5" sheetId="114" r:id="rId11"/>
    <sheet name="IP cuadro 1" sheetId="115" r:id="rId12"/>
    <sheet name="IP cuadro 2" sheetId="116" r:id="rId13"/>
    <sheet name="IP cuadro 3" sheetId="117" r:id="rId14"/>
    <sheet name="IP cuadro 4" sheetId="11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89" l="1"/>
  <c r="Q5" i="89" s="1"/>
  <c r="V5" i="89" s="1"/>
  <c r="V43" i="89"/>
  <c r="Q43" i="89"/>
  <c r="L43" i="89"/>
  <c r="G43" i="89"/>
  <c r="B43" i="89"/>
  <c r="V42" i="89"/>
  <c r="Q42" i="89"/>
  <c r="L42" i="89"/>
  <c r="G42" i="89"/>
  <c r="B42" i="89"/>
  <c r="V41" i="89"/>
  <c r="Q41" i="89"/>
  <c r="L41" i="89"/>
  <c r="G41" i="89"/>
  <c r="B41" i="89"/>
  <c r="V40" i="89"/>
  <c r="Q40" i="89"/>
  <c r="L40" i="89"/>
  <c r="G40" i="89"/>
  <c r="B40" i="89"/>
  <c r="V39" i="89"/>
  <c r="Q39" i="89"/>
  <c r="L39" i="89"/>
  <c r="G39" i="89"/>
  <c r="B39" i="89"/>
  <c r="V38" i="89"/>
  <c r="Q38" i="89"/>
  <c r="L38" i="89"/>
  <c r="G38" i="89"/>
  <c r="B38" i="89"/>
  <c r="V37" i="89"/>
  <c r="Q37" i="89"/>
  <c r="L37" i="89"/>
  <c r="G37" i="89"/>
  <c r="B37" i="89"/>
  <c r="V36" i="89"/>
  <c r="Q36" i="89"/>
  <c r="L36" i="89"/>
  <c r="G36" i="89"/>
  <c r="B36" i="89"/>
  <c r="V35" i="89"/>
  <c r="Q35" i="89"/>
  <c r="L35" i="89"/>
  <c r="G35" i="89"/>
  <c r="B35" i="89"/>
  <c r="V34" i="89"/>
  <c r="Q34" i="89"/>
  <c r="L34" i="89"/>
  <c r="G34" i="89"/>
  <c r="B34" i="89"/>
  <c r="V33" i="89"/>
  <c r="Q33" i="89"/>
  <c r="L33" i="89"/>
  <c r="G33" i="89"/>
  <c r="B33" i="89"/>
  <c r="V32" i="89"/>
  <c r="Q32" i="89"/>
  <c r="L32" i="89"/>
  <c r="G32" i="89"/>
  <c r="B32" i="89"/>
  <c r="V31" i="89"/>
  <c r="Q31" i="89"/>
  <c r="L31" i="89"/>
  <c r="G31" i="89"/>
  <c r="B31" i="89"/>
  <c r="V30" i="89"/>
  <c r="Q30" i="89"/>
  <c r="L30" i="89"/>
  <c r="G30" i="89"/>
  <c r="B30" i="89"/>
  <c r="V29" i="89"/>
  <c r="Q29" i="89"/>
  <c r="L29" i="89"/>
  <c r="G29" i="89"/>
  <c r="B29" i="89"/>
  <c r="V28" i="89"/>
  <c r="Q28" i="89"/>
  <c r="L28" i="89"/>
  <c r="G28" i="89"/>
  <c r="B28" i="89"/>
  <c r="V27" i="89"/>
  <c r="Q27" i="89"/>
  <c r="L27" i="89"/>
  <c r="G27" i="89"/>
  <c r="B27" i="89"/>
  <c r="V26" i="89"/>
  <c r="Q26" i="89"/>
  <c r="L26" i="89"/>
  <c r="G26" i="89"/>
  <c r="B26" i="89"/>
  <c r="V25" i="89"/>
  <c r="Q25" i="89"/>
  <c r="L25" i="89"/>
  <c r="G25" i="89"/>
  <c r="B25" i="89"/>
  <c r="V24" i="89"/>
  <c r="Q24" i="89"/>
  <c r="L24" i="89"/>
  <c r="G24" i="89"/>
  <c r="B24" i="89"/>
  <c r="V23" i="89"/>
  <c r="Q23" i="89"/>
  <c r="L23" i="89"/>
  <c r="G23" i="89"/>
  <c r="B23" i="89"/>
  <c r="V22" i="89"/>
  <c r="Q22" i="89"/>
  <c r="L22" i="89"/>
  <c r="G22" i="89"/>
  <c r="B22" i="89"/>
  <c r="V21" i="89"/>
  <c r="Q21" i="89"/>
  <c r="L21" i="89"/>
  <c r="G21" i="89"/>
  <c r="B21" i="89"/>
  <c r="V20" i="89"/>
  <c r="Q20" i="89"/>
  <c r="L20" i="89"/>
  <c r="G20" i="89"/>
  <c r="B20" i="89"/>
  <c r="V19" i="89"/>
  <c r="Q19" i="89"/>
  <c r="L19" i="89"/>
  <c r="G19" i="89"/>
  <c r="B19" i="89"/>
  <c r="M18" i="89"/>
  <c r="R18" i="89" s="1"/>
  <c r="H18" i="89"/>
  <c r="G18" i="89"/>
  <c r="B18" i="89"/>
  <c r="V16" i="89"/>
  <c r="Q16" i="89"/>
  <c r="L16" i="89"/>
  <c r="G16" i="89"/>
  <c r="B16" i="89"/>
  <c r="V15" i="89"/>
  <c r="Q15" i="89"/>
  <c r="L15" i="89"/>
  <c r="G15" i="89"/>
  <c r="B15" i="89"/>
  <c r="V14" i="89"/>
  <c r="Q14" i="89"/>
  <c r="L14" i="89"/>
  <c r="G14" i="89"/>
  <c r="B14" i="89"/>
  <c r="V13" i="89"/>
  <c r="Q13" i="89"/>
  <c r="L13" i="89"/>
  <c r="G13" i="89"/>
  <c r="B13" i="89"/>
  <c r="V12" i="89"/>
  <c r="Q12" i="89"/>
  <c r="L12" i="89"/>
  <c r="G12" i="89"/>
  <c r="B12" i="89"/>
  <c r="V11" i="89"/>
  <c r="Q11" i="89"/>
  <c r="L11" i="89"/>
  <c r="G11" i="89"/>
  <c r="B11" i="89"/>
  <c r="Y14" i="89"/>
  <c r="Y13" i="89"/>
  <c r="Y12" i="89"/>
  <c r="Y11" i="89"/>
  <c r="Y10" i="89"/>
  <c r="Y9" i="89"/>
  <c r="X14" i="89"/>
  <c r="X13" i="89"/>
  <c r="X12" i="89"/>
  <c r="X11" i="89"/>
  <c r="X10" i="89"/>
  <c r="X9" i="89"/>
  <c r="W18" i="89" l="1"/>
  <c r="V18" i="89" s="1"/>
  <c r="Q18" i="89"/>
  <c r="L18" i="89"/>
  <c r="A1" i="110"/>
  <c r="A1" i="112"/>
  <c r="A1" i="111"/>
  <c r="A1" i="113"/>
  <c r="A1" i="114"/>
  <c r="A1" i="89"/>
  <c r="Y16" i="89"/>
  <c r="X16" i="89"/>
  <c r="Y18" i="89" l="1"/>
  <c r="E9" i="89" l="1"/>
  <c r="D9" i="89"/>
  <c r="J9" i="89" l="1"/>
  <c r="I9" i="89"/>
  <c r="N9" i="89" l="1"/>
  <c r="O9" i="89"/>
  <c r="J10" i="89"/>
  <c r="E14" i="89" l="1"/>
  <c r="T9" i="89"/>
  <c r="S9" i="89"/>
  <c r="D14" i="89"/>
  <c r="I14" i="89" l="1"/>
  <c r="J14" i="89"/>
  <c r="N14" i="89" l="1"/>
  <c r="O14" i="89"/>
  <c r="D10" i="89"/>
  <c r="E10" i="89"/>
  <c r="I10" i="89" l="1"/>
  <c r="O10" i="89" l="1"/>
  <c r="S14" i="89"/>
  <c r="N10" i="89"/>
  <c r="T14" i="89"/>
  <c r="S10" i="89" l="1"/>
  <c r="T10" i="89"/>
  <c r="D11" i="89" l="1"/>
  <c r="E11" i="89"/>
  <c r="I11" i="89" l="1"/>
  <c r="J11" i="89"/>
  <c r="N11" i="89" l="1"/>
  <c r="O11" i="89"/>
  <c r="T11" i="89" l="1"/>
  <c r="S11" i="89"/>
  <c r="D12" i="89" l="1"/>
  <c r="E12" i="89"/>
  <c r="J12" i="89" l="1"/>
  <c r="I12" i="89"/>
  <c r="N12" i="89" l="1"/>
  <c r="O12" i="89"/>
  <c r="S12" i="89" l="1"/>
  <c r="T12" i="89"/>
  <c r="D13" i="89" l="1"/>
  <c r="D16" i="89" s="1"/>
  <c r="E13" i="89"/>
  <c r="E16" i="89" s="1"/>
  <c r="E18" i="89" l="1"/>
  <c r="J13" i="89"/>
  <c r="J16" i="89" s="1"/>
  <c r="I13" i="89"/>
  <c r="I16" i="89" s="1"/>
  <c r="J18" i="89" l="1"/>
  <c r="N13" i="89"/>
  <c r="N16" i="89" s="1"/>
  <c r="O13" i="89"/>
  <c r="O16" i="89" s="1"/>
  <c r="O18" i="89" l="1"/>
  <c r="T13" i="89" l="1"/>
  <c r="T16" i="89" s="1"/>
  <c r="S13" i="89"/>
  <c r="S16" i="89" s="1"/>
  <c r="T18" i="89" l="1"/>
</calcChain>
</file>

<file path=xl/sharedStrings.xml><?xml version="1.0" encoding="utf-8"?>
<sst xmlns="http://schemas.openxmlformats.org/spreadsheetml/2006/main" count="480" uniqueCount="113">
  <si>
    <t>Estados Unidos Mexicanos</t>
  </si>
  <si>
    <t>Índice</t>
  </si>
  <si>
    <t xml:space="preserve">Fuente: </t>
  </si>
  <si>
    <t>Indicador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</si>
  <si>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</si>
  <si>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</si>
  <si>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</si>
  <si>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</si>
  <si>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</si>
  <si>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</si>
  <si>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</si>
  <si>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</si>
  <si>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</si>
  <si>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</si>
  <si>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</si>
  <si>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</si>
  <si>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</si>
  <si>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</si>
  <si>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</si>
  <si>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</si>
  <si>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</si>
  <si>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</si>
  <si>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</si>
  <si>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</si>
  <si>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</si>
  <si>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</si>
  <si>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</si>
  <si>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</si>
  <si>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</si>
  <si>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</si>
  <si>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</si>
  <si>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</si>
  <si>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</si>
  <si>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</si>
  <si>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</si>
  <si>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</si>
  <si>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Entidad federativa</t>
  </si>
  <si>
    <t>Ingreso corriente total per cápita</t>
  </si>
  <si>
    <t>Total ingreso corriente monetario</t>
  </si>
  <si>
    <t>Remuneraciones por trabajo subordinado</t>
  </si>
  <si>
    <t>Ingreso por trabajo independiente</t>
  </si>
  <si>
    <t>Ingreso por renta de la propiedad</t>
  </si>
  <si>
    <t>Otros ingresos provenientes del trabajo</t>
  </si>
  <si>
    <t>Transferencias</t>
  </si>
  <si>
    <t>Total ingreso corriente no monetario</t>
  </si>
  <si>
    <t>Pago en especie</t>
  </si>
  <si>
    <t>Transferencias en especie</t>
  </si>
  <si>
    <t>Ingreso corriente monetario</t>
  </si>
  <si>
    <t>Ingreso corriente no monetario</t>
  </si>
  <si>
    <t>I</t>
  </si>
  <si>
    <t>X</t>
  </si>
  <si>
    <t>II</t>
  </si>
  <si>
    <t>III</t>
  </si>
  <si>
    <t>IV</t>
  </si>
  <si>
    <t>V</t>
  </si>
  <si>
    <t>VI</t>
  </si>
  <si>
    <t>VII</t>
  </si>
  <si>
    <t>VIII</t>
  </si>
  <si>
    <t>IX</t>
  </si>
  <si>
    <t>Decil</t>
  </si>
  <si>
    <t>Nacional</t>
  </si>
  <si>
    <t>Rural</t>
  </si>
  <si>
    <t>Urbano</t>
  </si>
  <si>
    <t>Razón decil X entre decil I</t>
  </si>
  <si>
    <t>Gráficas</t>
  </si>
  <si>
    <t xml:space="preserve">Las localidades rurales son aquellas cuya población es menor de 2 500 habitantes y las localidades urbanas son aquellas con 2 500 habitantes y más.	</t>
  </si>
  <si>
    <t xml:space="preserve">Nota: </t>
  </si>
  <si>
    <t>Ingreso corriente total mensual per cápita</t>
  </si>
  <si>
    <t>Contenido</t>
  </si>
  <si>
    <t>Estimaciones</t>
  </si>
  <si>
    <t>Indicadores de precisión</t>
  </si>
  <si>
    <t>1/</t>
  </si>
  <si>
    <t>Error estándar</t>
  </si>
  <si>
    <t>Intervalo de confianza al 95 %</t>
  </si>
  <si>
    <t>Coeficiente de variación</t>
  </si>
  <si>
    <t>Límite inferior</t>
  </si>
  <si>
    <t>Límite superior</t>
  </si>
  <si>
    <t>2016-2024</t>
  </si>
  <si>
    <t>(indicadores de precisión)</t>
  </si>
  <si>
    <t>Promedio del ingreso corriente total mensual per cápita, según fuente de ingreso</t>
  </si>
  <si>
    <t>(pesos a precios de 2024)</t>
  </si>
  <si>
    <t>Promedio del ingreso corriente total mensual per cápita, según decil de ingreso y fuente</t>
  </si>
  <si>
    <t>Promedio del ingreso corriente total mensual per cápita, según entidad federativa</t>
  </si>
  <si>
    <t>veces mayor</t>
  </si>
  <si>
    <t>Promedio del ingreso corriente total mensual per cápita para los deciles I y X, según fuente de ingreso</t>
  </si>
  <si>
    <t>Promedio del ingreso corriente total mensual per cápita para los deciles I y X, según fuente de ingreso, 2016 (pesos a precios de 2024)</t>
  </si>
  <si>
    <t>Promedio del ingreso corriente total mensual per cápita para los deciles I y X, según fuente de ingreso, 2018 (pesos a precios de 2024)</t>
  </si>
  <si>
    <t>Promedio del ingreso corriente total mensual per cápita para los deciles I y X, según fuente de ingreso, 2020 (pesos a precios de 2024)</t>
  </si>
  <si>
    <t>Promedio del ingreso corriente total mensual per cápita para los deciles I y X, según fuente de ingreso, 2022 (pesos a precios de 2024)</t>
  </si>
  <si>
    <t>Promedio del ingreso corriente total mensual per cápita para los deciles I y X, según fuente de ingreso, 2024 (pesos a precios de 2024)</t>
  </si>
  <si>
    <t>Gráfica 1</t>
  </si>
  <si>
    <t>Gráfica 2</t>
  </si>
  <si>
    <t>Gráfica 3</t>
  </si>
  <si>
    <t>Gráfica 4</t>
  </si>
  <si>
    <t>Gráfica 5</t>
  </si>
  <si>
    <t>INEGI. Pobreza Multidimensional (PM) 2024</t>
  </si>
  <si>
    <t>Cuadro 1</t>
  </si>
  <si>
    <t>Cuadro 2</t>
  </si>
  <si>
    <t>Cuadro 3</t>
  </si>
  <si>
    <t>Cuadro 4</t>
  </si>
  <si>
    <t>IP cuadro 1</t>
  </si>
  <si>
    <t>IP cuadro 2</t>
  </si>
  <si>
    <t>IP cuadro 3</t>
  </si>
  <si>
    <t>IP cuadro 4</t>
  </si>
  <si>
    <t>Nivel de precisión de las estimaciones, según el CV (porcentaje):</t>
  </si>
  <si>
    <t xml:space="preserve">Alta: CV en el rango de [0,15) </t>
  </si>
  <si>
    <t xml:space="preserve">Moderada: CV en el rango de [15,30) </t>
  </si>
  <si>
    <t>Baja: CV de 30 en adelante</t>
  </si>
  <si>
    <t>INEGI. Pobreza multidimensional, 2024. Cálculos con base en la información de la ENIGH 2024, utilizando la metodología del CONEVAL. 
CONEVAL. Medición de la pobreza, de 2016 a 2022. Recuperado el 1 de agosto de 2025, de https://www.coneval.org.mx/Medicion/MP/Paginas/AE_pobreza_2022.aspx</t>
  </si>
  <si>
    <t>Promedio del ingreso corriente total mensual per cápita, según decil de ingreso y ámbito</t>
  </si>
  <si>
    <t>Las estimaciones para 2024 están coloreadas de acuerdo con su nivel de precisión (alta, moderada y baja), tomando como referencia el Coeficiente de Variación (CV). Una precisión baja requiere un uso cauteloso de la estimación en el que se analicen las causas de la gran variabilidad y se consideren otros indicadores de precisión y confiabilidad, como el intervalo de confianza.</t>
  </si>
  <si>
    <r>
      <t>Promedio del ingreso corriente total mensual per cápita, según decil de ingreso y ámbito</t>
    </r>
    <r>
      <rPr>
        <b/>
        <vertAlign val="superscript"/>
        <sz val="11"/>
        <color rgb="FF003057"/>
        <rFont val="Arial"/>
        <family val="2"/>
      </rPr>
      <t>1/</t>
    </r>
  </si>
  <si>
    <r>
      <t xml:space="preserve">Estimación </t>
    </r>
    <r>
      <rPr>
        <sz val="8"/>
        <color theme="1"/>
        <rFont val="Arial"/>
        <family val="2"/>
      </rPr>
      <t>(promedio mensual a precios de 2024)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</si>
</sst>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##0"/>
    <numFmt numFmtId="166" formatCode="#\ ##0.0"/>
    <numFmt numFmtId="167" formatCode="0.000000000"/>
    <numFmt numFmtId="168" formatCode="&quot;$&quot;##\ ##0.00"/>
    <numFmt numFmtId="169" formatCode="#\ ##0.000"/>
  </numFmts>
  <fonts count="50" x14ac:knownFonts="1">
    <font>
      <sz val="11"/>
      <color theme="1"/>
      <name val="Arial"/>
      <family val="2"/>
      <scheme val="minor"/>
    </font>
    <font>
      <sz val="9"/>
      <color rgb="FF000080"/>
      <name val="Arial"/>
      <family val="2"/>
    </font>
    <font>
      <b/>
      <sz val="12"/>
      <name val="Arial"/>
      <family val="2"/>
    </font>
    <font>
      <u/>
      <sz val="11"/>
      <color theme="10"/>
      <name val="Arial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8"/>
      <color theme="5"/>
      <name val="Arial"/>
      <family val="2"/>
    </font>
    <font>
      <i/>
      <sz val="10"/>
      <name val="Arial"/>
      <family val="2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b/>
      <sz val="8"/>
      <color theme="1"/>
      <name val="Arial"/>
      <family val="2"/>
      <scheme val="minor"/>
    </font>
    <font>
      <sz val="9"/>
      <name val="Arial"/>
      <family val="2"/>
      <scheme val="minor"/>
    </font>
    <font>
      <b/>
      <sz val="9"/>
      <name val="Arial"/>
      <family val="2"/>
      <scheme val="minor"/>
    </font>
    <font>
      <sz val="8"/>
      <color theme="4"/>
      <name val="Arial"/>
      <family val="2"/>
    </font>
    <font>
      <sz val="9"/>
      <color theme="6"/>
      <name val="Arial"/>
      <family val="2"/>
      <scheme val="minor"/>
    </font>
    <font>
      <sz val="8"/>
      <color rgb="FF09989C"/>
      <name val="Arial"/>
      <family val="2"/>
    </font>
    <font>
      <b/>
      <sz val="14"/>
      <name val="Arial"/>
      <family val="2"/>
    </font>
    <font>
      <sz val="12"/>
      <color theme="1"/>
      <name val="Arial"/>
      <family val="2"/>
      <scheme val="minor"/>
    </font>
    <font>
      <sz val="11"/>
      <color theme="10"/>
      <name val="Arial"/>
      <family val="2"/>
      <scheme val="minor"/>
    </font>
    <font>
      <b/>
      <sz val="12"/>
      <name val="Arial"/>
      <family val="2"/>
      <scheme val="minor"/>
    </font>
    <font>
      <b/>
      <sz val="20"/>
      <color theme="5" tint="0.499984740745262"/>
      <name val="Arial"/>
      <family val="2"/>
      <scheme val="minor"/>
    </font>
    <font>
      <b/>
      <sz val="16"/>
      <color theme="5" tint="0.499984740745262"/>
      <name val="Arial"/>
      <family val="2"/>
      <scheme val="minor"/>
    </font>
    <font>
      <b/>
      <sz val="9"/>
      <name val="Arial"/>
      <family val="2"/>
    </font>
    <font>
      <sz val="9"/>
      <color rgb="FF000080"/>
      <name val="Arial"/>
      <family val="2"/>
      <scheme val="minor"/>
    </font>
    <font>
      <sz val="10"/>
      <color rgb="FF4D565E"/>
      <name val="Arial"/>
      <family val="2"/>
      <scheme val="minor"/>
    </font>
    <font>
      <b/>
      <sz val="11"/>
      <color theme="5"/>
      <name val="Arial"/>
      <family val="2"/>
      <scheme val="minor"/>
    </font>
    <font>
      <sz val="9"/>
      <color theme="5"/>
      <name val="Arial"/>
      <family val="2"/>
      <scheme val="minor"/>
    </font>
    <font>
      <b/>
      <sz val="11"/>
      <color rgb="FF003057"/>
      <name val="Arial"/>
      <family val="2"/>
    </font>
    <font>
      <sz val="11"/>
      <color rgb="FF27251F"/>
      <name val="Arial"/>
      <family val="2"/>
    </font>
    <font>
      <b/>
      <sz val="11"/>
      <color rgb="FF27251F"/>
      <name val="Arial"/>
      <family val="2"/>
    </font>
    <font>
      <sz val="10"/>
      <color theme="10"/>
      <name val="Arial"/>
      <family val="2"/>
      <scheme val="minor"/>
    </font>
    <font>
      <sz val="10"/>
      <color rgb="FF27251F"/>
      <name val="Arial"/>
      <family val="2"/>
    </font>
    <font>
      <sz val="9"/>
      <color rgb="FF27251F"/>
      <name val="Arial"/>
      <family val="2"/>
    </font>
    <font>
      <b/>
      <sz val="10"/>
      <color rgb="FF27251F"/>
      <name val="Arial"/>
      <family val="2"/>
    </font>
    <font>
      <sz val="8"/>
      <color rgb="FF27251F"/>
      <name val="Arial"/>
      <family val="2"/>
    </font>
    <font>
      <i/>
      <sz val="8"/>
      <color rgb="FF27251F"/>
      <name val="Arial"/>
      <family val="2"/>
    </font>
    <font>
      <vertAlign val="superscript"/>
      <sz val="8"/>
      <color rgb="FF27251F"/>
      <name val="Arial"/>
      <family val="2"/>
    </font>
    <font>
      <sz val="8"/>
      <color rgb="FF4D565E"/>
      <name val="Arial"/>
      <family val="2"/>
    </font>
    <font>
      <b/>
      <vertAlign val="superscript"/>
      <sz val="11"/>
      <color rgb="FF003057"/>
      <name val="Arial"/>
      <family val="2"/>
    </font>
    <font>
      <sz val="11"/>
      <name val="Arial"/>
      <family val="2"/>
      <scheme val="minor"/>
    </font>
    <font>
      <sz val="1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4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2" tint="-9.9948118533890809E-2"/>
      </left>
      <right style="medium">
        <color theme="2" tint="-9.9948118533890809E-2"/>
      </right>
      <top style="medium">
        <color theme="2" tint="-9.9948118533890809E-2"/>
      </top>
      <bottom style="medium">
        <color theme="2" tint="-9.9948118533890809E-2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</cellStyleXfs>
  <cellXfs count="174">
    <xf numFmtId="0" fontId="0" fillId="0" borderId="0" xfId="0"/>
    <xf numFmtId="0" fontId="7" fillId="2" borderId="0" xfId="0" applyFont="1" applyFill="1" applyAlignment="1">
      <alignment horizontal="left"/>
    </xf>
    <xf numFmtId="0" fontId="7" fillId="2" borderId="0" xfId="0" applyFont="1" applyFill="1"/>
    <xf numFmtId="0" fontId="7" fillId="2" borderId="2" xfId="0" applyFont="1" applyFill="1" applyBorder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vertical="center"/>
    </xf>
    <xf numFmtId="0" fontId="9" fillId="2" borderId="0" xfId="0" applyFont="1" applyFill="1"/>
    <xf numFmtId="0" fontId="8" fillId="2" borderId="0" xfId="0" applyFont="1" applyFill="1"/>
    <xf numFmtId="0" fontId="11" fillId="2" borderId="0" xfId="0" applyFont="1" applyFill="1"/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>
      <alignment horizontal="center" vertical="center" wrapText="1"/>
    </xf>
    <xf numFmtId="0" fontId="6" fillId="2" borderId="0" xfId="0" applyFont="1" applyFill="1"/>
    <xf numFmtId="0" fontId="14" fillId="2" borderId="0" xfId="0" applyFont="1" applyFill="1"/>
    <xf numFmtId="0" fontId="7" fillId="2" borderId="0" xfId="0" applyFont="1" applyFill="1" applyAlignment="1">
      <alignment vertical="top" wrapText="1"/>
    </xf>
    <xf numFmtId="0" fontId="7" fillId="2" borderId="2" xfId="0" applyFont="1" applyFill="1" applyBorder="1" applyAlignment="1">
      <alignment horizontal="center" vertical="center" wrapText="1"/>
    </xf>
    <xf numFmtId="0" fontId="10" fillId="2" borderId="0" xfId="0" applyFont="1" applyFill="1"/>
    <xf numFmtId="0" fontId="7" fillId="2" borderId="3" xfId="0" applyFont="1" applyFill="1" applyBorder="1" applyAlignment="1">
      <alignment horizontal="right" vertical="center" wrapText="1"/>
    </xf>
    <xf numFmtId="0" fontId="7" fillId="2" borderId="1" xfId="0" applyFont="1" applyFill="1" applyBorder="1" applyAlignment="1">
      <alignment horizontal="right" vertical="center" wrapText="1"/>
    </xf>
    <xf numFmtId="0" fontId="7" fillId="2" borderId="2" xfId="0" applyFont="1" applyFill="1" applyBorder="1"/>
    <xf numFmtId="0" fontId="12" fillId="2" borderId="2" xfId="0" applyFont="1" applyFill="1" applyBorder="1"/>
    <xf numFmtId="0" fontId="12" fillId="2" borderId="0" xfId="0" applyFont="1" applyFill="1" applyAlignment="1">
      <alignment horizontal="left"/>
    </xf>
    <xf numFmtId="0" fontId="12" fillId="2" borderId="0" xfId="0" applyFont="1" applyFill="1" applyAlignment="1">
      <alignment vertical="top"/>
    </xf>
    <xf numFmtId="0" fontId="13" fillId="2" borderId="0" xfId="1" applyFont="1" applyFill="1" applyAlignment="1">
      <alignment horizontal="right" wrapText="1"/>
    </xf>
    <xf numFmtId="165" fontId="12" fillId="2" borderId="0" xfId="0" applyNumberFormat="1" applyFont="1" applyFill="1" applyAlignment="1">
      <alignment horizontal="right" vertical="center"/>
    </xf>
    <xf numFmtId="0" fontId="7" fillId="2" borderId="0" xfId="0" applyFont="1" applyFill="1" applyAlignment="1">
      <alignment horizontal="right" vertical="center" wrapText="1"/>
    </xf>
    <xf numFmtId="0" fontId="12" fillId="2" borderId="0" xfId="0" applyFont="1" applyFill="1" applyAlignment="1">
      <alignment horizontal="right" vertical="top"/>
    </xf>
    <xf numFmtId="0" fontId="4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0" fontId="12" fillId="2" borderId="2" xfId="0" applyFont="1" applyFill="1" applyBorder="1" applyAlignment="1">
      <alignment horizontal="left" indent="1"/>
    </xf>
    <xf numFmtId="0" fontId="12" fillId="2" borderId="0" xfId="0" applyFont="1" applyFill="1" applyAlignment="1">
      <alignment horizontal="left" indent="1"/>
    </xf>
    <xf numFmtId="0" fontId="7" fillId="2" borderId="2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/>
    </xf>
    <xf numFmtId="165" fontId="12" fillId="2" borderId="0" xfId="0" applyNumberFormat="1" applyFont="1" applyFill="1"/>
    <xf numFmtId="165" fontId="9" fillId="2" borderId="0" xfId="0" applyNumberFormat="1" applyFont="1" applyFill="1"/>
    <xf numFmtId="0" fontId="0" fillId="2" borderId="0" xfId="0" applyFill="1"/>
    <xf numFmtId="165" fontId="12" fillId="2" borderId="0" xfId="3" applyNumberFormat="1" applyFont="1" applyFill="1" applyAlignment="1">
      <alignment horizontal="right" vertical="center" wrapText="1"/>
    </xf>
    <xf numFmtId="0" fontId="0" fillId="3" borderId="0" xfId="0" applyFill="1"/>
    <xf numFmtId="166" fontId="12" fillId="2" borderId="0" xfId="0" applyNumberFormat="1" applyFont="1" applyFill="1" applyAlignment="1">
      <alignment horizontal="right" vertical="center"/>
    </xf>
    <xf numFmtId="166" fontId="7" fillId="2" borderId="2" xfId="3" applyNumberFormat="1" applyFont="1" applyFill="1" applyBorder="1" applyAlignment="1">
      <alignment horizontal="right" vertical="center" wrapText="1"/>
    </xf>
    <xf numFmtId="0" fontId="22" fillId="2" borderId="0" xfId="1" applyFont="1" applyFill="1" applyAlignment="1">
      <alignment horizontal="right" wrapText="1"/>
    </xf>
    <xf numFmtId="0" fontId="24" fillId="2" borderId="0" xfId="1" applyFont="1" applyFill="1" applyAlignment="1">
      <alignment horizontal="right" wrapText="1"/>
    </xf>
    <xf numFmtId="166" fontId="7" fillId="2" borderId="2" xfId="4" applyNumberFormat="1" applyFont="1" applyFill="1" applyBorder="1" applyAlignment="1">
      <alignment horizontal="right" vertical="center"/>
    </xf>
    <xf numFmtId="166" fontId="12" fillId="2" borderId="0" xfId="3" applyNumberFormat="1" applyFont="1" applyFill="1" applyAlignment="1">
      <alignment horizontal="right" vertical="center" wrapText="1"/>
    </xf>
    <xf numFmtId="166" fontId="7" fillId="2" borderId="0" xfId="0" applyNumberFormat="1" applyFont="1" applyFill="1" applyAlignment="1">
      <alignment horizontal="right" vertical="center"/>
    </xf>
    <xf numFmtId="0" fontId="10" fillId="2" borderId="0" xfId="0" applyFont="1" applyFill="1" applyAlignment="1">
      <alignment vertical="center"/>
    </xf>
    <xf numFmtId="0" fontId="2" fillId="2" borderId="0" xfId="0" applyFont="1" applyFill="1" applyAlignment="1">
      <alignment horizontal="left"/>
    </xf>
    <xf numFmtId="0" fontId="26" fillId="2" borderId="0" xfId="0" applyFont="1" applyFill="1"/>
    <xf numFmtId="0" fontId="11" fillId="2" borderId="0" xfId="0" applyFont="1" applyFill="1" applyAlignment="1">
      <alignment vertical="center"/>
    </xf>
    <xf numFmtId="0" fontId="22" fillId="2" borderId="0" xfId="1" applyFont="1" applyFill="1" applyAlignment="1">
      <alignment horizontal="right" vertical="center" wrapText="1"/>
    </xf>
    <xf numFmtId="0" fontId="2" fillId="2" borderId="0" xfId="0" applyFont="1" applyFill="1" applyAlignment="1">
      <alignment horizontal="left" vertical="center"/>
    </xf>
    <xf numFmtId="0" fontId="27" fillId="2" borderId="0" xfId="1" applyFont="1" applyFill="1" applyAlignment="1">
      <alignment vertical="center"/>
    </xf>
    <xf numFmtId="0" fontId="15" fillId="2" borderId="0" xfId="0" applyFont="1" applyFill="1" applyAlignment="1">
      <alignment vertical="center"/>
    </xf>
    <xf numFmtId="166" fontId="7" fillId="2" borderId="0" xfId="3" applyNumberFormat="1" applyFont="1" applyFill="1" applyAlignment="1">
      <alignment horizontal="right" vertical="center" wrapText="1"/>
    </xf>
    <xf numFmtId="0" fontId="18" fillId="2" borderId="0" xfId="0" applyFont="1" applyFill="1"/>
    <xf numFmtId="0" fontId="18" fillId="2" borderId="7" xfId="0" applyFont="1" applyFill="1" applyBorder="1"/>
    <xf numFmtId="0" fontId="19" fillId="2" borderId="0" xfId="0" applyFont="1" applyFill="1" applyAlignment="1">
      <alignment horizontal="center" vertical="center" wrapText="1"/>
    </xf>
    <xf numFmtId="0" fontId="19" fillId="2" borderId="7" xfId="0" applyFont="1" applyFill="1" applyBorder="1" applyAlignment="1">
      <alignment horizontal="left" vertical="center" wrapText="1"/>
    </xf>
    <xf numFmtId="0" fontId="19" fillId="2" borderId="0" xfId="0" applyFont="1" applyFill="1" applyAlignment="1">
      <alignment horizontal="left" vertical="center" wrapText="1" indent="1"/>
    </xf>
    <xf numFmtId="0" fontId="19" fillId="2" borderId="0" xfId="0" applyFont="1" applyFill="1" applyAlignment="1">
      <alignment horizontal="right" vertical="center" wrapText="1"/>
    </xf>
    <xf numFmtId="0" fontId="19" fillId="2" borderId="8" xfId="0" applyFont="1" applyFill="1" applyBorder="1" applyAlignment="1">
      <alignment horizontal="right" vertical="center" wrapText="1"/>
    </xf>
    <xf numFmtId="164" fontId="17" fillId="2" borderId="0" xfId="0" applyNumberFormat="1" applyFont="1" applyFill="1"/>
    <xf numFmtId="0" fontId="4" fillId="2" borderId="7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165" fontId="18" fillId="2" borderId="0" xfId="0" applyNumberFormat="1" applyFont="1" applyFill="1"/>
    <xf numFmtId="165" fontId="18" fillId="2" borderId="8" xfId="0" applyNumberFormat="1" applyFont="1" applyFill="1" applyBorder="1"/>
    <xf numFmtId="0" fontId="6" fillId="2" borderId="7" xfId="0" applyFont="1" applyFill="1" applyBorder="1" applyAlignment="1">
      <alignment horizontal="left"/>
    </xf>
    <xf numFmtId="0" fontId="6" fillId="2" borderId="9" xfId="0" applyFont="1" applyFill="1" applyBorder="1" applyAlignment="1">
      <alignment horizontal="left"/>
    </xf>
    <xf numFmtId="0" fontId="6" fillId="2" borderId="10" xfId="0" applyFont="1" applyFill="1" applyBorder="1" applyAlignment="1">
      <alignment horizontal="left"/>
    </xf>
    <xf numFmtId="165" fontId="18" fillId="2" borderId="10" xfId="0" applyNumberFormat="1" applyFont="1" applyFill="1" applyBorder="1"/>
    <xf numFmtId="165" fontId="18" fillId="2" borderId="11" xfId="0" applyNumberFormat="1" applyFont="1" applyFill="1" applyBorder="1"/>
    <xf numFmtId="0" fontId="6" fillId="2" borderId="0" xfId="0" applyFont="1" applyFill="1" applyAlignment="1">
      <alignment horizontal="left" indent="1"/>
    </xf>
    <xf numFmtId="164" fontId="18" fillId="2" borderId="0" xfId="0" applyNumberFormat="1" applyFont="1" applyFill="1"/>
    <xf numFmtId="0" fontId="28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0" fillId="2" borderId="0" xfId="0" applyFont="1" applyFill="1"/>
    <xf numFmtId="164" fontId="21" fillId="2" borderId="0" xfId="0" applyNumberFormat="1" applyFont="1" applyFill="1"/>
    <xf numFmtId="167" fontId="23" fillId="2" borderId="0" xfId="0" applyNumberFormat="1" applyFont="1" applyFill="1"/>
    <xf numFmtId="168" fontId="28" fillId="6" borderId="12" xfId="0" applyNumberFormat="1" applyFont="1" applyFill="1" applyBorder="1" applyAlignment="1">
      <alignment horizontal="center" vertical="center"/>
    </xf>
    <xf numFmtId="169" fontId="7" fillId="2" borderId="0" xfId="3" applyNumberFormat="1" applyFont="1" applyFill="1" applyAlignment="1">
      <alignment horizontal="right" vertical="center" wrapText="1"/>
    </xf>
    <xf numFmtId="169" fontId="12" fillId="2" borderId="0" xfId="3" applyNumberFormat="1" applyFont="1" applyFill="1" applyAlignment="1">
      <alignment horizontal="right" vertical="center" wrapText="1"/>
    </xf>
    <xf numFmtId="169" fontId="7" fillId="2" borderId="2" xfId="3" applyNumberFormat="1" applyFont="1" applyFill="1" applyBorder="1" applyAlignment="1">
      <alignment horizontal="right" vertical="center" wrapText="1"/>
    </xf>
    <xf numFmtId="169" fontId="12" fillId="2" borderId="0" xfId="0" applyNumberFormat="1" applyFont="1" applyFill="1" applyAlignment="1">
      <alignment horizontal="right" vertical="center"/>
    </xf>
    <xf numFmtId="0" fontId="5" fillId="2" borderId="0" xfId="0" applyFont="1" applyFill="1"/>
    <xf numFmtId="0" fontId="5" fillId="3" borderId="0" xfId="0" applyFont="1" applyFill="1"/>
    <xf numFmtId="0" fontId="2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6" fillId="2" borderId="0" xfId="1" applyFont="1" applyFill="1" applyAlignment="1">
      <alignment horizontal="right" vertical="center" wrapText="1"/>
    </xf>
    <xf numFmtId="0" fontId="12" fillId="2" borderId="0" xfId="0" applyFont="1" applyFill="1" applyAlignment="1">
      <alignment horizontal="right" vertical="center"/>
    </xf>
    <xf numFmtId="0" fontId="24" fillId="2" borderId="0" xfId="1" applyFont="1" applyFill="1" applyAlignment="1">
      <alignment horizontal="right" vertical="center" wrapText="1"/>
    </xf>
    <xf numFmtId="0" fontId="14" fillId="2" borderId="0" xfId="0" applyFont="1" applyFill="1" applyAlignment="1">
      <alignment vertical="center"/>
    </xf>
    <xf numFmtId="164" fontId="29" fillId="2" borderId="0" xfId="0" applyNumberFormat="1" applyFont="1" applyFill="1" applyAlignment="1">
      <alignment horizontal="center"/>
    </xf>
    <xf numFmtId="164" fontId="30" fillId="2" borderId="0" xfId="0" applyNumberFormat="1" applyFont="1" applyFill="1" applyAlignment="1">
      <alignment horizontal="center" vertical="top"/>
    </xf>
    <xf numFmtId="0" fontId="21" fillId="2" borderId="0" xfId="0" applyFont="1" applyFill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168" fontId="21" fillId="2" borderId="0" xfId="0" applyNumberFormat="1" applyFont="1" applyFill="1" applyAlignment="1">
      <alignment horizontal="center" vertical="center"/>
    </xf>
    <xf numFmtId="0" fontId="16" fillId="2" borderId="0" xfId="0" applyFont="1" applyFill="1"/>
    <xf numFmtId="0" fontId="33" fillId="2" borderId="0" xfId="0" applyFont="1" applyFill="1" applyAlignment="1">
      <alignment vertical="center"/>
    </xf>
    <xf numFmtId="0" fontId="33" fillId="2" borderId="7" xfId="0" applyFont="1" applyFill="1" applyBorder="1" applyAlignment="1">
      <alignment horizontal="center" vertical="center" wrapText="1"/>
    </xf>
    <xf numFmtId="0" fontId="32" fillId="2" borderId="0" xfId="0" applyFont="1" applyFill="1"/>
    <xf numFmtId="0" fontId="34" fillId="2" borderId="0" xfId="0" applyFont="1" applyFill="1" applyAlignment="1">
      <alignment vertical="center"/>
    </xf>
    <xf numFmtId="0" fontId="35" fillId="2" borderId="0" xfId="0" applyFont="1" applyFill="1" applyAlignment="1">
      <alignment vertical="center"/>
    </xf>
    <xf numFmtId="0" fontId="36" fillId="2" borderId="0" xfId="0" applyFont="1" applyFill="1" applyAlignment="1">
      <alignment horizontal="left" vertical="center"/>
    </xf>
    <xf numFmtId="0" fontId="39" fillId="2" borderId="0" xfId="1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39" fillId="2" borderId="1" xfId="1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39" fillId="2" borderId="0" xfId="1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39" fillId="2" borderId="1" xfId="1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42" fillId="2" borderId="0" xfId="0" applyFont="1" applyFill="1" applyAlignment="1">
      <alignment vertical="center"/>
    </xf>
    <xf numFmtId="0" fontId="40" fillId="2" borderId="0" xfId="0" applyFont="1" applyFill="1" applyAlignment="1">
      <alignment horizontal="left" vertical="center"/>
    </xf>
    <xf numFmtId="0" fontId="41" fillId="2" borderId="1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3" fillId="2" borderId="2" xfId="0" applyFont="1" applyFill="1" applyBorder="1" applyAlignment="1">
      <alignment vertical="top" wrapText="1" readingOrder="1"/>
    </xf>
    <xf numFmtId="0" fontId="43" fillId="2" borderId="0" xfId="0" applyFont="1" applyFill="1" applyAlignment="1">
      <alignment horizontal="left" vertical="top" wrapText="1" readingOrder="1"/>
    </xf>
    <xf numFmtId="0" fontId="43" fillId="2" borderId="0" xfId="0" applyFont="1" applyFill="1" applyAlignment="1">
      <alignment vertical="top"/>
    </xf>
    <xf numFmtId="0" fontId="43" fillId="2" borderId="0" xfId="0" applyFont="1" applyFill="1" applyAlignment="1">
      <alignment horizontal="left" vertical="top"/>
    </xf>
    <xf numFmtId="0" fontId="43" fillId="2" borderId="0" xfId="3" applyFont="1" applyFill="1" applyAlignment="1">
      <alignment horizontal="left" vertical="top"/>
    </xf>
    <xf numFmtId="0" fontId="44" fillId="2" borderId="0" xfId="0" applyFont="1" applyFill="1" applyAlignment="1">
      <alignment vertical="top"/>
    </xf>
    <xf numFmtId="0" fontId="44" fillId="4" borderId="0" xfId="0" applyFont="1" applyFill="1" applyAlignment="1">
      <alignment vertical="top"/>
    </xf>
    <xf numFmtId="0" fontId="44" fillId="5" borderId="0" xfId="0" applyFont="1" applyFill="1" applyAlignment="1">
      <alignment vertical="top"/>
    </xf>
    <xf numFmtId="0" fontId="43" fillId="2" borderId="0" xfId="0" applyFont="1" applyFill="1" applyAlignment="1">
      <alignment horizontal="left" vertical="top" wrapText="1"/>
    </xf>
    <xf numFmtId="0" fontId="43" fillId="4" borderId="0" xfId="0" applyFont="1" applyFill="1" applyAlignment="1">
      <alignment vertical="top"/>
    </xf>
    <xf numFmtId="0" fontId="43" fillId="5" borderId="0" xfId="0" applyFont="1" applyFill="1" applyAlignment="1">
      <alignment vertical="top"/>
    </xf>
    <xf numFmtId="0" fontId="43" fillId="2" borderId="0" xfId="0" applyFont="1" applyFill="1" applyAlignment="1">
      <alignment vertical="top" wrapText="1"/>
    </xf>
    <xf numFmtId="0" fontId="45" fillId="2" borderId="0" xfId="0" applyFont="1" applyFill="1" applyAlignment="1">
      <alignment horizontal="left" vertical="top"/>
    </xf>
    <xf numFmtId="0" fontId="43" fillId="2" borderId="0" xfId="0" applyFont="1" applyFill="1"/>
    <xf numFmtId="0" fontId="41" fillId="2" borderId="1" xfId="0" applyFont="1" applyFill="1" applyBorder="1" applyAlignment="1">
      <alignment vertical="center"/>
    </xf>
    <xf numFmtId="0" fontId="48" fillId="2" borderId="0" xfId="0" applyFont="1" applyFill="1"/>
    <xf numFmtId="0" fontId="49" fillId="2" borderId="0" xfId="0" applyFont="1" applyFill="1"/>
    <xf numFmtId="0" fontId="48" fillId="2" borderId="0" xfId="0" applyFont="1" applyFill="1" applyAlignment="1">
      <alignment vertical="center" wrapText="1"/>
    </xf>
    <xf numFmtId="0" fontId="49" fillId="2" borderId="0" xfId="0" applyFont="1" applyFill="1" applyAlignment="1">
      <alignment vertical="center" wrapText="1"/>
    </xf>
    <xf numFmtId="0" fontId="49" fillId="2" borderId="1" xfId="0" applyFont="1" applyFill="1" applyBorder="1" applyAlignment="1">
      <alignment vertical="center" wrapText="1"/>
    </xf>
    <xf numFmtId="0" fontId="49" fillId="2" borderId="0" xfId="0" applyFont="1" applyFill="1" applyAlignment="1">
      <alignment vertical="top" wrapText="1"/>
    </xf>
    <xf numFmtId="0" fontId="49" fillId="2" borderId="1" xfId="0" applyFont="1" applyFill="1" applyBorder="1" applyAlignment="1">
      <alignment vertical="top" wrapText="1"/>
    </xf>
    <xf numFmtId="0" fontId="10" fillId="2" borderId="3" xfId="0" applyFont="1" applyFill="1" applyBorder="1" applyAlignment="1">
      <alignment horizontal="center" vertical="center" wrapText="1"/>
    </xf>
    <xf numFmtId="0" fontId="46" fillId="2" borderId="0" xfId="0" applyFont="1" applyFill="1" applyAlignment="1">
      <alignment horizontal="right" vertical="top"/>
    </xf>
    <xf numFmtId="0" fontId="37" fillId="2" borderId="1" xfId="0" applyFont="1" applyFill="1" applyBorder="1" applyAlignment="1">
      <alignment horizontal="left" vertical="center"/>
    </xf>
    <xf numFmtId="0" fontId="38" fillId="2" borderId="0" xfId="0" applyFont="1" applyFill="1" applyAlignment="1">
      <alignment horizontal="left" vertical="center"/>
    </xf>
    <xf numFmtId="0" fontId="42" fillId="2" borderId="0" xfId="0" applyFont="1" applyFill="1" applyAlignment="1">
      <alignment horizontal="left" vertical="center"/>
    </xf>
    <xf numFmtId="0" fontId="36" fillId="2" borderId="0" xfId="0" applyFont="1" applyFill="1" applyAlignment="1">
      <alignment horizontal="left" vertical="center" wrapText="1"/>
    </xf>
    <xf numFmtId="0" fontId="43" fillId="2" borderId="0" xfId="0" applyFont="1" applyFill="1" applyAlignment="1">
      <alignment horizontal="left" vertical="top" wrapText="1"/>
    </xf>
    <xf numFmtId="0" fontId="7" fillId="2" borderId="3" xfId="0" applyFont="1" applyFill="1" applyBorder="1" applyAlignment="1">
      <alignment horizontal="left" vertical="center"/>
    </xf>
    <xf numFmtId="0" fontId="43" fillId="2" borderId="2" xfId="0" applyFont="1" applyFill="1" applyBorder="1" applyAlignment="1">
      <alignment horizontal="left" vertical="top" wrapText="1" readingOrder="1"/>
    </xf>
    <xf numFmtId="0" fontId="43" fillId="2" borderId="0" xfId="0" applyFont="1" applyFill="1" applyAlignment="1">
      <alignment horizontal="left" vertical="top"/>
    </xf>
    <xf numFmtId="0" fontId="46" fillId="2" borderId="0" xfId="0" applyFont="1" applyFill="1" applyAlignment="1">
      <alignment horizontal="right" vertical="top"/>
    </xf>
    <xf numFmtId="0" fontId="4" fillId="2" borderId="0" xfId="0" applyFont="1" applyFill="1" applyAlignment="1">
      <alignment horizontal="left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12" fillId="2" borderId="0" xfId="0" applyFont="1" applyFill="1" applyAlignment="1">
      <alignment horizontal="right" vertical="top"/>
    </xf>
    <xf numFmtId="0" fontId="33" fillId="2" borderId="0" xfId="0" applyFont="1" applyFill="1" applyAlignment="1">
      <alignment horizontal="center" vertical="center" wrapText="1"/>
    </xf>
    <xf numFmtId="0" fontId="33" fillId="2" borderId="8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/>
    </xf>
    <xf numFmtId="0" fontId="18" fillId="2" borderId="8" xfId="0" applyFont="1" applyFill="1" applyBorder="1" applyAlignment="1">
      <alignment horizontal="center"/>
    </xf>
    <xf numFmtId="0" fontId="33" fillId="2" borderId="4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 vertical="center"/>
    </xf>
    <xf numFmtId="0" fontId="33" fillId="2" borderId="6" xfId="0" applyFont="1" applyFill="1" applyBorder="1" applyAlignment="1">
      <alignment horizontal="center" vertical="center"/>
    </xf>
    <xf numFmtId="0" fontId="34" fillId="2" borderId="7" xfId="0" applyFont="1" applyFill="1" applyBorder="1" applyAlignment="1">
      <alignment horizontal="center" vertical="center" wrapText="1"/>
    </xf>
    <xf numFmtId="0" fontId="34" fillId="2" borderId="0" xfId="0" applyFont="1" applyFill="1" applyAlignment="1">
      <alignment horizontal="center" vertical="center" wrapText="1"/>
    </xf>
    <xf numFmtId="0" fontId="34" fillId="2" borderId="8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40" fillId="2" borderId="0" xfId="0" applyFont="1" applyFill="1" applyAlignment="1">
      <alignment horizontal="left" vertical="center"/>
    </xf>
    <xf numFmtId="0" fontId="41" fillId="2" borderId="1" xfId="0" applyFont="1" applyFill="1" applyBorder="1" applyAlignment="1">
      <alignment horizontal="left" vertical="center"/>
    </xf>
  </cellXfs>
  <cellStyles count="7">
    <cellStyle name="Hipervínculo" xfId="1" builtinId="8"/>
    <cellStyle name="Normal" xfId="0" builtinId="0"/>
    <cellStyle name="Normal 11 2" xfId="5" xr:uid="{484EB18A-0882-434A-A69E-90E00DB4EF7C}"/>
    <cellStyle name="Normal 2 2 2" xfId="3" xr:uid="{7E6A134F-F815-46C8-8F01-C583A78B8461}"/>
    <cellStyle name="Normal 3" xfId="2" xr:uid="{3060E165-8BC4-4C42-B077-83306402E92D}"/>
    <cellStyle name="Normal 9 2" xfId="6" xr:uid="{2F66EC44-01C8-40CC-85B4-5ABA64C1DF15}"/>
    <cellStyle name="Normal_Propuesta_AnexoV4" xfId="4" xr:uid="{9C6C9C81-3D60-4140-B926-192EFBE5D060}"/>
  </cellStyles>
  <dxfs count="16"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  <dxf>
      <fill>
        <patternFill>
          <bgColor rgb="FFFFFF64"/>
        </patternFill>
      </fill>
    </dxf>
    <dxf>
      <fill>
        <patternFill>
          <bgColor rgb="FFFF7171"/>
        </patternFill>
      </fill>
    </dxf>
  </dxfs>
  <tableStyles count="0" defaultTableStyle="TableStyleMedium2" defaultPivotStyle="PivotStyleLight16"/>
  <colors>
    <mruColors>
      <color rgb="FF27251F"/>
      <color rgb="FF003057"/>
      <color rgb="FF419177"/>
      <color rgb="FF967DFF"/>
      <color rgb="FFA590FF"/>
      <color rgb="FF4D565E"/>
      <color rgb="FFFFAC00"/>
      <color rgb="FF000080"/>
      <color rgb="FF225F9A"/>
      <color rgb="FFFFFF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000" b="0">
                <a:solidFill>
                  <a:srgbClr val="4D565E"/>
                </a:solidFill>
              </a:rPr>
              <a:t>Gráfica</a:t>
            </a:r>
            <a:r>
              <a:rPr lang="es-MX" sz="1000" b="0" baseline="0">
                <a:solidFill>
                  <a:srgbClr val="4D565E"/>
                </a:solidFill>
              </a:rPr>
              <a:t> 1</a:t>
            </a:r>
          </a:p>
          <a:p>
            <a:pPr>
              <a:defRPr/>
            </a:pPr>
            <a:r>
              <a:rPr lang="es-MX" sz="1100" b="1">
                <a:solidFill>
                  <a:schemeClr val="accent2"/>
                </a:solidFill>
              </a:rPr>
              <a:t>Promedio del ingreso</a:t>
            </a:r>
            <a:r>
              <a:rPr lang="es-MX" sz="1100" b="1" baseline="0">
                <a:solidFill>
                  <a:schemeClr val="accent2"/>
                </a:solidFill>
              </a:rPr>
              <a:t> corriente total mensual per cápita para los deciles I y X, según fuente de ingreso</a:t>
            </a:r>
            <a:endParaRPr lang="es-MX" sz="1100" b="1">
              <a:solidFill>
                <a:schemeClr val="accent2"/>
              </a:solidFill>
            </a:endParaRPr>
          </a:p>
          <a:p>
            <a:pPr>
              <a:defRPr/>
            </a:pPr>
            <a:r>
              <a:rPr lang="es-MX" sz="1000" b="0">
                <a:solidFill>
                  <a:srgbClr val="27251F"/>
                </a:solidFill>
              </a:rPr>
              <a:t>2016</a:t>
            </a:r>
            <a:endParaRPr lang="es-MX" sz="900" b="0">
              <a:solidFill>
                <a:srgbClr val="27251F"/>
              </a:solidFill>
            </a:endParaRPr>
          </a:p>
          <a:p>
            <a:pPr>
              <a:defRPr/>
            </a:pPr>
            <a:r>
              <a:rPr lang="es-MX" sz="900" b="0">
                <a:solidFill>
                  <a:srgbClr val="27251F"/>
                </a:solidFill>
              </a:rPr>
              <a:t>(pesos a precios de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4.982011151739936E-2"/>
          <c:y val="0.12687718552452124"/>
          <c:w val="0.93147003633257186"/>
          <c:h val="0.7597915693639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Gráficas!$C$9</c:f>
              <c:strCache>
                <c:ptCount val="1"/>
                <c:pt idx="0">
                  <c:v>Remuneraciones por trabajo subordinado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9054374444656161"/>
                  <c:y val="-3.635179376860937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ctr" rtl="0">
                      <a:defRPr lang="en-US" sz="1000" b="1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E0F1729-654B-4ED0-B8BD-DDEB22197E75}" type="VALUE">
                      <a:rPr lang="en-US" sz="1000" b="1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rPr>
                      <a:pPr algn="ctr" rtl="0">
                        <a:defRPr lang="en-US" sz="1000" b="1">
                          <a:solidFill>
                            <a:schemeClr val="accent1"/>
                          </a:solidFill>
                        </a:defRPr>
                      </a:pPr>
                      <a:t>[VALOR]</a:t>
                    </a:fld>
                    <a:endParaRPr lang="es-MX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413B-434D-966B-C2A891D8C2D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0117125672681229E-2"/>
                      <c:h val="1.969057956013002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B98-47B2-AAF8-57ADE9C0E9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1">
                          <a:lumMod val="20000"/>
                          <a:lumOff val="8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Gráficas!$D$8:$E$8</c:f>
              <c:strCache>
                <c:ptCount val="2"/>
                <c:pt idx="0">
                  <c:v>I</c:v>
                </c:pt>
                <c:pt idx="1">
                  <c:v>X</c:v>
                </c:pt>
              </c:strCache>
            </c:strRef>
          </c:cat>
          <c:val>
            <c:numRef>
              <c:f>Gráficas!$D$9:$E$9</c:f>
              <c:numCache>
                <c:formatCode>#\ ##0</c:formatCode>
                <c:ptCount val="2"/>
                <c:pt idx="0">
                  <c:v>380.20339850440001</c:v>
                </c:pt>
                <c:pt idx="1">
                  <c:v>13326.286858891501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3B-434D-966B-C2A891D8C2D5}"/>
            </c:ext>
          </c:extLst>
        </c:ser>
        <c:ser>
          <c:idx val="1"/>
          <c:order val="1"/>
          <c:tx>
            <c:strRef>
              <c:f>Gráficas!$C$10</c:f>
              <c:strCache>
                <c:ptCount val="1"/>
                <c:pt idx="0">
                  <c:v>Ingreso por trabajo independiente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876123022243068"/>
                  <c:y val="-6.260586704593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3B-434D-966B-C2A891D8C2D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413B-434D-966B-C2A891D8C2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2">
                          <a:lumMod val="25000"/>
                          <a:lumOff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Gráficas!$D$8:$E$8</c:f>
              <c:strCache>
                <c:ptCount val="2"/>
                <c:pt idx="0">
                  <c:v>I</c:v>
                </c:pt>
                <c:pt idx="1">
                  <c:v>X</c:v>
                </c:pt>
              </c:strCache>
            </c:strRef>
          </c:cat>
          <c:val>
            <c:numRef>
              <c:f>Gráficas!$D$10:$E$10</c:f>
              <c:numCache>
                <c:formatCode>#\ ##0</c:formatCode>
                <c:ptCount val="2"/>
                <c:pt idx="0">
                  <c:v>183.613382487</c:v>
                </c:pt>
                <c:pt idx="1">
                  <c:v>1469.0016028886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3B-434D-966B-C2A891D8C2D5}"/>
            </c:ext>
          </c:extLst>
        </c:ser>
        <c:ser>
          <c:idx val="2"/>
          <c:order val="2"/>
          <c:tx>
            <c:strRef>
              <c:f>Gráficas!$C$11</c:f>
              <c:strCache>
                <c:ptCount val="1"/>
                <c:pt idx="0">
                  <c:v>Ingreso por renta de la propiedad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8701383124830193"/>
                  <c:y val="-9.50627514480365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3B-434D-966B-C2A891D8C2D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13B-434D-966B-C2A891D8C2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3">
                          <a:lumMod val="20000"/>
                          <a:lumOff val="8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Gráficas!$D$8:$E$8</c:f>
              <c:strCache>
                <c:ptCount val="2"/>
                <c:pt idx="0">
                  <c:v>I</c:v>
                </c:pt>
                <c:pt idx="1">
                  <c:v>X</c:v>
                </c:pt>
              </c:strCache>
            </c:strRef>
          </c:cat>
          <c:val>
            <c:numRef>
              <c:f>Gráficas!$D$11:$E$11</c:f>
              <c:numCache>
                <c:formatCode>#\ ##0</c:formatCode>
                <c:ptCount val="2"/>
                <c:pt idx="0">
                  <c:v>10.824750923</c:v>
                </c:pt>
                <c:pt idx="1">
                  <c:v>5058.9350823137001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3B-434D-966B-C2A891D8C2D5}"/>
            </c:ext>
          </c:extLst>
        </c:ser>
        <c:ser>
          <c:idx val="3"/>
          <c:order val="3"/>
          <c:tx>
            <c:strRef>
              <c:f>Gráficas!$C$12</c:f>
              <c:strCache>
                <c:ptCount val="1"/>
                <c:pt idx="0">
                  <c:v>Otros ingresos provenientes del trabajo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8788104478393192"/>
                  <c:y val="-0.119874358302691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13B-434D-966B-C2A891D8C2D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413B-434D-966B-C2A891D8C2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4">
                          <a:lumMod val="20000"/>
                          <a:lumOff val="8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Gráficas!$D$8:$E$8</c:f>
              <c:strCache>
                <c:ptCount val="2"/>
                <c:pt idx="0">
                  <c:v>I</c:v>
                </c:pt>
                <c:pt idx="1">
                  <c:v>X</c:v>
                </c:pt>
              </c:strCache>
            </c:strRef>
          </c:cat>
          <c:val>
            <c:numRef>
              <c:f>Gráficas!$D$12:$E$12</c:f>
              <c:numCache>
                <c:formatCode>#\ ##0</c:formatCode>
                <c:ptCount val="2"/>
                <c:pt idx="0">
                  <c:v>58.118956176700003</c:v>
                </c:pt>
                <c:pt idx="1">
                  <c:v>435.65222396029998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13B-434D-966B-C2A891D8C2D5}"/>
            </c:ext>
          </c:extLst>
        </c:ser>
        <c:ser>
          <c:idx val="4"/>
          <c:order val="4"/>
          <c:tx>
            <c:strRef>
              <c:f>Gráficas!$C$13</c:f>
              <c:strCache>
                <c:ptCount val="1"/>
                <c:pt idx="0">
                  <c:v>Transferencias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13B-434D-966B-C2A891D8C2D5}"/>
              </c:ext>
            </c:extLst>
          </c:dPt>
          <c:dLbls>
            <c:dLbl>
              <c:idx val="0"/>
              <c:layout>
                <c:manualLayout>
                  <c:x val="-0.18974578320160124"/>
                  <c:y val="-0.1428105242050159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13B-434D-966B-C2A891D8C2D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413B-434D-966B-C2A891D8C2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5">
                          <a:lumMod val="40000"/>
                          <a:lumOff val="6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Gráficas!$D$8:$E$8</c:f>
              <c:strCache>
                <c:ptCount val="2"/>
                <c:pt idx="0">
                  <c:v>I</c:v>
                </c:pt>
                <c:pt idx="1">
                  <c:v>X</c:v>
                </c:pt>
              </c:strCache>
            </c:strRef>
          </c:cat>
          <c:val>
            <c:numRef>
              <c:f>Gráficas!$D$13:$E$13</c:f>
              <c:numCache>
                <c:formatCode>#\ ##0</c:formatCode>
                <c:ptCount val="2"/>
                <c:pt idx="0">
                  <c:v>322.01217721839998</c:v>
                </c:pt>
                <c:pt idx="1">
                  <c:v>3187.8990953666998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13B-434D-966B-C2A891D8C2D5}"/>
            </c:ext>
          </c:extLst>
        </c:ser>
        <c:ser>
          <c:idx val="5"/>
          <c:order val="5"/>
          <c:tx>
            <c:strRef>
              <c:f>Gráficas!$C$14</c:f>
              <c:strCache>
                <c:ptCount val="1"/>
                <c:pt idx="0">
                  <c:v>Ingreso corriente no monetario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8934677324878549"/>
                  <c:y val="-0.1670450723051075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13B-434D-966B-C2A891D8C2D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4408-40B2-B99D-4D475D3CB5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6342FF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6">
                          <a:lumMod val="40000"/>
                          <a:lumOff val="6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Gráficas!$D$8:$E$8</c:f>
              <c:strCache>
                <c:ptCount val="2"/>
                <c:pt idx="0">
                  <c:v>I</c:v>
                </c:pt>
                <c:pt idx="1">
                  <c:v>X</c:v>
                </c:pt>
              </c:strCache>
            </c:strRef>
          </c:cat>
          <c:val>
            <c:numRef>
              <c:f>Gráficas!$D$14:$E$14</c:f>
              <c:numCache>
                <c:formatCode>#\ ##0</c:formatCode>
                <c:ptCount val="2"/>
                <c:pt idx="0">
                  <c:v>55.009127619300003</c:v>
                </c:pt>
                <c:pt idx="1">
                  <c:v>721.31769451850005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13B-434D-966B-C2A891D8C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562950656"/>
        <c:axId val="1562942496"/>
      </c:barChart>
      <c:catAx>
        <c:axId val="15629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4D565E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2942496"/>
        <c:crosses val="autoZero"/>
        <c:auto val="1"/>
        <c:lblAlgn val="ctr"/>
        <c:lblOffset val="100"/>
        <c:noMultiLvlLbl val="0"/>
      </c:catAx>
      <c:valAx>
        <c:axId val="15629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4D565E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295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026093084252787"/>
          <c:y val="0.94990753714440024"/>
          <c:w val="0.77809562978416869"/>
          <c:h val="4.9916025252374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4D565E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spc="0" baseline="0">
                <a:solidFill>
                  <a:srgbClr val="4D565E"/>
                </a:solidFill>
                <a:latin typeface="+mn-lt"/>
                <a:ea typeface="+mn-ea"/>
                <a:cs typeface="+mn-cs"/>
              </a:defRPr>
            </a:pPr>
            <a:r>
              <a:rPr lang="es-MX" sz="1000" b="0">
                <a:solidFill>
                  <a:srgbClr val="4D565E"/>
                </a:solidFill>
              </a:rPr>
              <a:t>Gráfica</a:t>
            </a:r>
            <a:r>
              <a:rPr lang="es-MX" sz="1000" b="0" baseline="0">
                <a:solidFill>
                  <a:srgbClr val="4D565E"/>
                </a:solidFill>
              </a:rPr>
              <a:t> 2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>
                <a:solidFill>
                  <a:srgbClr val="4D565E"/>
                </a:solidFill>
              </a:defRPr>
            </a:pPr>
            <a:r>
              <a:rPr lang="es-MX" sz="1100" b="1">
                <a:solidFill>
                  <a:schemeClr val="accent2"/>
                </a:solidFill>
              </a:rPr>
              <a:t>Promedio del ingreso </a:t>
            </a:r>
            <a:r>
              <a:rPr lang="es-MX" sz="1100" b="1" baseline="0">
                <a:solidFill>
                  <a:schemeClr val="accent2"/>
                </a:solidFill>
              </a:rPr>
              <a:t>corriente total mensual per cápita para los deciles I y X, según fuente de ingreso</a:t>
            </a:r>
            <a:endParaRPr lang="es-MX" sz="1100" b="1">
              <a:solidFill>
                <a:schemeClr val="accent2"/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>
                <a:solidFill>
                  <a:srgbClr val="4D565E"/>
                </a:solidFill>
              </a:defRPr>
            </a:pPr>
            <a:r>
              <a:rPr lang="es-MX" sz="1000" b="0">
                <a:solidFill>
                  <a:srgbClr val="27251F"/>
                </a:solidFill>
              </a:rPr>
              <a:t>2018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>
                <a:solidFill>
                  <a:srgbClr val="4D565E"/>
                </a:solidFill>
              </a:defRPr>
            </a:pPr>
            <a:r>
              <a:rPr lang="es-MX" sz="900" b="0" i="0" u="none" strike="noStrike" kern="1200" spc="0" baseline="0">
                <a:solidFill>
                  <a:srgbClr val="27251F"/>
                </a:solidFill>
              </a:rPr>
              <a:t>(pesos a precios de 2024)</a:t>
            </a:r>
            <a:endParaRPr lang="es-MX" sz="1000" b="0">
              <a:solidFill>
                <a:srgbClr val="27251F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kern="1200" spc="0" baseline="0">
              <a:solidFill>
                <a:srgbClr val="4D565E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6.1216089710640471E-2"/>
          <c:y val="0.12851519110771945"/>
          <c:w val="0.93147003633257186"/>
          <c:h val="0.761350646147205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Gráficas!$H$9</c:f>
              <c:strCache>
                <c:ptCount val="1"/>
                <c:pt idx="0">
                  <c:v>Remuneraciones por trabajo subordinado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7002364889077803"/>
                  <c:y val="-1.21568618066342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15-4505-B33B-AF2D18F769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Gráficas!$I$8:$J$8</c:f>
              <c:strCache>
                <c:ptCount val="2"/>
                <c:pt idx="0">
                  <c:v>I</c:v>
                </c:pt>
                <c:pt idx="1">
                  <c:v>X</c:v>
                </c:pt>
              </c:strCache>
            </c:strRef>
          </c:cat>
          <c:val>
            <c:numRef>
              <c:f>Gráficas!$I$9:$J$9</c:f>
              <c:numCache>
                <c:formatCode>#\ ##0</c:formatCode>
                <c:ptCount val="2"/>
                <c:pt idx="0">
                  <c:v>411.72956874319999</c:v>
                </c:pt>
                <c:pt idx="1">
                  <c:v>13133.082289211001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15-4505-B33B-AF2D18F769AA}"/>
            </c:ext>
          </c:extLst>
        </c:ser>
        <c:ser>
          <c:idx val="1"/>
          <c:order val="1"/>
          <c:tx>
            <c:strRef>
              <c:f>Gráficas!$H$10</c:f>
              <c:strCache>
                <c:ptCount val="1"/>
                <c:pt idx="0">
                  <c:v>Ingreso por trabajo independiente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7002364889077806"/>
                  <c:y val="-3.44444417854632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15-4505-B33B-AF2D18F769A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915-4505-B33B-AF2D18F769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Gráficas!$I$8:$J$8</c:f>
              <c:strCache>
                <c:ptCount val="2"/>
                <c:pt idx="0">
                  <c:v>I</c:v>
                </c:pt>
                <c:pt idx="1">
                  <c:v>X</c:v>
                </c:pt>
              </c:strCache>
            </c:strRef>
          </c:cat>
          <c:val>
            <c:numRef>
              <c:f>Gráficas!$I$10:$J$10</c:f>
              <c:numCache>
                <c:formatCode>#\ ##0</c:formatCode>
                <c:ptCount val="2"/>
                <c:pt idx="0">
                  <c:v>217.9941091558</c:v>
                </c:pt>
                <c:pt idx="1">
                  <c:v>11169.980720245299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15-4505-B33B-AF2D18F769AA}"/>
            </c:ext>
          </c:extLst>
        </c:ser>
        <c:ser>
          <c:idx val="2"/>
          <c:order val="2"/>
          <c:tx>
            <c:strRef>
              <c:f>Gráficas!$H$11</c:f>
              <c:strCache>
                <c:ptCount val="1"/>
                <c:pt idx="0">
                  <c:v>Ingreso por renta de la propiedad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7002364889077803"/>
                  <c:y val="-5.87581653987315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915-4505-B33B-AF2D18F769A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7915-4505-B33B-AF2D18F769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0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Gráficas!$I$8:$J$8</c:f>
              <c:strCache>
                <c:ptCount val="2"/>
                <c:pt idx="0">
                  <c:v>I</c:v>
                </c:pt>
                <c:pt idx="1">
                  <c:v>X</c:v>
                </c:pt>
              </c:strCache>
            </c:strRef>
          </c:cat>
          <c:val>
            <c:numRef>
              <c:f>Gráficas!$I$11:$J$11</c:f>
              <c:numCache>
                <c:formatCode>#\ ##0</c:formatCode>
                <c:ptCount val="2"/>
                <c:pt idx="0">
                  <c:v>11.855151687299999</c:v>
                </c:pt>
                <c:pt idx="1">
                  <c:v>2983.1888036823998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15-4505-B33B-AF2D18F769AA}"/>
            </c:ext>
          </c:extLst>
        </c:ser>
        <c:ser>
          <c:idx val="3"/>
          <c:order val="3"/>
          <c:tx>
            <c:strRef>
              <c:f>Gráficas!$H$12</c:f>
              <c:strCache>
                <c:ptCount val="1"/>
                <c:pt idx="0">
                  <c:v>Otros ingresos provenientes del trabajo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7002364889077803"/>
                  <c:y val="-8.5098032646438879E-2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915-4505-B33B-AF2D18F769A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7915-4505-B33B-AF2D18F769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0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Gráficas!$I$8:$J$8</c:f>
              <c:strCache>
                <c:ptCount val="2"/>
                <c:pt idx="0">
                  <c:v>I</c:v>
                </c:pt>
                <c:pt idx="1">
                  <c:v>X</c:v>
                </c:pt>
              </c:strCache>
            </c:strRef>
          </c:cat>
          <c:val>
            <c:numRef>
              <c:f>Gráficas!$I$12:$J$12</c:f>
              <c:numCache>
                <c:formatCode>#\ ##0</c:formatCode>
                <c:ptCount val="2"/>
                <c:pt idx="0">
                  <c:v>54.694722188599997</c:v>
                </c:pt>
                <c:pt idx="1">
                  <c:v>404.9852398452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15-4505-B33B-AF2D18F769AA}"/>
            </c:ext>
          </c:extLst>
        </c:ser>
        <c:ser>
          <c:idx val="4"/>
          <c:order val="4"/>
          <c:tx>
            <c:strRef>
              <c:f>Gráficas!$H$13</c:f>
              <c:strCache>
                <c:ptCount val="1"/>
                <c:pt idx="0">
                  <c:v>Transferencias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7002364889077803"/>
                  <c:y val="-0.10738561262526793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915-4505-B33B-AF2D18F769A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7915-4505-B33B-AF2D18F769AA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D182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Gráficas!$I$8:$J$8</c:f>
              <c:strCache>
                <c:ptCount val="2"/>
                <c:pt idx="0">
                  <c:v>I</c:v>
                </c:pt>
                <c:pt idx="1">
                  <c:v>X</c:v>
                </c:pt>
              </c:strCache>
            </c:strRef>
          </c:cat>
          <c:val>
            <c:numRef>
              <c:f>Gráficas!$I$13:$J$13</c:f>
              <c:numCache>
                <c:formatCode>#\ ##0</c:formatCode>
                <c:ptCount val="2"/>
                <c:pt idx="0">
                  <c:v>305.78418462370001</c:v>
                </c:pt>
                <c:pt idx="1">
                  <c:v>3051.4060786215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915-4505-B33B-AF2D18F769AA}"/>
            </c:ext>
          </c:extLst>
        </c:ser>
        <c:ser>
          <c:idx val="5"/>
          <c:order val="5"/>
          <c:tx>
            <c:strRef>
              <c:f>Gráficas!$H$14</c:f>
              <c:strCache>
                <c:ptCount val="1"/>
                <c:pt idx="0">
                  <c:v>Ingreso corriente no monetario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6562648555739584"/>
                  <c:y val="-0.135751623507414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915-4505-B33B-AF2D18F769A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7915-4505-B33B-AF2D18F769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Gráficas!$I$8:$J$8</c:f>
              <c:strCache>
                <c:ptCount val="2"/>
                <c:pt idx="0">
                  <c:v>I</c:v>
                </c:pt>
                <c:pt idx="1">
                  <c:v>X</c:v>
                </c:pt>
              </c:strCache>
            </c:strRef>
          </c:cat>
          <c:val>
            <c:numRef>
              <c:f>Gráficas!$I$14:$J$14</c:f>
              <c:numCache>
                <c:formatCode>#\ ##0</c:formatCode>
                <c:ptCount val="2"/>
                <c:pt idx="0">
                  <c:v>56.029071269500001</c:v>
                </c:pt>
                <c:pt idx="1">
                  <c:v>663.97180900620003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915-4505-B33B-AF2D18F76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562950656"/>
        <c:axId val="1562942496"/>
      </c:barChart>
      <c:catAx>
        <c:axId val="15629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4D565E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2942496"/>
        <c:crosses val="autoZero"/>
        <c:auto val="1"/>
        <c:lblAlgn val="ctr"/>
        <c:lblOffset val="100"/>
        <c:noMultiLvlLbl val="0"/>
      </c:catAx>
      <c:valAx>
        <c:axId val="15629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4D565E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295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517761117180926"/>
          <c:y val="0.95271458909046058"/>
          <c:w val="0.74863579138700365"/>
          <c:h val="4.7285410909539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4D565E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rgbClr val="4D565E"/>
                </a:solidFill>
                <a:latin typeface="+mn-lt"/>
                <a:ea typeface="+mn-ea"/>
                <a:cs typeface="+mn-cs"/>
              </a:defRPr>
            </a:pPr>
            <a:r>
              <a:rPr lang="es-MX" sz="1000" b="0">
                <a:solidFill>
                  <a:srgbClr val="4D565E"/>
                </a:solidFill>
              </a:rPr>
              <a:t>Gráfica</a:t>
            </a:r>
            <a:r>
              <a:rPr lang="es-MX" sz="1000" b="0" baseline="0">
                <a:solidFill>
                  <a:srgbClr val="4D565E"/>
                </a:solidFill>
              </a:rPr>
              <a:t> 3</a:t>
            </a:r>
          </a:p>
          <a:p>
            <a:pPr>
              <a:defRPr sz="1000">
                <a:solidFill>
                  <a:srgbClr val="4D565E"/>
                </a:solidFill>
              </a:defRPr>
            </a:pPr>
            <a:r>
              <a:rPr lang="es-MX" sz="1100" b="1">
                <a:solidFill>
                  <a:schemeClr val="accent2"/>
                </a:solidFill>
              </a:rPr>
              <a:t>Promedio del ingreso </a:t>
            </a:r>
            <a:r>
              <a:rPr lang="es-MX" sz="1100" b="1" baseline="0">
                <a:solidFill>
                  <a:schemeClr val="accent2"/>
                </a:solidFill>
              </a:rPr>
              <a:t>corriente total mensual per cápita para los deciles I y X, según fuente de ingreso</a:t>
            </a:r>
            <a:endParaRPr lang="es-MX" sz="1100" b="1">
              <a:solidFill>
                <a:schemeClr val="accent2"/>
              </a:solidFill>
            </a:endParaRPr>
          </a:p>
          <a:p>
            <a:pPr>
              <a:defRPr sz="1000">
                <a:solidFill>
                  <a:srgbClr val="4D565E"/>
                </a:solidFill>
              </a:defRPr>
            </a:pPr>
            <a:r>
              <a:rPr lang="es-MX" sz="1000" b="0">
                <a:solidFill>
                  <a:srgbClr val="27251F"/>
                </a:solidFill>
              </a:rPr>
              <a:t>2020</a:t>
            </a:r>
          </a:p>
          <a:p>
            <a:pPr>
              <a:defRPr sz="1000">
                <a:solidFill>
                  <a:srgbClr val="4D565E"/>
                </a:solidFill>
              </a:defRPr>
            </a:pPr>
            <a:r>
              <a:rPr lang="es-MX" sz="900" b="0" i="0" u="none" strike="noStrike" kern="1200" spc="0" baseline="0">
                <a:solidFill>
                  <a:srgbClr val="27251F"/>
                </a:solidFill>
              </a:rPr>
              <a:t>(pesos a precios de 2024)</a:t>
            </a:r>
            <a:endParaRPr lang="es-MX" sz="1000" b="0" i="0" u="none" strike="noStrike" kern="1200" spc="0" baseline="0">
              <a:solidFill>
                <a:srgbClr val="27251F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rgbClr val="4D565E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5.9954657985632591E-2"/>
          <c:y val="0.12239774472635363"/>
          <c:w val="0.93147003633257186"/>
          <c:h val="0.76972178477690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Gráficas!$M$9</c:f>
              <c:strCache>
                <c:ptCount val="1"/>
                <c:pt idx="0">
                  <c:v>Remuneraciones por trabajo subordinado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8321513889092461"/>
                  <c:y val="-8.104574537756070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7CD-436E-A188-995EF8BBD1A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7CD-436E-A188-995EF8BBD1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Gráficas!$N$8:$O$8</c:f>
              <c:strCache>
                <c:ptCount val="2"/>
                <c:pt idx="0">
                  <c:v>I</c:v>
                </c:pt>
                <c:pt idx="1">
                  <c:v>X</c:v>
                </c:pt>
              </c:strCache>
            </c:strRef>
          </c:cat>
          <c:val>
            <c:numRef>
              <c:f>Gráficas!$N$9:$O$9</c:f>
              <c:numCache>
                <c:formatCode>#\ ##0</c:formatCode>
                <c:ptCount val="2"/>
                <c:pt idx="0">
                  <c:v>410.21116754560001</c:v>
                </c:pt>
                <c:pt idx="1">
                  <c:v>11169.980720245299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CD-436E-A188-995EF8BBD1A9}"/>
            </c:ext>
          </c:extLst>
        </c:ser>
        <c:ser>
          <c:idx val="1"/>
          <c:order val="1"/>
          <c:tx>
            <c:strRef>
              <c:f>Gráficas!$M$10</c:f>
              <c:strCache>
                <c:ptCount val="1"/>
                <c:pt idx="0">
                  <c:v>Ingreso por trabajo independiente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876123022243068"/>
                  <c:y val="-2.43137236132682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CD-436E-A188-995EF8BBD1A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B7CD-436E-A188-995EF8BBD1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Gráficas!$N$8:$O$8</c:f>
              <c:strCache>
                <c:ptCount val="2"/>
                <c:pt idx="0">
                  <c:v>I</c:v>
                </c:pt>
                <c:pt idx="1">
                  <c:v>X</c:v>
                </c:pt>
              </c:strCache>
            </c:strRef>
          </c:cat>
          <c:val>
            <c:numRef>
              <c:f>Gráficas!$N$10:$O$10</c:f>
              <c:numCache>
                <c:formatCode>#\ ##0</c:formatCode>
                <c:ptCount val="2"/>
                <c:pt idx="0">
                  <c:v>206.66878133829999</c:v>
                </c:pt>
                <c:pt idx="1">
                  <c:v>1259.6846354104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CD-436E-A188-995EF8BBD1A9}"/>
            </c:ext>
          </c:extLst>
        </c:ser>
        <c:ser>
          <c:idx val="2"/>
          <c:order val="2"/>
          <c:tx>
            <c:strRef>
              <c:f>Gráficas!$M$11</c:f>
              <c:strCache>
                <c:ptCount val="1"/>
                <c:pt idx="0">
                  <c:v>Ingreso por renta de la propiedad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8321513889092461"/>
                  <c:y val="-5.47058781298534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7CD-436E-A188-995EF8BBD1A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B7CD-436E-A188-995EF8BBD1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0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Gráficas!$N$8:$O$8</c:f>
              <c:strCache>
                <c:ptCount val="2"/>
                <c:pt idx="0">
                  <c:v>I</c:v>
                </c:pt>
                <c:pt idx="1">
                  <c:v>X</c:v>
                </c:pt>
              </c:strCache>
            </c:strRef>
          </c:cat>
          <c:val>
            <c:numRef>
              <c:f>Gráficas!$N$11:$O$11</c:f>
              <c:numCache>
                <c:formatCode>#\ ##0</c:formatCode>
                <c:ptCount val="2"/>
                <c:pt idx="0">
                  <c:v>14.4185241807</c:v>
                </c:pt>
                <c:pt idx="1">
                  <c:v>2615.4173613951998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CD-436E-A188-995EF8BBD1A9}"/>
            </c:ext>
          </c:extLst>
        </c:ser>
        <c:ser>
          <c:idx val="3"/>
          <c:order val="3"/>
          <c:tx>
            <c:strRef>
              <c:f>Gráficas!$M$12</c:f>
              <c:strCache>
                <c:ptCount val="1"/>
                <c:pt idx="0">
                  <c:v>Otros ingresos provenientes del trabajo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876123022243068"/>
                  <c:y val="-8.5098032646438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7CD-436E-A188-995EF8BBD1A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B7CD-436E-A188-995EF8BBD1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0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Gráficas!$N$8:$O$8</c:f>
              <c:strCache>
                <c:ptCount val="2"/>
                <c:pt idx="0">
                  <c:v>I</c:v>
                </c:pt>
                <c:pt idx="1">
                  <c:v>X</c:v>
                </c:pt>
              </c:strCache>
            </c:strRef>
          </c:cat>
          <c:val>
            <c:numRef>
              <c:f>Gráficas!$N$12:$O$12</c:f>
              <c:numCache>
                <c:formatCode>#\ ##0</c:formatCode>
                <c:ptCount val="2"/>
                <c:pt idx="0">
                  <c:v>65.109810377700001</c:v>
                </c:pt>
                <c:pt idx="1">
                  <c:v>369.97625581049999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7CD-436E-A188-995EF8BBD1A9}"/>
            </c:ext>
          </c:extLst>
        </c:ser>
        <c:ser>
          <c:idx val="4"/>
          <c:order val="4"/>
          <c:tx>
            <c:strRef>
              <c:f>Gráficas!$M$13</c:f>
              <c:strCache>
                <c:ptCount val="1"/>
                <c:pt idx="0">
                  <c:v>Transferencias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8614658111317942"/>
                  <c:y val="-0.11346404352858498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7CD-436E-A188-995EF8BBD1A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B7CD-436E-A188-995EF8BBD1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D182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Gráficas!$N$8:$O$8</c:f>
              <c:strCache>
                <c:ptCount val="2"/>
                <c:pt idx="0">
                  <c:v>I</c:v>
                </c:pt>
                <c:pt idx="1">
                  <c:v>X</c:v>
                </c:pt>
              </c:strCache>
            </c:strRef>
          </c:cat>
          <c:val>
            <c:numRef>
              <c:f>Gráficas!$N$13:$O$13</c:f>
              <c:numCache>
                <c:formatCode>#\ ##0</c:formatCode>
                <c:ptCount val="2"/>
                <c:pt idx="0">
                  <c:v>232.96566516670001</c:v>
                </c:pt>
                <c:pt idx="1">
                  <c:v>3600.1900626907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CD-436E-A188-995EF8BBD1A9}"/>
            </c:ext>
          </c:extLst>
        </c:ser>
        <c:ser>
          <c:idx val="5"/>
          <c:order val="5"/>
          <c:tx>
            <c:strRef>
              <c:f>Gráficas!$M$14</c:f>
              <c:strCache>
                <c:ptCount val="1"/>
                <c:pt idx="0">
                  <c:v>Ingreso corriente no monetario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8174941777979722"/>
                  <c:y val="-0.1438561980451702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7CD-436E-A188-995EF8BBD1A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B7CD-436E-A188-995EF8BBD1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Gráficas!$N$8:$O$8</c:f>
              <c:strCache>
                <c:ptCount val="2"/>
                <c:pt idx="0">
                  <c:v>I</c:v>
                </c:pt>
                <c:pt idx="1">
                  <c:v>X</c:v>
                </c:pt>
              </c:strCache>
            </c:strRef>
          </c:cat>
          <c:val>
            <c:numRef>
              <c:f>Gráficas!$N$14:$O$14</c:f>
              <c:numCache>
                <c:formatCode>#\ ##0</c:formatCode>
                <c:ptCount val="2"/>
                <c:pt idx="0">
                  <c:v>45.5428955454</c:v>
                </c:pt>
                <c:pt idx="1">
                  <c:v>599.86087980219997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7CD-436E-A188-995EF8BBD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562950656"/>
        <c:axId val="1562942496"/>
      </c:barChart>
      <c:catAx>
        <c:axId val="15629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4D565E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2942496"/>
        <c:crosses val="autoZero"/>
        <c:auto val="1"/>
        <c:lblAlgn val="ctr"/>
        <c:lblOffset val="100"/>
        <c:noMultiLvlLbl val="0"/>
      </c:catAx>
      <c:valAx>
        <c:axId val="15629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4D565E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295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99567256588128"/>
          <c:y val="0.95304520268299797"/>
          <c:w val="0.76881869898712996"/>
          <c:h val="4.69547973170020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4D565E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rgbClr val="4D565E"/>
                </a:solidFill>
                <a:latin typeface="+mn-lt"/>
                <a:ea typeface="+mn-ea"/>
                <a:cs typeface="+mn-cs"/>
              </a:defRPr>
            </a:pPr>
            <a:r>
              <a:rPr lang="es-MX" sz="1000" b="0">
                <a:solidFill>
                  <a:srgbClr val="4D565E"/>
                </a:solidFill>
              </a:rPr>
              <a:t>Gráfica</a:t>
            </a:r>
            <a:r>
              <a:rPr lang="es-MX" sz="1000" b="0" baseline="0">
                <a:solidFill>
                  <a:srgbClr val="4D565E"/>
                </a:solidFill>
              </a:rPr>
              <a:t> 4</a:t>
            </a:r>
          </a:p>
          <a:p>
            <a:pPr>
              <a:defRPr sz="1000">
                <a:solidFill>
                  <a:srgbClr val="4D565E"/>
                </a:solidFill>
              </a:defRPr>
            </a:pPr>
            <a:r>
              <a:rPr lang="es-MX" sz="1100" b="1">
                <a:solidFill>
                  <a:schemeClr val="accent2"/>
                </a:solidFill>
              </a:rPr>
              <a:t>Promedio del ingreso </a:t>
            </a:r>
            <a:r>
              <a:rPr lang="es-MX" sz="1100" b="1" baseline="0">
                <a:solidFill>
                  <a:schemeClr val="accent2"/>
                </a:solidFill>
              </a:rPr>
              <a:t>corriente total mensual  per cápita para los deciles I y X, según fuente de ingreso</a:t>
            </a:r>
            <a:endParaRPr lang="es-MX" sz="1100" b="1">
              <a:solidFill>
                <a:schemeClr val="accent2"/>
              </a:solidFill>
            </a:endParaRPr>
          </a:p>
          <a:p>
            <a:pPr>
              <a:defRPr sz="1000">
                <a:solidFill>
                  <a:srgbClr val="4D565E"/>
                </a:solidFill>
              </a:defRPr>
            </a:pPr>
            <a:r>
              <a:rPr lang="es-MX" sz="1000" b="0">
                <a:solidFill>
                  <a:srgbClr val="27251F"/>
                </a:solidFill>
              </a:rPr>
              <a:t>2022</a:t>
            </a:r>
          </a:p>
          <a:p>
            <a:pPr>
              <a:defRPr sz="1000">
                <a:solidFill>
                  <a:srgbClr val="4D565E"/>
                </a:solidFill>
              </a:defRPr>
            </a:pPr>
            <a:r>
              <a:rPr lang="es-MX" sz="900" b="0" i="0" u="none" strike="noStrike" kern="1200" spc="0" baseline="0">
                <a:solidFill>
                  <a:srgbClr val="27251F"/>
                </a:solidFill>
              </a:rPr>
              <a:t>(pesos a precios de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rgbClr val="4D565E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5.6179974670305013E-2"/>
          <c:y val="0.12778083212971159"/>
          <c:w val="0.93147003633257186"/>
          <c:h val="0.769631148177483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Gráficas!$R$9</c:f>
              <c:strCache>
                <c:ptCount val="1"/>
                <c:pt idx="0">
                  <c:v>Remuneraciones por trabajo subordinado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9640662889107119"/>
                  <c:y val="-1.21568618066341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B1-4CA1-B51F-B834B3FC224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BB1-4CA1-B51F-B834B3FC22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Gráficas!$S$8:$T$8</c:f>
              <c:strCache>
                <c:ptCount val="2"/>
                <c:pt idx="0">
                  <c:v>I</c:v>
                </c:pt>
                <c:pt idx="1">
                  <c:v>X</c:v>
                </c:pt>
              </c:strCache>
            </c:strRef>
          </c:cat>
          <c:val>
            <c:numRef>
              <c:f>Gráficas!$S$9:$T$9</c:f>
              <c:numCache>
                <c:formatCode>#\ ##0</c:formatCode>
                <c:ptCount val="2"/>
                <c:pt idx="0">
                  <c:v>584.57810679340002</c:v>
                </c:pt>
                <c:pt idx="1">
                  <c:v>12847.8511015678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B1-4CA1-B51F-B834B3FC224C}"/>
            </c:ext>
          </c:extLst>
        </c:ser>
        <c:ser>
          <c:idx val="1"/>
          <c:order val="1"/>
          <c:tx>
            <c:strRef>
              <c:f>Gráficas!$R$10</c:f>
              <c:strCache>
                <c:ptCount val="1"/>
                <c:pt idx="0">
                  <c:v>Ingreso por trabajo independiente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949409077799438"/>
                  <c:y val="-3.24182981510242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B1-4CA1-B51F-B834B3FC224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EBB1-4CA1-B51F-B834B3FC22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Gráficas!$S$8:$T$8</c:f>
              <c:strCache>
                <c:ptCount val="2"/>
                <c:pt idx="0">
                  <c:v>I</c:v>
                </c:pt>
                <c:pt idx="1">
                  <c:v>X</c:v>
                </c:pt>
              </c:strCache>
            </c:strRef>
          </c:cat>
          <c:val>
            <c:numRef>
              <c:f>Gráficas!$S$10:$T$10</c:f>
              <c:numCache>
                <c:formatCode>#\ ##0</c:formatCode>
                <c:ptCount val="2"/>
                <c:pt idx="0">
                  <c:v>277.35129769050002</c:v>
                </c:pt>
                <c:pt idx="1">
                  <c:v>1774.0871141294999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B1-4CA1-B51F-B834B3FC224C}"/>
            </c:ext>
          </c:extLst>
        </c:ser>
        <c:ser>
          <c:idx val="2"/>
          <c:order val="2"/>
          <c:tx>
            <c:strRef>
              <c:f>Gráficas!$R$11</c:f>
              <c:strCache>
                <c:ptCount val="1"/>
                <c:pt idx="0">
                  <c:v>Ingreso por renta de la propiedad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92009465557689"/>
                  <c:y val="-5.87581653987315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BB1-4CA1-B51F-B834B3FC224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EBB1-4CA1-B51F-B834B3FC22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Gráficas!$S$8:$T$8</c:f>
              <c:strCache>
                <c:ptCount val="2"/>
                <c:pt idx="0">
                  <c:v>I</c:v>
                </c:pt>
                <c:pt idx="1">
                  <c:v>X</c:v>
                </c:pt>
              </c:strCache>
            </c:strRef>
          </c:cat>
          <c:val>
            <c:numRef>
              <c:f>Gráficas!$S$11:$T$11</c:f>
              <c:numCache>
                <c:formatCode>#\ ##0</c:formatCode>
                <c:ptCount val="2"/>
                <c:pt idx="0">
                  <c:v>16.168777349500001</c:v>
                </c:pt>
                <c:pt idx="1">
                  <c:v>2788.6927391592999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B1-4CA1-B51F-B834B3FC224C}"/>
            </c:ext>
          </c:extLst>
        </c:ser>
        <c:ser>
          <c:idx val="3"/>
          <c:order val="3"/>
          <c:tx>
            <c:strRef>
              <c:f>Gráficas!$R$12</c:f>
              <c:strCache>
                <c:ptCount val="1"/>
                <c:pt idx="0">
                  <c:v>Otros ingresos provenientes del trabajo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92009465557689"/>
                  <c:y val="-8.71241762808777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BB1-4CA1-B51F-B834B3FC224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B5AE89A-63EB-4A35-9AC4-A024B77496FC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[VALOR]</a:t>
                    </a:fld>
                    <a:endParaRPr lang="es-MX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EBB1-4CA1-B51F-B834B3FC22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Gráficas!$S$8:$T$8</c:f>
              <c:strCache>
                <c:ptCount val="2"/>
                <c:pt idx="0">
                  <c:v>I</c:v>
                </c:pt>
                <c:pt idx="1">
                  <c:v>X</c:v>
                </c:pt>
              </c:strCache>
            </c:strRef>
          </c:cat>
          <c:val>
            <c:numRef>
              <c:f>Gráficas!$S$12:$T$12</c:f>
              <c:numCache>
                <c:formatCode>#\ ##0</c:formatCode>
                <c:ptCount val="2"/>
                <c:pt idx="0">
                  <c:v>59.4588125617</c:v>
                </c:pt>
                <c:pt idx="1">
                  <c:v>339.5527080736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BB1-4CA1-B51F-B834B3FC224C}"/>
            </c:ext>
          </c:extLst>
        </c:ser>
        <c:ser>
          <c:idx val="4"/>
          <c:order val="4"/>
          <c:tx>
            <c:strRef>
              <c:f>Gráficas!$R$13</c:f>
              <c:strCache>
                <c:ptCount val="1"/>
                <c:pt idx="0">
                  <c:v>Transferencias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8907802333543419"/>
                  <c:y val="-0.11346404352858498"/>
                </c:manualLayout>
              </c:layout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10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BB1-4CA1-B51F-B834B3FC224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EBB1-4CA1-B51F-B834B3FC22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rgbClr val="D182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Gráficas!$S$8:$T$8</c:f>
              <c:strCache>
                <c:ptCount val="2"/>
                <c:pt idx="0">
                  <c:v>I</c:v>
                </c:pt>
                <c:pt idx="1">
                  <c:v>X</c:v>
                </c:pt>
              </c:strCache>
            </c:strRef>
          </c:cat>
          <c:val>
            <c:numRef>
              <c:f>Gráficas!$S$13:$T$13</c:f>
              <c:numCache>
                <c:formatCode>#\ ##0</c:formatCode>
                <c:ptCount val="2"/>
                <c:pt idx="0">
                  <c:v>313.04586709440002</c:v>
                </c:pt>
                <c:pt idx="1">
                  <c:v>3681.1616207146999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BB1-4CA1-B51F-B834B3FC224C}"/>
            </c:ext>
          </c:extLst>
        </c:ser>
        <c:ser>
          <c:idx val="5"/>
          <c:order val="5"/>
          <c:tx>
            <c:strRef>
              <c:f>Gráficas!$R$14</c:f>
              <c:strCache>
                <c:ptCount val="1"/>
                <c:pt idx="0">
                  <c:v>Ingreso corriente no monetario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8907802333543419"/>
                  <c:y val="-0.1418300544107312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BB1-4CA1-B51F-B834B3FC224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EBB1-4CA1-B51F-B834B3FC22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Gráficas!$S$8:$T$8</c:f>
              <c:strCache>
                <c:ptCount val="2"/>
                <c:pt idx="0">
                  <c:v>I</c:v>
                </c:pt>
                <c:pt idx="1">
                  <c:v>X</c:v>
                </c:pt>
              </c:strCache>
            </c:strRef>
          </c:cat>
          <c:val>
            <c:numRef>
              <c:f>Gráficas!$S$14:$T$14</c:f>
              <c:numCache>
                <c:formatCode>#\ ##0</c:formatCode>
                <c:ptCount val="2"/>
                <c:pt idx="0">
                  <c:v>51.678317968100004</c:v>
                </c:pt>
                <c:pt idx="1">
                  <c:v>508.80512136290002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BB1-4CA1-B51F-B834B3FC2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562950656"/>
        <c:axId val="1562942496"/>
      </c:barChart>
      <c:catAx>
        <c:axId val="15629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4D565E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2942496"/>
        <c:crosses val="autoZero"/>
        <c:auto val="1"/>
        <c:lblAlgn val="ctr"/>
        <c:lblOffset val="100"/>
        <c:noMultiLvlLbl val="0"/>
      </c:catAx>
      <c:valAx>
        <c:axId val="15629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4D565E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295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36997779123764"/>
          <c:y val="0.94858485144978177"/>
          <c:w val="0.75287516822436851"/>
          <c:h val="4.95002410412984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4D565E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000" b="0" i="0" u="none" strike="noStrike" kern="1200" spc="0" baseline="0">
                <a:solidFill>
                  <a:srgbClr val="4D565E"/>
                </a:solidFill>
                <a:latin typeface="+mn-lt"/>
                <a:ea typeface="+mn-ea"/>
                <a:cs typeface="+mn-cs"/>
              </a:defRPr>
            </a:pPr>
            <a:r>
              <a:rPr lang="es-MX" sz="1000" b="0" i="0" u="none" strike="noStrike" kern="1200" spc="0" baseline="0">
                <a:solidFill>
                  <a:srgbClr val="4D565E"/>
                </a:solidFill>
                <a:latin typeface="+mn-lt"/>
                <a:ea typeface="+mn-ea"/>
                <a:cs typeface="+mn-cs"/>
              </a:rPr>
              <a:t>Gráfica 5</a:t>
            </a:r>
          </a:p>
          <a:p>
            <a:pPr algn="ctr" rtl="0">
              <a:defRPr sz="1000">
                <a:solidFill>
                  <a:srgbClr val="4D565E"/>
                </a:solidFill>
              </a:defRPr>
            </a:pPr>
            <a:r>
              <a:rPr lang="es-MX" sz="1100" b="1">
                <a:solidFill>
                  <a:schemeClr val="accent2"/>
                </a:solidFill>
              </a:rPr>
              <a:t>Promedio del ingreso </a:t>
            </a:r>
            <a:r>
              <a:rPr lang="es-MX" sz="1100" b="1" baseline="0">
                <a:solidFill>
                  <a:schemeClr val="accent2"/>
                </a:solidFill>
              </a:rPr>
              <a:t>corriente total mensual per cápita para los deciles I y X, según fuente de ingreso</a:t>
            </a:r>
            <a:endParaRPr lang="es-MX" sz="1100" b="1">
              <a:solidFill>
                <a:schemeClr val="accent2"/>
              </a:solidFill>
            </a:endParaRPr>
          </a:p>
          <a:p>
            <a:pPr algn="ctr" rtl="0">
              <a:defRPr sz="1000">
                <a:solidFill>
                  <a:srgbClr val="4D565E"/>
                </a:solidFill>
              </a:defRPr>
            </a:pPr>
            <a:r>
              <a:rPr lang="es-MX" sz="1000" b="0">
                <a:solidFill>
                  <a:srgbClr val="27251F"/>
                </a:solidFill>
              </a:rPr>
              <a:t>2024</a:t>
            </a:r>
          </a:p>
          <a:p>
            <a:pPr algn="ctr" rtl="0">
              <a:defRPr sz="1000">
                <a:solidFill>
                  <a:srgbClr val="4D565E"/>
                </a:solidFill>
              </a:defRPr>
            </a:pPr>
            <a:r>
              <a:rPr lang="es-MX" sz="900" b="0" i="0" u="none" strike="noStrike" kern="1200" spc="0" baseline="0">
                <a:solidFill>
                  <a:srgbClr val="27251F"/>
                </a:solidFill>
              </a:rPr>
              <a:t>(pesos a precios de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000" b="0" i="0" u="none" strike="noStrike" kern="1200" spc="0" baseline="0">
              <a:solidFill>
                <a:srgbClr val="4D565E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5.522692024454081E-2"/>
          <c:y val="0.13094794465315177"/>
          <c:w val="0.93658843667402814"/>
          <c:h val="0.767571461248289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Gráficas!$W$9</c:f>
              <c:strCache>
                <c:ptCount val="1"/>
                <c:pt idx="0">
                  <c:v>Remuneraciones por trabajo subordinado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9494090777994383"/>
                  <c:y val="-2.43137236132682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615-4565-AE3D-7DD6E6544F4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615-4565-AE3D-7DD6E6544F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000" b="1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Gráficas!$X$8:$Y$8</c:f>
              <c:strCache>
                <c:ptCount val="2"/>
                <c:pt idx="0">
                  <c:v>I</c:v>
                </c:pt>
                <c:pt idx="1">
                  <c:v>X</c:v>
                </c:pt>
              </c:strCache>
            </c:strRef>
          </c:cat>
          <c:val>
            <c:numRef>
              <c:f>Gráficas!$X$9:$Y$9</c:f>
              <c:numCache>
                <c:formatCode>#\ ##0</c:formatCode>
                <c:ptCount val="2"/>
                <c:pt idx="0">
                  <c:v>685.16485211040003</c:v>
                </c:pt>
                <c:pt idx="1">
                  <c:v>14314.3194932924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5-4565-AE3D-7DD6E6544F46}"/>
            </c:ext>
          </c:extLst>
        </c:ser>
        <c:ser>
          <c:idx val="1"/>
          <c:order val="1"/>
          <c:tx>
            <c:strRef>
              <c:f>Gráficas!$W$10</c:f>
              <c:strCache>
                <c:ptCount val="1"/>
                <c:pt idx="0">
                  <c:v>Ingreso por trabajo independiente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9494090777994383"/>
                  <c:y val="-4.45751599576583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15-4565-AE3D-7DD6E6544F4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F615-4565-AE3D-7DD6E6544F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Gráficas!$X$8:$Y$8</c:f>
              <c:strCache>
                <c:ptCount val="2"/>
                <c:pt idx="0">
                  <c:v>I</c:v>
                </c:pt>
                <c:pt idx="1">
                  <c:v>X</c:v>
                </c:pt>
              </c:strCache>
            </c:strRef>
          </c:cat>
          <c:val>
            <c:numRef>
              <c:f>Gráficas!$X$10:$Y$10</c:f>
              <c:numCache>
                <c:formatCode>#\ ##0</c:formatCode>
                <c:ptCount val="2"/>
                <c:pt idx="0">
                  <c:v>303.66264001370001</c:v>
                </c:pt>
                <c:pt idx="1">
                  <c:v>1573.6503782402999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15-4565-AE3D-7DD6E6544F46}"/>
            </c:ext>
          </c:extLst>
        </c:ser>
        <c:ser>
          <c:idx val="2"/>
          <c:order val="2"/>
          <c:tx>
            <c:strRef>
              <c:f>Gráficas!$W$11</c:f>
              <c:strCache>
                <c:ptCount val="1"/>
                <c:pt idx="0">
                  <c:v>Ingreso por renta de la propiedad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9054374444656164"/>
                  <c:y val="-7.09150272053656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615-4565-AE3D-7DD6E6544F4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615-4565-AE3D-7DD6E6544F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0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Gráficas!$X$8:$Y$8</c:f>
              <c:strCache>
                <c:ptCount val="2"/>
                <c:pt idx="0">
                  <c:v>I</c:v>
                </c:pt>
                <c:pt idx="1">
                  <c:v>X</c:v>
                </c:pt>
              </c:strCache>
            </c:strRef>
          </c:cat>
          <c:val>
            <c:numRef>
              <c:f>Gráficas!$X$11:$Y$11</c:f>
              <c:numCache>
                <c:formatCode>#\ ##0</c:formatCode>
                <c:ptCount val="2"/>
                <c:pt idx="0">
                  <c:v>16.977006827299999</c:v>
                </c:pt>
                <c:pt idx="1">
                  <c:v>2911.3125035099001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15-4565-AE3D-7DD6E6544F46}"/>
            </c:ext>
          </c:extLst>
        </c:ser>
        <c:ser>
          <c:idx val="3"/>
          <c:order val="3"/>
          <c:tx>
            <c:strRef>
              <c:f>Gráficas!$W$12</c:f>
              <c:strCache>
                <c:ptCount val="1"/>
                <c:pt idx="0">
                  <c:v>Otros ingresos provenientes del trabajo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9054374444656164"/>
                  <c:y val="-0.101307181721950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615-4565-AE3D-7DD6E6544F4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F615-4565-AE3D-7DD6E6544F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0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Gráficas!$X$8:$Y$8</c:f>
              <c:strCache>
                <c:ptCount val="2"/>
                <c:pt idx="0">
                  <c:v>I</c:v>
                </c:pt>
                <c:pt idx="1">
                  <c:v>X</c:v>
                </c:pt>
              </c:strCache>
            </c:strRef>
          </c:cat>
          <c:val>
            <c:numRef>
              <c:f>Gráficas!$X$12:$Y$12</c:f>
              <c:numCache>
                <c:formatCode>#\ ##0</c:formatCode>
                <c:ptCount val="2"/>
                <c:pt idx="0">
                  <c:v>59.299020456400001</c:v>
                </c:pt>
                <c:pt idx="1">
                  <c:v>352.481455041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615-4565-AE3D-7DD6E6544F46}"/>
            </c:ext>
          </c:extLst>
        </c:ser>
        <c:ser>
          <c:idx val="4"/>
          <c:order val="4"/>
          <c:tx>
            <c:strRef>
              <c:f>Gráficas!$W$13</c:f>
              <c:strCache>
                <c:ptCount val="1"/>
                <c:pt idx="0">
                  <c:v>Transferencias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92009465557689"/>
                  <c:y val="-0.1296731926040972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615-4565-AE3D-7DD6E6544F4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F615-4565-AE3D-7DD6E6544F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1000" b="1" i="0" u="none" strike="noStrike" kern="1200" baseline="0">
                    <a:solidFill>
                      <a:srgbClr val="D182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Gráficas!$X$8:$Y$8</c:f>
              <c:strCache>
                <c:ptCount val="2"/>
                <c:pt idx="0">
                  <c:v>I</c:v>
                </c:pt>
                <c:pt idx="1">
                  <c:v>X</c:v>
                </c:pt>
              </c:strCache>
            </c:strRef>
          </c:cat>
          <c:val>
            <c:numRef>
              <c:f>Gráficas!$X$13:$Y$13</c:f>
              <c:numCache>
                <c:formatCode>#\ ##0</c:formatCode>
                <c:ptCount val="2"/>
                <c:pt idx="0">
                  <c:v>357.5707252551</c:v>
                </c:pt>
                <c:pt idx="1">
                  <c:v>3881.5815093685001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615-4565-AE3D-7DD6E6544F46}"/>
            </c:ext>
          </c:extLst>
        </c:ser>
        <c:ser>
          <c:idx val="5"/>
          <c:order val="5"/>
          <c:tx>
            <c:strRef>
              <c:f>Gráficas!$W$14</c:f>
              <c:strCache>
                <c:ptCount val="1"/>
                <c:pt idx="0">
                  <c:v>Ingreso corriente no monetario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8907802333543419"/>
                  <c:y val="-0.1539869162173653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615-4565-AE3D-7DD6E6544F4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F615-4565-AE3D-7DD6E6544F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Gráficas!$X$8:$Y$8</c:f>
              <c:strCache>
                <c:ptCount val="2"/>
                <c:pt idx="0">
                  <c:v>I</c:v>
                </c:pt>
                <c:pt idx="1">
                  <c:v>X</c:v>
                </c:pt>
              </c:strCache>
            </c:strRef>
          </c:cat>
          <c:val>
            <c:numRef>
              <c:f>Gráficas!$X$14:$Y$14</c:f>
              <c:numCache>
                <c:formatCode>#\ ##0</c:formatCode>
                <c:ptCount val="2"/>
                <c:pt idx="0">
                  <c:v>67.0132837389</c:v>
                </c:pt>
                <c:pt idx="1">
                  <c:v>935.25913788980006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615-4565-AE3D-7DD6E6544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562950656"/>
        <c:axId val="1562942496"/>
      </c:barChart>
      <c:catAx>
        <c:axId val="15629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4D565E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2942496"/>
        <c:crosses val="autoZero"/>
        <c:auto val="1"/>
        <c:lblAlgn val="ctr"/>
        <c:lblOffset val="100"/>
        <c:noMultiLvlLbl val="0"/>
      </c:catAx>
      <c:valAx>
        <c:axId val="15629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4D565E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295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951389368175539"/>
          <c:y val="0.95137820475542478"/>
          <c:w val="0.73479845912797026"/>
          <c:h val="4.850362220464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rgbClr val="4D565E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4" Type="http://schemas.openxmlformats.org/officeDocument/2006/relationships/image" Target="../media/image3.emf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&#205;ndice!A4"/><Relationship Id="rId1" Type="http://schemas.openxmlformats.org/officeDocument/2006/relationships/image" Target="../media/image25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4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&#205;ndice!A4"/><Relationship Id="rId1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emf"/><Relationship Id="rId2" Type="http://schemas.openxmlformats.org/officeDocument/2006/relationships/image" Target="../media/image14.emf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&#205;ndice!A4"/><Relationship Id="rId1" Type="http://schemas.openxmlformats.org/officeDocument/2006/relationships/image" Target="../media/image13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emf"/><Relationship Id="rId2" Type="http://schemas.openxmlformats.org/officeDocument/2006/relationships/image" Target="../media/image20.emf"/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&#205;ndice!A4"/><Relationship Id="rId1" Type="http://schemas.openxmlformats.org/officeDocument/2006/relationships/image" Target="../media/image19.em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26.emf"/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emf"/><Relationship Id="rId1" Type="http://schemas.openxmlformats.org/officeDocument/2006/relationships/image" Target="../media/image16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emf"/><Relationship Id="rId1" Type="http://schemas.openxmlformats.org/officeDocument/2006/relationships/image" Target="../media/image22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2" Type="http://schemas.openxmlformats.org/officeDocument/2006/relationships/image" Target="../media/image29.emf"/><Relationship Id="rId1" Type="http://schemas.openxmlformats.org/officeDocument/2006/relationships/image" Target="../media/image28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6030" y="336177"/>
    <xdr:ext cx="9954745" cy="643609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AEEBBB-1A86-4A01-ADB2-4693E5289A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398369</xdr:colOff>
          <xdr:row>29</xdr:row>
          <xdr:rowOff>135591</xdr:rowOff>
        </xdr:from>
        <xdr:to>
          <xdr:col>5</xdr:col>
          <xdr:colOff>519019</xdr:colOff>
          <xdr:row>31</xdr:row>
          <xdr:rowOff>91141</xdr:rowOff>
        </xdr:to>
        <xdr:pic>
          <xdr:nvPicPr>
            <xdr:cNvPr id="4" name="Imagen 3">
              <a:extLst>
                <a:ext uri="{FF2B5EF4-FFF2-40B4-BE49-F238E27FC236}">
                  <a16:creationId xmlns:a16="http://schemas.microsoft.com/office/drawing/2014/main" id="{72E177D8-CB59-E0D8-8419-F596236DA53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Gráficas!$D$16" spid="_x0000_s269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751169" y="5272741"/>
              <a:ext cx="958850" cy="3111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506366</xdr:colOff>
          <xdr:row>7</xdr:row>
          <xdr:rowOff>10155</xdr:rowOff>
        </xdr:from>
        <xdr:to>
          <xdr:col>8</xdr:col>
          <xdr:colOff>397109</xdr:colOff>
          <xdr:row>8</xdr:row>
          <xdr:rowOff>146866</xdr:rowOff>
        </xdr:to>
        <xdr:pic>
          <xdr:nvPicPr>
            <xdr:cNvPr id="5" name="Imagen 4">
              <a:extLst>
                <a:ext uri="{FF2B5EF4-FFF2-40B4-BE49-F238E27FC236}">
                  <a16:creationId xmlns:a16="http://schemas.microsoft.com/office/drawing/2014/main" id="{F50672AF-9677-D415-26C2-FFA6BB508BD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Gráficas!$E$16" spid="_x0000_s2699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5535566" y="1257930"/>
              <a:ext cx="1567143" cy="317686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101973</xdr:colOff>
          <xdr:row>10</xdr:row>
          <xdr:rowOff>115420</xdr:rowOff>
        </xdr:from>
        <xdr:to>
          <xdr:col>4</xdr:col>
          <xdr:colOff>190500</xdr:colOff>
          <xdr:row>14</xdr:row>
          <xdr:rowOff>61302</xdr:rowOff>
        </xdr:to>
        <xdr:pic>
          <xdr:nvPicPr>
            <xdr:cNvPr id="6" name="Imagen 5">
              <a:extLst>
                <a:ext uri="{FF2B5EF4-FFF2-40B4-BE49-F238E27FC236}">
                  <a16:creationId xmlns:a16="http://schemas.microsoft.com/office/drawing/2014/main" id="{CBE6D322-51D0-AF46-2B97-19810F87D72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Gráficas!$E$18:$E$19" spid="_x0000_s270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782855" y="1885949"/>
              <a:ext cx="1769410" cy="663059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0.3653</cdr:x>
      <cdr:y>0.77947</cdr:y>
    </cdr:from>
    <cdr:to>
      <cdr:x>0.50398</cdr:x>
      <cdr:y>0.82607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BEC52F5-A034-BE58-C0ED-D31F6D35D2E9}"/>
            </a:ext>
          </a:extLst>
        </cdr:cNvPr>
        <cdr:cNvSpPr txBox="1"/>
      </cdr:nvSpPr>
      <cdr:spPr>
        <a:xfrm xmlns:a="http://schemas.openxmlformats.org/drawingml/2006/main">
          <a:off x="3165231" y="4901712"/>
          <a:ext cx="1201615" cy="293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MX" sz="1100" kern="1200"/>
        </a:p>
      </cdr:txBody>
    </cdr:sp>
  </cdr:relSizeAnchor>
  <cdr:relSizeAnchor xmlns:cdr="http://schemas.openxmlformats.org/drawingml/2006/chartDrawing">
    <cdr:from>
      <cdr:x>0.35231</cdr:x>
      <cdr:y>0.22304</cdr:y>
    </cdr:from>
    <cdr:to>
      <cdr:x>0.5595</cdr:x>
      <cdr:y>0.34857</cdr:y>
    </cdr:to>
    <cdr:cxnSp macro="">
      <cdr:nvCxnSpPr>
        <cdr:cNvPr id="9" name="Conector recto de flecha 8">
          <a:extLst xmlns:a="http://schemas.openxmlformats.org/drawingml/2006/main">
            <a:ext uri="{FF2B5EF4-FFF2-40B4-BE49-F238E27FC236}">
              <a16:creationId xmlns:a16="http://schemas.microsoft.com/office/drawing/2014/main" id="{92385822-99E1-C706-41E1-CAF5E59440C2}"/>
            </a:ext>
          </a:extLst>
        </cdr:cNvPr>
        <cdr:cNvCxnSpPr>
          <a:endCxn xmlns:a="http://schemas.openxmlformats.org/drawingml/2006/main" id="3" idx="3"/>
        </cdr:cNvCxnSpPr>
      </cdr:nvCxnSpPr>
      <cdr:spPr>
        <a:xfrm xmlns:a="http://schemas.openxmlformats.org/drawingml/2006/main" flipH="1">
          <a:off x="3496695" y="1438275"/>
          <a:ext cx="2056381" cy="80942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2">
              <a:lumMod val="50000"/>
              <a:lumOff val="50000"/>
            </a:schemeClr>
          </a:solidFill>
          <a:headEnd type="oval"/>
          <a:tailEnd type="stealth" w="lg" len="lg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0.28992</cdr:x>
      <cdr:y>0.42279</cdr:y>
    </cdr:from>
    <cdr:to>
      <cdr:x>0.41171</cdr:x>
      <cdr:y>0.74891</cdr:y>
    </cdr:to>
    <cdr:cxnSp macro="">
      <cdr:nvCxnSpPr>
        <cdr:cNvPr id="10" name="Conector recto de flecha 9">
          <a:extLst xmlns:a="http://schemas.openxmlformats.org/drawingml/2006/main">
            <a:ext uri="{FF2B5EF4-FFF2-40B4-BE49-F238E27FC236}">
              <a16:creationId xmlns:a16="http://schemas.microsoft.com/office/drawing/2014/main" id="{47A4628A-C9D5-6708-2088-27F6AB12293B}"/>
            </a:ext>
          </a:extLst>
        </cdr:cNvPr>
        <cdr:cNvCxnSpPr/>
      </cdr:nvCxnSpPr>
      <cdr:spPr>
        <a:xfrm xmlns:a="http://schemas.openxmlformats.org/drawingml/2006/main">
          <a:off x="2924456" y="2758537"/>
          <a:ext cx="1228445" cy="212778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2">
              <a:lumMod val="50000"/>
              <a:lumOff val="50000"/>
            </a:schemeClr>
          </a:solidFill>
          <a:headEnd type="oval"/>
          <a:tailEnd type="stealth" w="lg" len="lg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0.17617</cdr:x>
      <cdr:y>0.29585</cdr:y>
    </cdr:from>
    <cdr:to>
      <cdr:x>0.35231</cdr:x>
      <cdr:y>0.40128</cdr:y>
    </cdr:to>
    <mc:AlternateContent xmlns:mc="http://schemas.openxmlformats.org/markup-compatibility/2006" xmlns:a14="http://schemas.microsoft.com/office/drawing/2010/main">
      <mc:Choice Requires="a14">
        <cdr:pic>
          <cdr:nvPicPr>
            <cdr:cNvPr id="3" name="Imagen 2">
              <a:extLst xmlns:a="http://schemas.openxmlformats.org/drawingml/2006/main">
                <a:ext uri="{FF2B5EF4-FFF2-40B4-BE49-F238E27FC236}">
                  <a16:creationId xmlns:a16="http://schemas.microsoft.com/office/drawing/2014/main" id="{80833439-C4BC-AB1D-E2F5-985D4910A1EE}"/>
                </a:ext>
              </a:extLst>
            </cdr:cNvPr>
            <cdr:cNvPicPr>
              <a:picLocks xmlns:a="http://schemas.openxmlformats.org/drawingml/2006/main" noChangeAspect="1" noChangeArrowheads="1"/>
              <a:extLst xmlns:a="http://schemas.openxmlformats.org/drawingml/2006/main">
                <a:ext uri="{84589F7E-364E-4C9E-8A38-B11213B215E9}">
                  <a14:cameraTool cellRange="Gráficas!$Y$18:$Y$19" spid="_x0000_s6823"/>
                </a:ext>
              </a:extLst>
            </cdr:cNvPicPr>
          </cdr:nvPicPr>
          <cdr:blipFill>
            <a:blip xmlns:a="http://schemas.openxmlformats.org/drawingml/2006/main" xmlns:r="http://schemas.openxmlformats.org/officeDocument/2006/relationships" r:embed="rId1"/>
            <a:srcRect xmlns:a="http://schemas.openxmlformats.org/drawingml/2006/main"/>
            <a:stretch xmlns:a="http://schemas.openxmlformats.org/drawingml/2006/main">
              <a:fillRect/>
            </a:stretch>
          </cdr:blipFill>
          <cdr:spPr bwMode="auto">
            <a:xfrm xmlns:a="http://schemas.openxmlformats.org/drawingml/2006/main">
              <a:off x="1765300" y="1879600"/>
              <a:ext cx="1764927" cy="669782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FFFFFF" mc:Ignorable="a14" a14:legacySpreadsheetColorIndex="9"/>
            </a:solidFill>
            <a:ln xmlns:a="http://schemas.openxmlformats.org/drawingml/2006/main" w="9525">
              <a:noFill/>
              <a:miter lim="800000"/>
              <a:headEnd/>
              <a:tailEnd/>
            </a:ln>
          </cdr:spPr>
        </cdr:pic>
      </mc:Choice>
      <mc:Fallback xmlns=""/>
    </mc:AlternateContent>
  </cdr:relSizeAnchor>
  <cdr:relSizeAnchor xmlns:cdr="http://schemas.openxmlformats.org/drawingml/2006/chartDrawing">
    <cdr:from>
      <cdr:x>0.92683</cdr:x>
      <cdr:y>0</cdr:y>
    </cdr:from>
    <cdr:to>
      <cdr:x>1</cdr:x>
      <cdr:y>0.02806</cdr:y>
    </cdr:to>
    <cdr:sp macro="" textlink="">
      <cdr:nvSpPr>
        <cdr:cNvPr id="4" name="CuadroTexto 1">
          <a:hlinkClick xmlns:a="http://schemas.openxmlformats.org/drawingml/2006/main" xmlns:r="http://schemas.openxmlformats.org/officeDocument/2006/relationships" r:id="rId2" tooltip="Índice"/>
          <a:extLst xmlns:a="http://schemas.openxmlformats.org/drawingml/2006/main">
            <a:ext uri="{FF2B5EF4-FFF2-40B4-BE49-F238E27FC236}">
              <a16:creationId xmlns:a16="http://schemas.microsoft.com/office/drawing/2014/main" id="{49A2633F-53AB-674E-BBC0-3F61068D6403}"/>
            </a:ext>
          </a:extLst>
        </cdr:cNvPr>
        <cdr:cNvSpPr txBox="1"/>
      </cdr:nvSpPr>
      <cdr:spPr>
        <a:xfrm xmlns:a="http://schemas.openxmlformats.org/drawingml/2006/main">
          <a:off x="9198839" y="0"/>
          <a:ext cx="726212" cy="180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s-MX" sz="800" kern="1200">
              <a:solidFill>
                <a:srgbClr val="09989C"/>
              </a:solidFill>
            </a:rPr>
            <a:t>Índice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0.3653</cdr:x>
      <cdr:y>0.77947</cdr:y>
    </cdr:from>
    <cdr:to>
      <cdr:x>0.50398</cdr:x>
      <cdr:y>0.82607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BEC52F5-A034-BE58-C0ED-D31F6D35D2E9}"/>
            </a:ext>
          </a:extLst>
        </cdr:cNvPr>
        <cdr:cNvSpPr txBox="1"/>
      </cdr:nvSpPr>
      <cdr:spPr>
        <a:xfrm xmlns:a="http://schemas.openxmlformats.org/drawingml/2006/main">
          <a:off x="3165231" y="4901712"/>
          <a:ext cx="1201615" cy="293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MX" sz="1100" kern="1200"/>
        </a:p>
      </cdr:txBody>
    </cdr:sp>
  </cdr:relSizeAnchor>
  <cdr:relSizeAnchor xmlns:cdr="http://schemas.openxmlformats.org/drawingml/2006/chartDrawing">
    <cdr:from>
      <cdr:x>0.35624</cdr:x>
      <cdr:y>0.16828</cdr:y>
    </cdr:from>
    <cdr:to>
      <cdr:x>0.53498</cdr:x>
      <cdr:y>0.29407</cdr:y>
    </cdr:to>
    <cdr:cxnSp macro="">
      <cdr:nvCxnSpPr>
        <cdr:cNvPr id="9" name="Conector recto de flecha 8">
          <a:extLst xmlns:a="http://schemas.openxmlformats.org/drawingml/2006/main">
            <a:ext uri="{FF2B5EF4-FFF2-40B4-BE49-F238E27FC236}">
              <a16:creationId xmlns:a16="http://schemas.microsoft.com/office/drawing/2014/main" id="{92385822-99E1-C706-41E1-CAF5E59440C2}"/>
            </a:ext>
          </a:extLst>
        </cdr:cNvPr>
        <cdr:cNvCxnSpPr/>
      </cdr:nvCxnSpPr>
      <cdr:spPr>
        <a:xfrm xmlns:a="http://schemas.openxmlformats.org/drawingml/2006/main" flipH="1">
          <a:off x="3546278" y="1083048"/>
          <a:ext cx="1779317" cy="80961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2">
              <a:lumMod val="50000"/>
              <a:lumOff val="50000"/>
            </a:schemeClr>
          </a:solidFill>
          <a:headEnd type="oval"/>
          <a:tailEnd type="stealth" w="lg" len="lg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0.25937</cdr:x>
      <cdr:y>0.36363</cdr:y>
    </cdr:from>
    <cdr:to>
      <cdr:x>0.40847</cdr:x>
      <cdr:y>0.74989</cdr:y>
    </cdr:to>
    <cdr:cxnSp macro="">
      <cdr:nvCxnSpPr>
        <cdr:cNvPr id="10" name="Conector recto de flecha 9">
          <a:extLst xmlns:a="http://schemas.openxmlformats.org/drawingml/2006/main">
            <a:ext uri="{FF2B5EF4-FFF2-40B4-BE49-F238E27FC236}">
              <a16:creationId xmlns:a16="http://schemas.microsoft.com/office/drawing/2014/main" id="{47A4628A-C9D5-6708-2088-27F6AB12293B}"/>
            </a:ext>
          </a:extLst>
        </cdr:cNvPr>
        <cdr:cNvCxnSpPr/>
      </cdr:nvCxnSpPr>
      <cdr:spPr>
        <a:xfrm xmlns:a="http://schemas.openxmlformats.org/drawingml/2006/main">
          <a:off x="2601445" y="2340348"/>
          <a:ext cx="1495425" cy="248602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2">
              <a:lumMod val="50000"/>
              <a:lumOff val="50000"/>
            </a:schemeClr>
          </a:solidFill>
          <a:headEnd type="oval"/>
          <a:tailEnd type="stealth" w="lg" len="lg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0.92705</cdr:x>
      <cdr:y>0</cdr:y>
    </cdr:from>
    <cdr:to>
      <cdr:x>1</cdr:x>
      <cdr:y>0.02812</cdr:y>
    </cdr:to>
    <cdr:sp macro="" textlink="">
      <cdr:nvSpPr>
        <cdr:cNvPr id="3" name="CuadroTexto 1">
          <a:hlinkClick xmlns:a="http://schemas.openxmlformats.org/drawingml/2006/main" xmlns:r="http://schemas.openxmlformats.org/officeDocument/2006/relationships" r:id="rId1" tooltip="Índice"/>
          <a:extLst xmlns:a="http://schemas.openxmlformats.org/drawingml/2006/main">
            <a:ext uri="{FF2B5EF4-FFF2-40B4-BE49-F238E27FC236}">
              <a16:creationId xmlns:a16="http://schemas.microsoft.com/office/drawing/2014/main" id="{9A96CBE5-A215-4798-B4EF-6586ACE4DC03}"/>
            </a:ext>
          </a:extLst>
        </cdr:cNvPr>
        <cdr:cNvSpPr txBox="1"/>
      </cdr:nvSpPr>
      <cdr:spPr>
        <a:xfrm xmlns:a="http://schemas.openxmlformats.org/drawingml/2006/main">
          <a:off x="9228533" y="0"/>
          <a:ext cx="726212" cy="180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s-MX" sz="800" kern="1200">
              <a:solidFill>
                <a:srgbClr val="09989C"/>
              </a:solidFill>
            </a:rPr>
            <a:t>Índice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38100" y="323850"/>
    <xdr:ext cx="9953625" cy="6486525"/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3C1564-B965-431C-BFBF-FE24AA5193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495300</xdr:colOff>
          <xdr:row>30</xdr:row>
          <xdr:rowOff>47625</xdr:rowOff>
        </xdr:from>
        <xdr:to>
          <xdr:col>5</xdr:col>
          <xdr:colOff>609600</xdr:colOff>
          <xdr:row>31</xdr:row>
          <xdr:rowOff>171450</xdr:rowOff>
        </xdr:to>
        <xdr:pic>
          <xdr:nvPicPr>
            <xdr:cNvPr id="4" name="Imagen 3">
              <a:extLst>
                <a:ext uri="{FF2B5EF4-FFF2-40B4-BE49-F238E27FC236}">
                  <a16:creationId xmlns:a16="http://schemas.microsoft.com/office/drawing/2014/main" id="{2355194A-E1B1-0C9B-1731-D70B59DAF61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Gráficas!$I$16" spid="_x0000_s3699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848100" y="5457825"/>
              <a:ext cx="952500" cy="304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457200</xdr:colOff>
          <xdr:row>7</xdr:row>
          <xdr:rowOff>57150</xdr:rowOff>
        </xdr:from>
        <xdr:to>
          <xdr:col>8</xdr:col>
          <xdr:colOff>352425</xdr:colOff>
          <xdr:row>9</xdr:row>
          <xdr:rowOff>9525</xdr:rowOff>
        </xdr:to>
        <xdr:pic>
          <xdr:nvPicPr>
            <xdr:cNvPr id="6" name="Imagen 5">
              <a:extLst>
                <a:ext uri="{FF2B5EF4-FFF2-40B4-BE49-F238E27FC236}">
                  <a16:creationId xmlns:a16="http://schemas.microsoft.com/office/drawing/2014/main" id="{093C705A-AC52-76DD-03C8-8229D611AB2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Gráficas!$J$16" spid="_x0000_s3700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5486400" y="1304925"/>
              <a:ext cx="1571625" cy="31432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0.3653</cdr:x>
      <cdr:y>0.77947</cdr:y>
    </cdr:from>
    <cdr:to>
      <cdr:x>0.50398</cdr:x>
      <cdr:y>0.82607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BEC52F5-A034-BE58-C0ED-D31F6D35D2E9}"/>
            </a:ext>
          </a:extLst>
        </cdr:cNvPr>
        <cdr:cNvSpPr txBox="1"/>
      </cdr:nvSpPr>
      <cdr:spPr>
        <a:xfrm xmlns:a="http://schemas.openxmlformats.org/drawingml/2006/main">
          <a:off x="3165231" y="4901712"/>
          <a:ext cx="1201615" cy="293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MX" sz="1100" kern="1200"/>
        </a:p>
      </cdr:txBody>
    </cdr:sp>
  </cdr:relSizeAnchor>
  <cdr:relSizeAnchor xmlns:cdr="http://schemas.openxmlformats.org/drawingml/2006/chartDrawing">
    <cdr:from>
      <cdr:x>0.34496</cdr:x>
      <cdr:y>0.17768</cdr:y>
    </cdr:from>
    <cdr:to>
      <cdr:x>0.52823</cdr:x>
      <cdr:y>0.24742</cdr:y>
    </cdr:to>
    <cdr:cxnSp macro="">
      <cdr:nvCxnSpPr>
        <cdr:cNvPr id="9" name="Conector recto de flecha 8">
          <a:extLst xmlns:a="http://schemas.openxmlformats.org/drawingml/2006/main">
            <a:ext uri="{FF2B5EF4-FFF2-40B4-BE49-F238E27FC236}">
              <a16:creationId xmlns:a16="http://schemas.microsoft.com/office/drawing/2014/main" id="{92385822-99E1-C706-41E1-CAF5E59440C2}"/>
            </a:ext>
          </a:extLst>
        </cdr:cNvPr>
        <cdr:cNvCxnSpPr>
          <a:endCxn xmlns:a="http://schemas.openxmlformats.org/drawingml/2006/main" id="3" idx="3"/>
        </cdr:cNvCxnSpPr>
      </cdr:nvCxnSpPr>
      <cdr:spPr>
        <a:xfrm xmlns:a="http://schemas.openxmlformats.org/drawingml/2006/main" flipH="1">
          <a:off x="3433602" y="1152525"/>
          <a:ext cx="1824198" cy="45237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2">
              <a:lumMod val="50000"/>
              <a:lumOff val="50000"/>
            </a:schemeClr>
          </a:solidFill>
          <a:headEnd type="oval"/>
          <a:tailEnd type="stealth" w="lg" len="lg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0.26395</cdr:x>
      <cdr:y>0.33333</cdr:y>
    </cdr:from>
    <cdr:to>
      <cdr:x>0.41533</cdr:x>
      <cdr:y>0.77386</cdr:y>
    </cdr:to>
    <cdr:cxnSp macro="">
      <cdr:nvCxnSpPr>
        <cdr:cNvPr id="10" name="Conector recto de flecha 9">
          <a:extLst xmlns:a="http://schemas.openxmlformats.org/drawingml/2006/main">
            <a:ext uri="{FF2B5EF4-FFF2-40B4-BE49-F238E27FC236}">
              <a16:creationId xmlns:a16="http://schemas.microsoft.com/office/drawing/2014/main" id="{47A4628A-C9D5-6708-2088-27F6AB12293B}"/>
            </a:ext>
          </a:extLst>
        </cdr:cNvPr>
        <cdr:cNvCxnSpPr/>
      </cdr:nvCxnSpPr>
      <cdr:spPr>
        <a:xfrm xmlns:a="http://schemas.openxmlformats.org/drawingml/2006/main">
          <a:off x="2657475" y="2162175"/>
          <a:ext cx="1524000" cy="285750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2">
              <a:lumMod val="50000"/>
              <a:lumOff val="50000"/>
            </a:schemeClr>
          </a:solidFill>
          <a:headEnd type="oval"/>
          <a:tailEnd type="stealth" w="lg" len="lg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0.16966</cdr:x>
      <cdr:y>0.19579</cdr:y>
    </cdr:from>
    <cdr:to>
      <cdr:x>0.34496</cdr:x>
      <cdr:y>0.29905</cdr:y>
    </cdr:to>
    <mc:AlternateContent xmlns:mc="http://schemas.openxmlformats.org/markup-compatibility/2006" xmlns:a14="http://schemas.microsoft.com/office/drawing/2010/main">
      <mc:Choice Requires="a14">
        <cdr:pic>
          <cdr:nvPicPr>
            <cdr:cNvPr id="3" name="Imagen 2">
              <a:extLst xmlns:a="http://schemas.openxmlformats.org/drawingml/2006/main">
                <a:ext uri="{FF2B5EF4-FFF2-40B4-BE49-F238E27FC236}">
                  <a16:creationId xmlns:a16="http://schemas.microsoft.com/office/drawing/2014/main" id="{CBE6D322-51D0-AF46-2B97-19810F87D726}"/>
                </a:ext>
              </a:extLst>
            </cdr:cNvPr>
            <cdr:cNvPicPr>
              <a:picLocks xmlns:a="http://schemas.openxmlformats.org/drawingml/2006/main" noChangeAspect="1" noChangeArrowheads="1"/>
              <a:extLst xmlns:a="http://schemas.openxmlformats.org/drawingml/2006/main">
                <a:ext uri="{84589F7E-364E-4C9E-8A38-B11213B215E9}">
                  <a14:cameraTool cellRange="Gráficas!$J$18:$J$19" spid="_x0000_s3701"/>
                </a:ext>
              </a:extLst>
            </cdr:cNvPicPr>
          </cdr:nvPicPr>
          <cdr:blipFill>
            <a:blip xmlns:a="http://schemas.openxmlformats.org/drawingml/2006/main" xmlns:r="http://schemas.openxmlformats.org/officeDocument/2006/relationships" r:embed="rId1"/>
            <a:srcRect xmlns:a="http://schemas.openxmlformats.org/drawingml/2006/main"/>
            <a:stretch xmlns:a="http://schemas.openxmlformats.org/drawingml/2006/main">
              <a:fillRect/>
            </a:stretch>
          </cdr:blipFill>
          <cdr:spPr bwMode="auto">
            <a:xfrm xmlns:a="http://schemas.openxmlformats.org/drawingml/2006/main">
              <a:off x="1708150" y="1270000"/>
              <a:ext cx="1764927" cy="669782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FFFFFF" mc:Ignorable="a14" a14:legacySpreadsheetColorIndex="9"/>
            </a:solidFill>
            <a:ln xmlns:a="http://schemas.openxmlformats.org/drawingml/2006/main" w="9525">
              <a:noFill/>
              <a:miter lim="800000"/>
              <a:headEnd/>
              <a:tailEnd/>
            </a:ln>
          </cdr:spPr>
        </cdr:pic>
      </mc:Choice>
      <mc:Fallback xmlns=""/>
    </mc:AlternateContent>
  </cdr:relSizeAnchor>
  <cdr:relSizeAnchor xmlns:cdr="http://schemas.openxmlformats.org/drawingml/2006/chartDrawing">
    <cdr:from>
      <cdr:x>0.92704</cdr:x>
      <cdr:y>0</cdr:y>
    </cdr:from>
    <cdr:to>
      <cdr:x>1</cdr:x>
      <cdr:y>0.0279</cdr:y>
    </cdr:to>
    <cdr:sp macro="" textlink="">
      <cdr:nvSpPr>
        <cdr:cNvPr id="4" name="CuadroTexto 1">
          <a:hlinkClick xmlns:a="http://schemas.openxmlformats.org/drawingml/2006/main" xmlns:r="http://schemas.openxmlformats.org/officeDocument/2006/relationships" r:id="rId2" tooltip="Índice"/>
          <a:extLst xmlns:a="http://schemas.openxmlformats.org/drawingml/2006/main">
            <a:ext uri="{FF2B5EF4-FFF2-40B4-BE49-F238E27FC236}">
              <a16:creationId xmlns:a16="http://schemas.microsoft.com/office/drawing/2014/main" id="{49A2633F-53AB-674E-BBC0-3F61068D6403}"/>
            </a:ext>
          </a:extLst>
        </cdr:cNvPr>
        <cdr:cNvSpPr txBox="1"/>
      </cdr:nvSpPr>
      <cdr:spPr>
        <a:xfrm xmlns:a="http://schemas.openxmlformats.org/drawingml/2006/main">
          <a:off x="9227413" y="0"/>
          <a:ext cx="726212" cy="180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s-MX" sz="800" kern="1200">
              <a:solidFill>
                <a:srgbClr val="09989C"/>
              </a:solidFill>
            </a:rPr>
            <a:t>Índice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38101" y="352425"/>
    <xdr:ext cx="9925050" cy="6429375"/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1EDB32-E3C3-4B9F-BFC2-496D139874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466725</xdr:colOff>
          <xdr:row>30</xdr:row>
          <xdr:rowOff>0</xdr:rowOff>
        </xdr:from>
        <xdr:to>
          <xdr:col>5</xdr:col>
          <xdr:colOff>581025</xdr:colOff>
          <xdr:row>31</xdr:row>
          <xdr:rowOff>123825</xdr:rowOff>
        </xdr:to>
        <xdr:pic>
          <xdr:nvPicPr>
            <xdr:cNvPr id="4" name="Imagen 3">
              <a:extLst>
                <a:ext uri="{FF2B5EF4-FFF2-40B4-BE49-F238E27FC236}">
                  <a16:creationId xmlns:a16="http://schemas.microsoft.com/office/drawing/2014/main" id="{441A5464-644B-57DC-85B7-B256F8D8EF2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Gráficas!$N$16" spid="_x0000_s470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819525" y="5410200"/>
              <a:ext cx="952500" cy="304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495300</xdr:colOff>
          <xdr:row>7</xdr:row>
          <xdr:rowOff>57150</xdr:rowOff>
        </xdr:from>
        <xdr:to>
          <xdr:col>8</xdr:col>
          <xdr:colOff>390525</xdr:colOff>
          <xdr:row>9</xdr:row>
          <xdr:rowOff>9525</xdr:rowOff>
        </xdr:to>
        <xdr:pic>
          <xdr:nvPicPr>
            <xdr:cNvPr id="5" name="Imagen 4">
              <a:extLst>
                <a:ext uri="{FF2B5EF4-FFF2-40B4-BE49-F238E27FC236}">
                  <a16:creationId xmlns:a16="http://schemas.microsoft.com/office/drawing/2014/main" id="{653A5A93-F3D7-CF24-5B1E-906BA2DD72B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Gráficas!$O$16" spid="_x0000_s4707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5524500" y="1304925"/>
              <a:ext cx="1571625" cy="31432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0.3653</cdr:x>
      <cdr:y>0.77947</cdr:y>
    </cdr:from>
    <cdr:to>
      <cdr:x>0.50398</cdr:x>
      <cdr:y>0.82607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BEC52F5-A034-BE58-C0ED-D31F6D35D2E9}"/>
            </a:ext>
          </a:extLst>
        </cdr:cNvPr>
        <cdr:cNvSpPr txBox="1"/>
      </cdr:nvSpPr>
      <cdr:spPr>
        <a:xfrm xmlns:a="http://schemas.openxmlformats.org/drawingml/2006/main">
          <a:off x="3165231" y="4901712"/>
          <a:ext cx="1201615" cy="293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MX" sz="1100" kern="1200"/>
        </a:p>
      </cdr:txBody>
    </cdr:sp>
  </cdr:relSizeAnchor>
  <cdr:relSizeAnchor xmlns:cdr="http://schemas.openxmlformats.org/drawingml/2006/chartDrawing">
    <cdr:from>
      <cdr:x>0.35632</cdr:x>
      <cdr:y>0.17926</cdr:y>
    </cdr:from>
    <cdr:to>
      <cdr:x>0.53071</cdr:x>
      <cdr:y>0.25555</cdr:y>
    </cdr:to>
    <cdr:cxnSp macro="">
      <cdr:nvCxnSpPr>
        <cdr:cNvPr id="9" name="Conector recto de flecha 8">
          <a:extLst xmlns:a="http://schemas.openxmlformats.org/drawingml/2006/main">
            <a:ext uri="{FF2B5EF4-FFF2-40B4-BE49-F238E27FC236}">
              <a16:creationId xmlns:a16="http://schemas.microsoft.com/office/drawing/2014/main" id="{92385822-99E1-C706-41E1-CAF5E59440C2}"/>
            </a:ext>
          </a:extLst>
        </cdr:cNvPr>
        <cdr:cNvCxnSpPr>
          <a:endCxn xmlns:a="http://schemas.openxmlformats.org/drawingml/2006/main" id="3" idx="3"/>
        </cdr:cNvCxnSpPr>
      </cdr:nvCxnSpPr>
      <cdr:spPr>
        <a:xfrm xmlns:a="http://schemas.openxmlformats.org/drawingml/2006/main" flipH="1">
          <a:off x="3536494" y="1152525"/>
          <a:ext cx="1730830" cy="49047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2">
              <a:lumMod val="50000"/>
              <a:lumOff val="50000"/>
            </a:schemeClr>
          </a:solidFill>
          <a:headEnd type="oval"/>
          <a:tailEnd type="stealth" w="lg" len="lg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0.28637</cdr:x>
      <cdr:y>0.33552</cdr:y>
    </cdr:from>
    <cdr:to>
      <cdr:x>0.3991</cdr:x>
      <cdr:y>0.75744</cdr:y>
    </cdr:to>
    <cdr:cxnSp macro="">
      <cdr:nvCxnSpPr>
        <cdr:cNvPr id="10" name="Conector recto de flecha 9">
          <a:extLst xmlns:a="http://schemas.openxmlformats.org/drawingml/2006/main">
            <a:ext uri="{FF2B5EF4-FFF2-40B4-BE49-F238E27FC236}">
              <a16:creationId xmlns:a16="http://schemas.microsoft.com/office/drawing/2014/main" id="{47A4628A-C9D5-6708-2088-27F6AB12293B}"/>
            </a:ext>
          </a:extLst>
        </cdr:cNvPr>
        <cdr:cNvCxnSpPr/>
      </cdr:nvCxnSpPr>
      <cdr:spPr>
        <a:xfrm xmlns:a="http://schemas.openxmlformats.org/drawingml/2006/main">
          <a:off x="2883202" y="2157201"/>
          <a:ext cx="1134857" cy="271268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2">
              <a:lumMod val="50000"/>
              <a:lumOff val="50000"/>
            </a:schemeClr>
          </a:solidFill>
          <a:headEnd type="oval"/>
          <a:tailEnd type="stealth" w="lg" len="lg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0.18102</cdr:x>
      <cdr:y>0.20346</cdr:y>
    </cdr:from>
    <cdr:to>
      <cdr:x>0.35632</cdr:x>
      <cdr:y>0.30763</cdr:y>
    </cdr:to>
    <mc:AlternateContent xmlns:mc="http://schemas.openxmlformats.org/markup-compatibility/2006" xmlns:a14="http://schemas.microsoft.com/office/drawing/2010/main">
      <mc:Choice Requires="a14">
        <cdr:pic>
          <cdr:nvPicPr>
            <cdr:cNvPr id="3" name="Imagen 2">
              <a:extLst xmlns:a="http://schemas.openxmlformats.org/drawingml/2006/main">
                <a:ext uri="{FF2B5EF4-FFF2-40B4-BE49-F238E27FC236}">
                  <a16:creationId xmlns:a16="http://schemas.microsoft.com/office/drawing/2014/main" id="{51D8592E-51AF-56A8-CFC2-38870F97E2CB}"/>
                </a:ext>
              </a:extLst>
            </cdr:cNvPr>
            <cdr:cNvPicPr>
              <a:picLocks xmlns:a="http://schemas.openxmlformats.org/drawingml/2006/main" noChangeAspect="1" noChangeArrowheads="1"/>
              <a:extLst xmlns:a="http://schemas.openxmlformats.org/drawingml/2006/main">
                <a:ext uri="{84589F7E-364E-4C9E-8A38-B11213B215E9}">
                  <a14:cameraTool cellRange="Gráficas!$O$18:$O$19" spid="_x0000_s4708"/>
                </a:ext>
              </a:extLst>
            </cdr:cNvPicPr>
          </cdr:nvPicPr>
          <cdr:blipFill>
            <a:blip xmlns:a="http://schemas.openxmlformats.org/drawingml/2006/main" xmlns:r="http://schemas.openxmlformats.org/officeDocument/2006/relationships" r:embed="rId1"/>
            <a:srcRect xmlns:a="http://schemas.openxmlformats.org/drawingml/2006/main"/>
            <a:stretch xmlns:a="http://schemas.openxmlformats.org/drawingml/2006/main">
              <a:fillRect/>
            </a:stretch>
          </cdr:blipFill>
          <cdr:spPr bwMode="auto">
            <a:xfrm xmlns:a="http://schemas.openxmlformats.org/drawingml/2006/main">
              <a:off x="1822450" y="1308100"/>
              <a:ext cx="1764927" cy="669782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FFFFFF" mc:Ignorable="a14" a14:legacySpreadsheetColorIndex="9"/>
            </a:solidFill>
            <a:ln xmlns:a="http://schemas.openxmlformats.org/drawingml/2006/main" w="9525">
              <a:noFill/>
              <a:miter lim="800000"/>
              <a:headEnd/>
              <a:tailEnd/>
            </a:ln>
          </cdr:spPr>
        </cdr:pic>
      </mc:Choice>
      <mc:Fallback xmlns=""/>
    </mc:AlternateContent>
  </cdr:relSizeAnchor>
  <cdr:relSizeAnchor xmlns:cdr="http://schemas.openxmlformats.org/drawingml/2006/chartDrawing">
    <cdr:from>
      <cdr:x>0.92683</cdr:x>
      <cdr:y>0</cdr:y>
    </cdr:from>
    <cdr:to>
      <cdr:x>1</cdr:x>
      <cdr:y>0.02815</cdr:y>
    </cdr:to>
    <cdr:sp macro="" textlink="">
      <cdr:nvSpPr>
        <cdr:cNvPr id="4" name="CuadroTexto 1">
          <a:hlinkClick xmlns:a="http://schemas.openxmlformats.org/drawingml/2006/main" xmlns:r="http://schemas.openxmlformats.org/officeDocument/2006/relationships" r:id="rId2" tooltip="Índice"/>
          <a:extLst xmlns:a="http://schemas.openxmlformats.org/drawingml/2006/main">
            <a:ext uri="{FF2B5EF4-FFF2-40B4-BE49-F238E27FC236}">
              <a16:creationId xmlns:a16="http://schemas.microsoft.com/office/drawing/2014/main" id="{49A2633F-53AB-674E-BBC0-3F61068D6403}"/>
            </a:ext>
          </a:extLst>
        </cdr:cNvPr>
        <cdr:cNvSpPr txBox="1"/>
      </cdr:nvSpPr>
      <cdr:spPr>
        <a:xfrm xmlns:a="http://schemas.openxmlformats.org/drawingml/2006/main">
          <a:off x="9198838" y="0"/>
          <a:ext cx="726212" cy="180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s-MX" sz="800" kern="1200">
              <a:solidFill>
                <a:srgbClr val="09989C"/>
              </a:solidFill>
            </a:rPr>
            <a:t>Índice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57151" y="333375"/>
    <xdr:ext cx="9906000" cy="64389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E97FAA-53B0-4CBF-AC2E-7D8BDE1812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514350</xdr:colOff>
          <xdr:row>29</xdr:row>
          <xdr:rowOff>152400</xdr:rowOff>
        </xdr:from>
        <xdr:to>
          <xdr:col>5</xdr:col>
          <xdr:colOff>635000</xdr:colOff>
          <xdr:row>31</xdr:row>
          <xdr:rowOff>107950</xdr:rowOff>
        </xdr:to>
        <xdr:pic>
          <xdr:nvPicPr>
            <xdr:cNvPr id="4" name="Imagen 3">
              <a:extLst>
                <a:ext uri="{FF2B5EF4-FFF2-40B4-BE49-F238E27FC236}">
                  <a16:creationId xmlns:a16="http://schemas.microsoft.com/office/drawing/2014/main" id="{F5CD3C32-B85F-55CB-C4A9-3133E5F3D2B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Gráficas!$S$16" spid="_x0000_s571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867150" y="5289550"/>
              <a:ext cx="958850" cy="3111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666750</xdr:colOff>
          <xdr:row>8</xdr:row>
          <xdr:rowOff>19050</xdr:rowOff>
        </xdr:from>
        <xdr:to>
          <xdr:col>8</xdr:col>
          <xdr:colOff>561975</xdr:colOff>
          <xdr:row>9</xdr:row>
          <xdr:rowOff>152400</xdr:rowOff>
        </xdr:to>
        <xdr:pic>
          <xdr:nvPicPr>
            <xdr:cNvPr id="5" name="Imagen 4">
              <a:extLst>
                <a:ext uri="{FF2B5EF4-FFF2-40B4-BE49-F238E27FC236}">
                  <a16:creationId xmlns:a16="http://schemas.microsoft.com/office/drawing/2014/main" id="{A3E9532F-973E-673B-46FC-9256CC74ABE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Gráficas!$T$16" spid="_x0000_s5719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5695950" y="1447800"/>
              <a:ext cx="1571625" cy="31432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0.3653</cdr:x>
      <cdr:y>0.77947</cdr:y>
    </cdr:from>
    <cdr:to>
      <cdr:x>0.50398</cdr:x>
      <cdr:y>0.82607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BEC52F5-A034-BE58-C0ED-D31F6D35D2E9}"/>
            </a:ext>
          </a:extLst>
        </cdr:cNvPr>
        <cdr:cNvSpPr txBox="1"/>
      </cdr:nvSpPr>
      <cdr:spPr>
        <a:xfrm xmlns:a="http://schemas.openxmlformats.org/drawingml/2006/main">
          <a:off x="3165231" y="4901712"/>
          <a:ext cx="1201615" cy="2930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MX" sz="1100" kern="1200"/>
        </a:p>
      </cdr:txBody>
    </cdr:sp>
  </cdr:relSizeAnchor>
  <cdr:relSizeAnchor xmlns:cdr="http://schemas.openxmlformats.org/drawingml/2006/chartDrawing">
    <cdr:from>
      <cdr:x>0.34054</cdr:x>
      <cdr:y>0.19822</cdr:y>
    </cdr:from>
    <cdr:to>
      <cdr:x>0.55385</cdr:x>
      <cdr:y>0.35057</cdr:y>
    </cdr:to>
    <cdr:cxnSp macro="">
      <cdr:nvCxnSpPr>
        <cdr:cNvPr id="9" name="Conector recto de flecha 8">
          <a:extLst xmlns:a="http://schemas.openxmlformats.org/drawingml/2006/main">
            <a:ext uri="{FF2B5EF4-FFF2-40B4-BE49-F238E27FC236}">
              <a16:creationId xmlns:a16="http://schemas.microsoft.com/office/drawing/2014/main" id="{92385822-99E1-C706-41E1-CAF5E59440C2}"/>
            </a:ext>
          </a:extLst>
        </cdr:cNvPr>
        <cdr:cNvCxnSpPr>
          <a:endCxn xmlns:a="http://schemas.openxmlformats.org/drawingml/2006/main" id="3" idx="3"/>
        </cdr:cNvCxnSpPr>
      </cdr:nvCxnSpPr>
      <cdr:spPr>
        <a:xfrm xmlns:a="http://schemas.openxmlformats.org/drawingml/2006/main" flipH="1">
          <a:off x="3373389" y="1276350"/>
          <a:ext cx="2113010" cy="98093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2">
              <a:lumMod val="50000"/>
              <a:lumOff val="50000"/>
            </a:schemeClr>
          </a:solidFill>
          <a:headEnd type="oval"/>
          <a:tailEnd type="stealth" w="lg" len="lg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0.27668</cdr:x>
      <cdr:y>0.44169</cdr:y>
    </cdr:from>
    <cdr:to>
      <cdr:x>0.40982</cdr:x>
      <cdr:y>0.75364</cdr:y>
    </cdr:to>
    <cdr:cxnSp macro="">
      <cdr:nvCxnSpPr>
        <cdr:cNvPr id="10" name="Conector recto de flecha 9">
          <a:extLst xmlns:a="http://schemas.openxmlformats.org/drawingml/2006/main">
            <a:ext uri="{FF2B5EF4-FFF2-40B4-BE49-F238E27FC236}">
              <a16:creationId xmlns:a16="http://schemas.microsoft.com/office/drawing/2014/main" id="{47A4628A-C9D5-6708-2088-27F6AB12293B}"/>
            </a:ext>
          </a:extLst>
        </cdr:cNvPr>
        <cdr:cNvCxnSpPr/>
      </cdr:nvCxnSpPr>
      <cdr:spPr>
        <a:xfrm xmlns:a="http://schemas.openxmlformats.org/drawingml/2006/main">
          <a:off x="2790825" y="2886075"/>
          <a:ext cx="1343025" cy="20383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accent2">
              <a:lumMod val="50000"/>
              <a:lumOff val="50000"/>
            </a:schemeClr>
          </a:solidFill>
          <a:headEnd type="oval"/>
          <a:tailEnd type="stealth" w="lg" len="lg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0.16556</cdr:x>
      <cdr:y>0.29932</cdr:y>
    </cdr:from>
    <cdr:to>
      <cdr:x>0.34054</cdr:x>
      <cdr:y>0.40182</cdr:y>
    </cdr:to>
    <mc:AlternateContent xmlns:mc="http://schemas.openxmlformats.org/markup-compatibility/2006" xmlns:a14="http://schemas.microsoft.com/office/drawing/2010/main">
      <mc:Choice Requires="a14">
        <cdr:pic>
          <cdr:nvPicPr>
            <cdr:cNvPr id="3" name="Imagen 2">
              <a:extLst xmlns:a="http://schemas.openxmlformats.org/drawingml/2006/main">
                <a:ext uri="{FF2B5EF4-FFF2-40B4-BE49-F238E27FC236}">
                  <a16:creationId xmlns:a16="http://schemas.microsoft.com/office/drawing/2014/main" id="{51D8592E-51AF-56A8-CFC2-38870F97E2CB}"/>
                </a:ext>
              </a:extLst>
            </cdr:cNvPr>
            <cdr:cNvPicPr>
              <a:picLocks xmlns:a="http://schemas.openxmlformats.org/drawingml/2006/main" noChangeAspect="1" noChangeArrowheads="1"/>
              <a:extLst xmlns:a="http://schemas.openxmlformats.org/drawingml/2006/main">
                <a:ext uri="{84589F7E-364E-4C9E-8A38-B11213B215E9}">
                  <a14:cameraTool cellRange="Gráficas!$T$18:$T$19" spid="_x0000_s5720"/>
                </a:ext>
              </a:extLst>
            </cdr:cNvPicPr>
          </cdr:nvPicPr>
          <cdr:blipFill>
            <a:blip xmlns:a="http://schemas.openxmlformats.org/drawingml/2006/main" xmlns:r="http://schemas.openxmlformats.org/officeDocument/2006/relationships" r:embed="rId1"/>
            <a:srcRect xmlns:a="http://schemas.openxmlformats.org/drawingml/2006/main"/>
            <a:stretch xmlns:a="http://schemas.openxmlformats.org/drawingml/2006/main">
              <a:fillRect/>
            </a:stretch>
          </cdr:blipFill>
          <cdr:spPr bwMode="auto">
            <a:xfrm xmlns:a="http://schemas.openxmlformats.org/drawingml/2006/main">
              <a:off x="1670050" y="1955800"/>
              <a:ext cx="1764927" cy="669782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rgbClr val="FFFFFF" mc:Ignorable="a14" a14:legacySpreadsheetColorIndex="9"/>
            </a:solidFill>
            <a:ln xmlns:a="http://schemas.openxmlformats.org/drawingml/2006/main" w="9525">
              <a:noFill/>
              <a:miter lim="800000"/>
              <a:headEnd/>
              <a:tailEnd/>
            </a:ln>
          </cdr:spPr>
        </cdr:pic>
      </mc:Choice>
      <mc:Fallback xmlns=""/>
    </mc:AlternateContent>
  </cdr:relSizeAnchor>
  <cdr:relSizeAnchor xmlns:cdr="http://schemas.openxmlformats.org/drawingml/2006/chartDrawing">
    <cdr:from>
      <cdr:x>0.92669</cdr:x>
      <cdr:y>0</cdr:y>
    </cdr:from>
    <cdr:to>
      <cdr:x>1</cdr:x>
      <cdr:y>0.0281</cdr:y>
    </cdr:to>
    <cdr:sp macro="" textlink="">
      <cdr:nvSpPr>
        <cdr:cNvPr id="4" name="CuadroTexto 1">
          <a:hlinkClick xmlns:a="http://schemas.openxmlformats.org/drawingml/2006/main" xmlns:r="http://schemas.openxmlformats.org/officeDocument/2006/relationships" r:id="rId2" tooltip="Índice"/>
          <a:extLst xmlns:a="http://schemas.openxmlformats.org/drawingml/2006/main">
            <a:ext uri="{FF2B5EF4-FFF2-40B4-BE49-F238E27FC236}">
              <a16:creationId xmlns:a16="http://schemas.microsoft.com/office/drawing/2014/main" id="{49A2633F-53AB-674E-BBC0-3F61068D6403}"/>
            </a:ext>
          </a:extLst>
        </cdr:cNvPr>
        <cdr:cNvSpPr txBox="1"/>
      </cdr:nvSpPr>
      <cdr:spPr>
        <a:xfrm xmlns:a="http://schemas.openxmlformats.org/drawingml/2006/main">
          <a:off x="9179788" y="0"/>
          <a:ext cx="726212" cy="180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s-MX" sz="800" kern="1200">
              <a:solidFill>
                <a:srgbClr val="09989C"/>
              </a:solidFill>
            </a:rPr>
            <a:t>Índice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47624" y="333375"/>
    <xdr:ext cx="9925051" cy="6448425"/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D47EDF-27FB-4A74-8CAD-9569C37BFE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752475</xdr:colOff>
          <xdr:row>8</xdr:row>
          <xdr:rowOff>152400</xdr:rowOff>
        </xdr:from>
        <xdr:to>
          <xdr:col>8</xdr:col>
          <xdr:colOff>647700</xdr:colOff>
          <xdr:row>10</xdr:row>
          <xdr:rowOff>104775</xdr:rowOff>
        </xdr:to>
        <xdr:pic>
          <xdr:nvPicPr>
            <xdr:cNvPr id="5" name="Imagen 4">
              <a:extLst>
                <a:ext uri="{FF2B5EF4-FFF2-40B4-BE49-F238E27FC236}">
                  <a16:creationId xmlns:a16="http://schemas.microsoft.com/office/drawing/2014/main" id="{FB207807-64AF-BEE9-582F-FE1E35A662D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Gráficas!$Y$16" spid="_x0000_s682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5781675" y="1581150"/>
              <a:ext cx="1571625" cy="31432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29</xdr:row>
          <xdr:rowOff>114300</xdr:rowOff>
        </xdr:from>
        <xdr:to>
          <xdr:col>5</xdr:col>
          <xdr:colOff>520700</xdr:colOff>
          <xdr:row>31</xdr:row>
          <xdr:rowOff>69850</xdr:rowOff>
        </xdr:to>
        <xdr:pic>
          <xdr:nvPicPr>
            <xdr:cNvPr id="6251" name="Imagen 3">
              <a:extLst>
                <a:ext uri="{FF2B5EF4-FFF2-40B4-BE49-F238E27FC236}">
                  <a16:creationId xmlns:a16="http://schemas.microsoft.com/office/drawing/2014/main" id="{8D68FED6-E689-CEE6-F94A-AE3CB0CC387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Gráficas!$X$16" spid="_x0000_s6822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752850" y="5251450"/>
              <a:ext cx="958850" cy="311150"/>
            </a:xfrm>
            <a:prstGeom prst="rect">
              <a:avLst/>
            </a:prstGeom>
            <a:solidFill>
              <a:srgbClr val="FFFFFF" mc:Ignorable="a14" a14:legacySpreadsheetColorIndex="9"/>
            </a:solidFill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25inegi25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08989C"/>
      </a:accent1>
      <a:accent2>
        <a:srgbClr val="003057"/>
      </a:accent2>
      <a:accent3>
        <a:srgbClr val="9F2578"/>
      </a:accent3>
      <a:accent4>
        <a:srgbClr val="DB551E"/>
      </a:accent4>
      <a:accent5>
        <a:srgbClr val="207A63"/>
      </a:accent5>
      <a:accent6>
        <a:srgbClr val="6342FF"/>
      </a:accent6>
      <a:hlink>
        <a:srgbClr val="467886"/>
      </a:hlink>
      <a:folHlink>
        <a:srgbClr val="96607D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A98C-65DB-40C8-8E9D-D70BA64544AC}">
  <sheetPr>
    <tabColor theme="5"/>
  </sheetPr>
  <dimension ref="A1:C23"/>
  <sheetViews>
    <sheetView tabSelected="1" workbookViewId="0">
      <pane ySplit="4" topLeftCell="A5" activePane="bottomLeft" state="frozen"/>
      <selection sqref="A1:XFD1048576"/>
      <selection pane="bottomLeft"/>
    </sheetView>
  </sheetViews>
  <sheetFormatPr baseColWidth="10" defaultColWidth="11" defaultRowHeight="14.25" x14ac:dyDescent="0.2"/>
  <cols>
    <col min="1" max="1" width="12" style="37" customWidth="1"/>
    <col min="2" max="2" width="0.625" style="37" customWidth="1"/>
    <col min="3" max="3" width="80.25" style="133" customWidth="1"/>
    <col min="4" max="4" width="11.875" style="37" customWidth="1"/>
    <col min="5" max="16384" width="11" style="37"/>
  </cols>
  <sheetData>
    <row r="1" spans="1:3" x14ac:dyDescent="0.2">
      <c r="A1" s="6" t="s">
        <v>95</v>
      </c>
      <c r="B1" s="6"/>
    </row>
    <row r="2" spans="1:3" s="85" customFormat="1" ht="12.75" x14ac:dyDescent="0.2">
      <c r="C2" s="134"/>
    </row>
    <row r="3" spans="1:3" ht="18" x14ac:dyDescent="0.2">
      <c r="A3" s="105" t="s">
        <v>37</v>
      </c>
      <c r="B3" s="87"/>
      <c r="C3" s="87"/>
    </row>
    <row r="4" spans="1:3" x14ac:dyDescent="0.2">
      <c r="A4" s="142" t="s">
        <v>68</v>
      </c>
      <c r="B4" s="142"/>
      <c r="C4" s="142"/>
    </row>
    <row r="5" spans="1:3" s="54" customFormat="1" ht="15" customHeight="1" x14ac:dyDescent="0.2">
      <c r="A5" s="53"/>
      <c r="C5" s="135"/>
    </row>
    <row r="6" spans="1:3" s="49" customFormat="1" ht="15" x14ac:dyDescent="0.2">
      <c r="A6" s="143" t="s">
        <v>69</v>
      </c>
      <c r="B6" s="143"/>
      <c r="C6" s="143"/>
    </row>
    <row r="7" spans="1:3" s="107" customFormat="1" ht="15" customHeight="1" x14ac:dyDescent="0.2">
      <c r="A7" s="106" t="s">
        <v>96</v>
      </c>
      <c r="C7" s="136" t="s">
        <v>79</v>
      </c>
    </row>
    <row r="8" spans="1:3" s="107" customFormat="1" ht="12.75" x14ac:dyDescent="0.2">
      <c r="A8" s="106" t="s">
        <v>97</v>
      </c>
      <c r="C8" s="136" t="s">
        <v>81</v>
      </c>
    </row>
    <row r="9" spans="1:3" s="107" customFormat="1" ht="12.75" x14ac:dyDescent="0.2">
      <c r="A9" s="106" t="s">
        <v>98</v>
      </c>
      <c r="C9" s="136" t="s">
        <v>109</v>
      </c>
    </row>
    <row r="10" spans="1:3" s="107" customFormat="1" ht="12.75" x14ac:dyDescent="0.2">
      <c r="A10" s="108" t="s">
        <v>99</v>
      </c>
      <c r="B10" s="109"/>
      <c r="C10" s="137" t="s">
        <v>82</v>
      </c>
    </row>
    <row r="11" spans="1:3" s="49" customFormat="1" ht="15.75" x14ac:dyDescent="0.25">
      <c r="A11" s="48"/>
      <c r="B11" s="48"/>
      <c r="C11" s="48"/>
    </row>
    <row r="12" spans="1:3" s="49" customFormat="1" ht="15" x14ac:dyDescent="0.2">
      <c r="A12" s="143" t="s">
        <v>64</v>
      </c>
      <c r="B12" s="143"/>
      <c r="C12" s="143"/>
    </row>
    <row r="13" spans="1:3" s="111" customFormat="1" ht="25.5" customHeight="1" x14ac:dyDescent="0.2">
      <c r="A13" s="110" t="s">
        <v>90</v>
      </c>
      <c r="C13" s="138" t="s">
        <v>85</v>
      </c>
    </row>
    <row r="14" spans="1:3" s="111" customFormat="1" ht="25.5" customHeight="1" x14ac:dyDescent="0.2">
      <c r="A14" s="110" t="s">
        <v>91</v>
      </c>
      <c r="C14" s="138" t="s">
        <v>86</v>
      </c>
    </row>
    <row r="15" spans="1:3" s="111" customFormat="1" ht="25.5" customHeight="1" x14ac:dyDescent="0.2">
      <c r="A15" s="110" t="s">
        <v>92</v>
      </c>
      <c r="C15" s="138" t="s">
        <v>87</v>
      </c>
    </row>
    <row r="16" spans="1:3" s="111" customFormat="1" ht="25.5" customHeight="1" x14ac:dyDescent="0.2">
      <c r="A16" s="110" t="s">
        <v>93</v>
      </c>
      <c r="C16" s="138" t="s">
        <v>88</v>
      </c>
    </row>
    <row r="17" spans="1:3" s="111" customFormat="1" ht="25.5" customHeight="1" x14ac:dyDescent="0.2">
      <c r="A17" s="112" t="s">
        <v>94</v>
      </c>
      <c r="B17" s="113"/>
      <c r="C17" s="139" t="s">
        <v>89</v>
      </c>
    </row>
    <row r="18" spans="1:3" s="49" customFormat="1" ht="15.75" x14ac:dyDescent="0.2">
      <c r="A18" s="52"/>
      <c r="B18" s="52"/>
      <c r="C18" s="52"/>
    </row>
    <row r="19" spans="1:3" s="49" customFormat="1" ht="15" x14ac:dyDescent="0.2">
      <c r="A19" s="143" t="s">
        <v>70</v>
      </c>
      <c r="B19" s="143"/>
      <c r="C19" s="143"/>
    </row>
    <row r="20" spans="1:3" s="107" customFormat="1" ht="12.75" x14ac:dyDescent="0.2">
      <c r="A20" s="106" t="s">
        <v>100</v>
      </c>
      <c r="C20" s="136" t="s">
        <v>79</v>
      </c>
    </row>
    <row r="21" spans="1:3" s="107" customFormat="1" ht="12.75" x14ac:dyDescent="0.2">
      <c r="A21" s="106" t="s">
        <v>101</v>
      </c>
      <c r="C21" s="136" t="s">
        <v>81</v>
      </c>
    </row>
    <row r="22" spans="1:3" s="107" customFormat="1" ht="12.75" x14ac:dyDescent="0.2">
      <c r="A22" s="106" t="s">
        <v>102</v>
      </c>
      <c r="C22" s="136" t="s">
        <v>109</v>
      </c>
    </row>
    <row r="23" spans="1:3" s="107" customFormat="1" ht="12.75" x14ac:dyDescent="0.2">
      <c r="A23" s="108" t="s">
        <v>103</v>
      </c>
      <c r="B23" s="109"/>
      <c r="C23" s="137" t="s">
        <v>82</v>
      </c>
    </row>
  </sheetData>
  <mergeCells count="4">
    <mergeCell ref="A4:C4"/>
    <mergeCell ref="A6:C6"/>
    <mergeCell ref="A12:C12"/>
    <mergeCell ref="A19:C19"/>
  </mergeCells>
  <hyperlinks>
    <hyperlink ref="A7" location="'Cuadro 1'!A3" tooltip="Cuadro 1" display="'Cuadro 1'!A3" xr:uid="{224F3861-40D1-4074-8E0B-619A633222AB}"/>
    <hyperlink ref="A8" location="'Cuadro 2'!A3" tooltip="Cuadro 2" display="'Cuadro 2'!A3" xr:uid="{29FFF77D-40A1-4405-ADD9-6737DCB3CC34}"/>
    <hyperlink ref="A9" location="'Cuadro 3'!A3" tooltip="Cuadro 3" display="'Cuadro 3'!A3" xr:uid="{1319C0AF-025B-4E69-946B-E0C567753C14}"/>
    <hyperlink ref="A13" location="'Gráfica 1'!A1" tooltip="Gráfica 1" display="Gráfica 1" xr:uid="{63EF3885-8AC5-4980-8B4D-3B4F57FACA3F}"/>
    <hyperlink ref="A14" location="'Gráfica 2'!A1" tooltip="Gráfica 2" display="Gráfica 2" xr:uid="{9B2E1E11-F3A9-4FD1-A014-832626E67206}"/>
    <hyperlink ref="A15" location="'Gráfica 3'!A1" tooltip="Gráfica 3" display="Gráfica 3" xr:uid="{3342AA75-930D-47D0-A4FD-C44F974F8C48}"/>
    <hyperlink ref="A16" location="'Gráfica 4'!A1" tooltip="Gráfica 4" display="Gráfica 4" xr:uid="{00F5180F-31C2-46F8-9C71-DBB372E61E12}"/>
    <hyperlink ref="A17" location="'Gráfica 5'!A1" tooltip="Gráfica 5" display="Gráfica 5" xr:uid="{D25061D0-E6A7-4D06-BD09-F524D48C15C6}"/>
    <hyperlink ref="A10" location="'Cuadro 4'!A3" tooltip="Cuadro 4" display="'Cuadro 4'!A3" xr:uid="{8592B917-745B-4F87-9A0E-8C75EE920961}"/>
    <hyperlink ref="A20" location="'IP cuadro 1'!A3" tooltip="IP cuadro 1" display="'IP cuadro 1'!A3" xr:uid="{450EC6D5-3CA8-461A-B15E-49774B1E2342}"/>
    <hyperlink ref="A21" location="'IP cuadro 2'!A3" tooltip="IP cuadro 2" display="'IP cuadro 2'!A3" xr:uid="{5F726563-F0BD-4259-973F-3BDB6432778B}"/>
    <hyperlink ref="A22" location="'IP cuadro 3'!A3" tooltip="IP cuadro 3" display="'IP cuadro 3'!A3" xr:uid="{E9B2FDCD-95ED-4139-9730-C6E044F6416C}"/>
    <hyperlink ref="A23" location="'IP cuadro 4'!A3" tooltip="IP cuadro 4" display="'IP cuadro 4'!A3" xr:uid="{E7E942B8-B9BA-4053-8152-B9DB0C30B20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7BC9-61C2-49CB-962E-04D84F98E470}">
  <sheetPr>
    <tabColor theme="4" tint="0.59999389629810485"/>
  </sheetPr>
  <dimension ref="A1:L38"/>
  <sheetViews>
    <sheetView workbookViewId="0">
      <pane ySplit="2" topLeftCell="A3" activePane="bottomLeft" state="frozen"/>
      <selection pane="bottomLeft"/>
    </sheetView>
  </sheetViews>
  <sheetFormatPr baseColWidth="10" defaultColWidth="11" defaultRowHeight="14.25" x14ac:dyDescent="0.2"/>
  <cols>
    <col min="1" max="16384" width="11" style="39"/>
  </cols>
  <sheetData>
    <row r="1" spans="1:12" x14ac:dyDescent="0.2">
      <c r="A1" s="102" t="str">
        <f>+Índice!A1</f>
        <v>INEGI. Pobreza Multidimensional (PM) 2024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 s="86" customFormat="1" ht="12.75" x14ac:dyDescent="0.2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</row>
    <row r="3" spans="1:12" x14ac:dyDescent="0.2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</row>
    <row r="4" spans="1:12" x14ac:dyDescent="0.2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1:12" x14ac:dyDescent="0.2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</row>
    <row r="6" spans="1:12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x14ac:dyDescent="0.2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</row>
    <row r="8" spans="1:12" x14ac:dyDescent="0.2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</row>
    <row r="9" spans="1:12" x14ac:dyDescent="0.2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</row>
    <row r="10" spans="1:12" x14ac:dyDescent="0.2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</row>
    <row r="11" spans="1:12" x14ac:dyDescent="0.2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</row>
    <row r="12" spans="1:12" x14ac:dyDescent="0.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</row>
    <row r="13" spans="1:12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</row>
    <row r="14" spans="1:12" x14ac:dyDescent="0.2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</row>
    <row r="15" spans="1:12" x14ac:dyDescent="0.2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</row>
    <row r="16" spans="1:12" x14ac:dyDescent="0.2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</row>
    <row r="17" spans="1:12" x14ac:dyDescent="0.2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</row>
    <row r="18" spans="1:12" x14ac:dyDescent="0.2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</row>
    <row r="19" spans="1:12" x14ac:dyDescent="0.2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</row>
    <row r="20" spans="1:12" x14ac:dyDescent="0.2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</row>
    <row r="21" spans="1:12" x14ac:dyDescent="0.2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</row>
    <row r="22" spans="1:12" x14ac:dyDescent="0.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</row>
    <row r="23" spans="1:12" x14ac:dyDescent="0.2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</row>
    <row r="24" spans="1:12" x14ac:dyDescent="0.2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</row>
    <row r="25" spans="1:12" x14ac:dyDescent="0.2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</row>
    <row r="26" spans="1:12" x14ac:dyDescent="0.2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</row>
    <row r="27" spans="1:12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</row>
    <row r="28" spans="1:12" x14ac:dyDescent="0.2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</row>
    <row r="29" spans="1:12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2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2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</row>
    <row r="32" spans="1:12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</row>
    <row r="33" spans="1:12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</row>
    <row r="34" spans="1:12" x14ac:dyDescent="0.2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</row>
    <row r="35" spans="1:12" x14ac:dyDescent="0.2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</row>
    <row r="36" spans="1:12" x14ac:dyDescent="0.2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</row>
    <row r="37" spans="1:12" x14ac:dyDescent="0.2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</row>
    <row r="38" spans="1:12" x14ac:dyDescent="0.2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31288-C8D7-4A90-929B-D148AE106792}">
  <sheetPr>
    <tabColor theme="4" tint="0.59999389629810485"/>
  </sheetPr>
  <dimension ref="A1:L38"/>
  <sheetViews>
    <sheetView workbookViewId="0">
      <pane ySplit="2" topLeftCell="A3" activePane="bottomLeft" state="frozen"/>
      <selection pane="bottomLeft"/>
    </sheetView>
  </sheetViews>
  <sheetFormatPr baseColWidth="10" defaultColWidth="11" defaultRowHeight="14.25" x14ac:dyDescent="0.2"/>
  <cols>
    <col min="1" max="16384" width="11" style="39"/>
  </cols>
  <sheetData>
    <row r="1" spans="1:12" x14ac:dyDescent="0.2">
      <c r="A1" s="102" t="str">
        <f>+Índice!A1</f>
        <v>INEGI. Pobreza Multidimensional (PM) 2024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 s="86" customFormat="1" ht="12.75" x14ac:dyDescent="0.2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</row>
    <row r="3" spans="1:12" x14ac:dyDescent="0.2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</row>
    <row r="4" spans="1:12" x14ac:dyDescent="0.2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1:12" x14ac:dyDescent="0.2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</row>
    <row r="6" spans="1:12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x14ac:dyDescent="0.2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</row>
    <row r="8" spans="1:12" x14ac:dyDescent="0.2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</row>
    <row r="9" spans="1:12" x14ac:dyDescent="0.2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</row>
    <row r="10" spans="1:12" x14ac:dyDescent="0.2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</row>
    <row r="11" spans="1:12" x14ac:dyDescent="0.2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</row>
    <row r="12" spans="1:12" x14ac:dyDescent="0.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</row>
    <row r="13" spans="1:12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</row>
    <row r="14" spans="1:12" x14ac:dyDescent="0.2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</row>
    <row r="15" spans="1:12" x14ac:dyDescent="0.2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</row>
    <row r="16" spans="1:12" x14ac:dyDescent="0.2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</row>
    <row r="17" spans="1:12" x14ac:dyDescent="0.2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</row>
    <row r="18" spans="1:12" x14ac:dyDescent="0.2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</row>
    <row r="19" spans="1:12" x14ac:dyDescent="0.2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</row>
    <row r="20" spans="1:12" x14ac:dyDescent="0.2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</row>
    <row r="21" spans="1:12" x14ac:dyDescent="0.2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</row>
    <row r="22" spans="1:12" x14ac:dyDescent="0.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</row>
    <row r="23" spans="1:12" x14ac:dyDescent="0.2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</row>
    <row r="24" spans="1:12" x14ac:dyDescent="0.2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</row>
    <row r="25" spans="1:12" x14ac:dyDescent="0.2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</row>
    <row r="26" spans="1:12" x14ac:dyDescent="0.2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</row>
    <row r="27" spans="1:12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</row>
    <row r="28" spans="1:12" x14ac:dyDescent="0.2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</row>
    <row r="29" spans="1:12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2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2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</row>
    <row r="32" spans="1:12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</row>
    <row r="33" spans="1:12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</row>
    <row r="34" spans="1:12" x14ac:dyDescent="0.2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</row>
    <row r="35" spans="1:12" x14ac:dyDescent="0.2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</row>
    <row r="36" spans="1:12" x14ac:dyDescent="0.2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</row>
    <row r="37" spans="1:12" x14ac:dyDescent="0.2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</row>
    <row r="38" spans="1:12" x14ac:dyDescent="0.2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67D8D-0C2C-4F19-A2CD-F797F7B46F1D}">
  <dimension ref="A1:BV25"/>
  <sheetViews>
    <sheetView zoomScaleNormal="100" workbookViewId="0">
      <pane xSplit="4" ySplit="8" topLeftCell="E9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ColWidth="11" defaultRowHeight="11.25" x14ac:dyDescent="0.2"/>
  <cols>
    <col min="1" max="1" width="1.375" style="7" customWidth="1"/>
    <col min="2" max="2" width="2.375" style="7" customWidth="1"/>
    <col min="3" max="3" width="1.25" style="7" customWidth="1"/>
    <col min="4" max="4" width="25.625" style="7" customWidth="1"/>
    <col min="5" max="5" width="16.625" style="4" customWidth="1"/>
    <col min="6" max="9" width="14.25" style="4" customWidth="1"/>
    <col min="10" max="16384" width="11" style="7"/>
  </cols>
  <sheetData>
    <row r="1" spans="1:9" s="8" customFormat="1" ht="12" x14ac:dyDescent="0.2">
      <c r="A1" s="6" t="s">
        <v>95</v>
      </c>
      <c r="B1" s="7"/>
      <c r="C1" s="7"/>
      <c r="D1" s="7"/>
      <c r="E1" s="4"/>
      <c r="F1" s="4"/>
      <c r="G1" s="4"/>
      <c r="H1" s="4"/>
      <c r="I1" s="4"/>
    </row>
    <row r="2" spans="1:9" s="9" customFormat="1" ht="12.75" x14ac:dyDescent="0.2">
      <c r="E2" s="12"/>
      <c r="F2" s="12"/>
      <c r="G2" s="12"/>
      <c r="H2" s="12"/>
      <c r="I2" s="12"/>
    </row>
    <row r="3" spans="1:9" s="9" customFormat="1" ht="13.5" customHeight="1" x14ac:dyDescent="0.2">
      <c r="A3" s="145" t="s">
        <v>79</v>
      </c>
      <c r="B3" s="145"/>
      <c r="C3" s="145"/>
      <c r="D3" s="145"/>
      <c r="E3" s="145"/>
      <c r="F3" s="145"/>
      <c r="G3" s="145"/>
      <c r="H3" s="150" t="s">
        <v>100</v>
      </c>
      <c r="I3" s="150"/>
    </row>
    <row r="4" spans="1:9" s="9" customFormat="1" ht="13.5" customHeight="1" x14ac:dyDescent="0.2">
      <c r="A4" s="144" t="s">
        <v>0</v>
      </c>
      <c r="B4" s="144"/>
      <c r="C4" s="144"/>
      <c r="D4" s="144"/>
      <c r="E4" s="29"/>
      <c r="F4" s="29"/>
      <c r="G4" s="29"/>
      <c r="H4" s="10"/>
      <c r="I4" s="11"/>
    </row>
    <row r="5" spans="1:9" s="9" customFormat="1" ht="13.5" customHeight="1" x14ac:dyDescent="0.2">
      <c r="A5" s="172">
        <v>2024</v>
      </c>
      <c r="B5" s="172"/>
      <c r="C5" s="172"/>
      <c r="D5" s="172"/>
      <c r="E5" s="29"/>
      <c r="F5" s="29"/>
      <c r="G5" s="88"/>
      <c r="H5" s="11"/>
      <c r="I5" s="23"/>
    </row>
    <row r="6" spans="1:9" s="9" customFormat="1" ht="13.5" customHeight="1" x14ac:dyDescent="0.2">
      <c r="A6" s="173" t="s">
        <v>78</v>
      </c>
      <c r="B6" s="173"/>
      <c r="C6" s="173"/>
      <c r="D6" s="173"/>
      <c r="E6" s="29"/>
      <c r="F6" s="29"/>
      <c r="G6" s="88"/>
      <c r="H6" s="11"/>
      <c r="I6" s="43" t="s">
        <v>1</v>
      </c>
    </row>
    <row r="7" spans="1:9" s="9" customFormat="1" ht="18" customHeight="1" x14ac:dyDescent="0.2">
      <c r="A7" s="155" t="s">
        <v>3</v>
      </c>
      <c r="B7" s="155"/>
      <c r="C7" s="155"/>
      <c r="D7" s="155"/>
      <c r="E7" s="169" t="s">
        <v>112</v>
      </c>
      <c r="F7" s="169" t="s">
        <v>72</v>
      </c>
      <c r="G7" s="171" t="s">
        <v>73</v>
      </c>
      <c r="H7" s="171"/>
      <c r="I7" s="169" t="s">
        <v>74</v>
      </c>
    </row>
    <row r="8" spans="1:9" s="9" customFormat="1" ht="18" customHeight="1" x14ac:dyDescent="0.2">
      <c r="A8" s="156"/>
      <c r="B8" s="156"/>
      <c r="C8" s="156"/>
      <c r="D8" s="156"/>
      <c r="E8" s="170"/>
      <c r="F8" s="170"/>
      <c r="G8" s="140" t="s">
        <v>75</v>
      </c>
      <c r="H8" s="140" t="s">
        <v>76</v>
      </c>
      <c r="I8" s="170"/>
    </row>
    <row r="9" spans="1:9" x14ac:dyDescent="0.2">
      <c r="A9" s="1" t="s">
        <v>37</v>
      </c>
      <c r="B9" s="2"/>
      <c r="C9" s="2"/>
      <c r="D9" s="2"/>
      <c r="E9" s="46">
        <v>7468.6498269186995</v>
      </c>
      <c r="F9" s="81">
        <v>62.109759601</v>
      </c>
      <c r="G9" s="55">
        <v>7346.9020322083006</v>
      </c>
      <c r="H9" s="55">
        <v>7590.3976216291003</v>
      </c>
      <c r="I9" s="55">
        <v>0.83160626140000005</v>
      </c>
    </row>
    <row r="10" spans="1:9" x14ac:dyDescent="0.2">
      <c r="A10" s="21" t="s">
        <v>38</v>
      </c>
      <c r="B10" s="4"/>
      <c r="C10" s="4"/>
      <c r="D10" s="4"/>
      <c r="E10" s="40">
        <v>7067.8863567259996</v>
      </c>
      <c r="F10" s="82">
        <v>59.705468761799999</v>
      </c>
      <c r="G10" s="45">
        <v>6950.8514623616002</v>
      </c>
      <c r="H10" s="45">
        <v>7184.9212510903999</v>
      </c>
      <c r="I10" s="45">
        <v>0.84474290829999998</v>
      </c>
    </row>
    <row r="11" spans="1:9" x14ac:dyDescent="0.2">
      <c r="B11" s="21" t="s">
        <v>39</v>
      </c>
      <c r="C11" s="4"/>
      <c r="D11" s="4"/>
      <c r="E11" s="40">
        <v>4628.2950945651</v>
      </c>
      <c r="F11" s="82">
        <v>33.9396637603</v>
      </c>
      <c r="G11" s="45">
        <v>4561.7664323617</v>
      </c>
      <c r="H11" s="45">
        <v>4694.8237567684</v>
      </c>
      <c r="I11" s="45">
        <v>0.73330812030000003</v>
      </c>
    </row>
    <row r="12" spans="1:9" x14ac:dyDescent="0.2">
      <c r="B12" s="21" t="s">
        <v>40</v>
      </c>
      <c r="C12" s="4"/>
      <c r="D12" s="4"/>
      <c r="E12" s="40">
        <v>669.75539469960006</v>
      </c>
      <c r="F12" s="82">
        <v>11.274576807700001</v>
      </c>
      <c r="G12" s="45">
        <v>647.65492495939998</v>
      </c>
      <c r="H12" s="45">
        <v>691.85586443990007</v>
      </c>
      <c r="I12" s="45">
        <v>1.6833872331999999</v>
      </c>
    </row>
    <row r="13" spans="1:9" x14ac:dyDescent="0.2">
      <c r="B13" s="21" t="s">
        <v>41</v>
      </c>
      <c r="C13" s="4"/>
      <c r="D13" s="4"/>
      <c r="E13" s="40">
        <v>415.18177459420002</v>
      </c>
      <c r="F13" s="82">
        <v>40.697365679400001</v>
      </c>
      <c r="G13" s="45">
        <v>335.40663854770003</v>
      </c>
      <c r="H13" s="45">
        <v>494.95691064070002</v>
      </c>
      <c r="I13" s="45">
        <v>9.8023006234000007</v>
      </c>
    </row>
    <row r="14" spans="1:9" x14ac:dyDescent="0.2">
      <c r="B14" s="21" t="s">
        <v>42</v>
      </c>
      <c r="C14" s="4"/>
      <c r="D14" s="4"/>
      <c r="E14" s="40">
        <v>153.00581288129999</v>
      </c>
      <c r="F14" s="82">
        <v>4.3042144225000003</v>
      </c>
      <c r="G14" s="45">
        <v>144.56867486510001</v>
      </c>
      <c r="H14" s="45">
        <v>161.44295089740001</v>
      </c>
      <c r="I14" s="45">
        <v>2.8131051633999999</v>
      </c>
    </row>
    <row r="15" spans="1:9" x14ac:dyDescent="0.2">
      <c r="B15" s="21" t="s">
        <v>43</v>
      </c>
      <c r="C15" s="4"/>
      <c r="D15" s="4"/>
      <c r="E15" s="40">
        <v>1201.6482799859</v>
      </c>
      <c r="F15" s="82">
        <v>16.350955219100001</v>
      </c>
      <c r="G15" s="45">
        <v>1169.5970733459001</v>
      </c>
      <c r="H15" s="45">
        <v>1233.6994866258001</v>
      </c>
      <c r="I15" s="45">
        <v>1.3607105748999999</v>
      </c>
    </row>
    <row r="16" spans="1:9" x14ac:dyDescent="0.2">
      <c r="A16" s="21" t="s">
        <v>44</v>
      </c>
      <c r="B16" s="4"/>
      <c r="C16" s="4"/>
      <c r="D16" s="4"/>
      <c r="E16" s="40">
        <v>400.76347019270003</v>
      </c>
      <c r="F16" s="82">
        <v>13.9659279322</v>
      </c>
      <c r="G16" s="45">
        <v>373.38740340779998</v>
      </c>
      <c r="H16" s="45">
        <v>428.13953697760002</v>
      </c>
      <c r="I16" s="45">
        <v>3.4848305723999999</v>
      </c>
    </row>
    <row r="17" spans="1:74" x14ac:dyDescent="0.2">
      <c r="B17" s="21" t="s">
        <v>45</v>
      </c>
      <c r="C17" s="4"/>
      <c r="D17" s="4"/>
      <c r="E17" s="40">
        <v>144.73881249499999</v>
      </c>
      <c r="F17" s="82">
        <v>4.6418286585000006</v>
      </c>
      <c r="G17" s="45">
        <v>135.6398817274</v>
      </c>
      <c r="H17" s="45">
        <v>153.8377432625</v>
      </c>
      <c r="I17" s="45">
        <v>3.2070379593</v>
      </c>
    </row>
    <row r="18" spans="1:74" x14ac:dyDescent="0.2">
      <c r="B18" s="21" t="s">
        <v>46</v>
      </c>
      <c r="C18" s="4"/>
      <c r="D18" s="4"/>
      <c r="E18" s="40">
        <v>256.02465769769998</v>
      </c>
      <c r="F18" s="82">
        <v>13.108982537599999</v>
      </c>
      <c r="G18" s="45">
        <v>230.32837864090001</v>
      </c>
      <c r="H18" s="45">
        <v>281.72093675439999</v>
      </c>
      <c r="I18" s="45">
        <v>5.1202031302000002</v>
      </c>
    </row>
    <row r="19" spans="1:74" s="120" customFormat="1" ht="35.25" customHeight="1" x14ac:dyDescent="0.2">
      <c r="A19" s="148" t="s">
        <v>66</v>
      </c>
      <c r="B19" s="148"/>
      <c r="C19" s="118"/>
      <c r="D19" s="148" t="s">
        <v>110</v>
      </c>
      <c r="E19" s="148"/>
      <c r="F19" s="148"/>
      <c r="G19" s="148"/>
      <c r="H19" s="148"/>
      <c r="I19" s="148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  <c r="AZ19" s="119"/>
      <c r="BA19" s="119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19"/>
      <c r="BQ19" s="119"/>
      <c r="BR19" s="119"/>
      <c r="BS19" s="119"/>
      <c r="BT19" s="119"/>
      <c r="BU19" s="119"/>
      <c r="BV19" s="119"/>
    </row>
    <row r="20" spans="1:74" s="120" customFormat="1" x14ac:dyDescent="0.2">
      <c r="C20" s="121"/>
      <c r="D20" s="149" t="s">
        <v>104</v>
      </c>
      <c r="E20" s="149"/>
      <c r="F20" s="149"/>
      <c r="G20" s="149"/>
      <c r="H20" s="149"/>
      <c r="I20" s="149"/>
    </row>
    <row r="21" spans="1:74" s="120" customFormat="1" x14ac:dyDescent="0.2">
      <c r="A21" s="122"/>
      <c r="C21" s="123"/>
      <c r="D21" s="123" t="s">
        <v>105</v>
      </c>
    </row>
    <row r="22" spans="1:74" s="120" customFormat="1" x14ac:dyDescent="0.2">
      <c r="A22" s="122"/>
      <c r="C22" s="123"/>
      <c r="D22" s="124" t="s">
        <v>106</v>
      </c>
    </row>
    <row r="23" spans="1:74" s="120" customFormat="1" x14ac:dyDescent="0.2">
      <c r="A23" s="122"/>
      <c r="C23" s="123"/>
      <c r="D23" s="125" t="s">
        <v>107</v>
      </c>
    </row>
    <row r="24" spans="1:74" s="120" customFormat="1" ht="34.5" customHeight="1" x14ac:dyDescent="0.2">
      <c r="A24" s="120" t="s">
        <v>2</v>
      </c>
      <c r="D24" s="146" t="s">
        <v>108</v>
      </c>
      <c r="E24" s="146"/>
      <c r="F24" s="146"/>
      <c r="G24" s="146"/>
      <c r="H24" s="146"/>
      <c r="I24" s="146"/>
    </row>
    <row r="25" spans="1:74" ht="22.5" customHeight="1" x14ac:dyDescent="0.2">
      <c r="A25" s="22"/>
      <c r="B25" s="4"/>
      <c r="C25" s="4"/>
      <c r="D25" s="28"/>
      <c r="E25" s="28"/>
      <c r="F25" s="28"/>
      <c r="G25" s="28"/>
      <c r="H25" s="28"/>
      <c r="I25" s="28"/>
    </row>
  </sheetData>
  <mergeCells count="14">
    <mergeCell ref="A3:G3"/>
    <mergeCell ref="H3:I3"/>
    <mergeCell ref="A19:B19"/>
    <mergeCell ref="D19:I19"/>
    <mergeCell ref="D20:I20"/>
    <mergeCell ref="A5:D5"/>
    <mergeCell ref="A4:D4"/>
    <mergeCell ref="A6:D6"/>
    <mergeCell ref="D24:I24"/>
    <mergeCell ref="E7:E8"/>
    <mergeCell ref="F7:F8"/>
    <mergeCell ref="G7:H7"/>
    <mergeCell ref="I7:I8"/>
    <mergeCell ref="A7:D8"/>
  </mergeCells>
  <conditionalFormatting sqref="E9:E18">
    <cfRule type="expression" dxfId="7" priority="1" stopIfTrue="1">
      <formula>I9&gt;=30</formula>
    </cfRule>
    <cfRule type="expression" dxfId="6" priority="2">
      <formula>I9&gt;=15</formula>
    </cfRule>
  </conditionalFormatting>
  <hyperlinks>
    <hyperlink ref="I6" location="Índice!A4" display="Índice" xr:uid="{3FAAEA85-C452-45EA-AA1F-A289EDFD2171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A234F-2BB5-4570-8A52-ED32F66A10CE}">
  <dimension ref="A1:BV46"/>
  <sheetViews>
    <sheetView workbookViewId="0">
      <pane xSplit="4" ySplit="10" topLeftCell="E11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ColWidth="11" defaultRowHeight="11.25" x14ac:dyDescent="0.2"/>
  <cols>
    <col min="1" max="1" width="1.375" style="7" customWidth="1"/>
    <col min="2" max="2" width="2.375" style="7" customWidth="1"/>
    <col min="3" max="3" width="1.25" style="7" customWidth="1"/>
    <col min="4" max="4" width="4.75" style="7" customWidth="1"/>
    <col min="5" max="5" width="12.125" style="4" customWidth="1"/>
    <col min="6" max="9" width="8.625" style="4" customWidth="1"/>
    <col min="10" max="10" width="1.625" style="4" customWidth="1"/>
    <col min="11" max="11" width="12.125" style="4" customWidth="1"/>
    <col min="12" max="15" width="8.625" style="4" customWidth="1"/>
    <col min="16" max="16" width="1.625" style="4" customWidth="1"/>
    <col min="17" max="17" width="12.125" style="4" customWidth="1"/>
    <col min="18" max="21" width="8.625" style="4" customWidth="1"/>
    <col min="22" max="22" width="1.625" style="4" customWidth="1"/>
    <col min="23" max="23" width="12.125" style="4" customWidth="1"/>
    <col min="24" max="27" width="8.625" style="4" customWidth="1"/>
    <col min="28" max="28" width="1.625" style="4" customWidth="1"/>
    <col min="29" max="29" width="12.125" style="4" customWidth="1"/>
    <col min="30" max="33" width="8.625" style="4" customWidth="1"/>
    <col min="34" max="34" width="1.625" style="7" customWidth="1"/>
    <col min="35" max="35" width="12.125" style="4" customWidth="1"/>
    <col min="36" max="39" width="8.625" style="4" customWidth="1"/>
    <col min="40" max="40" width="1.625" style="4" customWidth="1"/>
    <col min="41" max="41" width="12.125" style="4" customWidth="1"/>
    <col min="42" max="45" width="8.625" style="4" customWidth="1"/>
    <col min="46" max="46" width="1.625" style="4" customWidth="1"/>
    <col min="47" max="47" width="12.125" style="4" customWidth="1"/>
    <col min="48" max="51" width="8.625" style="4" customWidth="1"/>
    <col min="52" max="52" width="1.625" style="4" customWidth="1"/>
    <col min="53" max="53" width="12.125" style="4" customWidth="1"/>
    <col min="54" max="57" width="8.625" style="4" customWidth="1"/>
    <col min="58" max="58" width="1.625" style="4" customWidth="1"/>
    <col min="59" max="59" width="12.125" style="4" customWidth="1"/>
    <col min="60" max="63" width="8.625" style="4" customWidth="1"/>
    <col min="64" max="64" width="5.125" style="4" customWidth="1"/>
    <col min="65" max="16384" width="11" style="7"/>
  </cols>
  <sheetData>
    <row r="1" spans="1:64" s="8" customFormat="1" ht="12" x14ac:dyDescent="0.2">
      <c r="A1" s="6" t="s">
        <v>95</v>
      </c>
      <c r="B1" s="7"/>
      <c r="C1" s="7"/>
      <c r="D1" s="7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</row>
    <row r="2" spans="1:64" s="9" customFormat="1" ht="12.75" x14ac:dyDescent="0.2"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</row>
    <row r="3" spans="1:64" s="9" customFormat="1" ht="13.5" customHeight="1" x14ac:dyDescent="0.2">
      <c r="A3" s="145" t="s">
        <v>81</v>
      </c>
      <c r="B3" s="145"/>
      <c r="C3" s="145"/>
      <c r="D3" s="145"/>
      <c r="E3" s="145"/>
      <c r="F3" s="145"/>
      <c r="G3" s="145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29"/>
      <c r="AI3" s="29"/>
      <c r="AJ3" s="29"/>
      <c r="AK3" s="29"/>
      <c r="BJ3" s="150" t="s">
        <v>101</v>
      </c>
      <c r="BK3" s="150"/>
    </row>
    <row r="4" spans="1:64" s="9" customFormat="1" ht="13.5" customHeight="1" x14ac:dyDescent="0.2">
      <c r="A4" s="114" t="s">
        <v>0</v>
      </c>
      <c r="B4" s="114"/>
      <c r="C4" s="114"/>
      <c r="D4" s="114"/>
      <c r="E4" s="29"/>
      <c r="F4" s="29"/>
      <c r="G4" s="29"/>
      <c r="H4" s="29"/>
      <c r="I4" s="88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</row>
    <row r="5" spans="1:64" s="9" customFormat="1" ht="13.5" customHeight="1" x14ac:dyDescent="0.2">
      <c r="A5" s="172">
        <v>2024</v>
      </c>
      <c r="B5" s="172"/>
      <c r="C5" s="172"/>
      <c r="D5" s="172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88"/>
      <c r="AF5" s="88"/>
      <c r="AG5" s="88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</row>
    <row r="6" spans="1:64" s="50" customFormat="1" ht="13.5" customHeight="1" x14ac:dyDescent="0.2">
      <c r="A6" s="132" t="s">
        <v>78</v>
      </c>
      <c r="B6" s="132"/>
      <c r="C6" s="132"/>
      <c r="D6" s="132"/>
      <c r="E6" s="29"/>
      <c r="F6" s="29"/>
      <c r="G6" s="88"/>
      <c r="H6" s="88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9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51" t="s">
        <v>1</v>
      </c>
      <c r="BL6" s="10"/>
    </row>
    <row r="7" spans="1:64" s="16" customFormat="1" ht="11.25" customHeight="1" x14ac:dyDescent="0.2">
      <c r="A7" s="155" t="s">
        <v>59</v>
      </c>
      <c r="B7" s="155"/>
      <c r="C7" s="155"/>
      <c r="D7" s="155"/>
      <c r="E7" s="152" t="s">
        <v>67</v>
      </c>
      <c r="F7" s="152"/>
      <c r="G7" s="152"/>
      <c r="H7" s="152"/>
      <c r="I7" s="152"/>
      <c r="J7" s="33"/>
      <c r="K7" s="154" t="s">
        <v>47</v>
      </c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54"/>
      <c r="AQ7" s="154"/>
      <c r="AR7" s="154"/>
      <c r="AS7" s="154"/>
      <c r="AT7" s="33"/>
      <c r="AU7" s="154" t="s">
        <v>48</v>
      </c>
      <c r="AV7" s="154"/>
      <c r="AW7" s="154"/>
      <c r="AX7" s="154"/>
      <c r="AY7" s="154"/>
      <c r="AZ7" s="154"/>
      <c r="BA7" s="154"/>
      <c r="BB7" s="154"/>
      <c r="BC7" s="154"/>
      <c r="BD7" s="154"/>
      <c r="BE7" s="154"/>
      <c r="BF7" s="154"/>
      <c r="BG7" s="154"/>
      <c r="BH7" s="154"/>
      <c r="BI7" s="154"/>
      <c r="BJ7" s="154"/>
      <c r="BK7" s="154"/>
      <c r="BL7" s="10"/>
    </row>
    <row r="8" spans="1:64" s="16" customFormat="1" x14ac:dyDescent="0.2">
      <c r="A8" s="156"/>
      <c r="B8" s="156"/>
      <c r="C8" s="156"/>
      <c r="D8" s="156"/>
      <c r="E8" s="153"/>
      <c r="F8" s="153"/>
      <c r="G8" s="153"/>
      <c r="H8" s="153"/>
      <c r="I8" s="153"/>
      <c r="J8" s="11"/>
      <c r="K8" s="153" t="s">
        <v>38</v>
      </c>
      <c r="L8" s="153"/>
      <c r="M8" s="153"/>
      <c r="N8" s="153"/>
      <c r="O8" s="153"/>
      <c r="P8" s="11"/>
      <c r="Q8" s="154" t="s">
        <v>39</v>
      </c>
      <c r="R8" s="154"/>
      <c r="S8" s="154"/>
      <c r="T8" s="154"/>
      <c r="U8" s="154"/>
      <c r="V8" s="11"/>
      <c r="W8" s="153" t="s">
        <v>40</v>
      </c>
      <c r="X8" s="153"/>
      <c r="Y8" s="153"/>
      <c r="Z8" s="153"/>
      <c r="AA8" s="153"/>
      <c r="AB8" s="11"/>
      <c r="AC8" s="153" t="s">
        <v>41</v>
      </c>
      <c r="AD8" s="153"/>
      <c r="AE8" s="153"/>
      <c r="AF8" s="153"/>
      <c r="AG8" s="153"/>
      <c r="AI8" s="153" t="s">
        <v>42</v>
      </c>
      <c r="AJ8" s="153"/>
      <c r="AK8" s="153"/>
      <c r="AL8" s="153"/>
      <c r="AM8" s="153"/>
      <c r="AN8" s="11"/>
      <c r="AO8" s="153" t="s">
        <v>43</v>
      </c>
      <c r="AP8" s="153"/>
      <c r="AQ8" s="153"/>
      <c r="AR8" s="153"/>
      <c r="AS8" s="153"/>
      <c r="AT8" s="11"/>
      <c r="AU8" s="154" t="s">
        <v>44</v>
      </c>
      <c r="AV8" s="154"/>
      <c r="AW8" s="154"/>
      <c r="AX8" s="154"/>
      <c r="AY8" s="154"/>
      <c r="AZ8" s="15"/>
      <c r="BA8" s="154" t="s">
        <v>45</v>
      </c>
      <c r="BB8" s="154"/>
      <c r="BC8" s="154"/>
      <c r="BD8" s="154"/>
      <c r="BE8" s="154"/>
      <c r="BF8" s="15"/>
      <c r="BG8" s="154" t="s">
        <v>46</v>
      </c>
      <c r="BH8" s="154"/>
      <c r="BI8" s="154"/>
      <c r="BJ8" s="154"/>
      <c r="BK8" s="154"/>
      <c r="BL8" s="11"/>
    </row>
    <row r="9" spans="1:64" s="16" customFormat="1" ht="24" customHeight="1" x14ac:dyDescent="0.2">
      <c r="A9" s="156"/>
      <c r="B9" s="156"/>
      <c r="C9" s="156"/>
      <c r="D9" s="156"/>
      <c r="E9" s="169" t="s">
        <v>112</v>
      </c>
      <c r="F9" s="169" t="s">
        <v>72</v>
      </c>
      <c r="G9" s="171" t="s">
        <v>73</v>
      </c>
      <c r="H9" s="171"/>
      <c r="I9" s="169" t="s">
        <v>74</v>
      </c>
      <c r="J9" s="11"/>
      <c r="K9" s="169" t="s">
        <v>112</v>
      </c>
      <c r="L9" s="169" t="s">
        <v>72</v>
      </c>
      <c r="M9" s="171" t="s">
        <v>73</v>
      </c>
      <c r="N9" s="171">
        <v>0</v>
      </c>
      <c r="O9" s="169" t="s">
        <v>74</v>
      </c>
      <c r="P9" s="11"/>
      <c r="Q9" s="169" t="s">
        <v>112</v>
      </c>
      <c r="R9" s="169" t="s">
        <v>72</v>
      </c>
      <c r="S9" s="171" t="s">
        <v>73</v>
      </c>
      <c r="T9" s="171">
        <v>0</v>
      </c>
      <c r="U9" s="169" t="s">
        <v>74</v>
      </c>
      <c r="V9" s="11"/>
      <c r="W9" s="169" t="s">
        <v>112</v>
      </c>
      <c r="X9" s="169" t="s">
        <v>72</v>
      </c>
      <c r="Y9" s="171" t="s">
        <v>73</v>
      </c>
      <c r="Z9" s="171">
        <v>0</v>
      </c>
      <c r="AA9" s="169" t="s">
        <v>74</v>
      </c>
      <c r="AB9" s="11"/>
      <c r="AC9" s="169" t="s">
        <v>112</v>
      </c>
      <c r="AD9" s="169" t="s">
        <v>72</v>
      </c>
      <c r="AE9" s="171" t="s">
        <v>73</v>
      </c>
      <c r="AF9" s="171">
        <v>0</v>
      </c>
      <c r="AG9" s="169" t="s">
        <v>74</v>
      </c>
      <c r="AH9" s="11"/>
      <c r="AI9" s="169" t="s">
        <v>112</v>
      </c>
      <c r="AJ9" s="169" t="s">
        <v>72</v>
      </c>
      <c r="AK9" s="171" t="s">
        <v>73</v>
      </c>
      <c r="AL9" s="171">
        <v>0</v>
      </c>
      <c r="AM9" s="169" t="s">
        <v>74</v>
      </c>
      <c r="AN9" s="11"/>
      <c r="AO9" s="169" t="s">
        <v>112</v>
      </c>
      <c r="AP9" s="169" t="s">
        <v>72</v>
      </c>
      <c r="AQ9" s="171" t="s">
        <v>73</v>
      </c>
      <c r="AR9" s="171">
        <v>0</v>
      </c>
      <c r="AS9" s="169" t="s">
        <v>74</v>
      </c>
      <c r="AT9" s="11"/>
      <c r="AU9" s="169" t="s">
        <v>112</v>
      </c>
      <c r="AV9" s="169" t="s">
        <v>72</v>
      </c>
      <c r="AW9" s="171" t="s">
        <v>73</v>
      </c>
      <c r="AX9" s="171">
        <v>0</v>
      </c>
      <c r="AY9" s="169" t="s">
        <v>74</v>
      </c>
      <c r="AZ9" s="11"/>
      <c r="BA9" s="169" t="s">
        <v>112</v>
      </c>
      <c r="BB9" s="169" t="s">
        <v>72</v>
      </c>
      <c r="BC9" s="171" t="s">
        <v>73</v>
      </c>
      <c r="BD9" s="171">
        <v>0</v>
      </c>
      <c r="BE9" s="169" t="s">
        <v>74</v>
      </c>
      <c r="BF9" s="11"/>
      <c r="BG9" s="169" t="s">
        <v>112</v>
      </c>
      <c r="BH9" s="169" t="s">
        <v>72</v>
      </c>
      <c r="BI9" s="171" t="s">
        <v>73</v>
      </c>
      <c r="BJ9" s="171">
        <v>0</v>
      </c>
      <c r="BK9" s="169" t="s">
        <v>74</v>
      </c>
      <c r="BL9" s="11"/>
    </row>
    <row r="10" spans="1:64" s="16" customFormat="1" ht="24" customHeight="1" x14ac:dyDescent="0.2">
      <c r="A10" s="157"/>
      <c r="B10" s="157"/>
      <c r="C10" s="157"/>
      <c r="D10" s="157"/>
      <c r="E10" s="170"/>
      <c r="F10" s="170"/>
      <c r="G10" s="140" t="s">
        <v>75</v>
      </c>
      <c r="H10" s="140" t="s">
        <v>76</v>
      </c>
      <c r="I10" s="170"/>
      <c r="J10" s="11"/>
      <c r="K10" s="170"/>
      <c r="L10" s="170">
        <v>0</v>
      </c>
      <c r="M10" s="140" t="s">
        <v>75</v>
      </c>
      <c r="N10" s="140" t="s">
        <v>76</v>
      </c>
      <c r="O10" s="170">
        <v>0</v>
      </c>
      <c r="P10" s="11"/>
      <c r="Q10" s="170"/>
      <c r="R10" s="170">
        <v>0</v>
      </c>
      <c r="S10" s="140" t="s">
        <v>75</v>
      </c>
      <c r="T10" s="140" t="s">
        <v>76</v>
      </c>
      <c r="U10" s="170">
        <v>0</v>
      </c>
      <c r="V10" s="11"/>
      <c r="W10" s="170"/>
      <c r="X10" s="170">
        <v>0</v>
      </c>
      <c r="Y10" s="140" t="s">
        <v>75</v>
      </c>
      <c r="Z10" s="140" t="s">
        <v>76</v>
      </c>
      <c r="AA10" s="170">
        <v>0</v>
      </c>
      <c r="AB10" s="11"/>
      <c r="AC10" s="170"/>
      <c r="AD10" s="170">
        <v>0</v>
      </c>
      <c r="AE10" s="140" t="s">
        <v>75</v>
      </c>
      <c r="AF10" s="140" t="s">
        <v>76</v>
      </c>
      <c r="AG10" s="170">
        <v>0</v>
      </c>
      <c r="AH10" s="11"/>
      <c r="AI10" s="170"/>
      <c r="AJ10" s="170">
        <v>0</v>
      </c>
      <c r="AK10" s="140" t="s">
        <v>75</v>
      </c>
      <c r="AL10" s="140" t="s">
        <v>76</v>
      </c>
      <c r="AM10" s="170">
        <v>0</v>
      </c>
      <c r="AN10" s="11"/>
      <c r="AO10" s="170"/>
      <c r="AP10" s="170">
        <v>0</v>
      </c>
      <c r="AQ10" s="140" t="s">
        <v>75</v>
      </c>
      <c r="AR10" s="140" t="s">
        <v>76</v>
      </c>
      <c r="AS10" s="170">
        <v>0</v>
      </c>
      <c r="AT10" s="11"/>
      <c r="AU10" s="170"/>
      <c r="AV10" s="170">
        <v>0</v>
      </c>
      <c r="AW10" s="140" t="s">
        <v>75</v>
      </c>
      <c r="AX10" s="140" t="s">
        <v>76</v>
      </c>
      <c r="AY10" s="170">
        <v>0</v>
      </c>
      <c r="AZ10" s="11"/>
      <c r="BA10" s="170"/>
      <c r="BB10" s="170">
        <v>0</v>
      </c>
      <c r="BC10" s="140" t="s">
        <v>75</v>
      </c>
      <c r="BD10" s="140" t="s">
        <v>76</v>
      </c>
      <c r="BE10" s="170">
        <v>0</v>
      </c>
      <c r="BF10" s="11"/>
      <c r="BG10" s="170"/>
      <c r="BH10" s="170">
        <v>0</v>
      </c>
      <c r="BI10" s="140" t="s">
        <v>75</v>
      </c>
      <c r="BJ10" s="140" t="s">
        <v>76</v>
      </c>
      <c r="BK10" s="170">
        <v>0</v>
      </c>
      <c r="BL10" s="25"/>
    </row>
    <row r="11" spans="1:64" x14ac:dyDescent="0.2">
      <c r="A11" s="30" t="s">
        <v>49</v>
      </c>
      <c r="B11" s="20"/>
      <c r="C11" s="20"/>
      <c r="D11" s="20"/>
      <c r="E11" s="40">
        <v>1497.1174778152999</v>
      </c>
      <c r="F11" s="82">
        <v>11.531536687099999</v>
      </c>
      <c r="G11" s="45">
        <v>1474.5133143102</v>
      </c>
      <c r="H11" s="45">
        <v>1519.7216413204001</v>
      </c>
      <c r="I11" s="45">
        <v>0.77024928619999999</v>
      </c>
      <c r="J11" s="24"/>
      <c r="K11" s="40">
        <v>1422.6742446629</v>
      </c>
      <c r="L11" s="82">
        <v>11.269764004000001</v>
      </c>
      <c r="M11" s="45">
        <v>1400.5832089994999</v>
      </c>
      <c r="N11" s="45">
        <v>1444.7652803262999</v>
      </c>
      <c r="O11" s="45">
        <v>0.79215351270000001</v>
      </c>
      <c r="P11" s="24"/>
      <c r="Q11" s="40">
        <v>685.16485211040003</v>
      </c>
      <c r="R11" s="82">
        <v>14.799811944</v>
      </c>
      <c r="S11" s="45">
        <v>656.15420261029999</v>
      </c>
      <c r="T11" s="45">
        <v>714.17550161040003</v>
      </c>
      <c r="U11" s="45">
        <v>2.1600366537000002</v>
      </c>
      <c r="V11" s="24"/>
      <c r="W11" s="40">
        <v>303.66264001370001</v>
      </c>
      <c r="X11" s="82">
        <v>10.047842581399999</v>
      </c>
      <c r="Y11" s="45">
        <v>283.96681952210002</v>
      </c>
      <c r="Z11" s="45">
        <v>323.3584605053</v>
      </c>
      <c r="AA11" s="45">
        <v>3.3088833650999998</v>
      </c>
      <c r="AB11" s="24"/>
      <c r="AC11" s="40">
        <v>16.977006827299999</v>
      </c>
      <c r="AD11" s="82">
        <v>1.9940979911000001</v>
      </c>
      <c r="AE11" s="45">
        <v>13.0681681131</v>
      </c>
      <c r="AF11" s="45">
        <v>20.8858455415</v>
      </c>
      <c r="AG11" s="45">
        <v>11.745874943700001</v>
      </c>
      <c r="AH11" s="24"/>
      <c r="AI11" s="40">
        <v>59.299020456400001</v>
      </c>
      <c r="AJ11" s="82">
        <v>2.9882952673999998</v>
      </c>
      <c r="AK11" s="45">
        <v>53.441352336500003</v>
      </c>
      <c r="AL11" s="45">
        <v>65.156688576400001</v>
      </c>
      <c r="AM11" s="45">
        <v>5.0393669987000003</v>
      </c>
      <c r="AN11" s="24"/>
      <c r="AO11" s="40">
        <v>357.5707252551</v>
      </c>
      <c r="AP11" s="82">
        <v>8.6494920724000011</v>
      </c>
      <c r="AQ11" s="45">
        <v>340.61595692330002</v>
      </c>
      <c r="AR11" s="45">
        <v>374.5254935868</v>
      </c>
      <c r="AS11" s="45">
        <v>2.4189597920999999</v>
      </c>
      <c r="AT11" s="24"/>
      <c r="AU11" s="40">
        <v>74.443233152399998</v>
      </c>
      <c r="AV11" s="82">
        <v>2.8155127476000001</v>
      </c>
      <c r="AW11" s="45">
        <v>68.924254006500007</v>
      </c>
      <c r="AX11" s="45">
        <v>79.962212298300003</v>
      </c>
      <c r="AY11" s="45">
        <v>3.7820935876999999</v>
      </c>
      <c r="AZ11" s="24"/>
      <c r="BA11" s="40">
        <v>7.4299494136000002</v>
      </c>
      <c r="BB11" s="82">
        <v>0.80174625330000004</v>
      </c>
      <c r="BC11" s="45">
        <v>5.8583632588999999</v>
      </c>
      <c r="BD11" s="45">
        <v>9.0015355682999996</v>
      </c>
      <c r="BE11" s="45">
        <v>10.790736365900001</v>
      </c>
      <c r="BF11" s="24"/>
      <c r="BG11" s="40">
        <v>67.0132837389</v>
      </c>
      <c r="BH11" s="82">
        <v>2.7149279630000001</v>
      </c>
      <c r="BI11" s="45">
        <v>61.691471282600013</v>
      </c>
      <c r="BJ11" s="45">
        <v>72.335096195100007</v>
      </c>
      <c r="BK11" s="45">
        <v>4.0513280524999997</v>
      </c>
      <c r="BL11" s="24"/>
    </row>
    <row r="12" spans="1:64" x14ac:dyDescent="0.2">
      <c r="A12" s="31" t="s">
        <v>51</v>
      </c>
      <c r="B12" s="4"/>
      <c r="C12" s="4"/>
      <c r="D12" s="4"/>
      <c r="E12" s="40">
        <v>2649.6423998271998</v>
      </c>
      <c r="F12" s="82">
        <v>4.8079769915000004</v>
      </c>
      <c r="G12" s="45">
        <v>2640.2177844448001</v>
      </c>
      <c r="H12" s="45">
        <v>2659.0670152097</v>
      </c>
      <c r="I12" s="45">
        <v>0.18145758049999999</v>
      </c>
      <c r="J12" s="24"/>
      <c r="K12" s="40">
        <v>2532.5366101128998</v>
      </c>
      <c r="L12" s="82">
        <v>6.3679840589000003</v>
      </c>
      <c r="M12" s="45">
        <v>2520.05406275</v>
      </c>
      <c r="N12" s="45">
        <v>2545.0191574759001</v>
      </c>
      <c r="O12" s="45">
        <v>0.2514468708</v>
      </c>
      <c r="P12" s="24"/>
      <c r="Q12" s="40">
        <v>1522.1364788697001</v>
      </c>
      <c r="R12" s="82">
        <v>20.756408384099998</v>
      </c>
      <c r="S12" s="45">
        <v>1481.4496856329999</v>
      </c>
      <c r="T12" s="45">
        <v>1562.8232721065001</v>
      </c>
      <c r="U12" s="45">
        <v>1.3636364854</v>
      </c>
      <c r="V12" s="24"/>
      <c r="W12" s="40">
        <v>397.1494813434</v>
      </c>
      <c r="X12" s="82">
        <v>14.327043634900001</v>
      </c>
      <c r="Y12" s="45">
        <v>369.06555413979999</v>
      </c>
      <c r="Z12" s="45">
        <v>425.23340854700001</v>
      </c>
      <c r="AA12" s="45">
        <v>3.6074688015</v>
      </c>
      <c r="AB12" s="24"/>
      <c r="AC12" s="40">
        <v>34.719640548100003</v>
      </c>
      <c r="AD12" s="82">
        <v>4.4545693944</v>
      </c>
      <c r="AE12" s="45">
        <v>25.9877761256</v>
      </c>
      <c r="AF12" s="45">
        <v>43.451504970599999</v>
      </c>
      <c r="AG12" s="45">
        <v>12.8301138031</v>
      </c>
      <c r="AH12" s="24"/>
      <c r="AI12" s="40">
        <v>80.5053070867</v>
      </c>
      <c r="AJ12" s="82">
        <v>4.2179839545000002</v>
      </c>
      <c r="AK12" s="45">
        <v>72.237198372700007</v>
      </c>
      <c r="AL12" s="45">
        <v>88.773415800600006</v>
      </c>
      <c r="AM12" s="45">
        <v>5.2393862057999998</v>
      </c>
      <c r="AN12" s="24"/>
      <c r="AO12" s="40">
        <v>498.02570226500001</v>
      </c>
      <c r="AP12" s="82">
        <v>12.5368150129</v>
      </c>
      <c r="AQ12" s="45">
        <v>473.4509882374</v>
      </c>
      <c r="AR12" s="45">
        <v>522.60041629270006</v>
      </c>
      <c r="AS12" s="45">
        <v>2.5173028131000001</v>
      </c>
      <c r="AT12" s="24"/>
      <c r="AU12" s="40">
        <v>117.1057897143</v>
      </c>
      <c r="AV12" s="82">
        <v>3.7824030843999998</v>
      </c>
      <c r="AW12" s="45">
        <v>109.69150833259999</v>
      </c>
      <c r="AX12" s="45">
        <v>124.520071096</v>
      </c>
      <c r="AY12" s="45">
        <v>3.2299027175999999</v>
      </c>
      <c r="AZ12" s="24"/>
      <c r="BA12" s="40">
        <v>21.8335372007</v>
      </c>
      <c r="BB12" s="82">
        <v>1.7080247074999999</v>
      </c>
      <c r="BC12" s="45">
        <v>18.485460460700001</v>
      </c>
      <c r="BD12" s="45">
        <v>25.181613940599998</v>
      </c>
      <c r="BE12" s="45">
        <v>7.8229408811000001</v>
      </c>
      <c r="BF12" s="24"/>
      <c r="BG12" s="40">
        <v>95.272252513600009</v>
      </c>
      <c r="BH12" s="82">
        <v>3.4957759082000002</v>
      </c>
      <c r="BI12" s="45">
        <v>88.419818848399999</v>
      </c>
      <c r="BJ12" s="45">
        <v>102.12468617890001</v>
      </c>
      <c r="BK12" s="45">
        <v>3.6692487224999999</v>
      </c>
      <c r="BL12" s="24"/>
    </row>
    <row r="13" spans="1:64" x14ac:dyDescent="0.2">
      <c r="A13" s="31" t="s">
        <v>52</v>
      </c>
      <c r="B13" s="4"/>
      <c r="C13" s="4"/>
      <c r="D13" s="4"/>
      <c r="E13" s="40">
        <v>3446.1957762858001</v>
      </c>
      <c r="F13" s="82">
        <v>4.6450947787999999</v>
      </c>
      <c r="G13" s="45">
        <v>3437.0904432564998</v>
      </c>
      <c r="H13" s="45">
        <v>3455.3011093150999</v>
      </c>
      <c r="I13" s="45">
        <v>0.13478905669999999</v>
      </c>
      <c r="J13" s="24"/>
      <c r="K13" s="40">
        <v>3283.6943771678998</v>
      </c>
      <c r="L13" s="82">
        <v>6.3221831121000003</v>
      </c>
      <c r="M13" s="45">
        <v>3271.3016090007</v>
      </c>
      <c r="N13" s="45">
        <v>3296.0871453351001</v>
      </c>
      <c r="O13" s="45">
        <v>0.19253262900000001</v>
      </c>
      <c r="P13" s="24"/>
      <c r="Q13" s="40">
        <v>2108.5860068941001</v>
      </c>
      <c r="R13" s="82">
        <v>21.437318597000001</v>
      </c>
      <c r="S13" s="45">
        <v>2066.5644907837</v>
      </c>
      <c r="T13" s="45">
        <v>2150.6075230044999</v>
      </c>
      <c r="U13" s="45">
        <v>1.0166679721</v>
      </c>
      <c r="V13" s="24"/>
      <c r="W13" s="40">
        <v>442.4474094789</v>
      </c>
      <c r="X13" s="82">
        <v>15.9109550273</v>
      </c>
      <c r="Y13" s="45">
        <v>411.25869294289998</v>
      </c>
      <c r="Z13" s="45">
        <v>473.63612601490001</v>
      </c>
      <c r="AA13" s="45">
        <v>3.5961234457</v>
      </c>
      <c r="AB13" s="24"/>
      <c r="AC13" s="40">
        <v>46.578052521099998</v>
      </c>
      <c r="AD13" s="82">
        <v>4.6593641446999996</v>
      </c>
      <c r="AE13" s="45">
        <v>37.444748624600003</v>
      </c>
      <c r="AF13" s="45">
        <v>55.711356417600001</v>
      </c>
      <c r="AG13" s="45">
        <v>10.003346839400001</v>
      </c>
      <c r="AH13" s="24"/>
      <c r="AI13" s="40">
        <v>99.437895935699999</v>
      </c>
      <c r="AJ13" s="82">
        <v>4.9655673962</v>
      </c>
      <c r="AK13" s="45">
        <v>89.704371223199999</v>
      </c>
      <c r="AL13" s="45">
        <v>109.1714206483</v>
      </c>
      <c r="AM13" s="45">
        <v>4.9936368316999999</v>
      </c>
      <c r="AN13" s="24"/>
      <c r="AO13" s="40">
        <v>586.64501233810006</v>
      </c>
      <c r="AP13" s="82">
        <v>14.3150375767</v>
      </c>
      <c r="AQ13" s="45">
        <v>558.58461945689999</v>
      </c>
      <c r="AR13" s="45">
        <v>614.70540521919997</v>
      </c>
      <c r="AS13" s="45">
        <v>2.4401532913000001</v>
      </c>
      <c r="AT13" s="24"/>
      <c r="AU13" s="40">
        <v>162.50139911790001</v>
      </c>
      <c r="AV13" s="82">
        <v>4.8024053010000003</v>
      </c>
      <c r="AW13" s="45">
        <v>153.08770538499999</v>
      </c>
      <c r="AX13" s="45">
        <v>171.91509285079999</v>
      </c>
      <c r="AY13" s="45">
        <v>2.9553008941000001</v>
      </c>
      <c r="AZ13" s="24"/>
      <c r="BA13" s="40">
        <v>38.810399195099997</v>
      </c>
      <c r="BB13" s="82">
        <v>2.3565758747999999</v>
      </c>
      <c r="BC13" s="45">
        <v>34.191029909699999</v>
      </c>
      <c r="BD13" s="45">
        <v>43.4297684804</v>
      </c>
      <c r="BE13" s="45">
        <v>6.0720217354999999</v>
      </c>
      <c r="BF13" s="24"/>
      <c r="BG13" s="40">
        <v>123.69099992290001</v>
      </c>
      <c r="BH13" s="82">
        <v>4.2569795553000001</v>
      </c>
      <c r="BI13" s="45">
        <v>115.346451879</v>
      </c>
      <c r="BJ13" s="45">
        <v>132.03554796669999</v>
      </c>
      <c r="BK13" s="45">
        <v>3.4416243363999999</v>
      </c>
      <c r="BL13" s="24"/>
    </row>
    <row r="14" spans="1:64" x14ac:dyDescent="0.2">
      <c r="A14" s="31" t="s">
        <v>53</v>
      </c>
      <c r="B14" s="4"/>
      <c r="C14" s="4"/>
      <c r="D14" s="4"/>
      <c r="E14" s="40">
        <v>4215.7305467965998</v>
      </c>
      <c r="F14" s="82">
        <v>4.3397338181</v>
      </c>
      <c r="G14" s="45">
        <v>4207.2237835218002</v>
      </c>
      <c r="H14" s="45">
        <v>4224.2373100714003</v>
      </c>
      <c r="I14" s="45">
        <v>0.1029414421</v>
      </c>
      <c r="J14" s="24"/>
      <c r="K14" s="40">
        <v>4017.8216522572002</v>
      </c>
      <c r="L14" s="82">
        <v>7.9110836307000003</v>
      </c>
      <c r="M14" s="45">
        <v>4002.3143150528999</v>
      </c>
      <c r="N14" s="45">
        <v>4033.3289894616</v>
      </c>
      <c r="O14" s="45">
        <v>0.19689982070000001</v>
      </c>
      <c r="P14" s="24"/>
      <c r="Q14" s="40">
        <v>2662.3350204609001</v>
      </c>
      <c r="R14" s="82">
        <v>25.678322711100002</v>
      </c>
      <c r="S14" s="45">
        <v>2612.0002714292</v>
      </c>
      <c r="T14" s="45">
        <v>2712.6697694926002</v>
      </c>
      <c r="U14" s="45">
        <v>0.96450381010000008</v>
      </c>
      <c r="V14" s="24"/>
      <c r="W14" s="40">
        <v>496.72730517759999</v>
      </c>
      <c r="X14" s="82">
        <v>19.734777080200001</v>
      </c>
      <c r="Y14" s="45">
        <v>458.04311763530001</v>
      </c>
      <c r="Z14" s="45">
        <v>535.41149272000007</v>
      </c>
      <c r="AA14" s="45">
        <v>3.9729599871999999</v>
      </c>
      <c r="AB14" s="24"/>
      <c r="AC14" s="40">
        <v>61.038233883700002</v>
      </c>
      <c r="AD14" s="82">
        <v>7.0731839182000007</v>
      </c>
      <c r="AE14" s="45">
        <v>47.173350986800003</v>
      </c>
      <c r="AF14" s="45">
        <v>74.903116780700003</v>
      </c>
      <c r="AG14" s="45">
        <v>11.5881202128</v>
      </c>
      <c r="AH14" s="24"/>
      <c r="AI14" s="40">
        <v>110.2334387471</v>
      </c>
      <c r="AJ14" s="82">
        <v>6.8691690887000014</v>
      </c>
      <c r="AK14" s="45">
        <v>96.768466520200008</v>
      </c>
      <c r="AL14" s="45">
        <v>123.698410974</v>
      </c>
      <c r="AM14" s="45">
        <v>6.2314749198000001</v>
      </c>
      <c r="AN14" s="24"/>
      <c r="AO14" s="40">
        <v>687.48765398789999</v>
      </c>
      <c r="AP14" s="82">
        <v>17.366533865299999</v>
      </c>
      <c r="AQ14" s="45">
        <v>653.4457060968</v>
      </c>
      <c r="AR14" s="45">
        <v>721.52960187890005</v>
      </c>
      <c r="AS14" s="45">
        <v>2.5260866525000001</v>
      </c>
      <c r="AT14" s="24"/>
      <c r="AU14" s="40">
        <v>197.90889453939999</v>
      </c>
      <c r="AV14" s="82">
        <v>6.6781048205000006</v>
      </c>
      <c r="AW14" s="45">
        <v>184.81844724140001</v>
      </c>
      <c r="AX14" s="45">
        <v>210.99934183729999</v>
      </c>
      <c r="AY14" s="45">
        <v>3.3743328394000001</v>
      </c>
      <c r="AZ14" s="24"/>
      <c r="BA14" s="40">
        <v>57.435308755900003</v>
      </c>
      <c r="BB14" s="82">
        <v>3.4906070061999999</v>
      </c>
      <c r="BC14" s="45">
        <v>50.593007192600012</v>
      </c>
      <c r="BD14" s="45">
        <v>64.277610319100006</v>
      </c>
      <c r="BE14" s="45">
        <v>6.0774584168999999</v>
      </c>
      <c r="BF14" s="24"/>
      <c r="BG14" s="40">
        <v>140.4735857835</v>
      </c>
      <c r="BH14" s="82">
        <v>5.5115419941999999</v>
      </c>
      <c r="BI14" s="45">
        <v>129.66983951949999</v>
      </c>
      <c r="BJ14" s="45">
        <v>151.27733204750001</v>
      </c>
      <c r="BK14" s="45">
        <v>3.923543322</v>
      </c>
      <c r="BL14" s="24"/>
    </row>
    <row r="15" spans="1:64" x14ac:dyDescent="0.2">
      <c r="A15" s="31" t="s">
        <v>54</v>
      </c>
      <c r="B15" s="4"/>
      <c r="C15" s="4"/>
      <c r="D15" s="4"/>
      <c r="E15" s="40">
        <v>5014.0405827254999</v>
      </c>
      <c r="F15" s="82">
        <v>4.3916418294000001</v>
      </c>
      <c r="G15" s="45">
        <v>5005.4320691630001</v>
      </c>
      <c r="H15" s="45">
        <v>5022.6490962879998</v>
      </c>
      <c r="I15" s="45">
        <v>8.758688240000001E-2</v>
      </c>
      <c r="J15" s="24"/>
      <c r="K15" s="40">
        <v>4764.9261821112004</v>
      </c>
      <c r="L15" s="82">
        <v>8.7231412394000003</v>
      </c>
      <c r="M15" s="45">
        <v>4747.8270463930003</v>
      </c>
      <c r="N15" s="45">
        <v>4782.0253178294997</v>
      </c>
      <c r="O15" s="45">
        <v>0.18306980859999999</v>
      </c>
      <c r="P15" s="24"/>
      <c r="Q15" s="40">
        <v>3198.6943228321002</v>
      </c>
      <c r="R15" s="82">
        <v>30.828592110199999</v>
      </c>
      <c r="S15" s="45">
        <v>3138.2639954962001</v>
      </c>
      <c r="T15" s="45">
        <v>3259.1246501679998</v>
      </c>
      <c r="U15" s="45">
        <v>0.96378675170000006</v>
      </c>
      <c r="V15" s="24"/>
      <c r="W15" s="40">
        <v>559.1042204593</v>
      </c>
      <c r="X15" s="82">
        <v>21.110792053699999</v>
      </c>
      <c r="Y15" s="45">
        <v>517.72276296140001</v>
      </c>
      <c r="Z15" s="45">
        <v>600.48567795719998</v>
      </c>
      <c r="AA15" s="45">
        <v>3.7758241275</v>
      </c>
      <c r="AB15" s="24"/>
      <c r="AC15" s="40">
        <v>92.308020807299997</v>
      </c>
      <c r="AD15" s="82">
        <v>9.2401705296000003</v>
      </c>
      <c r="AE15" s="45">
        <v>74.195402243700002</v>
      </c>
      <c r="AF15" s="45">
        <v>110.4206393708</v>
      </c>
      <c r="AG15" s="45">
        <v>10.010149116799999</v>
      </c>
      <c r="AH15" s="24"/>
      <c r="AI15" s="40">
        <v>122.1085410531</v>
      </c>
      <c r="AJ15" s="82">
        <v>6.8007097767000007</v>
      </c>
      <c r="AK15" s="45">
        <v>108.7777630386</v>
      </c>
      <c r="AL15" s="45">
        <v>135.4393190676</v>
      </c>
      <c r="AM15" s="45">
        <v>5.5693972903000004</v>
      </c>
      <c r="AN15" s="24"/>
      <c r="AO15" s="40">
        <v>792.71107695950002</v>
      </c>
      <c r="AP15" s="82">
        <v>22.381853065000001</v>
      </c>
      <c r="AQ15" s="45">
        <v>748.83808067500001</v>
      </c>
      <c r="AR15" s="45">
        <v>836.58407324389998</v>
      </c>
      <c r="AS15" s="45">
        <v>2.8234565802999998</v>
      </c>
      <c r="AT15" s="24"/>
      <c r="AU15" s="40">
        <v>249.1144006143</v>
      </c>
      <c r="AV15" s="82">
        <v>7.9277751378000003</v>
      </c>
      <c r="AW15" s="45">
        <v>233.5743446523</v>
      </c>
      <c r="AX15" s="45">
        <v>264.6544565762</v>
      </c>
      <c r="AY15" s="45">
        <v>3.1823833220000002</v>
      </c>
      <c r="AZ15" s="24"/>
      <c r="BA15" s="40">
        <v>85.497786464800001</v>
      </c>
      <c r="BB15" s="82">
        <v>4.6575410243000004</v>
      </c>
      <c r="BC15" s="45">
        <v>76.368056256200006</v>
      </c>
      <c r="BD15" s="45">
        <v>94.627516673499997</v>
      </c>
      <c r="BE15" s="45">
        <v>5.4475574361000003</v>
      </c>
      <c r="BF15" s="24"/>
      <c r="BG15" s="40">
        <v>163.61661414939999</v>
      </c>
      <c r="BH15" s="82">
        <v>6.2613384269000001</v>
      </c>
      <c r="BI15" s="45">
        <v>151.34311397299999</v>
      </c>
      <c r="BJ15" s="45">
        <v>175.8901143258</v>
      </c>
      <c r="BK15" s="45">
        <v>3.8268353489</v>
      </c>
      <c r="BL15" s="24"/>
    </row>
    <row r="16" spans="1:64" x14ac:dyDescent="0.2">
      <c r="A16" s="31" t="s">
        <v>55</v>
      </c>
      <c r="B16" s="4"/>
      <c r="C16" s="4"/>
      <c r="D16" s="4"/>
      <c r="E16" s="40">
        <v>5963.3227110316002</v>
      </c>
      <c r="F16" s="82">
        <v>5.4494230175</v>
      </c>
      <c r="G16" s="45">
        <v>5952.6407306297006</v>
      </c>
      <c r="H16" s="45">
        <v>5974.0046914334998</v>
      </c>
      <c r="I16" s="45">
        <v>9.1382326299999997E-2</v>
      </c>
      <c r="J16" s="24"/>
      <c r="K16" s="40">
        <v>5644.5325768000002</v>
      </c>
      <c r="L16" s="82">
        <v>10.8884285877</v>
      </c>
      <c r="M16" s="45">
        <v>5623.1890363173006</v>
      </c>
      <c r="N16" s="45">
        <v>5665.8761172827999</v>
      </c>
      <c r="O16" s="45">
        <v>0.19290221890000001</v>
      </c>
      <c r="P16" s="24"/>
      <c r="Q16" s="40">
        <v>3811.6451393341999</v>
      </c>
      <c r="R16" s="82">
        <v>35.521868893399997</v>
      </c>
      <c r="S16" s="45">
        <v>3742.0150324145998</v>
      </c>
      <c r="T16" s="45">
        <v>3881.2752462537001</v>
      </c>
      <c r="U16" s="45">
        <v>0.93193011400000003</v>
      </c>
      <c r="V16" s="24"/>
      <c r="W16" s="40">
        <v>617.73031185169998</v>
      </c>
      <c r="X16" s="82">
        <v>23.3974867893</v>
      </c>
      <c r="Y16" s="45">
        <v>571.86646635199997</v>
      </c>
      <c r="Z16" s="45">
        <v>663.59415735130005</v>
      </c>
      <c r="AA16" s="45">
        <v>3.7876539876000002</v>
      </c>
      <c r="AB16" s="24"/>
      <c r="AC16" s="40">
        <v>136.23588916220001</v>
      </c>
      <c r="AD16" s="82">
        <v>12.243708440000001</v>
      </c>
      <c r="AE16" s="45">
        <v>112.2357237901</v>
      </c>
      <c r="AF16" s="45">
        <v>160.2360545343</v>
      </c>
      <c r="AG16" s="45">
        <v>8.9871387894000012</v>
      </c>
      <c r="AH16" s="24"/>
      <c r="AI16" s="40">
        <v>154.9356647768</v>
      </c>
      <c r="AJ16" s="82">
        <v>8.5790041303999995</v>
      </c>
      <c r="AK16" s="45">
        <v>138.11906718579999</v>
      </c>
      <c r="AL16" s="45">
        <v>171.7522623678</v>
      </c>
      <c r="AM16" s="45">
        <v>5.5371396526000014</v>
      </c>
      <c r="AN16" s="24"/>
      <c r="AO16" s="40">
        <v>923.98557167520005</v>
      </c>
      <c r="AP16" s="82">
        <v>24.586182912799998</v>
      </c>
      <c r="AQ16" s="45">
        <v>875.79163936550003</v>
      </c>
      <c r="AR16" s="45">
        <v>972.17950398480002</v>
      </c>
      <c r="AS16" s="45">
        <v>2.6608838564999999</v>
      </c>
      <c r="AT16" s="24"/>
      <c r="AU16" s="40">
        <v>318.79013423150002</v>
      </c>
      <c r="AV16" s="82">
        <v>9.6423197778000009</v>
      </c>
      <c r="AW16" s="45">
        <v>299.88922113209998</v>
      </c>
      <c r="AX16" s="45">
        <v>337.69104733099999</v>
      </c>
      <c r="AY16" s="45">
        <v>3.0246606598999999</v>
      </c>
      <c r="AZ16" s="24"/>
      <c r="BA16" s="40">
        <v>108.6184016558</v>
      </c>
      <c r="BB16" s="82">
        <v>5.0345694001000014</v>
      </c>
      <c r="BC16" s="45">
        <v>98.749618944000005</v>
      </c>
      <c r="BD16" s="45">
        <v>118.48718436759999</v>
      </c>
      <c r="BE16" s="45">
        <v>4.6350980344000003</v>
      </c>
      <c r="BF16" s="24"/>
      <c r="BG16" s="40">
        <v>210.17173257580001</v>
      </c>
      <c r="BH16" s="82">
        <v>8.2342925673000007</v>
      </c>
      <c r="BI16" s="45">
        <v>194.03083994459999</v>
      </c>
      <c r="BJ16" s="45">
        <v>226.312625207</v>
      </c>
      <c r="BK16" s="45">
        <v>3.9178877512999999</v>
      </c>
      <c r="BL16" s="24"/>
    </row>
    <row r="17" spans="1:74" x14ac:dyDescent="0.2">
      <c r="A17" s="31" t="s">
        <v>56</v>
      </c>
      <c r="B17" s="4"/>
      <c r="C17" s="4"/>
      <c r="D17" s="4"/>
      <c r="E17" s="40">
        <v>7143.1679730495998</v>
      </c>
      <c r="F17" s="82">
        <v>6.9550385357</v>
      </c>
      <c r="G17" s="45">
        <v>7129.5346791954998</v>
      </c>
      <c r="H17" s="45">
        <v>7156.8012669036007</v>
      </c>
      <c r="I17" s="45">
        <v>9.7366302500000002E-2</v>
      </c>
      <c r="J17" s="24"/>
      <c r="K17" s="40">
        <v>6774.7468024029004</v>
      </c>
      <c r="L17" s="82">
        <v>12.325769943899999</v>
      </c>
      <c r="M17" s="45">
        <v>6750.5857797484996</v>
      </c>
      <c r="N17" s="45">
        <v>6798.9078250573002</v>
      </c>
      <c r="O17" s="45">
        <v>0.1819369831</v>
      </c>
      <c r="P17" s="24"/>
      <c r="Q17" s="40">
        <v>4731.6295826378</v>
      </c>
      <c r="R17" s="82">
        <v>40.127678889499997</v>
      </c>
      <c r="S17" s="45">
        <v>4652.9711488741996</v>
      </c>
      <c r="T17" s="45">
        <v>4810.2880164013004</v>
      </c>
      <c r="U17" s="45">
        <v>0.84807312550000002</v>
      </c>
      <c r="V17" s="24"/>
      <c r="W17" s="40">
        <v>654.90195722179999</v>
      </c>
      <c r="X17" s="82">
        <v>30.131738889200001</v>
      </c>
      <c r="Y17" s="45">
        <v>595.83760430660004</v>
      </c>
      <c r="Z17" s="45">
        <v>713.96631013700005</v>
      </c>
      <c r="AA17" s="45">
        <v>4.6009541668000002</v>
      </c>
      <c r="AB17" s="24"/>
      <c r="AC17" s="40">
        <v>179.13869352859999</v>
      </c>
      <c r="AD17" s="82">
        <v>14.6103819847</v>
      </c>
      <c r="AE17" s="45">
        <v>150.49936537880001</v>
      </c>
      <c r="AF17" s="45">
        <v>207.77802167839999</v>
      </c>
      <c r="AG17" s="45">
        <v>8.1559051798999995</v>
      </c>
      <c r="AH17" s="24"/>
      <c r="AI17" s="40">
        <v>155.6879946841</v>
      </c>
      <c r="AJ17" s="82">
        <v>8.9667412076000002</v>
      </c>
      <c r="AK17" s="45">
        <v>138.1113533514</v>
      </c>
      <c r="AL17" s="45">
        <v>173.2646360167</v>
      </c>
      <c r="AM17" s="45">
        <v>5.7594300869000001</v>
      </c>
      <c r="AN17" s="24"/>
      <c r="AO17" s="40">
        <v>1053.3885743306</v>
      </c>
      <c r="AP17" s="82">
        <v>27.445336609000002</v>
      </c>
      <c r="AQ17" s="45">
        <v>999.59011771619998</v>
      </c>
      <c r="AR17" s="45">
        <v>1107.1870309451001</v>
      </c>
      <c r="AS17" s="45">
        <v>2.6054332918999998</v>
      </c>
      <c r="AT17" s="24"/>
      <c r="AU17" s="40">
        <v>368.42117064669998</v>
      </c>
      <c r="AV17" s="82">
        <v>10.2171309819</v>
      </c>
      <c r="AW17" s="45">
        <v>348.39351036739998</v>
      </c>
      <c r="AX17" s="45">
        <v>388.44883092600003</v>
      </c>
      <c r="AY17" s="45">
        <v>2.7732203782</v>
      </c>
      <c r="AZ17" s="24"/>
      <c r="BA17" s="40">
        <v>148.9273390523</v>
      </c>
      <c r="BB17" s="82">
        <v>6.2979926663999999</v>
      </c>
      <c r="BC17" s="45">
        <v>136.5819890917</v>
      </c>
      <c r="BD17" s="45">
        <v>161.2726890129</v>
      </c>
      <c r="BE17" s="45">
        <v>4.2289029714000002</v>
      </c>
      <c r="BF17" s="24"/>
      <c r="BG17" s="40">
        <v>219.49383159440001</v>
      </c>
      <c r="BH17" s="82">
        <v>7.7983269614999999</v>
      </c>
      <c r="BI17" s="45">
        <v>204.207520456</v>
      </c>
      <c r="BJ17" s="45">
        <v>234.78014273279999</v>
      </c>
      <c r="BK17" s="45">
        <v>3.5528683904</v>
      </c>
      <c r="BL17" s="24"/>
    </row>
    <row r="18" spans="1:74" x14ac:dyDescent="0.2">
      <c r="A18" s="31" t="s">
        <v>57</v>
      </c>
      <c r="B18" s="4"/>
      <c r="C18" s="4"/>
      <c r="D18" s="4"/>
      <c r="E18" s="40">
        <v>8769.4247032109997</v>
      </c>
      <c r="F18" s="82">
        <v>9.4227835935000002</v>
      </c>
      <c r="G18" s="45">
        <v>8750.9541258023</v>
      </c>
      <c r="H18" s="45">
        <v>8787.8952806197995</v>
      </c>
      <c r="I18" s="45">
        <v>0.1074504191</v>
      </c>
      <c r="J18" s="24"/>
      <c r="K18" s="40">
        <v>8303.8182943254997</v>
      </c>
      <c r="L18" s="82">
        <v>18.614345653000001</v>
      </c>
      <c r="M18" s="45">
        <v>8267.3303808673008</v>
      </c>
      <c r="N18" s="45">
        <v>8340.3062077836003</v>
      </c>
      <c r="O18" s="45">
        <v>0.22416610040000001</v>
      </c>
      <c r="P18" s="24"/>
      <c r="Q18" s="40">
        <v>5672.0965091403004</v>
      </c>
      <c r="R18" s="82">
        <v>49.246833651099998</v>
      </c>
      <c r="S18" s="45">
        <v>5575.5626723969999</v>
      </c>
      <c r="T18" s="45">
        <v>5768.6303458837001</v>
      </c>
      <c r="U18" s="45">
        <v>0.86822982599999998</v>
      </c>
      <c r="V18" s="24"/>
      <c r="W18" s="40">
        <v>802.18810943059998</v>
      </c>
      <c r="X18" s="82">
        <v>30.889040156299998</v>
      </c>
      <c r="Y18" s="45">
        <v>741.63929159719999</v>
      </c>
      <c r="Z18" s="45">
        <v>862.73692726400009</v>
      </c>
      <c r="AA18" s="45">
        <v>3.8505981070000002</v>
      </c>
      <c r="AB18" s="24"/>
      <c r="AC18" s="40">
        <v>256.1277840724</v>
      </c>
      <c r="AD18" s="82">
        <v>21.177971982500001</v>
      </c>
      <c r="AE18" s="45">
        <v>214.61464021430001</v>
      </c>
      <c r="AF18" s="45">
        <v>297.64092793060001</v>
      </c>
      <c r="AG18" s="45">
        <v>8.2685180209000002</v>
      </c>
      <c r="AH18" s="24"/>
      <c r="AI18" s="40">
        <v>184.3222880671</v>
      </c>
      <c r="AJ18" s="82">
        <v>10.4598487364</v>
      </c>
      <c r="AK18" s="45">
        <v>163.81885149210001</v>
      </c>
      <c r="AL18" s="45">
        <v>204.82572464200001</v>
      </c>
      <c r="AM18" s="45">
        <v>5.6747606846999998</v>
      </c>
      <c r="AN18" s="24"/>
      <c r="AO18" s="40">
        <v>1389.0836036149999</v>
      </c>
      <c r="AP18" s="82">
        <v>37.284808061299998</v>
      </c>
      <c r="AQ18" s="45">
        <v>1315.9977764144001</v>
      </c>
      <c r="AR18" s="45">
        <v>1462.1694308156</v>
      </c>
      <c r="AS18" s="45">
        <v>2.6841298799</v>
      </c>
      <c r="AT18" s="24"/>
      <c r="AU18" s="40">
        <v>465.60640888559999</v>
      </c>
      <c r="AV18" s="82">
        <v>15.3071339665</v>
      </c>
      <c r="AW18" s="45">
        <v>435.6013047646</v>
      </c>
      <c r="AX18" s="45">
        <v>495.61151300649999</v>
      </c>
      <c r="AY18" s="45">
        <v>3.2875694308000001</v>
      </c>
      <c r="AZ18" s="24"/>
      <c r="BA18" s="40">
        <v>203.2101233706</v>
      </c>
      <c r="BB18" s="82">
        <v>11.8268644079</v>
      </c>
      <c r="BC18" s="45">
        <v>180.0270573075</v>
      </c>
      <c r="BD18" s="45">
        <v>226.39318943379999</v>
      </c>
      <c r="BE18" s="45">
        <v>5.8200173356000002</v>
      </c>
      <c r="BF18" s="24"/>
      <c r="BG18" s="40">
        <v>262.3962855149</v>
      </c>
      <c r="BH18" s="82">
        <v>9.9957747910000005</v>
      </c>
      <c r="BI18" s="45">
        <v>242.8025285105</v>
      </c>
      <c r="BJ18" s="45">
        <v>281.99004251939999</v>
      </c>
      <c r="BK18" s="45">
        <v>3.8094193182999998</v>
      </c>
      <c r="BL18" s="24"/>
    </row>
    <row r="19" spans="1:74" x14ac:dyDescent="0.2">
      <c r="A19" s="31" t="s">
        <v>58</v>
      </c>
      <c r="B19" s="4"/>
      <c r="C19" s="4"/>
      <c r="D19" s="4"/>
      <c r="E19" s="40">
        <v>11514.5227753171</v>
      </c>
      <c r="F19" s="82">
        <v>17.880589269600002</v>
      </c>
      <c r="G19" s="45">
        <v>11479.4731740036</v>
      </c>
      <c r="H19" s="45">
        <v>11549.5723766307</v>
      </c>
      <c r="I19" s="45">
        <v>0.15528728040000001</v>
      </c>
      <c r="J19" s="24"/>
      <c r="K19" s="40">
        <v>10902.1803873466</v>
      </c>
      <c r="L19" s="82">
        <v>23.550924184700001</v>
      </c>
      <c r="M19" s="45">
        <v>10856.015773261901</v>
      </c>
      <c r="N19" s="45">
        <v>10948.3450014314</v>
      </c>
      <c r="O19" s="45">
        <v>0.21602031290000001</v>
      </c>
      <c r="P19" s="24"/>
      <c r="Q19" s="40">
        <v>7577.1823755858004</v>
      </c>
      <c r="R19" s="82">
        <v>59.312205936300003</v>
      </c>
      <c r="S19" s="45">
        <v>7460.9183565564999</v>
      </c>
      <c r="T19" s="45">
        <v>7693.4463946149999</v>
      </c>
      <c r="U19" s="45">
        <v>0.78277389930000008</v>
      </c>
      <c r="V19" s="24"/>
      <c r="W19" s="40">
        <v>850.07603271790003</v>
      </c>
      <c r="X19" s="82">
        <v>35.274614680299997</v>
      </c>
      <c r="Y19" s="45">
        <v>780.93059447790006</v>
      </c>
      <c r="Z19" s="45">
        <v>919.22147095790001</v>
      </c>
      <c r="AA19" s="45">
        <v>4.1495834870000001</v>
      </c>
      <c r="AB19" s="24"/>
      <c r="AC19" s="40">
        <v>417.62024626689998</v>
      </c>
      <c r="AD19" s="82">
        <v>23.693302611499998</v>
      </c>
      <c r="AE19" s="45">
        <v>371.17654143070001</v>
      </c>
      <c r="AF19" s="45">
        <v>464.06395110300002</v>
      </c>
      <c r="AG19" s="45">
        <v>5.6734085149000002</v>
      </c>
      <c r="AH19" s="24"/>
      <c r="AI19" s="40">
        <v>211.06614055220001</v>
      </c>
      <c r="AJ19" s="82">
        <v>12.010746366699999</v>
      </c>
      <c r="AK19" s="45">
        <v>187.52262835100001</v>
      </c>
      <c r="AL19" s="45">
        <v>234.6096527533</v>
      </c>
      <c r="AM19" s="45">
        <v>5.6905130948</v>
      </c>
      <c r="AN19" s="24"/>
      <c r="AO19" s="40">
        <v>1846.2355922239001</v>
      </c>
      <c r="AP19" s="82">
        <v>44.666958640399997</v>
      </c>
      <c r="AQ19" s="45">
        <v>1758.6792444644</v>
      </c>
      <c r="AR19" s="45">
        <v>1933.7919399835</v>
      </c>
      <c r="AS19" s="45">
        <v>2.4193531329</v>
      </c>
      <c r="AT19" s="24"/>
      <c r="AU19" s="40">
        <v>612.3423879705</v>
      </c>
      <c r="AV19" s="82">
        <v>17.462486121800001</v>
      </c>
      <c r="AW19" s="45">
        <v>578.11235408940001</v>
      </c>
      <c r="AX19" s="45">
        <v>646.57242185159998</v>
      </c>
      <c r="AY19" s="45">
        <v>2.8517519716000002</v>
      </c>
      <c r="AZ19" s="24"/>
      <c r="BA19" s="40">
        <v>269.41875960829998</v>
      </c>
      <c r="BB19" s="82">
        <v>12.0288678636</v>
      </c>
      <c r="BC19" s="45">
        <v>245.8397255779</v>
      </c>
      <c r="BD19" s="45">
        <v>292.99779363869999</v>
      </c>
      <c r="BE19" s="45">
        <v>4.4647476964999999</v>
      </c>
      <c r="BF19" s="24"/>
      <c r="BG19" s="40">
        <v>342.92362836220002</v>
      </c>
      <c r="BH19" s="82">
        <v>12.812139282</v>
      </c>
      <c r="BI19" s="45">
        <v>317.809222621</v>
      </c>
      <c r="BJ19" s="45">
        <v>368.03803410339998</v>
      </c>
      <c r="BK19" s="45">
        <v>3.7361494578999999</v>
      </c>
      <c r="BL19" s="24"/>
    </row>
    <row r="20" spans="1:74" x14ac:dyDescent="0.2">
      <c r="A20" s="31" t="s">
        <v>50</v>
      </c>
      <c r="B20" s="4" t="s">
        <v>50</v>
      </c>
      <c r="C20" s="4"/>
      <c r="D20" s="4"/>
      <c r="E20" s="40">
        <v>24474.841070104601</v>
      </c>
      <c r="F20" s="82">
        <v>499.46100413840003</v>
      </c>
      <c r="G20" s="45">
        <v>23495.7956481234</v>
      </c>
      <c r="H20" s="45">
        <v>25453.8864920858</v>
      </c>
      <c r="I20" s="45">
        <v>2.0407119405</v>
      </c>
      <c r="J20" s="24"/>
      <c r="K20" s="40">
        <v>23033.345339452</v>
      </c>
      <c r="L20" s="82">
        <v>483.62431209390002</v>
      </c>
      <c r="M20" s="45">
        <v>22085.3430634162</v>
      </c>
      <c r="N20" s="45">
        <v>23981.347615487899</v>
      </c>
      <c r="O20" s="45">
        <v>2.0996703039</v>
      </c>
      <c r="P20" s="24"/>
      <c r="Q20" s="40">
        <v>14314.3194932924</v>
      </c>
      <c r="R20" s="82">
        <v>207.63697019400001</v>
      </c>
      <c r="S20" s="45">
        <v>13907.3086888089</v>
      </c>
      <c r="T20" s="45">
        <v>14721.330297775799</v>
      </c>
      <c r="U20" s="45">
        <v>1.450554253</v>
      </c>
      <c r="V20" s="24"/>
      <c r="W20" s="40">
        <v>1573.6503782402999</v>
      </c>
      <c r="X20" s="82">
        <v>78.978918246700005</v>
      </c>
      <c r="Y20" s="45">
        <v>1418.8355924977</v>
      </c>
      <c r="Z20" s="45">
        <v>1728.4651639829001</v>
      </c>
      <c r="AA20" s="45">
        <v>5.0188351452999997</v>
      </c>
      <c r="AB20" s="24"/>
      <c r="AC20" s="40">
        <v>2911.3125035099001</v>
      </c>
      <c r="AD20" s="82">
        <v>402.67126450019998</v>
      </c>
      <c r="AE20" s="45">
        <v>2121.9947093159999</v>
      </c>
      <c r="AF20" s="45">
        <v>3700.6302977037999</v>
      </c>
      <c r="AG20" s="45">
        <v>13.831262154599999</v>
      </c>
      <c r="AH20" s="24"/>
      <c r="AI20" s="40">
        <v>352.481455041</v>
      </c>
      <c r="AJ20" s="82">
        <v>34.441340410000002</v>
      </c>
      <c r="AK20" s="45">
        <v>284.96940429839998</v>
      </c>
      <c r="AL20" s="45">
        <v>419.99350578349998</v>
      </c>
      <c r="AM20" s="45">
        <v>9.7711070802000002</v>
      </c>
      <c r="AN20" s="24"/>
      <c r="AO20" s="40">
        <v>3881.5815093685001</v>
      </c>
      <c r="AP20" s="82">
        <v>122.9694180953</v>
      </c>
      <c r="AQ20" s="45">
        <v>3640.5363730467998</v>
      </c>
      <c r="AR20" s="45">
        <v>4122.6266456901003</v>
      </c>
      <c r="AS20" s="45">
        <v>3.1680235954999998</v>
      </c>
      <c r="AT20" s="24"/>
      <c r="AU20" s="40">
        <v>1441.4957306526001</v>
      </c>
      <c r="AV20" s="82">
        <v>133.37716452789999</v>
      </c>
      <c r="AW20" s="45">
        <v>1180.0492888965</v>
      </c>
      <c r="AX20" s="45">
        <v>1702.9421724087999</v>
      </c>
      <c r="AY20" s="45">
        <v>9.2526923037</v>
      </c>
      <c r="AZ20" s="24"/>
      <c r="BA20" s="40">
        <v>506.2365927628</v>
      </c>
      <c r="BB20" s="82">
        <v>40.186581130599997</v>
      </c>
      <c r="BC20" s="45">
        <v>427.46269859490002</v>
      </c>
      <c r="BD20" s="45">
        <v>585.01048693070004</v>
      </c>
      <c r="BE20" s="45">
        <v>7.9383003333</v>
      </c>
      <c r="BF20" s="24"/>
      <c r="BG20" s="40">
        <v>935.25913788980006</v>
      </c>
      <c r="BH20" s="82">
        <v>127.6088432897</v>
      </c>
      <c r="BI20" s="45">
        <v>685.11978208030007</v>
      </c>
      <c r="BJ20" s="45">
        <v>1185.3984936992999</v>
      </c>
      <c r="BK20" s="45">
        <v>13.644223094999999</v>
      </c>
      <c r="BL20" s="24"/>
    </row>
    <row r="21" spans="1:74" s="120" customFormat="1" x14ac:dyDescent="0.2">
      <c r="A21" s="148" t="s">
        <v>66</v>
      </c>
      <c r="B21" s="148"/>
      <c r="C21" s="118"/>
      <c r="D21" s="148" t="s">
        <v>110</v>
      </c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  <c r="BA21" s="118"/>
      <c r="BB21" s="118"/>
      <c r="BC21" s="118"/>
      <c r="BD21" s="118"/>
      <c r="BE21" s="118"/>
      <c r="BF21" s="118"/>
      <c r="BG21" s="118"/>
      <c r="BH21" s="118"/>
      <c r="BI21" s="118"/>
      <c r="BJ21" s="118"/>
      <c r="BK21" s="118"/>
      <c r="BL21" s="119"/>
      <c r="BM21" s="119"/>
      <c r="BN21" s="119"/>
      <c r="BO21" s="119"/>
      <c r="BP21" s="119"/>
      <c r="BQ21" s="119"/>
      <c r="BR21" s="119"/>
      <c r="BS21" s="119"/>
      <c r="BT21" s="119"/>
      <c r="BU21" s="119"/>
      <c r="BV21" s="119"/>
    </row>
    <row r="22" spans="1:74" s="120" customFormat="1" x14ac:dyDescent="0.2">
      <c r="C22" s="121"/>
      <c r="D22" s="149" t="s">
        <v>104</v>
      </c>
      <c r="E22" s="149"/>
      <c r="F22" s="149"/>
      <c r="G22" s="149"/>
      <c r="H22" s="149"/>
      <c r="I22" s="149"/>
    </row>
    <row r="23" spans="1:74" s="120" customFormat="1" x14ac:dyDescent="0.2">
      <c r="A23" s="122"/>
      <c r="C23" s="123"/>
      <c r="D23" s="123" t="s">
        <v>105</v>
      </c>
    </row>
    <row r="24" spans="1:74" s="120" customFormat="1" x14ac:dyDescent="0.2">
      <c r="A24" s="122"/>
      <c r="C24" s="123"/>
      <c r="D24" s="124" t="s">
        <v>106</v>
      </c>
      <c r="E24" s="127"/>
      <c r="F24" s="127"/>
      <c r="G24" s="127"/>
    </row>
    <row r="25" spans="1:74" s="120" customFormat="1" x14ac:dyDescent="0.2">
      <c r="A25" s="122"/>
      <c r="C25" s="123"/>
      <c r="D25" s="125" t="s">
        <v>107</v>
      </c>
      <c r="E25" s="128"/>
      <c r="F25" s="128"/>
      <c r="G25" s="128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74" s="120" customFormat="1" ht="22.5" customHeight="1" x14ac:dyDescent="0.2">
      <c r="A26" s="120" t="s">
        <v>2</v>
      </c>
      <c r="D26" s="146" t="s">
        <v>108</v>
      </c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  <c r="AG26" s="129"/>
      <c r="AH26" s="129"/>
      <c r="AI26" s="129"/>
      <c r="AJ26" s="129"/>
      <c r="AK26" s="129"/>
      <c r="AL26" s="129"/>
      <c r="AM26" s="129"/>
      <c r="AN26" s="129"/>
      <c r="AO26" s="129"/>
      <c r="AP26" s="129"/>
      <c r="AQ26" s="129"/>
      <c r="AR26" s="129"/>
      <c r="AS26" s="129"/>
      <c r="AT26" s="129"/>
      <c r="AU26" s="129"/>
      <c r="AV26" s="129"/>
      <c r="AW26" s="129"/>
      <c r="AX26" s="129"/>
      <c r="AY26" s="129"/>
      <c r="AZ26" s="129"/>
      <c r="BA26" s="129"/>
      <c r="BB26" s="129"/>
      <c r="BC26" s="129"/>
      <c r="BD26" s="129"/>
      <c r="BE26" s="129"/>
      <c r="BF26" s="129"/>
      <c r="BG26" s="129"/>
      <c r="BH26" s="129"/>
      <c r="BI26" s="129"/>
      <c r="BJ26" s="129"/>
      <c r="BK26" s="129"/>
      <c r="BL26" s="129"/>
    </row>
    <row r="27" spans="1:74" s="131" customFormat="1" x14ac:dyDescent="0.2">
      <c r="AG27" s="126"/>
    </row>
    <row r="28" spans="1:74" s="131" customFormat="1" x14ac:dyDescent="0.2">
      <c r="AG28" s="126"/>
    </row>
    <row r="35" spans="4:64" x14ac:dyDescent="0.2">
      <c r="D35" s="36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</row>
    <row r="36" spans="4:64" x14ac:dyDescent="0.2"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</row>
    <row r="37" spans="4:64" x14ac:dyDescent="0.2"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</row>
    <row r="38" spans="4:64" x14ac:dyDescent="0.2"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</row>
    <row r="39" spans="4:64" x14ac:dyDescent="0.2"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</row>
    <row r="40" spans="4:64" x14ac:dyDescent="0.2"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</row>
    <row r="41" spans="4:64" x14ac:dyDescent="0.2"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</row>
    <row r="42" spans="4:64" x14ac:dyDescent="0.2"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</row>
    <row r="43" spans="4:64" x14ac:dyDescent="0.2"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</row>
    <row r="44" spans="4:64" x14ac:dyDescent="0.2"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</row>
    <row r="45" spans="4:64" x14ac:dyDescent="0.2"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</row>
    <row r="46" spans="4:64" x14ac:dyDescent="0.2"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</row>
  </sheetData>
  <mergeCells count="60">
    <mergeCell ref="A3:AG3"/>
    <mergeCell ref="BJ3:BK3"/>
    <mergeCell ref="A7:D10"/>
    <mergeCell ref="E7:I8"/>
    <mergeCell ref="K7:AS7"/>
    <mergeCell ref="AU7:BK7"/>
    <mergeCell ref="K8:O8"/>
    <mergeCell ref="Q8:U8"/>
    <mergeCell ref="W8:AA8"/>
    <mergeCell ref="AC8:AG8"/>
    <mergeCell ref="AI8:AM8"/>
    <mergeCell ref="AO8:AS8"/>
    <mergeCell ref="AU8:AY8"/>
    <mergeCell ref="BA8:BE8"/>
    <mergeCell ref="BG8:BK8"/>
    <mergeCell ref="AA9:AA10"/>
    <mergeCell ref="D22:I22"/>
    <mergeCell ref="D26:AF26"/>
    <mergeCell ref="A5:D5"/>
    <mergeCell ref="E9:E10"/>
    <mergeCell ref="F9:F10"/>
    <mergeCell ref="G9:H9"/>
    <mergeCell ref="I9:I10"/>
    <mergeCell ref="K9:K10"/>
    <mergeCell ref="L9:L10"/>
    <mergeCell ref="M9:N9"/>
    <mergeCell ref="A21:B21"/>
    <mergeCell ref="D21:AF21"/>
    <mergeCell ref="O9:O10"/>
    <mergeCell ref="Q9:Q10"/>
    <mergeCell ref="R9:R10"/>
    <mergeCell ref="S9:T9"/>
    <mergeCell ref="AS9:AS10"/>
    <mergeCell ref="AC9:AC10"/>
    <mergeCell ref="AD9:AD10"/>
    <mergeCell ref="AE9:AF9"/>
    <mergeCell ref="AG9:AG10"/>
    <mergeCell ref="AI9:AI10"/>
    <mergeCell ref="AJ9:AJ10"/>
    <mergeCell ref="AK9:AL9"/>
    <mergeCell ref="AM9:AM10"/>
    <mergeCell ref="AO9:AO10"/>
    <mergeCell ref="AP9:AP10"/>
    <mergeCell ref="AQ9:AR9"/>
    <mergeCell ref="U9:U10"/>
    <mergeCell ref="W9:W10"/>
    <mergeCell ref="BK9:BK10"/>
    <mergeCell ref="AU9:AU10"/>
    <mergeCell ref="AV9:AV10"/>
    <mergeCell ref="AW9:AX9"/>
    <mergeCell ref="AY9:AY10"/>
    <mergeCell ref="BA9:BA10"/>
    <mergeCell ref="BB9:BB10"/>
    <mergeCell ref="BC9:BD9"/>
    <mergeCell ref="BE9:BE10"/>
    <mergeCell ref="BG9:BG10"/>
    <mergeCell ref="BH9:BH10"/>
    <mergeCell ref="BI9:BJ9"/>
    <mergeCell ref="X9:X10"/>
    <mergeCell ref="Y9:Z9"/>
  </mergeCells>
  <conditionalFormatting sqref="E11:E20 K11:K20 Q11:Q20 W11:W20 AC11:AC20 AI11:AI20 AO11:AO20 AU11:AU20 BA11:BA20 BG11:BG20">
    <cfRule type="expression" dxfId="5" priority="1" stopIfTrue="1">
      <formula>I11&gt;=30</formula>
    </cfRule>
    <cfRule type="expression" dxfId="4" priority="2">
      <formula>I11&gt;=15</formula>
    </cfRule>
  </conditionalFormatting>
  <hyperlinks>
    <hyperlink ref="BK6" location="Índice!A4" display="Índice" xr:uid="{B3957FD9-70A1-4B56-9390-AC4465CE4D9A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A491F-B63B-4B83-BF0C-C2B0D61DE0EE}">
  <dimension ref="A1:BV45"/>
  <sheetViews>
    <sheetView workbookViewId="0">
      <pane xSplit="4" ySplit="9" topLeftCell="E10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ColWidth="11" defaultRowHeight="11.25" x14ac:dyDescent="0.2"/>
  <cols>
    <col min="1" max="1" width="1.375" style="7" customWidth="1"/>
    <col min="2" max="2" width="2.375" style="7" customWidth="1"/>
    <col min="3" max="3" width="1.25" style="7" customWidth="1"/>
    <col min="4" max="4" width="4.75" style="7" customWidth="1"/>
    <col min="5" max="5" width="12.125" style="4" customWidth="1"/>
    <col min="6" max="9" width="8.625" style="4" customWidth="1"/>
    <col min="10" max="10" width="1.625" style="4" customWidth="1"/>
    <col min="11" max="11" width="12.125" style="4" customWidth="1"/>
    <col min="12" max="15" width="8.625" style="4" customWidth="1"/>
    <col min="16" max="16" width="1.625" style="4" customWidth="1"/>
    <col min="17" max="17" width="12.125" style="4" customWidth="1"/>
    <col min="18" max="21" width="8.625" style="4" customWidth="1"/>
    <col min="22" max="16384" width="11" style="7"/>
  </cols>
  <sheetData>
    <row r="1" spans="1:22" s="8" customFormat="1" ht="12" x14ac:dyDescent="0.2">
      <c r="A1" s="6" t="s">
        <v>95</v>
      </c>
      <c r="B1" s="7"/>
      <c r="C1" s="7"/>
      <c r="D1" s="7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2" s="9" customFormat="1" ht="12.75" x14ac:dyDescent="0.2"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22" s="9" customFormat="1" ht="13.5" customHeight="1" x14ac:dyDescent="0.2">
      <c r="A3" s="145" t="s">
        <v>111</v>
      </c>
      <c r="B3" s="145"/>
      <c r="C3" s="145"/>
      <c r="D3" s="145"/>
      <c r="E3" s="145"/>
      <c r="F3" s="145"/>
      <c r="G3" s="145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 t="s">
        <v>102</v>
      </c>
      <c r="U3" s="150"/>
    </row>
    <row r="4" spans="1:22" s="9" customFormat="1" ht="13.5" customHeight="1" x14ac:dyDescent="0.2">
      <c r="A4" s="114" t="s">
        <v>0</v>
      </c>
      <c r="B4" s="114"/>
      <c r="C4" s="114"/>
      <c r="D4" s="114"/>
      <c r="E4" s="114"/>
      <c r="F4" s="114"/>
      <c r="G4" s="114"/>
      <c r="H4" s="29"/>
      <c r="I4" s="88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22" s="9" customFormat="1" ht="13.5" customHeight="1" x14ac:dyDescent="0.2">
      <c r="A5" s="172">
        <v>2024</v>
      </c>
      <c r="B5" s="172"/>
      <c r="C5" s="172"/>
      <c r="D5" s="172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88"/>
      <c r="T5" s="158"/>
      <c r="U5" s="158"/>
    </row>
    <row r="6" spans="1:22" s="9" customFormat="1" ht="13.5" customHeight="1" x14ac:dyDescent="0.2">
      <c r="A6" s="132" t="s">
        <v>78</v>
      </c>
      <c r="B6" s="132"/>
      <c r="C6" s="132"/>
      <c r="D6" s="132"/>
      <c r="E6" s="29"/>
      <c r="F6" s="29"/>
      <c r="G6" s="88"/>
      <c r="H6" s="88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14"/>
      <c r="U6" s="42" t="s">
        <v>1</v>
      </c>
    </row>
    <row r="7" spans="1:22" s="16" customFormat="1" x14ac:dyDescent="0.2">
      <c r="A7" s="155" t="s">
        <v>59</v>
      </c>
      <c r="B7" s="155"/>
      <c r="C7" s="155"/>
      <c r="D7" s="155"/>
      <c r="E7" s="154" t="s">
        <v>60</v>
      </c>
      <c r="F7" s="154"/>
      <c r="G7" s="154"/>
      <c r="H7" s="154"/>
      <c r="I7" s="154"/>
      <c r="J7" s="15"/>
      <c r="K7" s="154" t="s">
        <v>61</v>
      </c>
      <c r="L7" s="154"/>
      <c r="M7" s="154"/>
      <c r="N7" s="154"/>
      <c r="O7" s="154"/>
      <c r="P7" s="15"/>
      <c r="Q7" s="154" t="s">
        <v>62</v>
      </c>
      <c r="R7" s="154"/>
      <c r="S7" s="154"/>
      <c r="T7" s="154"/>
      <c r="U7" s="154"/>
    </row>
    <row r="8" spans="1:22" s="16" customFormat="1" ht="24" customHeight="1" x14ac:dyDescent="0.2">
      <c r="A8" s="156"/>
      <c r="B8" s="156"/>
      <c r="C8" s="156"/>
      <c r="D8" s="156"/>
      <c r="E8" s="169" t="s">
        <v>112</v>
      </c>
      <c r="F8" s="169" t="s">
        <v>72</v>
      </c>
      <c r="G8" s="171" t="s">
        <v>73</v>
      </c>
      <c r="H8" s="171"/>
      <c r="I8" s="169" t="s">
        <v>74</v>
      </c>
      <c r="J8" s="11"/>
      <c r="K8" s="169" t="s">
        <v>112</v>
      </c>
      <c r="L8" s="169" t="s">
        <v>72</v>
      </c>
      <c r="M8" s="171" t="s">
        <v>73</v>
      </c>
      <c r="N8" s="171">
        <v>0</v>
      </c>
      <c r="O8" s="169" t="s">
        <v>74</v>
      </c>
      <c r="P8" s="11"/>
      <c r="Q8" s="169" t="s">
        <v>112</v>
      </c>
      <c r="R8" s="169" t="s">
        <v>72</v>
      </c>
      <c r="S8" s="171" t="s">
        <v>73</v>
      </c>
      <c r="T8" s="171">
        <v>0</v>
      </c>
      <c r="U8" s="169" t="s">
        <v>74</v>
      </c>
    </row>
    <row r="9" spans="1:22" s="16" customFormat="1" ht="24" customHeight="1" x14ac:dyDescent="0.2">
      <c r="A9" s="157"/>
      <c r="B9" s="157"/>
      <c r="C9" s="157"/>
      <c r="D9" s="157"/>
      <c r="E9" s="170"/>
      <c r="F9" s="170"/>
      <c r="G9" s="140" t="s">
        <v>75</v>
      </c>
      <c r="H9" s="140" t="s">
        <v>76</v>
      </c>
      <c r="I9" s="170"/>
      <c r="J9" s="11"/>
      <c r="K9" s="170"/>
      <c r="L9" s="170">
        <v>0</v>
      </c>
      <c r="M9" s="140" t="s">
        <v>75</v>
      </c>
      <c r="N9" s="140" t="s">
        <v>76</v>
      </c>
      <c r="O9" s="170">
        <v>0</v>
      </c>
      <c r="P9" s="11"/>
      <c r="Q9" s="170"/>
      <c r="R9" s="170">
        <v>0</v>
      </c>
      <c r="S9" s="140" t="s">
        <v>75</v>
      </c>
      <c r="T9" s="140" t="s">
        <v>76</v>
      </c>
      <c r="U9" s="170">
        <v>0</v>
      </c>
    </row>
    <row r="10" spans="1:22" x14ac:dyDescent="0.2">
      <c r="A10" s="30" t="s">
        <v>49</v>
      </c>
      <c r="B10" s="20"/>
      <c r="C10" s="20"/>
      <c r="D10" s="20"/>
      <c r="E10" s="40">
        <v>1497.1174778152999</v>
      </c>
      <c r="F10" s="82">
        <v>11.531536687099999</v>
      </c>
      <c r="G10" s="45">
        <v>1474.5133143102</v>
      </c>
      <c r="H10" s="45">
        <v>1519.7216413204001</v>
      </c>
      <c r="I10" s="45">
        <v>0.77024928619999999</v>
      </c>
      <c r="K10" s="40">
        <v>1412.0650947515001</v>
      </c>
      <c r="L10" s="82">
        <v>15.217529529</v>
      </c>
      <c r="M10" s="45">
        <v>1382.2356336007999</v>
      </c>
      <c r="N10" s="45">
        <v>1441.8945559022</v>
      </c>
      <c r="O10" s="45">
        <v>1.0776790380000001</v>
      </c>
      <c r="Q10" s="40">
        <v>1609.5235130289</v>
      </c>
      <c r="R10" s="82">
        <v>15.184157148500001</v>
      </c>
      <c r="S10" s="45">
        <v>1579.7594685495999</v>
      </c>
      <c r="T10" s="45">
        <v>1639.2875575082001</v>
      </c>
      <c r="U10" s="45">
        <v>0.94339455280000006</v>
      </c>
      <c r="V10" s="4"/>
    </row>
    <row r="11" spans="1:22" x14ac:dyDescent="0.2">
      <c r="A11" s="31" t="s">
        <v>51</v>
      </c>
      <c r="B11" s="4"/>
      <c r="C11" s="4"/>
      <c r="D11" s="4"/>
      <c r="E11" s="40">
        <v>2649.6423998271998</v>
      </c>
      <c r="F11" s="82">
        <v>4.8079769915000004</v>
      </c>
      <c r="G11" s="45">
        <v>2640.2177844448001</v>
      </c>
      <c r="H11" s="45">
        <v>2659.0670152097</v>
      </c>
      <c r="I11" s="45">
        <v>0.18145758049999999</v>
      </c>
      <c r="K11" s="40">
        <v>2619.2357195092</v>
      </c>
      <c r="L11" s="82">
        <v>5.0203870478999999</v>
      </c>
      <c r="M11" s="45">
        <v>2609.3947371001</v>
      </c>
      <c r="N11" s="45">
        <v>2629.0767019182999</v>
      </c>
      <c r="O11" s="45">
        <v>0.19167373939999999</v>
      </c>
      <c r="Q11" s="40">
        <v>2667.1507051323001</v>
      </c>
      <c r="R11" s="82">
        <v>6.981020257</v>
      </c>
      <c r="S11" s="45">
        <v>2653.466481806</v>
      </c>
      <c r="T11" s="45">
        <v>2680.8349284586002</v>
      </c>
      <c r="U11" s="45">
        <v>0.26174074990000001</v>
      </c>
      <c r="V11" s="4"/>
    </row>
    <row r="12" spans="1:22" x14ac:dyDescent="0.2">
      <c r="A12" s="31" t="s">
        <v>52</v>
      </c>
      <c r="B12" s="4"/>
      <c r="C12" s="4"/>
      <c r="D12" s="4"/>
      <c r="E12" s="40">
        <v>3446.1957762858001</v>
      </c>
      <c r="F12" s="82">
        <v>4.6450947787999999</v>
      </c>
      <c r="G12" s="45">
        <v>3437.0904432564998</v>
      </c>
      <c r="H12" s="45">
        <v>3455.3011093150999</v>
      </c>
      <c r="I12" s="45">
        <v>0.13478905669999999</v>
      </c>
      <c r="K12" s="40">
        <v>3433.0094520497</v>
      </c>
      <c r="L12" s="82">
        <v>4.9278102672999999</v>
      </c>
      <c r="M12" s="45">
        <v>3423.3499390093998</v>
      </c>
      <c r="N12" s="45">
        <v>3442.6689650899998</v>
      </c>
      <c r="O12" s="45">
        <v>0.1435419953</v>
      </c>
      <c r="Q12" s="40">
        <v>3451.8287773862999</v>
      </c>
      <c r="R12" s="82">
        <v>6.2950572944000003</v>
      </c>
      <c r="S12" s="45">
        <v>3439.4891813535</v>
      </c>
      <c r="T12" s="45">
        <v>3464.1683734190001</v>
      </c>
      <c r="U12" s="45">
        <v>0.18236875869999999</v>
      </c>
      <c r="V12" s="4"/>
    </row>
    <row r="13" spans="1:22" x14ac:dyDescent="0.2">
      <c r="A13" s="31" t="s">
        <v>53</v>
      </c>
      <c r="B13" s="4"/>
      <c r="C13" s="4"/>
      <c r="D13" s="4"/>
      <c r="E13" s="40">
        <v>4215.7305467965998</v>
      </c>
      <c r="F13" s="82">
        <v>4.3397338181</v>
      </c>
      <c r="G13" s="45">
        <v>4207.2237835218002</v>
      </c>
      <c r="H13" s="45">
        <v>4224.2373100714003</v>
      </c>
      <c r="I13" s="45">
        <v>0.1029414421</v>
      </c>
      <c r="K13" s="40">
        <v>4205.1255982623998</v>
      </c>
      <c r="L13" s="82">
        <v>5.9901280868000004</v>
      </c>
      <c r="M13" s="45">
        <v>4193.3837256601</v>
      </c>
      <c r="N13" s="45">
        <v>4216.8674708648005</v>
      </c>
      <c r="O13" s="45">
        <v>0.14244825620000001</v>
      </c>
      <c r="Q13" s="40">
        <v>4218.9117057095</v>
      </c>
      <c r="R13" s="82">
        <v>5.3758807583000001</v>
      </c>
      <c r="S13" s="45">
        <v>4208.3738831328001</v>
      </c>
      <c r="T13" s="45">
        <v>4229.4495282861999</v>
      </c>
      <c r="U13" s="45">
        <v>0.12742340050000001</v>
      </c>
      <c r="V13" s="4"/>
    </row>
    <row r="14" spans="1:22" x14ac:dyDescent="0.2">
      <c r="A14" s="31" t="s">
        <v>54</v>
      </c>
      <c r="B14" s="4"/>
      <c r="C14" s="4"/>
      <c r="D14" s="4"/>
      <c r="E14" s="40">
        <v>5014.0405827254999</v>
      </c>
      <c r="F14" s="82">
        <v>4.3916418294000001</v>
      </c>
      <c r="G14" s="45">
        <v>5005.4320691630001</v>
      </c>
      <c r="H14" s="45">
        <v>5022.6490962879998</v>
      </c>
      <c r="I14" s="45">
        <v>8.758688240000001E-2</v>
      </c>
      <c r="K14" s="40">
        <v>5010.6645103033998</v>
      </c>
      <c r="L14" s="82">
        <v>6.8632139234</v>
      </c>
      <c r="M14" s="45">
        <v>4997.2112114150004</v>
      </c>
      <c r="N14" s="45">
        <v>5024.1178091918</v>
      </c>
      <c r="O14" s="45">
        <v>0.13697213029999999</v>
      </c>
      <c r="Q14" s="40">
        <v>5014.8371091817999</v>
      </c>
      <c r="R14" s="82">
        <v>5.1797547819999998</v>
      </c>
      <c r="S14" s="45">
        <v>5004.6837335142</v>
      </c>
      <c r="T14" s="45">
        <v>5024.9904848493006</v>
      </c>
      <c r="U14" s="45">
        <v>0.10328859479999999</v>
      </c>
      <c r="V14" s="4"/>
    </row>
    <row r="15" spans="1:22" x14ac:dyDescent="0.2">
      <c r="A15" s="31" t="s">
        <v>55</v>
      </c>
      <c r="B15" s="4"/>
      <c r="C15" s="4"/>
      <c r="D15" s="4"/>
      <c r="E15" s="40">
        <v>5963.3227110316002</v>
      </c>
      <c r="F15" s="82">
        <v>5.4494230175</v>
      </c>
      <c r="G15" s="45">
        <v>5952.6407306297006</v>
      </c>
      <c r="H15" s="45">
        <v>5974.0046914334998</v>
      </c>
      <c r="I15" s="45">
        <v>9.1382326299999997E-2</v>
      </c>
      <c r="K15" s="40">
        <v>5968.4662740438998</v>
      </c>
      <c r="L15" s="82">
        <v>9.5233060467000001</v>
      </c>
      <c r="M15" s="45">
        <v>5949.7986521277999</v>
      </c>
      <c r="N15" s="45">
        <v>5987.1338959600998</v>
      </c>
      <c r="O15" s="45">
        <v>0.1595603562</v>
      </c>
      <c r="Q15" s="40">
        <v>5962.3224586596007</v>
      </c>
      <c r="R15" s="82">
        <v>6.1978176841000003</v>
      </c>
      <c r="S15" s="45">
        <v>5950.1734720928998</v>
      </c>
      <c r="T15" s="45">
        <v>5974.4714452263006</v>
      </c>
      <c r="U15" s="45">
        <v>0.1039497231</v>
      </c>
      <c r="V15" s="4"/>
    </row>
    <row r="16" spans="1:22" x14ac:dyDescent="0.2">
      <c r="A16" s="31" t="s">
        <v>56</v>
      </c>
      <c r="B16" s="4"/>
      <c r="C16" s="4"/>
      <c r="D16" s="4"/>
      <c r="E16" s="40">
        <v>7143.1679730495998</v>
      </c>
      <c r="F16" s="82">
        <v>6.9550385357</v>
      </c>
      <c r="G16" s="45">
        <v>7129.5346791954998</v>
      </c>
      <c r="H16" s="45">
        <v>7156.8012669036007</v>
      </c>
      <c r="I16" s="45">
        <v>9.7366302500000002E-2</v>
      </c>
      <c r="K16" s="40">
        <v>7108.7773952874004</v>
      </c>
      <c r="L16" s="82">
        <v>11.2957009671</v>
      </c>
      <c r="M16" s="45">
        <v>7086.6355178870999</v>
      </c>
      <c r="N16" s="45">
        <v>7130.9192726878</v>
      </c>
      <c r="O16" s="45">
        <v>0.1588979418</v>
      </c>
      <c r="Q16" s="40">
        <v>7148.0466995960014</v>
      </c>
      <c r="R16" s="82">
        <v>7.7765609024</v>
      </c>
      <c r="S16" s="45">
        <v>7132.8030543720006</v>
      </c>
      <c r="T16" s="45">
        <v>7163.2903448199004</v>
      </c>
      <c r="U16" s="45">
        <v>0.1087928105</v>
      </c>
      <c r="V16" s="4"/>
    </row>
    <row r="17" spans="1:74" x14ac:dyDescent="0.2">
      <c r="A17" s="31" t="s">
        <v>57</v>
      </c>
      <c r="B17" s="4"/>
      <c r="C17" s="4"/>
      <c r="D17" s="4"/>
      <c r="E17" s="40">
        <v>8769.4247032109997</v>
      </c>
      <c r="F17" s="82">
        <v>9.4227835935000002</v>
      </c>
      <c r="G17" s="45">
        <v>8750.9541258023</v>
      </c>
      <c r="H17" s="45">
        <v>8787.8952806197995</v>
      </c>
      <c r="I17" s="45">
        <v>0.1074504191</v>
      </c>
      <c r="K17" s="40">
        <v>8753.2848717955003</v>
      </c>
      <c r="L17" s="82">
        <v>17.6953494712</v>
      </c>
      <c r="M17" s="45">
        <v>8718.5983782622006</v>
      </c>
      <c r="N17" s="45">
        <v>8787.9713653287999</v>
      </c>
      <c r="O17" s="45">
        <v>0.20215667300000001</v>
      </c>
      <c r="Q17" s="40">
        <v>8771.2701707807009</v>
      </c>
      <c r="R17" s="82">
        <v>10.3051000095</v>
      </c>
      <c r="S17" s="45">
        <v>8751.0700732679998</v>
      </c>
      <c r="T17" s="45">
        <v>8791.4702682934003</v>
      </c>
      <c r="U17" s="45">
        <v>0.1174869752</v>
      </c>
      <c r="V17" s="4"/>
    </row>
    <row r="18" spans="1:74" x14ac:dyDescent="0.2">
      <c r="A18" s="31" t="s">
        <v>58</v>
      </c>
      <c r="B18" s="4"/>
      <c r="C18" s="4"/>
      <c r="D18" s="4"/>
      <c r="E18" s="40">
        <v>11514.5227753171</v>
      </c>
      <c r="F18" s="82">
        <v>17.880589269600002</v>
      </c>
      <c r="G18" s="45">
        <v>11479.4731740036</v>
      </c>
      <c r="H18" s="45">
        <v>11549.5723766307</v>
      </c>
      <c r="I18" s="45">
        <v>0.15528728040000001</v>
      </c>
      <c r="K18" s="40">
        <v>11387.208190470301</v>
      </c>
      <c r="L18" s="82">
        <v>43.385615225899997</v>
      </c>
      <c r="M18" s="45">
        <v>11302.163537104299</v>
      </c>
      <c r="N18" s="45">
        <v>11472.252843836301</v>
      </c>
      <c r="O18" s="45">
        <v>0.38100309139999999</v>
      </c>
      <c r="Q18" s="40">
        <v>11525.8733193264</v>
      </c>
      <c r="R18" s="82">
        <v>19.0517171089</v>
      </c>
      <c r="S18" s="45">
        <v>11488.5280686225</v>
      </c>
      <c r="T18" s="45">
        <v>11563.2185700304</v>
      </c>
      <c r="U18" s="45">
        <v>0.16529521520000001</v>
      </c>
      <c r="V18" s="4"/>
    </row>
    <row r="19" spans="1:74" x14ac:dyDescent="0.2">
      <c r="A19" s="31" t="s">
        <v>50</v>
      </c>
      <c r="B19" s="4"/>
      <c r="C19" s="4"/>
      <c r="D19" s="4"/>
      <c r="E19" s="40">
        <v>24474.841070104601</v>
      </c>
      <c r="F19" s="82">
        <v>499.46100413840003</v>
      </c>
      <c r="G19" s="45">
        <v>23495.7956481234</v>
      </c>
      <c r="H19" s="45">
        <v>25453.8864920858</v>
      </c>
      <c r="I19" s="45">
        <v>2.0407119405</v>
      </c>
      <c r="K19" s="40">
        <v>23599.9186244583</v>
      </c>
      <c r="L19" s="82">
        <v>775.91657397979998</v>
      </c>
      <c r="M19" s="45">
        <v>22078.963908674599</v>
      </c>
      <c r="N19" s="45">
        <v>25120.873340242098</v>
      </c>
      <c r="O19" s="45">
        <v>3.2877934297999998</v>
      </c>
      <c r="Q19" s="40">
        <v>24529.503924417499</v>
      </c>
      <c r="R19" s="82">
        <v>528.46167069390003</v>
      </c>
      <c r="S19" s="45">
        <v>23493.611281951798</v>
      </c>
      <c r="T19" s="45">
        <v>25565.396566883101</v>
      </c>
      <c r="U19" s="45">
        <v>2.1543920020999998</v>
      </c>
      <c r="V19" s="4"/>
    </row>
    <row r="20" spans="1:74" s="120" customFormat="1" ht="25.5" customHeight="1" x14ac:dyDescent="0.2">
      <c r="A20" s="148" t="s">
        <v>66</v>
      </c>
      <c r="B20" s="148"/>
      <c r="C20" s="118"/>
      <c r="D20" s="148" t="s">
        <v>110</v>
      </c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  <c r="BB20" s="119"/>
      <c r="BC20" s="119"/>
      <c r="BD20" s="119"/>
      <c r="BE20" s="119"/>
      <c r="BF20" s="119"/>
      <c r="BG20" s="119"/>
      <c r="BH20" s="119"/>
      <c r="BI20" s="119"/>
      <c r="BJ20" s="119"/>
      <c r="BK20" s="119"/>
      <c r="BL20" s="119"/>
      <c r="BM20" s="119"/>
      <c r="BN20" s="119"/>
      <c r="BO20" s="119"/>
      <c r="BP20" s="119"/>
      <c r="BQ20" s="119"/>
      <c r="BR20" s="119"/>
      <c r="BS20" s="119"/>
      <c r="BT20" s="119"/>
      <c r="BU20" s="119"/>
      <c r="BV20" s="119"/>
    </row>
    <row r="21" spans="1:74" s="120" customFormat="1" x14ac:dyDescent="0.2">
      <c r="C21" s="121"/>
      <c r="D21" s="149" t="s">
        <v>104</v>
      </c>
      <c r="E21" s="149"/>
      <c r="F21" s="149"/>
      <c r="G21" s="149"/>
      <c r="H21" s="149"/>
      <c r="I21" s="149"/>
    </row>
    <row r="22" spans="1:74" s="120" customFormat="1" x14ac:dyDescent="0.2">
      <c r="A22" s="122"/>
      <c r="C22" s="123"/>
      <c r="D22" s="123" t="s">
        <v>105</v>
      </c>
    </row>
    <row r="23" spans="1:74" s="120" customFormat="1" x14ac:dyDescent="0.2">
      <c r="A23" s="122"/>
      <c r="C23" s="123"/>
      <c r="D23" s="124" t="s">
        <v>106</v>
      </c>
      <c r="E23" s="127"/>
      <c r="F23" s="127"/>
      <c r="G23" s="127"/>
    </row>
    <row r="24" spans="1:74" s="120" customFormat="1" x14ac:dyDescent="0.2">
      <c r="A24" s="122"/>
      <c r="C24" s="123"/>
      <c r="D24" s="125" t="s">
        <v>107</v>
      </c>
      <c r="E24" s="128"/>
      <c r="F24" s="128"/>
      <c r="G24" s="128"/>
    </row>
    <row r="25" spans="1:74" s="120" customFormat="1" ht="11.25" customHeight="1" x14ac:dyDescent="0.2">
      <c r="A25" s="130" t="s">
        <v>71</v>
      </c>
      <c r="D25" s="120" t="s">
        <v>65</v>
      </c>
    </row>
    <row r="26" spans="1:74" s="120" customFormat="1" ht="22.5" customHeight="1" x14ac:dyDescent="0.2">
      <c r="A26" s="120" t="s">
        <v>2</v>
      </c>
      <c r="D26" s="146" t="s">
        <v>108</v>
      </c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</row>
    <row r="27" spans="1:74" x14ac:dyDescent="0.2"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5"/>
    </row>
    <row r="28" spans="1:74" x14ac:dyDescent="0.2"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5"/>
    </row>
    <row r="34" spans="4:21" x14ac:dyDescent="0.2">
      <c r="D34" s="36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</row>
    <row r="35" spans="4:21" x14ac:dyDescent="0.2"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</row>
    <row r="36" spans="4:21" x14ac:dyDescent="0.2"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</row>
    <row r="37" spans="4:21" x14ac:dyDescent="0.2"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</row>
    <row r="38" spans="4:21" x14ac:dyDescent="0.2"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</row>
    <row r="39" spans="4:21" x14ac:dyDescent="0.2"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</row>
    <row r="40" spans="4:21" x14ac:dyDescent="0.2"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</row>
    <row r="41" spans="4:21" x14ac:dyDescent="0.2"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</row>
    <row r="42" spans="4:21" x14ac:dyDescent="0.2"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</row>
    <row r="43" spans="4:21" x14ac:dyDescent="0.2"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</row>
    <row r="44" spans="4:21" x14ac:dyDescent="0.2">
      <c r="E44" s="35"/>
      <c r="F44" s="35"/>
      <c r="G44" s="35"/>
      <c r="H44" s="35"/>
    </row>
    <row r="45" spans="4:21" x14ac:dyDescent="0.2">
      <c r="E45" s="35"/>
      <c r="F45" s="35"/>
      <c r="G45" s="35"/>
      <c r="H45" s="35"/>
    </row>
  </sheetData>
  <mergeCells count="24">
    <mergeCell ref="A3:S3"/>
    <mergeCell ref="T3:U3"/>
    <mergeCell ref="T5:U5"/>
    <mergeCell ref="A7:D9"/>
    <mergeCell ref="E7:I7"/>
    <mergeCell ref="K7:O7"/>
    <mergeCell ref="Q7:U7"/>
    <mergeCell ref="K8:K9"/>
    <mergeCell ref="L8:L9"/>
    <mergeCell ref="M8:N8"/>
    <mergeCell ref="A20:B20"/>
    <mergeCell ref="D20:U20"/>
    <mergeCell ref="D21:I21"/>
    <mergeCell ref="D26:U26"/>
    <mergeCell ref="A5:D5"/>
    <mergeCell ref="E8:E9"/>
    <mergeCell ref="F8:F9"/>
    <mergeCell ref="G8:H8"/>
    <mergeCell ref="I8:I9"/>
    <mergeCell ref="O8:O9"/>
    <mergeCell ref="Q8:Q9"/>
    <mergeCell ref="R8:R9"/>
    <mergeCell ref="S8:T8"/>
    <mergeCell ref="U8:U9"/>
  </mergeCells>
  <conditionalFormatting sqref="E10:E19 K10:K19 Q10:Q19">
    <cfRule type="expression" dxfId="3" priority="1" stopIfTrue="1">
      <formula>I10&gt;=30</formula>
    </cfRule>
    <cfRule type="expression" dxfId="2" priority="2">
      <formula>I10&gt;=15</formula>
    </cfRule>
  </conditionalFormatting>
  <hyperlinks>
    <hyperlink ref="U6" location="Índice!A4" display="Índice" xr:uid="{46C71298-F663-4A5C-8099-EED92DB8987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19A61-F818-46FF-9A3E-7F8EBC2FB233}">
  <dimension ref="A1:BV48"/>
  <sheetViews>
    <sheetView workbookViewId="0">
      <pane xSplit="4" ySplit="7" topLeftCell="E8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ColWidth="11" defaultRowHeight="11.25" x14ac:dyDescent="0.2"/>
  <cols>
    <col min="1" max="1" width="1.375" style="7" customWidth="1"/>
    <col min="2" max="2" width="2.375" style="7" customWidth="1"/>
    <col min="3" max="3" width="1.25" style="7" customWidth="1"/>
    <col min="4" max="4" width="25.625" style="7" customWidth="1"/>
    <col min="5" max="5" width="12.125" style="4" customWidth="1"/>
    <col min="6" max="9" width="13.75" style="4" customWidth="1"/>
    <col min="10" max="16384" width="11" style="7"/>
  </cols>
  <sheetData>
    <row r="1" spans="1:10" s="8" customFormat="1" ht="12" x14ac:dyDescent="0.2">
      <c r="A1" s="6" t="s">
        <v>95</v>
      </c>
      <c r="B1" s="7"/>
      <c r="C1" s="7"/>
      <c r="D1" s="7"/>
      <c r="E1" s="4"/>
      <c r="F1" s="4"/>
      <c r="G1" s="4"/>
      <c r="H1" s="4"/>
      <c r="I1" s="4"/>
    </row>
    <row r="2" spans="1:10" s="9" customFormat="1" ht="12.75" x14ac:dyDescent="0.2">
      <c r="E2" s="12"/>
      <c r="F2" s="12"/>
      <c r="G2" s="12"/>
      <c r="H2" s="12"/>
      <c r="I2" s="12"/>
    </row>
    <row r="3" spans="1:10" s="50" customFormat="1" ht="13.5" customHeight="1" x14ac:dyDescent="0.2">
      <c r="A3" s="145" t="s">
        <v>82</v>
      </c>
      <c r="B3" s="145"/>
      <c r="C3" s="145"/>
      <c r="D3" s="145"/>
      <c r="E3" s="145"/>
      <c r="F3" s="145"/>
      <c r="G3" s="145"/>
      <c r="H3" s="150" t="s">
        <v>103</v>
      </c>
      <c r="I3" s="150"/>
    </row>
    <row r="4" spans="1:10" s="50" customFormat="1" ht="13.5" customHeight="1" x14ac:dyDescent="0.2">
      <c r="A4" s="172">
        <v>2024</v>
      </c>
      <c r="B4" s="172"/>
      <c r="C4" s="172"/>
      <c r="D4" s="172"/>
      <c r="E4" s="27"/>
      <c r="F4" s="27"/>
      <c r="G4" s="27"/>
      <c r="H4" s="91"/>
      <c r="I4" s="91"/>
    </row>
    <row r="5" spans="1:10" s="50" customFormat="1" ht="13.5" customHeight="1" x14ac:dyDescent="0.2">
      <c r="A5" s="173" t="s">
        <v>78</v>
      </c>
      <c r="B5" s="173"/>
      <c r="C5" s="173"/>
      <c r="D5" s="173"/>
      <c r="E5" s="29"/>
      <c r="F5" s="29"/>
      <c r="G5" s="88"/>
      <c r="H5" s="11"/>
      <c r="I5" s="92" t="s">
        <v>1</v>
      </c>
      <c r="J5" s="93"/>
    </row>
    <row r="6" spans="1:10" s="9" customFormat="1" ht="24" customHeight="1" x14ac:dyDescent="0.2">
      <c r="A6" s="155" t="s">
        <v>36</v>
      </c>
      <c r="B6" s="155"/>
      <c r="C6" s="155"/>
      <c r="D6" s="155"/>
      <c r="E6" s="169" t="s">
        <v>112</v>
      </c>
      <c r="F6" s="169" t="s">
        <v>72</v>
      </c>
      <c r="G6" s="171" t="s">
        <v>73</v>
      </c>
      <c r="H6" s="171"/>
      <c r="I6" s="169" t="s">
        <v>74</v>
      </c>
      <c r="J6" s="13"/>
    </row>
    <row r="7" spans="1:10" s="16" customFormat="1" ht="24" customHeight="1" x14ac:dyDescent="0.2">
      <c r="A7" s="157"/>
      <c r="B7" s="157"/>
      <c r="C7" s="157"/>
      <c r="D7" s="157"/>
      <c r="E7" s="170"/>
      <c r="F7" s="170"/>
      <c r="G7" s="140" t="s">
        <v>75</v>
      </c>
      <c r="H7" s="140" t="s">
        <v>76</v>
      </c>
      <c r="I7" s="170"/>
    </row>
    <row r="8" spans="1:10" s="16" customFormat="1" x14ac:dyDescent="0.2">
      <c r="A8" s="3" t="s">
        <v>0</v>
      </c>
      <c r="B8" s="19"/>
      <c r="C8" s="19"/>
      <c r="D8" s="19"/>
      <c r="E8" s="46">
        <v>7468.6498269186995</v>
      </c>
      <c r="F8" s="83">
        <v>62.109759601</v>
      </c>
      <c r="G8" s="44">
        <v>7346.9020322083006</v>
      </c>
      <c r="H8" s="44">
        <v>7590.3976216291003</v>
      </c>
      <c r="I8" s="46">
        <v>0.83160626140000005</v>
      </c>
    </row>
    <row r="9" spans="1:10" x14ac:dyDescent="0.2">
      <c r="A9" s="21" t="s">
        <v>4</v>
      </c>
      <c r="B9" s="4"/>
      <c r="C9" s="4"/>
      <c r="D9" s="4"/>
      <c r="E9" s="40">
        <v>8600.0530224196009</v>
      </c>
      <c r="F9" s="84">
        <v>175.51457310679999</v>
      </c>
      <c r="G9" s="40">
        <v>8256.0086668694003</v>
      </c>
      <c r="H9" s="40">
        <v>8944.0973779697997</v>
      </c>
      <c r="I9" s="40">
        <v>2.0408545464999999</v>
      </c>
    </row>
    <row r="10" spans="1:10" x14ac:dyDescent="0.2">
      <c r="A10" s="21" t="s">
        <v>5</v>
      </c>
      <c r="B10" s="4"/>
      <c r="C10" s="4"/>
      <c r="D10" s="4"/>
      <c r="E10" s="40">
        <v>10039.2682939239</v>
      </c>
      <c r="F10" s="84">
        <v>187.14008368149999</v>
      </c>
      <c r="G10" s="40">
        <v>9672.4355668852004</v>
      </c>
      <c r="H10" s="40">
        <v>10406.1010209626</v>
      </c>
      <c r="I10" s="40">
        <v>1.8640809090999999</v>
      </c>
    </row>
    <row r="11" spans="1:10" x14ac:dyDescent="0.2">
      <c r="A11" s="21" t="s">
        <v>6</v>
      </c>
      <c r="B11" s="4"/>
      <c r="C11" s="4"/>
      <c r="D11" s="4"/>
      <c r="E11" s="40">
        <v>10606.6238206419</v>
      </c>
      <c r="F11" s="84">
        <v>227.2246222091</v>
      </c>
      <c r="G11" s="40">
        <v>10161.2172237464</v>
      </c>
      <c r="H11" s="40">
        <v>11052.0304175374</v>
      </c>
      <c r="I11" s="40">
        <v>2.1422898186000001</v>
      </c>
    </row>
    <row r="12" spans="1:10" x14ac:dyDescent="0.2">
      <c r="A12" s="21" t="s">
        <v>7</v>
      </c>
      <c r="B12" s="4"/>
      <c r="C12" s="4"/>
      <c r="D12" s="4"/>
      <c r="E12" s="40">
        <v>6192.4508674840999</v>
      </c>
      <c r="F12" s="84">
        <v>133.18069306629999</v>
      </c>
      <c r="G12" s="40">
        <v>5931.3895498587999</v>
      </c>
      <c r="H12" s="40">
        <v>6453.5121851094</v>
      </c>
      <c r="I12" s="40">
        <v>2.1506943843999999</v>
      </c>
    </row>
    <row r="13" spans="1:10" x14ac:dyDescent="0.2">
      <c r="A13" s="21" t="s">
        <v>8</v>
      </c>
      <c r="B13" s="4"/>
      <c r="C13" s="4"/>
      <c r="D13" s="4"/>
      <c r="E13" s="40">
        <v>8580.8799404681995</v>
      </c>
      <c r="F13" s="84">
        <v>144.44357932739999</v>
      </c>
      <c r="G13" s="40">
        <v>8297.7410689581011</v>
      </c>
      <c r="H13" s="40">
        <v>8864.0188119782997</v>
      </c>
      <c r="I13" s="40">
        <v>1.6833189640999999</v>
      </c>
    </row>
    <row r="14" spans="1:10" x14ac:dyDescent="0.2">
      <c r="A14" s="21" t="s">
        <v>9</v>
      </c>
      <c r="B14" s="4"/>
      <c r="C14" s="4"/>
      <c r="D14" s="4"/>
      <c r="E14" s="40">
        <v>9598.4108148147006</v>
      </c>
      <c r="F14" s="84">
        <v>215.07308475150001</v>
      </c>
      <c r="G14" s="40">
        <v>9176.8237093696007</v>
      </c>
      <c r="H14" s="40">
        <v>10019.997920259801</v>
      </c>
      <c r="I14" s="40">
        <v>2.2407155612</v>
      </c>
    </row>
    <row r="15" spans="1:10" x14ac:dyDescent="0.2">
      <c r="A15" s="21" t="s">
        <v>10</v>
      </c>
      <c r="B15" s="4"/>
      <c r="C15" s="4"/>
      <c r="D15" s="4"/>
      <c r="E15" s="40">
        <v>3608.5115931732998</v>
      </c>
      <c r="F15" s="84">
        <v>105.7251208903</v>
      </c>
      <c r="G15" s="40">
        <v>3401.2687959610998</v>
      </c>
      <c r="H15" s="40">
        <v>3815.7543903854998</v>
      </c>
      <c r="I15" s="40">
        <v>2.9298817021999999</v>
      </c>
    </row>
    <row r="16" spans="1:10" x14ac:dyDescent="0.2">
      <c r="A16" s="21" t="s">
        <v>11</v>
      </c>
      <c r="B16" s="4"/>
      <c r="C16" s="4"/>
      <c r="D16" s="4"/>
      <c r="E16" s="40">
        <v>9422.3108357769997</v>
      </c>
      <c r="F16" s="84">
        <v>195.84316737469999</v>
      </c>
      <c r="G16" s="40">
        <v>9038.4182899009011</v>
      </c>
      <c r="H16" s="40">
        <v>9806.2033816531002</v>
      </c>
      <c r="I16" s="40">
        <v>2.0785046342000002</v>
      </c>
    </row>
    <row r="17" spans="1:9" x14ac:dyDescent="0.2">
      <c r="A17" s="21" t="s">
        <v>12</v>
      </c>
      <c r="B17" s="4"/>
      <c r="C17" s="4"/>
      <c r="D17" s="4"/>
      <c r="E17" s="40">
        <v>10864.3971772653</v>
      </c>
      <c r="F17" s="84">
        <v>296.14821754349998</v>
      </c>
      <c r="G17" s="40">
        <v>10283.886278093099</v>
      </c>
      <c r="H17" s="40">
        <v>11444.908076437599</v>
      </c>
      <c r="I17" s="40">
        <v>2.7258596378000002</v>
      </c>
    </row>
    <row r="18" spans="1:9" x14ac:dyDescent="0.2">
      <c r="A18" s="21" t="s">
        <v>13</v>
      </c>
      <c r="B18" s="4"/>
      <c r="C18" s="4"/>
      <c r="D18" s="4"/>
      <c r="E18" s="40">
        <v>6595.8368597954995</v>
      </c>
      <c r="F18" s="84">
        <v>141.8303260701</v>
      </c>
      <c r="G18" s="40">
        <v>6317.8204975838999</v>
      </c>
      <c r="H18" s="40">
        <v>6873.8532220070001</v>
      </c>
      <c r="I18" s="40">
        <v>2.1503006985000002</v>
      </c>
    </row>
    <row r="19" spans="1:9" x14ac:dyDescent="0.2">
      <c r="A19" s="21" t="s">
        <v>14</v>
      </c>
      <c r="B19" s="4"/>
      <c r="C19" s="4"/>
      <c r="D19" s="4"/>
      <c r="E19" s="40">
        <v>6961.8065850815001</v>
      </c>
      <c r="F19" s="84">
        <v>143.2816797079</v>
      </c>
      <c r="G19" s="40">
        <v>6680.9452737689999</v>
      </c>
      <c r="H19" s="40">
        <v>7242.6678963941004</v>
      </c>
      <c r="I19" s="40">
        <v>2.0581106062000001</v>
      </c>
    </row>
    <row r="20" spans="1:9" x14ac:dyDescent="0.2">
      <c r="A20" s="21" t="s">
        <v>15</v>
      </c>
      <c r="B20" s="4"/>
      <c r="C20" s="4"/>
      <c r="D20" s="4"/>
      <c r="E20" s="40">
        <v>4516.6485072829</v>
      </c>
      <c r="F20" s="84">
        <v>154.17643393860001</v>
      </c>
      <c r="G20" s="40">
        <v>4214.4312559374002</v>
      </c>
      <c r="H20" s="40">
        <v>4818.8657586283998</v>
      </c>
      <c r="I20" s="40">
        <v>3.4135141065000001</v>
      </c>
    </row>
    <row r="21" spans="1:9" x14ac:dyDescent="0.2">
      <c r="A21" s="21" t="s">
        <v>16</v>
      </c>
      <c r="B21" s="4"/>
      <c r="C21" s="4"/>
      <c r="D21" s="4"/>
      <c r="E21" s="40">
        <v>5845.8310301718002</v>
      </c>
      <c r="F21" s="84">
        <v>170.9347067251</v>
      </c>
      <c r="G21" s="40">
        <v>5510.7641466907999</v>
      </c>
      <c r="H21" s="40">
        <v>6180.8979136529006</v>
      </c>
      <c r="I21" s="40">
        <v>2.9240446028</v>
      </c>
    </row>
    <row r="22" spans="1:9" x14ac:dyDescent="0.2">
      <c r="A22" s="21" t="s">
        <v>17</v>
      </c>
      <c r="B22" s="4"/>
      <c r="C22" s="4"/>
      <c r="D22" s="4"/>
      <c r="E22" s="40">
        <v>8644.900082145401</v>
      </c>
      <c r="F22" s="84">
        <v>279.87453154219997</v>
      </c>
      <c r="G22" s="40">
        <v>8096.2889261890004</v>
      </c>
      <c r="H22" s="40">
        <v>9193.5112381019007</v>
      </c>
      <c r="I22" s="40">
        <v>3.2374524734999999</v>
      </c>
    </row>
    <row r="23" spans="1:9" x14ac:dyDescent="0.2">
      <c r="A23" s="21" t="s">
        <v>18</v>
      </c>
      <c r="B23" s="4"/>
      <c r="C23" s="4"/>
      <c r="D23" s="4"/>
      <c r="E23" s="40">
        <v>6769.9839205917006</v>
      </c>
      <c r="F23" s="84">
        <v>157.4091564279</v>
      </c>
      <c r="G23" s="40">
        <v>6461.4298739258002</v>
      </c>
      <c r="H23" s="40">
        <v>7078.5379672575</v>
      </c>
      <c r="I23" s="40">
        <v>2.3251038448000001</v>
      </c>
    </row>
    <row r="24" spans="1:9" x14ac:dyDescent="0.2">
      <c r="A24" s="21" t="s">
        <v>19</v>
      </c>
      <c r="B24" s="4"/>
      <c r="C24" s="4"/>
      <c r="D24" s="4"/>
      <c r="E24" s="40">
        <v>6607.7882458721006</v>
      </c>
      <c r="F24" s="84">
        <v>364.23158846799998</v>
      </c>
      <c r="G24" s="40">
        <v>5893.8200556112006</v>
      </c>
      <c r="H24" s="40">
        <v>7321.7564361330014</v>
      </c>
      <c r="I24" s="40">
        <v>5.5121558820000001</v>
      </c>
    </row>
    <row r="25" spans="1:9" x14ac:dyDescent="0.2">
      <c r="A25" s="21" t="s">
        <v>20</v>
      </c>
      <c r="B25" s="4"/>
      <c r="C25" s="4"/>
      <c r="D25" s="4"/>
      <c r="E25" s="40">
        <v>6507.6323618063998</v>
      </c>
      <c r="F25" s="84">
        <v>164.12040253679999</v>
      </c>
      <c r="G25" s="40">
        <v>6185.9229041591998</v>
      </c>
      <c r="H25" s="40">
        <v>6829.3418194536998</v>
      </c>
      <c r="I25" s="40">
        <v>2.5219679510000002</v>
      </c>
    </row>
    <row r="26" spans="1:9" x14ac:dyDescent="0.2">
      <c r="A26" s="21" t="s">
        <v>21</v>
      </c>
      <c r="B26" s="4"/>
      <c r="C26" s="4"/>
      <c r="D26" s="4"/>
      <c r="E26" s="40">
        <v>7736.8067426960006</v>
      </c>
      <c r="F26" s="84">
        <v>213.9257898889</v>
      </c>
      <c r="G26" s="40">
        <v>7317.4685691468003</v>
      </c>
      <c r="H26" s="40">
        <v>8156.1449162452</v>
      </c>
      <c r="I26" s="40">
        <v>2.7650398542999999</v>
      </c>
    </row>
    <row r="27" spans="1:9" x14ac:dyDescent="0.2">
      <c r="A27" s="21" t="s">
        <v>22</v>
      </c>
      <c r="B27" s="4"/>
      <c r="C27" s="4"/>
      <c r="D27" s="4"/>
      <c r="E27" s="40">
        <v>11494.803173984399</v>
      </c>
      <c r="F27" s="84">
        <v>913.05806746610006</v>
      </c>
      <c r="G27" s="40">
        <v>9705.0231640356997</v>
      </c>
      <c r="H27" s="40">
        <v>13284.5831839331</v>
      </c>
      <c r="I27" s="40">
        <v>7.9432248960000003</v>
      </c>
    </row>
    <row r="28" spans="1:9" x14ac:dyDescent="0.2">
      <c r="A28" s="21" t="s">
        <v>23</v>
      </c>
      <c r="B28" s="4"/>
      <c r="C28" s="4"/>
      <c r="D28" s="4"/>
      <c r="E28" s="40">
        <v>4850.1610745487014</v>
      </c>
      <c r="F28" s="84">
        <v>133.17943682289999</v>
      </c>
      <c r="G28" s="40">
        <v>4589.1022194165998</v>
      </c>
      <c r="H28" s="40">
        <v>5111.2199296807003</v>
      </c>
      <c r="I28" s="40">
        <v>2.7458765756000001</v>
      </c>
    </row>
    <row r="29" spans="1:9" x14ac:dyDescent="0.2">
      <c r="A29" s="21" t="s">
        <v>24</v>
      </c>
      <c r="B29" s="4"/>
      <c r="C29" s="4"/>
      <c r="D29" s="4"/>
      <c r="E29" s="40">
        <v>5732.2163025181999</v>
      </c>
      <c r="F29" s="84">
        <v>146.08086305769999</v>
      </c>
      <c r="G29" s="40">
        <v>5445.8680210092998</v>
      </c>
      <c r="H29" s="40">
        <v>6018.5645840269999</v>
      </c>
      <c r="I29" s="40">
        <v>2.5484185409000002</v>
      </c>
    </row>
    <row r="30" spans="1:9" x14ac:dyDescent="0.2">
      <c r="A30" s="21" t="s">
        <v>25</v>
      </c>
      <c r="B30" s="4"/>
      <c r="C30" s="4"/>
      <c r="D30" s="4"/>
      <c r="E30" s="40">
        <v>9389.0090367101002</v>
      </c>
      <c r="F30" s="84">
        <v>281.37326673050001</v>
      </c>
      <c r="G30" s="40">
        <v>8837.4600541512009</v>
      </c>
      <c r="H30" s="40">
        <v>9940.5580192689995</v>
      </c>
      <c r="I30" s="40">
        <v>2.9968366802999999</v>
      </c>
    </row>
    <row r="31" spans="1:9" x14ac:dyDescent="0.2">
      <c r="A31" s="21" t="s">
        <v>26</v>
      </c>
      <c r="B31" s="4"/>
      <c r="C31" s="4"/>
      <c r="D31" s="4"/>
      <c r="E31" s="40">
        <v>8957.4986027301002</v>
      </c>
      <c r="F31" s="84">
        <v>198.0365279781</v>
      </c>
      <c r="G31" s="40">
        <v>8569.3066227846011</v>
      </c>
      <c r="H31" s="40">
        <v>9345.690582675601</v>
      </c>
      <c r="I31" s="40">
        <v>2.2108463173000001</v>
      </c>
    </row>
    <row r="32" spans="1:9" x14ac:dyDescent="0.2">
      <c r="A32" s="21" t="s">
        <v>27</v>
      </c>
      <c r="B32" s="4"/>
      <c r="C32" s="4"/>
      <c r="D32" s="4"/>
      <c r="E32" s="40">
        <v>7087.6649364389996</v>
      </c>
      <c r="F32" s="84">
        <v>160.82904924819999</v>
      </c>
      <c r="G32" s="40">
        <v>6772.4072024349007</v>
      </c>
      <c r="H32" s="40">
        <v>7402.9226704430002</v>
      </c>
      <c r="I32" s="40">
        <v>2.2691401285000001</v>
      </c>
    </row>
    <row r="33" spans="1:74" x14ac:dyDescent="0.2">
      <c r="A33" s="21" t="s">
        <v>28</v>
      </c>
      <c r="B33" s="4"/>
      <c r="C33" s="4"/>
      <c r="D33" s="4"/>
      <c r="E33" s="40">
        <v>8074.9180963358003</v>
      </c>
      <c r="F33" s="84">
        <v>149.31749709170001</v>
      </c>
      <c r="G33" s="40">
        <v>7782.2253520815002</v>
      </c>
      <c r="H33" s="40">
        <v>8367.6108405901996</v>
      </c>
      <c r="I33" s="40">
        <v>1.8491518466000001</v>
      </c>
    </row>
    <row r="34" spans="1:74" x14ac:dyDescent="0.2">
      <c r="A34" s="21" t="s">
        <v>29</v>
      </c>
      <c r="B34" s="4"/>
      <c r="C34" s="4"/>
      <c r="D34" s="4"/>
      <c r="E34" s="40">
        <v>9532.5183253771011</v>
      </c>
      <c r="F34" s="84">
        <v>224.45682197459999</v>
      </c>
      <c r="G34" s="40">
        <v>9092.5371813720994</v>
      </c>
      <c r="H34" s="40">
        <v>9972.4994693821009</v>
      </c>
      <c r="I34" s="40">
        <v>2.3546434878000002</v>
      </c>
    </row>
    <row r="35" spans="1:74" x14ac:dyDescent="0.2">
      <c r="A35" s="21" t="s">
        <v>30</v>
      </c>
      <c r="B35" s="4"/>
      <c r="C35" s="4"/>
      <c r="D35" s="4"/>
      <c r="E35" s="40">
        <v>6382.3863913360001</v>
      </c>
      <c r="F35" s="84">
        <v>158.87882949089999</v>
      </c>
      <c r="G35" s="40">
        <v>6070.9514857598006</v>
      </c>
      <c r="H35" s="40">
        <v>6693.8212969120996</v>
      </c>
      <c r="I35" s="40">
        <v>2.4893326687999999</v>
      </c>
    </row>
    <row r="36" spans="1:74" x14ac:dyDescent="0.2">
      <c r="A36" s="21" t="s">
        <v>31</v>
      </c>
      <c r="B36" s="4"/>
      <c r="C36" s="4"/>
      <c r="D36" s="4"/>
      <c r="E36" s="40">
        <v>7977.8068334269001</v>
      </c>
      <c r="F36" s="84">
        <v>163.28197603820001</v>
      </c>
      <c r="G36" s="40">
        <v>7657.7408626951001</v>
      </c>
      <c r="H36" s="40">
        <v>8297.8728041587001</v>
      </c>
      <c r="I36" s="40">
        <v>2.0467025518000002</v>
      </c>
    </row>
    <row r="37" spans="1:74" x14ac:dyDescent="0.2">
      <c r="A37" s="21" t="s">
        <v>32</v>
      </c>
      <c r="B37" s="4"/>
      <c r="C37" s="4"/>
      <c r="D37" s="4"/>
      <c r="E37" s="40">
        <v>5368.2048953521999</v>
      </c>
      <c r="F37" s="84">
        <v>108.74705715579999</v>
      </c>
      <c r="G37" s="40">
        <v>5155.0384868034998</v>
      </c>
      <c r="H37" s="40">
        <v>5581.3713039008999</v>
      </c>
      <c r="I37" s="40">
        <v>2.0257620428999998</v>
      </c>
    </row>
    <row r="38" spans="1:74" x14ac:dyDescent="0.2">
      <c r="A38" s="21" t="s">
        <v>33</v>
      </c>
      <c r="B38" s="4"/>
      <c r="C38" s="4"/>
      <c r="D38" s="4"/>
      <c r="E38" s="40">
        <v>5336.5185021193001</v>
      </c>
      <c r="F38" s="84">
        <v>137.04754635500001</v>
      </c>
      <c r="G38" s="40">
        <v>5067.8773634899999</v>
      </c>
      <c r="H38" s="40">
        <v>5605.1596407486004</v>
      </c>
      <c r="I38" s="40">
        <v>2.5681077710000002</v>
      </c>
    </row>
    <row r="39" spans="1:74" x14ac:dyDescent="0.2">
      <c r="A39" s="21" t="s">
        <v>34</v>
      </c>
      <c r="B39" s="4"/>
      <c r="C39" s="4"/>
      <c r="D39" s="4"/>
      <c r="E39" s="40">
        <v>7810.5742006545006</v>
      </c>
      <c r="F39" s="84">
        <v>218.1636934181</v>
      </c>
      <c r="G39" s="40">
        <v>7382.9288719627002</v>
      </c>
      <c r="H39" s="40">
        <v>8238.219529346301</v>
      </c>
      <c r="I39" s="40">
        <v>2.7931838020000002</v>
      </c>
    </row>
    <row r="40" spans="1:74" x14ac:dyDescent="0.2">
      <c r="A40" s="21" t="s">
        <v>35</v>
      </c>
      <c r="B40" s="4"/>
      <c r="C40" s="4"/>
      <c r="D40" s="4"/>
      <c r="E40" s="40">
        <v>5806.3506087837004</v>
      </c>
      <c r="F40" s="84">
        <v>124.2603377631</v>
      </c>
      <c r="G40" s="40">
        <v>5562.7750066590006</v>
      </c>
      <c r="H40" s="40">
        <v>6049.9262109083002</v>
      </c>
      <c r="I40" s="40">
        <v>2.1400763773000002</v>
      </c>
    </row>
    <row r="41" spans="1:74" s="120" customFormat="1" ht="35.25" customHeight="1" x14ac:dyDescent="0.2">
      <c r="A41" s="148" t="s">
        <v>66</v>
      </c>
      <c r="B41" s="148"/>
      <c r="C41" s="118"/>
      <c r="D41" s="148" t="s">
        <v>110</v>
      </c>
      <c r="E41" s="148"/>
      <c r="F41" s="148"/>
      <c r="G41" s="148"/>
      <c r="H41" s="148"/>
      <c r="I41" s="148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19"/>
      <c r="BD41" s="119"/>
      <c r="BE41" s="119"/>
      <c r="BF41" s="119"/>
      <c r="BG41" s="119"/>
      <c r="BH41" s="119"/>
      <c r="BI41" s="119"/>
      <c r="BJ41" s="119"/>
      <c r="BK41" s="119"/>
      <c r="BL41" s="119"/>
      <c r="BM41" s="119"/>
      <c r="BN41" s="119"/>
      <c r="BO41" s="119"/>
      <c r="BP41" s="119"/>
      <c r="BQ41" s="119"/>
      <c r="BR41" s="119"/>
      <c r="BS41" s="119"/>
      <c r="BT41" s="119"/>
      <c r="BU41" s="119"/>
      <c r="BV41" s="119"/>
    </row>
    <row r="42" spans="1:74" s="120" customFormat="1" x14ac:dyDescent="0.2">
      <c r="C42" s="121"/>
      <c r="D42" s="149" t="s">
        <v>104</v>
      </c>
      <c r="E42" s="149"/>
      <c r="F42" s="149"/>
      <c r="G42" s="149"/>
      <c r="H42" s="149"/>
      <c r="I42" s="149"/>
    </row>
    <row r="43" spans="1:74" s="120" customFormat="1" x14ac:dyDescent="0.2">
      <c r="A43" s="122"/>
      <c r="C43" s="123"/>
      <c r="D43" s="123" t="s">
        <v>105</v>
      </c>
    </row>
    <row r="44" spans="1:74" s="120" customFormat="1" x14ac:dyDescent="0.2">
      <c r="A44" s="122"/>
      <c r="C44" s="123"/>
      <c r="D44" s="124" t="s">
        <v>106</v>
      </c>
    </row>
    <row r="45" spans="1:74" s="120" customFormat="1" x14ac:dyDescent="0.2">
      <c r="A45" s="122"/>
      <c r="C45" s="123"/>
      <c r="D45" s="125" t="s">
        <v>107</v>
      </c>
    </row>
    <row r="46" spans="1:74" s="120" customFormat="1" ht="48.75" customHeight="1" x14ac:dyDescent="0.2">
      <c r="A46" s="120" t="s">
        <v>2</v>
      </c>
      <c r="D46" s="146" t="s">
        <v>108</v>
      </c>
      <c r="E46" s="146"/>
      <c r="F46" s="146"/>
      <c r="G46" s="146"/>
      <c r="H46" s="146"/>
      <c r="I46" s="146"/>
    </row>
    <row r="47" spans="1:74" x14ac:dyDescent="0.2">
      <c r="E47" s="7"/>
      <c r="F47" s="7"/>
      <c r="G47" s="7"/>
      <c r="H47" s="7"/>
      <c r="I47" s="5"/>
    </row>
    <row r="48" spans="1:74" x14ac:dyDescent="0.2">
      <c r="E48" s="7"/>
      <c r="F48" s="7"/>
      <c r="G48" s="7"/>
      <c r="H48" s="7"/>
      <c r="I48" s="5"/>
    </row>
  </sheetData>
  <mergeCells count="13">
    <mergeCell ref="D46:I46"/>
    <mergeCell ref="A4:D4"/>
    <mergeCell ref="A6:D7"/>
    <mergeCell ref="E6:E7"/>
    <mergeCell ref="F6:F7"/>
    <mergeCell ref="G6:H6"/>
    <mergeCell ref="I6:I7"/>
    <mergeCell ref="A3:G3"/>
    <mergeCell ref="H3:I3"/>
    <mergeCell ref="A41:B41"/>
    <mergeCell ref="D41:I41"/>
    <mergeCell ref="D42:I42"/>
    <mergeCell ref="A5:D5"/>
  </mergeCells>
  <conditionalFormatting sqref="E8:E40">
    <cfRule type="expression" dxfId="1" priority="1" stopIfTrue="1">
      <formula>I8&gt;=30</formula>
    </cfRule>
    <cfRule type="expression" dxfId="0" priority="2">
      <formula>I8&gt;=15</formula>
    </cfRule>
  </conditionalFormatting>
  <hyperlinks>
    <hyperlink ref="I5" location="Índice!A4" display="Índice" xr:uid="{36472F55-01FF-48AD-B694-C2DA7A3C490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2DA5-ED7F-4537-80A8-F258F0549AD9}">
  <sheetPr>
    <tabColor theme="3" tint="0.749992370372631"/>
  </sheetPr>
  <dimension ref="A1:BV24"/>
  <sheetViews>
    <sheetView zoomScaleNormal="100" workbookViewId="0">
      <pane xSplit="4" ySplit="7" topLeftCell="E8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ColWidth="11" defaultRowHeight="11.25" x14ac:dyDescent="0.2"/>
  <cols>
    <col min="1" max="1" width="1.375" style="7" customWidth="1"/>
    <col min="2" max="2" width="2.375" style="7" customWidth="1"/>
    <col min="3" max="3" width="1.25" style="7" customWidth="1"/>
    <col min="4" max="4" width="25.625" style="7" customWidth="1"/>
    <col min="5" max="9" width="11.75" style="4" customWidth="1"/>
    <col min="10" max="16384" width="11" style="7"/>
  </cols>
  <sheetData>
    <row r="1" spans="1:9" s="8" customFormat="1" ht="12" x14ac:dyDescent="0.2">
      <c r="A1" s="6" t="s">
        <v>95</v>
      </c>
      <c r="B1" s="7"/>
      <c r="C1" s="7"/>
      <c r="D1" s="7"/>
      <c r="E1" s="4"/>
      <c r="F1" s="4"/>
      <c r="G1" s="4"/>
      <c r="H1" s="4"/>
      <c r="I1" s="4"/>
    </row>
    <row r="2" spans="1:9" s="9" customFormat="1" ht="12.75" x14ac:dyDescent="0.2">
      <c r="E2" s="12"/>
      <c r="F2" s="12"/>
      <c r="G2" s="12"/>
      <c r="H2" s="12"/>
      <c r="I2" s="12"/>
    </row>
    <row r="3" spans="1:9" s="9" customFormat="1" ht="13.5" customHeight="1" x14ac:dyDescent="0.2">
      <c r="A3" s="145" t="s">
        <v>79</v>
      </c>
      <c r="B3" s="145"/>
      <c r="C3" s="145"/>
      <c r="D3" s="145"/>
      <c r="E3" s="145"/>
      <c r="F3" s="145"/>
      <c r="G3" s="145"/>
      <c r="H3" s="145"/>
      <c r="I3" s="141" t="s">
        <v>96</v>
      </c>
    </row>
    <row r="4" spans="1:9" s="9" customFormat="1" ht="13.5" customHeight="1" x14ac:dyDescent="0.2">
      <c r="A4" s="144" t="s">
        <v>0</v>
      </c>
      <c r="B4" s="144"/>
      <c r="C4" s="144"/>
      <c r="D4" s="144"/>
      <c r="E4" s="29"/>
      <c r="F4" s="29"/>
      <c r="G4" s="29"/>
      <c r="H4" s="10"/>
      <c r="I4" s="11"/>
    </row>
    <row r="5" spans="1:9" s="9" customFormat="1" ht="13.5" customHeight="1" x14ac:dyDescent="0.2">
      <c r="A5" s="115" t="s">
        <v>77</v>
      </c>
      <c r="B5" s="115"/>
      <c r="C5" s="117"/>
      <c r="D5" s="117"/>
      <c r="E5" s="29"/>
      <c r="F5" s="29"/>
      <c r="G5" s="88"/>
      <c r="H5" s="11"/>
      <c r="I5" s="23"/>
    </row>
    <row r="6" spans="1:9" s="9" customFormat="1" ht="13.5" customHeight="1" x14ac:dyDescent="0.2">
      <c r="A6" s="116" t="s">
        <v>80</v>
      </c>
      <c r="B6" s="116"/>
      <c r="C6" s="117"/>
      <c r="D6" s="117"/>
      <c r="E6" s="29"/>
      <c r="F6" s="29"/>
      <c r="G6" s="88"/>
      <c r="H6" s="11"/>
      <c r="I6" s="43" t="s">
        <v>1</v>
      </c>
    </row>
    <row r="7" spans="1:9" s="47" customFormat="1" ht="18" customHeight="1" x14ac:dyDescent="0.2">
      <c r="A7" s="147" t="s">
        <v>3</v>
      </c>
      <c r="B7" s="147"/>
      <c r="C7" s="147"/>
      <c r="D7" s="147"/>
      <c r="E7" s="17">
        <v>2016</v>
      </c>
      <c r="F7" s="17">
        <v>2018</v>
      </c>
      <c r="G7" s="17">
        <v>2020</v>
      </c>
      <c r="H7" s="17">
        <v>2022</v>
      </c>
      <c r="I7" s="17">
        <v>2024</v>
      </c>
    </row>
    <row r="8" spans="1:9" x14ac:dyDescent="0.2">
      <c r="A8" s="1" t="s">
        <v>37</v>
      </c>
      <c r="B8" s="2"/>
      <c r="C8" s="2"/>
      <c r="D8" s="2"/>
      <c r="E8" s="55">
        <v>6268.6371445148006</v>
      </c>
      <c r="F8" s="55">
        <v>6113.2226928925002</v>
      </c>
      <c r="G8" s="55">
        <v>5692.7548333264003</v>
      </c>
      <c r="H8" s="55">
        <v>6596.0182364128996</v>
      </c>
      <c r="I8" s="46">
        <v>7468.6498269186995</v>
      </c>
    </row>
    <row r="9" spans="1:9" x14ac:dyDescent="0.2">
      <c r="A9" s="21" t="s">
        <v>38</v>
      </c>
      <c r="B9" s="4"/>
      <c r="C9" s="4"/>
      <c r="D9" s="4"/>
      <c r="E9" s="45">
        <v>5923.8358102358006</v>
      </c>
      <c r="F9" s="45">
        <v>5778.8763046467002</v>
      </c>
      <c r="G9" s="45">
        <v>5398.8697810346002</v>
      </c>
      <c r="H9" s="45">
        <v>6294.9338178913004</v>
      </c>
      <c r="I9" s="40">
        <v>7067.8863567259996</v>
      </c>
    </row>
    <row r="10" spans="1:9" x14ac:dyDescent="0.2">
      <c r="B10" s="21" t="s">
        <v>39</v>
      </c>
      <c r="C10" s="4"/>
      <c r="D10" s="4"/>
      <c r="E10" s="45">
        <v>3778.7119673815</v>
      </c>
      <c r="F10" s="45">
        <v>3839.4845870241002</v>
      </c>
      <c r="G10" s="45">
        <v>3443.8402533385001</v>
      </c>
      <c r="H10" s="45">
        <v>4057.0368152513001</v>
      </c>
      <c r="I10" s="40">
        <v>4628.2950945651</v>
      </c>
    </row>
    <row r="11" spans="1:9" x14ac:dyDescent="0.2">
      <c r="B11" s="21" t="s">
        <v>40</v>
      </c>
      <c r="C11" s="4"/>
      <c r="D11" s="4"/>
      <c r="E11" s="45">
        <v>520.60627218490004</v>
      </c>
      <c r="F11" s="45">
        <v>550.27745956010006</v>
      </c>
      <c r="G11" s="45">
        <v>500.40297130170001</v>
      </c>
      <c r="H11" s="45">
        <v>647.89621860459999</v>
      </c>
      <c r="I11" s="40">
        <v>669.75539469960006</v>
      </c>
    </row>
    <row r="12" spans="1:9" x14ac:dyDescent="0.2">
      <c r="B12" s="21" t="s">
        <v>41</v>
      </c>
      <c r="C12" s="4"/>
      <c r="D12" s="4"/>
      <c r="E12" s="45">
        <v>609.3770624576</v>
      </c>
      <c r="F12" s="45">
        <v>408.27255213929999</v>
      </c>
      <c r="G12" s="45">
        <v>356.66374360200001</v>
      </c>
      <c r="H12" s="45">
        <v>388.02574270460002</v>
      </c>
      <c r="I12" s="40">
        <v>415.18177459420002</v>
      </c>
    </row>
    <row r="13" spans="1:9" x14ac:dyDescent="0.2">
      <c r="B13" s="21" t="s">
        <v>42</v>
      </c>
      <c r="C13" s="4"/>
      <c r="D13" s="4"/>
      <c r="E13" s="45">
        <v>176.54182171970001</v>
      </c>
      <c r="F13" s="45">
        <v>174.26049052280001</v>
      </c>
      <c r="G13" s="45">
        <v>160.44657714889999</v>
      </c>
      <c r="H13" s="45">
        <v>142.18828051099999</v>
      </c>
      <c r="I13" s="40">
        <v>153.00581288129999</v>
      </c>
    </row>
    <row r="14" spans="1:9" x14ac:dyDescent="0.2">
      <c r="B14" s="21" t="s">
        <v>43</v>
      </c>
      <c r="C14" s="4"/>
      <c r="D14" s="4"/>
      <c r="E14" s="45">
        <v>838.59868649229998</v>
      </c>
      <c r="F14" s="45">
        <v>806.58121540040008</v>
      </c>
      <c r="G14" s="45">
        <v>937.51623564350007</v>
      </c>
      <c r="H14" s="45">
        <v>1059.7867608199001</v>
      </c>
      <c r="I14" s="40">
        <v>1201.6482799859</v>
      </c>
    </row>
    <row r="15" spans="1:9" x14ac:dyDescent="0.2">
      <c r="A15" s="21" t="s">
        <v>44</v>
      </c>
      <c r="B15" s="4"/>
      <c r="C15" s="4"/>
      <c r="D15" s="4"/>
      <c r="E15" s="45">
        <v>344.80133427890001</v>
      </c>
      <c r="F15" s="45">
        <v>334.34638824579997</v>
      </c>
      <c r="G15" s="45">
        <v>293.88505229179998</v>
      </c>
      <c r="H15" s="45">
        <v>301.0844185217</v>
      </c>
      <c r="I15" s="40">
        <v>400.76347019270003</v>
      </c>
    </row>
    <row r="16" spans="1:9" x14ac:dyDescent="0.2">
      <c r="B16" s="21" t="s">
        <v>45</v>
      </c>
      <c r="C16" s="4"/>
      <c r="D16" s="4"/>
      <c r="E16" s="45">
        <v>107.4320860128</v>
      </c>
      <c r="F16" s="45">
        <v>115.21612890439999</v>
      </c>
      <c r="G16" s="45">
        <v>99.933960569900009</v>
      </c>
      <c r="H16" s="45">
        <v>114.702160988</v>
      </c>
      <c r="I16" s="40">
        <v>144.73881249499999</v>
      </c>
    </row>
    <row r="17" spans="1:74" x14ac:dyDescent="0.2">
      <c r="B17" s="21" t="s">
        <v>46</v>
      </c>
      <c r="C17" s="4"/>
      <c r="D17" s="4"/>
      <c r="E17" s="45">
        <v>237.36924826609999</v>
      </c>
      <c r="F17" s="45">
        <v>219.13025934129999</v>
      </c>
      <c r="G17" s="45">
        <v>193.95109172190001</v>
      </c>
      <c r="H17" s="45">
        <v>186.38225753360001</v>
      </c>
      <c r="I17" s="40">
        <v>256.02465769769998</v>
      </c>
    </row>
    <row r="18" spans="1:74" s="120" customFormat="1" ht="35.25" customHeight="1" x14ac:dyDescent="0.2">
      <c r="A18" s="148" t="s">
        <v>66</v>
      </c>
      <c r="B18" s="148"/>
      <c r="C18" s="118"/>
      <c r="D18" s="148" t="s">
        <v>110</v>
      </c>
      <c r="E18" s="148"/>
      <c r="F18" s="148"/>
      <c r="G18" s="148"/>
      <c r="H18" s="148"/>
      <c r="I18" s="148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  <c r="BB18" s="119"/>
      <c r="BC18" s="119"/>
      <c r="BD18" s="119"/>
      <c r="BE18" s="119"/>
      <c r="BF18" s="119"/>
      <c r="BG18" s="119"/>
      <c r="BH18" s="119"/>
      <c r="BI18" s="119"/>
      <c r="BJ18" s="119"/>
      <c r="BK18" s="119"/>
      <c r="BL18" s="119"/>
      <c r="BM18" s="119"/>
      <c r="BN18" s="119"/>
      <c r="BO18" s="119"/>
      <c r="BP18" s="119"/>
      <c r="BQ18" s="119"/>
      <c r="BR18" s="119"/>
      <c r="BS18" s="119"/>
      <c r="BT18" s="119"/>
      <c r="BU18" s="119"/>
      <c r="BV18" s="119"/>
    </row>
    <row r="19" spans="1:74" s="120" customFormat="1" x14ac:dyDescent="0.2">
      <c r="C19" s="121"/>
      <c r="D19" s="149" t="s">
        <v>104</v>
      </c>
      <c r="E19" s="149"/>
      <c r="F19" s="149"/>
      <c r="G19" s="149"/>
      <c r="H19" s="149"/>
      <c r="I19" s="149"/>
    </row>
    <row r="20" spans="1:74" s="120" customFormat="1" x14ac:dyDescent="0.2">
      <c r="A20" s="122"/>
      <c r="C20" s="123"/>
      <c r="D20" s="123" t="s">
        <v>105</v>
      </c>
    </row>
    <row r="21" spans="1:74" s="120" customFormat="1" x14ac:dyDescent="0.2">
      <c r="A21" s="122"/>
      <c r="C21" s="123"/>
      <c r="D21" s="124" t="s">
        <v>106</v>
      </c>
    </row>
    <row r="22" spans="1:74" s="120" customFormat="1" x14ac:dyDescent="0.2">
      <c r="A22" s="122"/>
      <c r="C22" s="123"/>
      <c r="D22" s="125" t="s">
        <v>107</v>
      </c>
    </row>
    <row r="23" spans="1:74" s="120" customFormat="1" ht="34.5" customHeight="1" x14ac:dyDescent="0.2">
      <c r="A23" s="120" t="s">
        <v>2</v>
      </c>
      <c r="D23" s="146" t="s">
        <v>108</v>
      </c>
      <c r="E23" s="146"/>
      <c r="F23" s="146"/>
      <c r="G23" s="146"/>
      <c r="H23" s="146"/>
      <c r="I23" s="146"/>
    </row>
    <row r="24" spans="1:74" ht="22.5" customHeight="1" x14ac:dyDescent="0.2">
      <c r="A24" s="22"/>
      <c r="B24" s="4"/>
      <c r="C24" s="4"/>
      <c r="D24" s="28"/>
      <c r="E24" s="28"/>
      <c r="F24" s="28"/>
      <c r="G24" s="28"/>
      <c r="H24" s="28"/>
      <c r="I24" s="28"/>
    </row>
  </sheetData>
  <mergeCells count="7">
    <mergeCell ref="A4:D4"/>
    <mergeCell ref="A3:H3"/>
    <mergeCell ref="D23:I23"/>
    <mergeCell ref="A7:D7"/>
    <mergeCell ref="A18:B18"/>
    <mergeCell ref="D18:I18"/>
    <mergeCell ref="D19:I19"/>
  </mergeCells>
  <hyperlinks>
    <hyperlink ref="I6" location="Índice!A4" display="Índice" xr:uid="{B971EDA3-A15F-46E7-A4B7-F48E75FF66F1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B4F8DAC2-4D8D-4D8F-98DF-58C4087046CE}">
            <xm:f>'IP cuadro 1'!I9&gt;=30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2" id="{07B83114-02C8-447C-80AF-D959BABC1DFE}">
            <xm:f>'IP cuadro 1'!I9&gt;=15</xm:f>
            <x14:dxf>
              <fill>
                <patternFill>
                  <bgColor rgb="FFFFFF64"/>
                </patternFill>
              </fill>
            </x14:dxf>
          </x14:cfRule>
          <xm:sqref>I8:I17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C553D-9BA4-44F2-A9B7-972A1F3CDB29}">
  <sheetPr>
    <tabColor theme="3" tint="0.749992370372631"/>
  </sheetPr>
  <dimension ref="A1:BV45"/>
  <sheetViews>
    <sheetView workbookViewId="0">
      <pane xSplit="4" ySplit="9" topLeftCell="E10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ColWidth="11" defaultRowHeight="11.25" x14ac:dyDescent="0.2"/>
  <cols>
    <col min="1" max="1" width="1.375" style="7" customWidth="1"/>
    <col min="2" max="2" width="2.375" style="7" customWidth="1"/>
    <col min="3" max="3" width="1.25" style="7" customWidth="1"/>
    <col min="4" max="4" width="4.75" style="7" customWidth="1"/>
    <col min="5" max="9" width="8.625" style="4" customWidth="1"/>
    <col min="10" max="10" width="1.625" style="4" customWidth="1"/>
    <col min="11" max="15" width="8.625" style="4" customWidth="1"/>
    <col min="16" max="16" width="1.625" style="4" customWidth="1"/>
    <col min="17" max="21" width="8.625" style="4" customWidth="1"/>
    <col min="22" max="22" width="1.625" style="4" customWidth="1"/>
    <col min="23" max="27" width="8.625" style="4" customWidth="1"/>
    <col min="28" max="28" width="1.625" style="4" customWidth="1"/>
    <col min="29" max="33" width="8.625" style="4" customWidth="1"/>
    <col min="34" max="34" width="1.625" style="7" customWidth="1"/>
    <col min="35" max="39" width="8.625" style="4" customWidth="1"/>
    <col min="40" max="40" width="1.625" style="4" customWidth="1"/>
    <col min="41" max="45" width="8.625" style="4" customWidth="1"/>
    <col min="46" max="46" width="1.625" style="4" customWidth="1"/>
    <col min="47" max="51" width="8.625" style="4" customWidth="1"/>
    <col min="52" max="52" width="1.625" style="4" customWidth="1"/>
    <col min="53" max="57" width="8.625" style="4" customWidth="1"/>
    <col min="58" max="58" width="1.625" style="4" customWidth="1"/>
    <col min="59" max="63" width="8.625" style="4" customWidth="1"/>
    <col min="64" max="64" width="5.125" style="4" customWidth="1"/>
    <col min="65" max="16384" width="11" style="7"/>
  </cols>
  <sheetData>
    <row r="1" spans="1:64" s="8" customFormat="1" ht="12" x14ac:dyDescent="0.2">
      <c r="A1" s="6" t="s">
        <v>95</v>
      </c>
      <c r="B1" s="7"/>
      <c r="C1" s="7"/>
      <c r="D1" s="7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</row>
    <row r="2" spans="1:64" s="9" customFormat="1" ht="12.75" x14ac:dyDescent="0.2"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</row>
    <row r="3" spans="1:64" s="9" customFormat="1" ht="13.5" customHeight="1" x14ac:dyDescent="0.2">
      <c r="A3" s="145" t="s">
        <v>81</v>
      </c>
      <c r="B3" s="145"/>
      <c r="C3" s="145"/>
      <c r="D3" s="145"/>
      <c r="E3" s="145"/>
      <c r="F3" s="145"/>
      <c r="G3" s="145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29"/>
      <c r="AI3" s="29"/>
      <c r="AJ3" s="29"/>
      <c r="AK3" s="29"/>
      <c r="BJ3" s="150" t="s">
        <v>97</v>
      </c>
      <c r="BK3" s="150"/>
    </row>
    <row r="4" spans="1:64" s="9" customFormat="1" ht="13.5" customHeight="1" x14ac:dyDescent="0.2">
      <c r="A4" s="114" t="s">
        <v>0</v>
      </c>
      <c r="B4" s="114"/>
      <c r="C4" s="114"/>
      <c r="D4" s="114"/>
      <c r="E4" s="29"/>
      <c r="F4" s="29"/>
      <c r="G4" s="29"/>
      <c r="H4" s="29"/>
      <c r="I4" s="88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</row>
    <row r="5" spans="1:64" s="9" customFormat="1" ht="13.5" customHeight="1" x14ac:dyDescent="0.2">
      <c r="A5" s="115" t="s">
        <v>77</v>
      </c>
      <c r="B5" s="115"/>
      <c r="C5" s="117"/>
      <c r="D5" s="117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88"/>
      <c r="AF5" s="88"/>
      <c r="AG5" s="88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</row>
    <row r="6" spans="1:64" s="50" customFormat="1" ht="13.5" customHeight="1" x14ac:dyDescent="0.2">
      <c r="A6" s="116" t="s">
        <v>80</v>
      </c>
      <c r="B6" s="116"/>
      <c r="C6" s="117"/>
      <c r="D6" s="117"/>
      <c r="E6" s="29"/>
      <c r="F6" s="29"/>
      <c r="G6" s="88"/>
      <c r="H6" s="88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9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51" t="s">
        <v>1</v>
      </c>
      <c r="BL6" s="10"/>
    </row>
    <row r="7" spans="1:64" s="16" customFormat="1" ht="11.25" customHeight="1" x14ac:dyDescent="0.2">
      <c r="A7" s="155" t="s">
        <v>59</v>
      </c>
      <c r="B7" s="155"/>
      <c r="C7" s="155"/>
      <c r="D7" s="155"/>
      <c r="E7" s="152" t="s">
        <v>67</v>
      </c>
      <c r="F7" s="152"/>
      <c r="G7" s="152"/>
      <c r="H7" s="152"/>
      <c r="I7" s="152"/>
      <c r="J7" s="33"/>
      <c r="K7" s="154" t="s">
        <v>47</v>
      </c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54"/>
      <c r="AQ7" s="154"/>
      <c r="AR7" s="154"/>
      <c r="AS7" s="154"/>
      <c r="AT7" s="33"/>
      <c r="AU7" s="154" t="s">
        <v>48</v>
      </c>
      <c r="AV7" s="154"/>
      <c r="AW7" s="154"/>
      <c r="AX7" s="154"/>
      <c r="AY7" s="154"/>
      <c r="AZ7" s="154"/>
      <c r="BA7" s="154"/>
      <c r="BB7" s="154"/>
      <c r="BC7" s="154"/>
      <c r="BD7" s="154"/>
      <c r="BE7" s="154"/>
      <c r="BF7" s="154"/>
      <c r="BG7" s="154"/>
      <c r="BH7" s="154"/>
      <c r="BI7" s="154"/>
      <c r="BJ7" s="154"/>
      <c r="BK7" s="154"/>
      <c r="BL7" s="10"/>
    </row>
    <row r="8" spans="1:64" s="16" customFormat="1" x14ac:dyDescent="0.2">
      <c r="A8" s="156"/>
      <c r="B8" s="156"/>
      <c r="C8" s="156"/>
      <c r="D8" s="156"/>
      <c r="E8" s="153"/>
      <c r="F8" s="153"/>
      <c r="G8" s="153"/>
      <c r="H8" s="153"/>
      <c r="I8" s="153"/>
      <c r="J8" s="11"/>
      <c r="K8" s="153" t="s">
        <v>38</v>
      </c>
      <c r="L8" s="153"/>
      <c r="M8" s="153"/>
      <c r="N8" s="153"/>
      <c r="O8" s="153"/>
      <c r="P8" s="11"/>
      <c r="Q8" s="154" t="s">
        <v>39</v>
      </c>
      <c r="R8" s="154"/>
      <c r="S8" s="154"/>
      <c r="T8" s="154"/>
      <c r="U8" s="154"/>
      <c r="V8" s="11"/>
      <c r="W8" s="153" t="s">
        <v>40</v>
      </c>
      <c r="X8" s="153"/>
      <c r="Y8" s="153"/>
      <c r="Z8" s="153"/>
      <c r="AA8" s="153"/>
      <c r="AB8" s="11"/>
      <c r="AC8" s="153" t="s">
        <v>41</v>
      </c>
      <c r="AD8" s="153"/>
      <c r="AE8" s="153"/>
      <c r="AF8" s="153"/>
      <c r="AG8" s="153"/>
      <c r="AI8" s="153" t="s">
        <v>42</v>
      </c>
      <c r="AJ8" s="153"/>
      <c r="AK8" s="153"/>
      <c r="AL8" s="153"/>
      <c r="AM8" s="153"/>
      <c r="AN8" s="11"/>
      <c r="AO8" s="153" t="s">
        <v>43</v>
      </c>
      <c r="AP8" s="153"/>
      <c r="AQ8" s="153"/>
      <c r="AR8" s="153"/>
      <c r="AS8" s="153"/>
      <c r="AT8" s="11"/>
      <c r="AU8" s="154" t="s">
        <v>44</v>
      </c>
      <c r="AV8" s="154"/>
      <c r="AW8" s="154"/>
      <c r="AX8" s="154"/>
      <c r="AY8" s="154"/>
      <c r="AZ8" s="15"/>
      <c r="BA8" s="154" t="s">
        <v>45</v>
      </c>
      <c r="BB8" s="154"/>
      <c r="BC8" s="154"/>
      <c r="BD8" s="154"/>
      <c r="BE8" s="154"/>
      <c r="BF8" s="15"/>
      <c r="BG8" s="154" t="s">
        <v>46</v>
      </c>
      <c r="BH8" s="154"/>
      <c r="BI8" s="154"/>
      <c r="BJ8" s="154"/>
      <c r="BK8" s="154"/>
      <c r="BL8" s="11"/>
    </row>
    <row r="9" spans="1:64" s="16" customFormat="1" ht="15" customHeight="1" x14ac:dyDescent="0.2">
      <c r="A9" s="157"/>
      <c r="B9" s="157"/>
      <c r="C9" s="157"/>
      <c r="D9" s="157"/>
      <c r="E9" s="17">
        <v>2016</v>
      </c>
      <c r="F9" s="17">
        <v>2018</v>
      </c>
      <c r="G9" s="17">
        <v>2020</v>
      </c>
      <c r="H9" s="17">
        <v>2022</v>
      </c>
      <c r="I9" s="17">
        <v>2024</v>
      </c>
      <c r="J9" s="25"/>
      <c r="K9" s="17">
        <v>2016</v>
      </c>
      <c r="L9" s="17">
        <v>2018</v>
      </c>
      <c r="M9" s="17">
        <v>2020</v>
      </c>
      <c r="N9" s="17">
        <v>2022</v>
      </c>
      <c r="O9" s="17">
        <v>2024</v>
      </c>
      <c r="P9" s="25"/>
      <c r="Q9" s="17">
        <v>2016</v>
      </c>
      <c r="R9" s="17">
        <v>2018</v>
      </c>
      <c r="S9" s="17">
        <v>2020</v>
      </c>
      <c r="T9" s="17">
        <v>2022</v>
      </c>
      <c r="U9" s="17">
        <v>2024</v>
      </c>
      <c r="V9" s="25"/>
      <c r="W9" s="17">
        <v>2016</v>
      </c>
      <c r="X9" s="17">
        <v>2018</v>
      </c>
      <c r="Y9" s="17">
        <v>2020</v>
      </c>
      <c r="Z9" s="17">
        <v>2022</v>
      </c>
      <c r="AA9" s="17">
        <v>2024</v>
      </c>
      <c r="AB9" s="18"/>
      <c r="AC9" s="18">
        <v>2016</v>
      </c>
      <c r="AD9" s="17">
        <v>2018</v>
      </c>
      <c r="AE9" s="18">
        <v>2020</v>
      </c>
      <c r="AF9" s="17">
        <v>2022</v>
      </c>
      <c r="AG9" s="17">
        <v>2024</v>
      </c>
      <c r="AI9" s="17">
        <v>2016</v>
      </c>
      <c r="AJ9" s="17">
        <v>2018</v>
      </c>
      <c r="AK9" s="17">
        <v>2020</v>
      </c>
      <c r="AL9" s="17">
        <v>2022</v>
      </c>
      <c r="AM9" s="17">
        <v>2024</v>
      </c>
      <c r="AN9" s="25"/>
      <c r="AO9" s="17">
        <v>2016</v>
      </c>
      <c r="AP9" s="17">
        <v>2018</v>
      </c>
      <c r="AQ9" s="17">
        <v>2020</v>
      </c>
      <c r="AR9" s="17">
        <v>2022</v>
      </c>
      <c r="AS9" s="17">
        <v>2024</v>
      </c>
      <c r="AT9" s="25"/>
      <c r="AU9" s="17">
        <v>2016</v>
      </c>
      <c r="AV9" s="17">
        <v>2018</v>
      </c>
      <c r="AW9" s="17">
        <v>2020</v>
      </c>
      <c r="AX9" s="17">
        <v>2022</v>
      </c>
      <c r="AY9" s="17">
        <v>2024</v>
      </c>
      <c r="AZ9" s="25"/>
      <c r="BA9" s="17">
        <v>2016</v>
      </c>
      <c r="BB9" s="17">
        <v>2018</v>
      </c>
      <c r="BC9" s="17">
        <v>2020</v>
      </c>
      <c r="BD9" s="17">
        <v>2022</v>
      </c>
      <c r="BE9" s="17">
        <v>2024</v>
      </c>
      <c r="BF9" s="25"/>
      <c r="BG9" s="17">
        <v>2016</v>
      </c>
      <c r="BH9" s="17">
        <v>2018</v>
      </c>
      <c r="BI9" s="17">
        <v>2020</v>
      </c>
      <c r="BJ9" s="17">
        <v>2022</v>
      </c>
      <c r="BK9" s="17">
        <v>2024</v>
      </c>
      <c r="BL9" s="25"/>
    </row>
    <row r="10" spans="1:64" x14ac:dyDescent="0.2">
      <c r="A10" s="30" t="s">
        <v>49</v>
      </c>
      <c r="B10" s="20"/>
      <c r="C10" s="20"/>
      <c r="D10" s="20"/>
      <c r="E10" s="45">
        <v>1014.2954634563999</v>
      </c>
      <c r="F10" s="45">
        <v>1063.8789873953999</v>
      </c>
      <c r="G10" s="45">
        <v>982.14884891350005</v>
      </c>
      <c r="H10" s="45">
        <v>1309.2683159706</v>
      </c>
      <c r="I10" s="40">
        <v>1497.1174778152999</v>
      </c>
      <c r="J10" s="38"/>
      <c r="K10" s="45">
        <v>954.77266530940005</v>
      </c>
      <c r="L10" s="45">
        <v>1002.0577363985</v>
      </c>
      <c r="M10" s="45">
        <v>929.37394860890004</v>
      </c>
      <c r="N10" s="45">
        <v>1250.6028614894999</v>
      </c>
      <c r="O10" s="40">
        <v>1422.6742446629</v>
      </c>
      <c r="P10" s="38"/>
      <c r="Q10" s="45">
        <v>380.20339850440001</v>
      </c>
      <c r="R10" s="45">
        <v>411.72956874319999</v>
      </c>
      <c r="S10" s="45">
        <v>410.21116754560001</v>
      </c>
      <c r="T10" s="45">
        <v>584.57810679340002</v>
      </c>
      <c r="U10" s="40">
        <v>685.16485211040003</v>
      </c>
      <c r="V10" s="38"/>
      <c r="W10" s="45">
        <v>183.613382487</v>
      </c>
      <c r="X10" s="45">
        <v>217.9941091558</v>
      </c>
      <c r="Y10" s="45">
        <v>206.66878133829999</v>
      </c>
      <c r="Z10" s="45">
        <v>277.35129769050002</v>
      </c>
      <c r="AA10" s="40">
        <v>303.66264001370001</v>
      </c>
      <c r="AB10" s="38"/>
      <c r="AC10" s="45">
        <v>10.824750923</v>
      </c>
      <c r="AD10" s="45">
        <v>11.855151687299999</v>
      </c>
      <c r="AE10" s="45">
        <v>14.4185241807</v>
      </c>
      <c r="AF10" s="45">
        <v>16.168777349500001</v>
      </c>
      <c r="AG10" s="40">
        <v>16.977006827299999</v>
      </c>
      <c r="AH10" s="38"/>
      <c r="AI10" s="45">
        <v>58.118956176700003</v>
      </c>
      <c r="AJ10" s="45">
        <v>54.694722188599997</v>
      </c>
      <c r="AK10" s="45">
        <v>65.109810377700001</v>
      </c>
      <c r="AL10" s="45">
        <v>59.4588125617</v>
      </c>
      <c r="AM10" s="40">
        <v>59.299020456400001</v>
      </c>
      <c r="AN10" s="38"/>
      <c r="AO10" s="45">
        <v>322.01217721839998</v>
      </c>
      <c r="AP10" s="45">
        <v>305.78418462370001</v>
      </c>
      <c r="AQ10" s="45">
        <v>232.96566516670001</v>
      </c>
      <c r="AR10" s="45">
        <v>313.04586709440002</v>
      </c>
      <c r="AS10" s="40">
        <v>357.5707252551</v>
      </c>
      <c r="AT10" s="38"/>
      <c r="AU10" s="45">
        <v>59.522798147000003</v>
      </c>
      <c r="AV10" s="45">
        <v>61.821250996800003</v>
      </c>
      <c r="AW10" s="45">
        <v>52.774900304500001</v>
      </c>
      <c r="AX10" s="45">
        <v>58.665454481099999</v>
      </c>
      <c r="AY10" s="40">
        <v>74.443233152399998</v>
      </c>
      <c r="AZ10" s="38"/>
      <c r="BA10" s="45">
        <v>4.5136705277000004</v>
      </c>
      <c r="BB10" s="45">
        <v>5.7921797273000006</v>
      </c>
      <c r="BC10" s="45">
        <v>7.2320047591000014</v>
      </c>
      <c r="BD10" s="45">
        <v>6.9871365130000003</v>
      </c>
      <c r="BE10" s="40">
        <v>7.4299494136000002</v>
      </c>
      <c r="BF10" s="38"/>
      <c r="BG10" s="45">
        <v>55.009127619300003</v>
      </c>
      <c r="BH10" s="45">
        <v>56.029071269500001</v>
      </c>
      <c r="BI10" s="45">
        <v>45.5428955454</v>
      </c>
      <c r="BJ10" s="45">
        <v>51.678317968100004</v>
      </c>
      <c r="BK10" s="40">
        <v>67.0132837389</v>
      </c>
      <c r="BL10" s="38"/>
    </row>
    <row r="11" spans="1:64" x14ac:dyDescent="0.2">
      <c r="A11" s="31" t="s">
        <v>51</v>
      </c>
      <c r="B11" s="4"/>
      <c r="C11" s="4"/>
      <c r="D11" s="4"/>
      <c r="E11" s="45">
        <v>1859.8845989366</v>
      </c>
      <c r="F11" s="45">
        <v>1952.3485030807001</v>
      </c>
      <c r="G11" s="45">
        <v>1832.9454235879</v>
      </c>
      <c r="H11" s="45">
        <v>2302.9867197980998</v>
      </c>
      <c r="I11" s="40">
        <v>2649.6423998271998</v>
      </c>
      <c r="J11" s="38"/>
      <c r="K11" s="45">
        <v>1749.0206994160001</v>
      </c>
      <c r="L11" s="45">
        <v>1840.8631238042001</v>
      </c>
      <c r="M11" s="45">
        <v>1741.0220815901</v>
      </c>
      <c r="N11" s="45">
        <v>2203.0924509751999</v>
      </c>
      <c r="O11" s="40">
        <v>2532.5366101128998</v>
      </c>
      <c r="P11" s="38"/>
      <c r="Q11" s="45">
        <v>987.83606093380001</v>
      </c>
      <c r="R11" s="45">
        <v>1054.0393827979999</v>
      </c>
      <c r="S11" s="45">
        <v>973.13822131220002</v>
      </c>
      <c r="T11" s="45">
        <v>1307.3901503935001</v>
      </c>
      <c r="U11" s="40">
        <v>1522.1364788697001</v>
      </c>
      <c r="V11" s="38"/>
      <c r="W11" s="45">
        <v>271.29728945689999</v>
      </c>
      <c r="X11" s="45">
        <v>305.20805146010002</v>
      </c>
      <c r="Y11" s="45">
        <v>293.05198300469999</v>
      </c>
      <c r="Z11" s="45">
        <v>352.34821562740001</v>
      </c>
      <c r="AA11" s="40">
        <v>397.1494813434</v>
      </c>
      <c r="AB11" s="38"/>
      <c r="AC11" s="45">
        <v>27.818708043000001</v>
      </c>
      <c r="AD11" s="45">
        <v>22.4168747338</v>
      </c>
      <c r="AE11" s="45">
        <v>29.988996327900001</v>
      </c>
      <c r="AF11" s="45">
        <v>31.317409763899999</v>
      </c>
      <c r="AG11" s="40">
        <v>34.719640548100003</v>
      </c>
      <c r="AH11" s="38"/>
      <c r="AI11" s="45">
        <v>99.11952134500001</v>
      </c>
      <c r="AJ11" s="45">
        <v>96.584850770000003</v>
      </c>
      <c r="AK11" s="45">
        <v>98.353754556799998</v>
      </c>
      <c r="AL11" s="45">
        <v>69.262625528599997</v>
      </c>
      <c r="AM11" s="40">
        <v>80.5053070867</v>
      </c>
      <c r="AN11" s="38"/>
      <c r="AO11" s="45">
        <v>362.94911963729999</v>
      </c>
      <c r="AP11" s="45">
        <v>362.61396404229998</v>
      </c>
      <c r="AQ11" s="45">
        <v>346.48912638849998</v>
      </c>
      <c r="AR11" s="45">
        <v>442.77404966180001</v>
      </c>
      <c r="AS11" s="40">
        <v>498.02570226500001</v>
      </c>
      <c r="AT11" s="38"/>
      <c r="AU11" s="45">
        <v>110.8638995206</v>
      </c>
      <c r="AV11" s="45">
        <v>111.4853792765</v>
      </c>
      <c r="AW11" s="45">
        <v>91.92334199790001</v>
      </c>
      <c r="AX11" s="45">
        <v>99.894268822900003</v>
      </c>
      <c r="AY11" s="40">
        <v>117.1057897143</v>
      </c>
      <c r="AZ11" s="38"/>
      <c r="BA11" s="45">
        <v>14.7143819756</v>
      </c>
      <c r="BB11" s="45">
        <v>18.1587628047</v>
      </c>
      <c r="BC11" s="45">
        <v>20.398388274999999</v>
      </c>
      <c r="BD11" s="45">
        <v>19.445910078400001</v>
      </c>
      <c r="BE11" s="40">
        <v>21.8335372007</v>
      </c>
      <c r="BF11" s="38"/>
      <c r="BG11" s="45">
        <v>96.149517545000009</v>
      </c>
      <c r="BH11" s="45">
        <v>93.326616471800008</v>
      </c>
      <c r="BI11" s="45">
        <v>71.524953722900008</v>
      </c>
      <c r="BJ11" s="45">
        <v>80.448358744499998</v>
      </c>
      <c r="BK11" s="40">
        <v>95.272252513600009</v>
      </c>
      <c r="BL11" s="38"/>
    </row>
    <row r="12" spans="1:64" x14ac:dyDescent="0.2">
      <c r="A12" s="31" t="s">
        <v>52</v>
      </c>
      <c r="B12" s="4"/>
      <c r="C12" s="4"/>
      <c r="D12" s="4"/>
      <c r="E12" s="45">
        <v>2474.9493528569001</v>
      </c>
      <c r="F12" s="45">
        <v>2590.6866855178</v>
      </c>
      <c r="G12" s="45">
        <v>2425.2453352319999</v>
      </c>
      <c r="H12" s="45">
        <v>2975.9392810477998</v>
      </c>
      <c r="I12" s="40">
        <v>3446.1957762858001</v>
      </c>
      <c r="J12" s="38"/>
      <c r="K12" s="45">
        <v>2325.9626130332999</v>
      </c>
      <c r="L12" s="45">
        <v>2439.4822606706998</v>
      </c>
      <c r="M12" s="45">
        <v>2298.1734922634</v>
      </c>
      <c r="N12" s="45">
        <v>2854.9318792691001</v>
      </c>
      <c r="O12" s="40">
        <v>3283.6943771678998</v>
      </c>
      <c r="P12" s="38"/>
      <c r="Q12" s="45">
        <v>1498.8195909435999</v>
      </c>
      <c r="R12" s="45">
        <v>1624.9254429027001</v>
      </c>
      <c r="S12" s="45">
        <v>1402.485061952</v>
      </c>
      <c r="T12" s="45">
        <v>1809.6447027623999</v>
      </c>
      <c r="U12" s="40">
        <v>2108.5860068941001</v>
      </c>
      <c r="V12" s="38"/>
      <c r="W12" s="45">
        <v>275.91016622990003</v>
      </c>
      <c r="X12" s="45">
        <v>298.18207771850001</v>
      </c>
      <c r="Y12" s="45">
        <v>327.15115862739998</v>
      </c>
      <c r="Z12" s="45">
        <v>393.42583535929998</v>
      </c>
      <c r="AA12" s="40">
        <v>442.4474094789</v>
      </c>
      <c r="AB12" s="38"/>
      <c r="AC12" s="45">
        <v>38.563847108399997</v>
      </c>
      <c r="AD12" s="45">
        <v>37.121853927899998</v>
      </c>
      <c r="AE12" s="45">
        <v>36.441487123999998</v>
      </c>
      <c r="AF12" s="45">
        <v>42.314778564599997</v>
      </c>
      <c r="AG12" s="40">
        <v>46.578052521099998</v>
      </c>
      <c r="AH12" s="38"/>
      <c r="AI12" s="45">
        <v>119.2776189521</v>
      </c>
      <c r="AJ12" s="45">
        <v>100.11514317149999</v>
      </c>
      <c r="AK12" s="45">
        <v>108.72150002559999</v>
      </c>
      <c r="AL12" s="45">
        <v>90.362714527199998</v>
      </c>
      <c r="AM12" s="40">
        <v>99.437895935699999</v>
      </c>
      <c r="AN12" s="38"/>
      <c r="AO12" s="45">
        <v>393.39138979929999</v>
      </c>
      <c r="AP12" s="45">
        <v>379.13774295019999</v>
      </c>
      <c r="AQ12" s="45">
        <v>423.37428453450002</v>
      </c>
      <c r="AR12" s="45">
        <v>519.18384805560004</v>
      </c>
      <c r="AS12" s="40">
        <v>586.64501233810006</v>
      </c>
      <c r="AT12" s="38"/>
      <c r="AU12" s="45">
        <v>148.9867398236</v>
      </c>
      <c r="AV12" s="45">
        <v>151.20442484700001</v>
      </c>
      <c r="AW12" s="45">
        <v>127.0718429686</v>
      </c>
      <c r="AX12" s="45">
        <v>121.0074017787</v>
      </c>
      <c r="AY12" s="40">
        <v>162.50139911790001</v>
      </c>
      <c r="AZ12" s="38"/>
      <c r="BA12" s="45">
        <v>28.182771247600002</v>
      </c>
      <c r="BB12" s="45">
        <v>30.014444682400001</v>
      </c>
      <c r="BC12" s="45">
        <v>31.148839980200002</v>
      </c>
      <c r="BD12" s="45">
        <v>26.205361850100001</v>
      </c>
      <c r="BE12" s="40">
        <v>38.810399195099997</v>
      </c>
      <c r="BF12" s="38"/>
      <c r="BG12" s="45">
        <v>120.803968576</v>
      </c>
      <c r="BH12" s="45">
        <v>121.1899801646</v>
      </c>
      <c r="BI12" s="45">
        <v>95.9230029884</v>
      </c>
      <c r="BJ12" s="45">
        <v>94.80203992860001</v>
      </c>
      <c r="BK12" s="40">
        <v>123.69099992290001</v>
      </c>
      <c r="BL12" s="38"/>
    </row>
    <row r="13" spans="1:64" x14ac:dyDescent="0.2">
      <c r="A13" s="31" t="s">
        <v>53</v>
      </c>
      <c r="B13" s="4"/>
      <c r="C13" s="4"/>
      <c r="D13" s="4"/>
      <c r="E13" s="45">
        <v>3069.2826153148999</v>
      </c>
      <c r="F13" s="45">
        <v>3188.3666289304001</v>
      </c>
      <c r="G13" s="45">
        <v>2997.1805747089002</v>
      </c>
      <c r="H13" s="45">
        <v>3634.1461806763</v>
      </c>
      <c r="I13" s="40">
        <v>4215.7305467965998</v>
      </c>
      <c r="J13" s="38"/>
      <c r="K13" s="45">
        <v>2881.2691108266999</v>
      </c>
      <c r="L13" s="45">
        <v>3007.4462027698</v>
      </c>
      <c r="M13" s="45">
        <v>2845.8061917304999</v>
      </c>
      <c r="N13" s="45">
        <v>3465.5934409298002</v>
      </c>
      <c r="O13" s="40">
        <v>4017.8216522572002</v>
      </c>
      <c r="P13" s="38"/>
      <c r="Q13" s="45">
        <v>1921.7027594043</v>
      </c>
      <c r="R13" s="45">
        <v>2060.8585476593998</v>
      </c>
      <c r="S13" s="45">
        <v>1811.9722752667001</v>
      </c>
      <c r="T13" s="45">
        <v>2288.6865451291001</v>
      </c>
      <c r="U13" s="40">
        <v>2662.3350204609001</v>
      </c>
      <c r="V13" s="38"/>
      <c r="W13" s="45">
        <v>325.710063967</v>
      </c>
      <c r="X13" s="45">
        <v>364.0719309607</v>
      </c>
      <c r="Y13" s="45">
        <v>364.49336030649999</v>
      </c>
      <c r="Z13" s="45">
        <v>425.64487837140001</v>
      </c>
      <c r="AA13" s="40">
        <v>496.72730517759999</v>
      </c>
      <c r="AB13" s="38"/>
      <c r="AC13" s="45">
        <v>48.141884093000002</v>
      </c>
      <c r="AD13" s="45">
        <v>51.226876193800003</v>
      </c>
      <c r="AE13" s="45">
        <v>56.436091464699999</v>
      </c>
      <c r="AF13" s="45">
        <v>60.389363516099998</v>
      </c>
      <c r="AG13" s="40">
        <v>61.038233883700002</v>
      </c>
      <c r="AH13" s="38"/>
      <c r="AI13" s="45">
        <v>137.5619322007</v>
      </c>
      <c r="AJ13" s="45">
        <v>126.1268619394</v>
      </c>
      <c r="AK13" s="45">
        <v>124.6248309895</v>
      </c>
      <c r="AL13" s="45">
        <v>110.83711570929999</v>
      </c>
      <c r="AM13" s="40">
        <v>110.2334387471</v>
      </c>
      <c r="AN13" s="38"/>
      <c r="AO13" s="45">
        <v>448.15247116180001</v>
      </c>
      <c r="AP13" s="45">
        <v>405.16198601650001</v>
      </c>
      <c r="AQ13" s="45">
        <v>488.27963370309999</v>
      </c>
      <c r="AR13" s="45">
        <v>580.03553820390005</v>
      </c>
      <c r="AS13" s="40">
        <v>687.48765398789999</v>
      </c>
      <c r="AT13" s="38"/>
      <c r="AU13" s="45">
        <v>188.0135044882</v>
      </c>
      <c r="AV13" s="45">
        <v>180.9204261605</v>
      </c>
      <c r="AW13" s="45">
        <v>151.37438297849999</v>
      </c>
      <c r="AX13" s="45">
        <v>168.55273974639999</v>
      </c>
      <c r="AY13" s="40">
        <v>197.90889453939999</v>
      </c>
      <c r="AZ13" s="38"/>
      <c r="BA13" s="45">
        <v>41.009132661400002</v>
      </c>
      <c r="BB13" s="45">
        <v>46.352009110099999</v>
      </c>
      <c r="BC13" s="45">
        <v>41.5126608594</v>
      </c>
      <c r="BD13" s="45">
        <v>47.233820418500002</v>
      </c>
      <c r="BE13" s="40">
        <v>57.435308755900003</v>
      </c>
      <c r="BF13" s="38"/>
      <c r="BG13" s="45">
        <v>147.0043718268</v>
      </c>
      <c r="BH13" s="45">
        <v>134.5684170504</v>
      </c>
      <c r="BI13" s="45">
        <v>109.86172211909999</v>
      </c>
      <c r="BJ13" s="45">
        <v>121.31891932790001</v>
      </c>
      <c r="BK13" s="40">
        <v>140.4735857835</v>
      </c>
      <c r="BL13" s="38"/>
    </row>
    <row r="14" spans="1:64" x14ac:dyDescent="0.2">
      <c r="A14" s="31" t="s">
        <v>54</v>
      </c>
      <c r="B14" s="4"/>
      <c r="C14" s="4"/>
      <c r="D14" s="4"/>
      <c r="E14" s="45">
        <v>3698.2316103109001</v>
      </c>
      <c r="F14" s="45">
        <v>3828.2723992235001</v>
      </c>
      <c r="G14" s="45">
        <v>3620.3894580523001</v>
      </c>
      <c r="H14" s="45">
        <v>4326.5342091524999</v>
      </c>
      <c r="I14" s="40">
        <v>5014.0405827254999</v>
      </c>
      <c r="J14" s="38"/>
      <c r="K14" s="45">
        <v>3471.5786350998001</v>
      </c>
      <c r="L14" s="45">
        <v>3603.8768937250002</v>
      </c>
      <c r="M14" s="45">
        <v>3429.2704089063</v>
      </c>
      <c r="N14" s="45">
        <v>4114.7414993502998</v>
      </c>
      <c r="O14" s="40">
        <v>4764.9261821112004</v>
      </c>
      <c r="P14" s="38"/>
      <c r="Q14" s="45">
        <v>2406.6605878559999</v>
      </c>
      <c r="R14" s="45">
        <v>2530.3348412579999</v>
      </c>
      <c r="S14" s="45">
        <v>2279.1970130049999</v>
      </c>
      <c r="T14" s="45">
        <v>2792.4089462676998</v>
      </c>
      <c r="U14" s="40">
        <v>3198.6943228321002</v>
      </c>
      <c r="V14" s="38"/>
      <c r="W14" s="45">
        <v>378.28639154860002</v>
      </c>
      <c r="X14" s="45">
        <v>422.929454416</v>
      </c>
      <c r="Y14" s="45">
        <v>388.24620535930001</v>
      </c>
      <c r="Z14" s="45">
        <v>472.44585581569999</v>
      </c>
      <c r="AA14" s="40">
        <v>559.1042204593</v>
      </c>
      <c r="AB14" s="38"/>
      <c r="AC14" s="45">
        <v>68.233345985599996</v>
      </c>
      <c r="AD14" s="45">
        <v>67.721065969000009</v>
      </c>
      <c r="AE14" s="45">
        <v>75.692414775300009</v>
      </c>
      <c r="AF14" s="45">
        <v>76.7926477938</v>
      </c>
      <c r="AG14" s="40">
        <v>92.308020807299997</v>
      </c>
      <c r="AH14" s="38"/>
      <c r="AI14" s="45">
        <v>136.064390463</v>
      </c>
      <c r="AJ14" s="45">
        <v>133.93274465650001</v>
      </c>
      <c r="AK14" s="45">
        <v>132.0906007223</v>
      </c>
      <c r="AL14" s="45">
        <v>116.8863216893</v>
      </c>
      <c r="AM14" s="40">
        <v>122.1085410531</v>
      </c>
      <c r="AN14" s="38"/>
      <c r="AO14" s="45">
        <v>482.33391924670002</v>
      </c>
      <c r="AP14" s="45">
        <v>448.95878742550002</v>
      </c>
      <c r="AQ14" s="45">
        <v>554.04417504440005</v>
      </c>
      <c r="AR14" s="45">
        <v>656.20772778370008</v>
      </c>
      <c r="AS14" s="40">
        <v>792.71107695950002</v>
      </c>
      <c r="AT14" s="38"/>
      <c r="AU14" s="45">
        <v>226.65297521119999</v>
      </c>
      <c r="AV14" s="45">
        <v>224.3955054985</v>
      </c>
      <c r="AW14" s="45">
        <v>191.11904914600001</v>
      </c>
      <c r="AX14" s="45">
        <v>211.79270980230001</v>
      </c>
      <c r="AY14" s="40">
        <v>249.1144006143</v>
      </c>
      <c r="AZ14" s="38"/>
      <c r="BA14" s="45">
        <v>55.4345331452</v>
      </c>
      <c r="BB14" s="45">
        <v>64.891129545300004</v>
      </c>
      <c r="BC14" s="45">
        <v>56.381341263499998</v>
      </c>
      <c r="BD14" s="45">
        <v>66.508517716300005</v>
      </c>
      <c r="BE14" s="40">
        <v>85.497786464800001</v>
      </c>
      <c r="BF14" s="38"/>
      <c r="BG14" s="45">
        <v>171.21844206590001</v>
      </c>
      <c r="BH14" s="45">
        <v>159.5043759532</v>
      </c>
      <c r="BI14" s="45">
        <v>134.73770788260001</v>
      </c>
      <c r="BJ14" s="45">
        <v>145.28419208599999</v>
      </c>
      <c r="BK14" s="40">
        <v>163.61661414939999</v>
      </c>
      <c r="BL14" s="38"/>
    </row>
    <row r="15" spans="1:64" x14ac:dyDescent="0.2">
      <c r="A15" s="31" t="s">
        <v>55</v>
      </c>
      <c r="B15" s="4"/>
      <c r="C15" s="4"/>
      <c r="D15" s="4"/>
      <c r="E15" s="45">
        <v>4428.4123438547003</v>
      </c>
      <c r="F15" s="45">
        <v>4568.2653835864003</v>
      </c>
      <c r="G15" s="45">
        <v>4347.4029146475996</v>
      </c>
      <c r="H15" s="45">
        <v>5143.8693453698006</v>
      </c>
      <c r="I15" s="40">
        <v>5963.3227110316002</v>
      </c>
      <c r="J15" s="38"/>
      <c r="K15" s="45">
        <v>4154.2233409031014</v>
      </c>
      <c r="L15" s="45">
        <v>4308.6538175244996</v>
      </c>
      <c r="M15" s="45">
        <v>4104.4563954275</v>
      </c>
      <c r="N15" s="45">
        <v>4897.0782011379006</v>
      </c>
      <c r="O15" s="40">
        <v>5644.5325768000002</v>
      </c>
      <c r="P15" s="38"/>
      <c r="Q15" s="45">
        <v>2921.4749265988999</v>
      </c>
      <c r="R15" s="45">
        <v>3085.2782110288999</v>
      </c>
      <c r="S15" s="45">
        <v>2793.2921397360001</v>
      </c>
      <c r="T15" s="45">
        <v>3347.7877812176998</v>
      </c>
      <c r="U15" s="40">
        <v>3811.6451393341999</v>
      </c>
      <c r="V15" s="38"/>
      <c r="W15" s="45">
        <v>463.29171393550001</v>
      </c>
      <c r="X15" s="45">
        <v>435.79355122570001</v>
      </c>
      <c r="Y15" s="45">
        <v>417.4440511597</v>
      </c>
      <c r="Z15" s="45">
        <v>520.96125721199996</v>
      </c>
      <c r="AA15" s="40">
        <v>617.73031185169998</v>
      </c>
      <c r="AB15" s="38"/>
      <c r="AC15" s="45">
        <v>90.531376705400007</v>
      </c>
      <c r="AD15" s="45">
        <v>91.764058904500004</v>
      </c>
      <c r="AE15" s="45">
        <v>103.52452699529999</v>
      </c>
      <c r="AF15" s="45">
        <v>102.7725008968</v>
      </c>
      <c r="AG15" s="40">
        <v>136.23588916220001</v>
      </c>
      <c r="AH15" s="38"/>
      <c r="AI15" s="45">
        <v>151.2312210337</v>
      </c>
      <c r="AJ15" s="45">
        <v>164.7682295672</v>
      </c>
      <c r="AK15" s="45">
        <v>157.58955786140001</v>
      </c>
      <c r="AL15" s="45">
        <v>133.61154304230001</v>
      </c>
      <c r="AM15" s="40">
        <v>154.9356647768</v>
      </c>
      <c r="AN15" s="38"/>
      <c r="AO15" s="45">
        <v>527.69410262940005</v>
      </c>
      <c r="AP15" s="45">
        <v>531.04976679820004</v>
      </c>
      <c r="AQ15" s="45">
        <v>632.60611967509999</v>
      </c>
      <c r="AR15" s="45">
        <v>791.94511876910008</v>
      </c>
      <c r="AS15" s="40">
        <v>923.98557167520005</v>
      </c>
      <c r="AT15" s="38"/>
      <c r="AU15" s="45">
        <v>274.18900295169999</v>
      </c>
      <c r="AV15" s="45">
        <v>259.61156606179998</v>
      </c>
      <c r="AW15" s="45">
        <v>242.94651922009999</v>
      </c>
      <c r="AX15" s="45">
        <v>246.79114423179999</v>
      </c>
      <c r="AY15" s="40">
        <v>318.79013423150002</v>
      </c>
      <c r="AZ15" s="38"/>
      <c r="BA15" s="45">
        <v>76.877588859500008</v>
      </c>
      <c r="BB15" s="45">
        <v>78.732061813300007</v>
      </c>
      <c r="BC15" s="45">
        <v>81.670566138200002</v>
      </c>
      <c r="BD15" s="45">
        <v>87.555689791100008</v>
      </c>
      <c r="BE15" s="40">
        <v>108.6184016558</v>
      </c>
      <c r="BF15" s="38"/>
      <c r="BG15" s="45">
        <v>197.31141409209999</v>
      </c>
      <c r="BH15" s="45">
        <v>180.87950424850001</v>
      </c>
      <c r="BI15" s="45">
        <v>161.27595308190001</v>
      </c>
      <c r="BJ15" s="45">
        <v>159.2354544408</v>
      </c>
      <c r="BK15" s="40">
        <v>210.17173257580001</v>
      </c>
      <c r="BL15" s="38"/>
    </row>
    <row r="16" spans="1:64" x14ac:dyDescent="0.2">
      <c r="A16" s="31" t="s">
        <v>56</v>
      </c>
      <c r="B16" s="4"/>
      <c r="C16" s="4"/>
      <c r="D16" s="4"/>
      <c r="E16" s="45">
        <v>5382.3285348097006</v>
      </c>
      <c r="F16" s="45">
        <v>5514.7620964467014</v>
      </c>
      <c r="G16" s="45">
        <v>5268.5706461363998</v>
      </c>
      <c r="H16" s="45">
        <v>6171.0993922321004</v>
      </c>
      <c r="I16" s="40">
        <v>7143.1679730495998</v>
      </c>
      <c r="J16" s="38"/>
      <c r="K16" s="45">
        <v>5048.6192646400996</v>
      </c>
      <c r="L16" s="45">
        <v>5190.9648142277001</v>
      </c>
      <c r="M16" s="45">
        <v>4974.0383371183998</v>
      </c>
      <c r="N16" s="45">
        <v>5872.3876431854014</v>
      </c>
      <c r="O16" s="40">
        <v>6774.7468024029004</v>
      </c>
      <c r="P16" s="38"/>
      <c r="Q16" s="45">
        <v>3622.8523507647001</v>
      </c>
      <c r="R16" s="45">
        <v>3690.7835861460999</v>
      </c>
      <c r="S16" s="45">
        <v>3415.0872078646998</v>
      </c>
      <c r="T16" s="45">
        <v>4088.6461261463</v>
      </c>
      <c r="U16" s="40">
        <v>4731.6295826378</v>
      </c>
      <c r="V16" s="38"/>
      <c r="W16" s="45">
        <v>466.49930866310001</v>
      </c>
      <c r="X16" s="45">
        <v>527.37622127190002</v>
      </c>
      <c r="Y16" s="45">
        <v>494.83443304280001</v>
      </c>
      <c r="Z16" s="45">
        <v>597.39055385490008</v>
      </c>
      <c r="AA16" s="40">
        <v>654.90195722179999</v>
      </c>
      <c r="AB16" s="38"/>
      <c r="AC16" s="45">
        <v>140.32953282770001</v>
      </c>
      <c r="AD16" s="45">
        <v>148.208294997</v>
      </c>
      <c r="AE16" s="45">
        <v>123.5815037821</v>
      </c>
      <c r="AF16" s="45">
        <v>156.98049378479999</v>
      </c>
      <c r="AG16" s="40">
        <v>179.13869352859999</v>
      </c>
      <c r="AH16" s="38"/>
      <c r="AI16" s="45">
        <v>187.8467482993</v>
      </c>
      <c r="AJ16" s="45">
        <v>198.3423682337</v>
      </c>
      <c r="AK16" s="45">
        <v>168.52067594370001</v>
      </c>
      <c r="AL16" s="45">
        <v>140.48484810759999</v>
      </c>
      <c r="AM16" s="40">
        <v>155.6879946841</v>
      </c>
      <c r="AN16" s="38"/>
      <c r="AO16" s="45">
        <v>631.09132408519997</v>
      </c>
      <c r="AP16" s="45">
        <v>626.25434357900008</v>
      </c>
      <c r="AQ16" s="45">
        <v>772.01451648500006</v>
      </c>
      <c r="AR16" s="45">
        <v>888.88562129169998</v>
      </c>
      <c r="AS16" s="40">
        <v>1053.3885743306</v>
      </c>
      <c r="AT16" s="38"/>
      <c r="AU16" s="45">
        <v>333.70927016970001</v>
      </c>
      <c r="AV16" s="45">
        <v>323.79728221900001</v>
      </c>
      <c r="AW16" s="45">
        <v>294.53230901799998</v>
      </c>
      <c r="AX16" s="45">
        <v>298.71174904669999</v>
      </c>
      <c r="AY16" s="40">
        <v>368.42117064669998</v>
      </c>
      <c r="AZ16" s="38"/>
      <c r="BA16" s="45">
        <v>108.3516049598</v>
      </c>
      <c r="BB16" s="45">
        <v>112.510904361</v>
      </c>
      <c r="BC16" s="45">
        <v>108.06311222239999</v>
      </c>
      <c r="BD16" s="45">
        <v>110.6937004622</v>
      </c>
      <c r="BE16" s="40">
        <v>148.9273390523</v>
      </c>
      <c r="BF16" s="38"/>
      <c r="BG16" s="45">
        <v>225.35766520990001</v>
      </c>
      <c r="BH16" s="45">
        <v>211.28637785800001</v>
      </c>
      <c r="BI16" s="45">
        <v>186.4691967956</v>
      </c>
      <c r="BJ16" s="45">
        <v>188.01804858450001</v>
      </c>
      <c r="BK16" s="40">
        <v>219.49383159440001</v>
      </c>
      <c r="BL16" s="38"/>
    </row>
    <row r="17" spans="1:74" x14ac:dyDescent="0.2">
      <c r="A17" s="31" t="s">
        <v>57</v>
      </c>
      <c r="B17" s="4"/>
      <c r="C17" s="4"/>
      <c r="D17" s="4"/>
      <c r="E17" s="45">
        <v>6787.7328267943003</v>
      </c>
      <c r="F17" s="45">
        <v>6887.8343443038002</v>
      </c>
      <c r="G17" s="45">
        <v>6601.5280765198004</v>
      </c>
      <c r="H17" s="45">
        <v>7604.2745892045996</v>
      </c>
      <c r="I17" s="40">
        <v>8769.4247032109997</v>
      </c>
      <c r="J17" s="38"/>
      <c r="K17" s="45">
        <v>6348.5085479777999</v>
      </c>
      <c r="L17" s="45">
        <v>6470.7022931267002</v>
      </c>
      <c r="M17" s="45">
        <v>6220.4841917165004</v>
      </c>
      <c r="N17" s="45">
        <v>7213.2006740248999</v>
      </c>
      <c r="O17" s="40">
        <v>8303.8182943254997</v>
      </c>
      <c r="P17" s="38"/>
      <c r="Q17" s="45">
        <v>4458.3388407746006</v>
      </c>
      <c r="R17" s="45">
        <v>4618.8321818531003</v>
      </c>
      <c r="S17" s="45">
        <v>4309.3512591094004</v>
      </c>
      <c r="T17" s="45">
        <v>4954.1027859009</v>
      </c>
      <c r="U17" s="40">
        <v>5672.0965091403004</v>
      </c>
      <c r="V17" s="38"/>
      <c r="W17" s="45">
        <v>615.06538918880005</v>
      </c>
      <c r="X17" s="45">
        <v>637.52367273440007</v>
      </c>
      <c r="Y17" s="45">
        <v>574.85992953030006</v>
      </c>
      <c r="Z17" s="45">
        <v>735.55326803200001</v>
      </c>
      <c r="AA17" s="40">
        <v>802.18810943059998</v>
      </c>
      <c r="AB17" s="38"/>
      <c r="AC17" s="45">
        <v>216.87421722580001</v>
      </c>
      <c r="AD17" s="45">
        <v>236.1353040777</v>
      </c>
      <c r="AE17" s="45">
        <v>192.93074385860001</v>
      </c>
      <c r="AF17" s="45">
        <v>222.51250270099999</v>
      </c>
      <c r="AG17" s="40">
        <v>256.1277840724</v>
      </c>
      <c r="AH17" s="38"/>
      <c r="AI17" s="45">
        <v>216.00172355320001</v>
      </c>
      <c r="AJ17" s="45">
        <v>207.76242234270001</v>
      </c>
      <c r="AK17" s="45">
        <v>178.34768071990001</v>
      </c>
      <c r="AL17" s="45">
        <v>167.39834956089999</v>
      </c>
      <c r="AM17" s="40">
        <v>184.3222880671</v>
      </c>
      <c r="AN17" s="38"/>
      <c r="AO17" s="45">
        <v>842.22837723539999</v>
      </c>
      <c r="AP17" s="45">
        <v>770.44871211869997</v>
      </c>
      <c r="AQ17" s="45">
        <v>964.99457849840007</v>
      </c>
      <c r="AR17" s="45">
        <v>1133.6337678299999</v>
      </c>
      <c r="AS17" s="40">
        <v>1389.0836036149999</v>
      </c>
      <c r="AT17" s="38"/>
      <c r="AU17" s="45">
        <v>439.22427881639999</v>
      </c>
      <c r="AV17" s="45">
        <v>417.13205117709998</v>
      </c>
      <c r="AW17" s="45">
        <v>381.04388480329999</v>
      </c>
      <c r="AX17" s="45">
        <v>391.07391517970001</v>
      </c>
      <c r="AY17" s="40">
        <v>465.60640888559999</v>
      </c>
      <c r="AZ17" s="38"/>
      <c r="BA17" s="45">
        <v>149.9524826116</v>
      </c>
      <c r="BB17" s="45">
        <v>156.16958602540001</v>
      </c>
      <c r="BC17" s="45">
        <v>153.00554215810001</v>
      </c>
      <c r="BD17" s="45">
        <v>158.36091104639999</v>
      </c>
      <c r="BE17" s="40">
        <v>203.2101233706</v>
      </c>
      <c r="BF17" s="38"/>
      <c r="BG17" s="45">
        <v>289.2717962049</v>
      </c>
      <c r="BH17" s="45">
        <v>260.96246515169997</v>
      </c>
      <c r="BI17" s="45">
        <v>228.0383426452</v>
      </c>
      <c r="BJ17" s="45">
        <v>232.71300413329999</v>
      </c>
      <c r="BK17" s="40">
        <v>262.3962855149</v>
      </c>
      <c r="BL17" s="38"/>
    </row>
    <row r="18" spans="1:74" x14ac:dyDescent="0.2">
      <c r="A18" s="31" t="s">
        <v>58</v>
      </c>
      <c r="B18" s="4"/>
      <c r="C18" s="4"/>
      <c r="D18" s="4"/>
      <c r="E18" s="45">
        <v>9373.9372920735004</v>
      </c>
      <c r="F18" s="45">
        <v>9414.9022295204995</v>
      </c>
      <c r="G18" s="45">
        <v>8917.8729519561002</v>
      </c>
      <c r="H18" s="45">
        <v>10149.0185501124</v>
      </c>
      <c r="I18" s="40">
        <v>11514.5227753171</v>
      </c>
      <c r="J18" s="38"/>
      <c r="K18" s="45">
        <v>8828.6783185104996</v>
      </c>
      <c r="L18" s="45">
        <v>8890.0134133267002</v>
      </c>
      <c r="M18" s="45">
        <v>8432.6090332510012</v>
      </c>
      <c r="N18" s="45">
        <v>9648.7207902819009</v>
      </c>
      <c r="O18" s="40">
        <v>10902.1803873466</v>
      </c>
      <c r="P18" s="38"/>
      <c r="Q18" s="45">
        <v>6264.4954469249014</v>
      </c>
      <c r="R18" s="45">
        <v>6188.2163259854015</v>
      </c>
      <c r="S18" s="45">
        <v>5874.7719253825999</v>
      </c>
      <c r="T18" s="45">
        <v>6550.7599902901002</v>
      </c>
      <c r="U18" s="40">
        <v>7577.1823755858004</v>
      </c>
      <c r="V18" s="38"/>
      <c r="W18" s="45">
        <v>757.51692561879997</v>
      </c>
      <c r="X18" s="45">
        <v>826.66924871670005</v>
      </c>
      <c r="Y18" s="45">
        <v>677.712603156</v>
      </c>
      <c r="Z18" s="45">
        <v>929.93206477320007</v>
      </c>
      <c r="AA18" s="40">
        <v>850.07603271790003</v>
      </c>
      <c r="AB18" s="38"/>
      <c r="AC18" s="45">
        <v>393.6401678661</v>
      </c>
      <c r="AD18" s="45">
        <v>434.01838248669998</v>
      </c>
      <c r="AE18" s="45">
        <v>318.43303262149999</v>
      </c>
      <c r="AF18" s="45">
        <v>382.6014233409</v>
      </c>
      <c r="AG18" s="40">
        <v>417.62024626689998</v>
      </c>
      <c r="AH18" s="38"/>
      <c r="AI18" s="45">
        <v>224.56197826459999</v>
      </c>
      <c r="AJ18" s="45">
        <v>255.3638123188</v>
      </c>
      <c r="AK18" s="45">
        <v>201.15864539910001</v>
      </c>
      <c r="AL18" s="45">
        <v>194.06058938039999</v>
      </c>
      <c r="AM18" s="40">
        <v>211.06614055220001</v>
      </c>
      <c r="AN18" s="38"/>
      <c r="AO18" s="45">
        <v>1188.4637998361</v>
      </c>
      <c r="AP18" s="45">
        <v>1185.7456438191</v>
      </c>
      <c r="AQ18" s="45">
        <v>1360.5328266919</v>
      </c>
      <c r="AR18" s="45">
        <v>1591.3667224973001</v>
      </c>
      <c r="AS18" s="40">
        <v>1846.2355922239001</v>
      </c>
      <c r="AT18" s="38"/>
      <c r="AU18" s="45">
        <v>545.25897356300004</v>
      </c>
      <c r="AV18" s="45">
        <v>524.88881619380004</v>
      </c>
      <c r="AW18" s="45">
        <v>485.26391870510002</v>
      </c>
      <c r="AX18" s="45">
        <v>500.29775983050001</v>
      </c>
      <c r="AY18" s="40">
        <v>612.3423879705</v>
      </c>
      <c r="AZ18" s="38"/>
      <c r="BA18" s="45">
        <v>194.94468538090001</v>
      </c>
      <c r="BB18" s="45">
        <v>215.14309698779999</v>
      </c>
      <c r="BC18" s="45">
        <v>178.93348248620001</v>
      </c>
      <c r="BD18" s="45">
        <v>218.72084017130001</v>
      </c>
      <c r="BE18" s="40">
        <v>269.41875960829998</v>
      </c>
      <c r="BF18" s="38"/>
      <c r="BG18" s="45">
        <v>350.31428818220002</v>
      </c>
      <c r="BH18" s="45">
        <v>309.74571920599999</v>
      </c>
      <c r="BI18" s="45">
        <v>306.33043621889999</v>
      </c>
      <c r="BJ18" s="45">
        <v>281.57691965919997</v>
      </c>
      <c r="BK18" s="40">
        <v>342.92362836220002</v>
      </c>
      <c r="BL18" s="38"/>
    </row>
    <row r="19" spans="1:74" x14ac:dyDescent="0.2">
      <c r="A19" s="31" t="s">
        <v>50</v>
      </c>
      <c r="B19" s="4" t="s">
        <v>50</v>
      </c>
      <c r="C19" s="4"/>
      <c r="D19" s="4"/>
      <c r="E19" s="45">
        <v>24599.476173286799</v>
      </c>
      <c r="F19" s="45">
        <v>22128.459699407402</v>
      </c>
      <c r="G19" s="45">
        <v>19936.139219884299</v>
      </c>
      <c r="H19" s="45">
        <v>22345.512076475101</v>
      </c>
      <c r="I19" s="40">
        <v>24474.841070104601</v>
      </c>
      <c r="J19" s="38"/>
      <c r="K19" s="45">
        <v>23477.774863420898</v>
      </c>
      <c r="L19" s="45">
        <v>21039.987453932099</v>
      </c>
      <c r="M19" s="45">
        <v>19015.2490355521</v>
      </c>
      <c r="N19" s="45">
        <v>21431.345283644801</v>
      </c>
      <c r="O19" s="40">
        <v>23033.345339452</v>
      </c>
      <c r="P19" s="38"/>
      <c r="Q19" s="45">
        <v>13326.286858891501</v>
      </c>
      <c r="R19" s="45">
        <v>13133.082289211001</v>
      </c>
      <c r="S19" s="45">
        <v>11169.980720245299</v>
      </c>
      <c r="T19" s="45">
        <v>12847.8511015678</v>
      </c>
      <c r="U19" s="40">
        <v>14314.3194932924</v>
      </c>
      <c r="V19" s="38"/>
      <c r="W19" s="45">
        <v>1469.0016028886</v>
      </c>
      <c r="X19" s="45">
        <v>1467.3250425721001</v>
      </c>
      <c r="Y19" s="45">
        <v>1259.6846354104</v>
      </c>
      <c r="Z19" s="45">
        <v>1774.0871141294999</v>
      </c>
      <c r="AA19" s="40">
        <v>1573.6503782402999</v>
      </c>
      <c r="AB19" s="38"/>
      <c r="AC19" s="45">
        <v>5058.9350823137001</v>
      </c>
      <c r="AD19" s="45">
        <v>2983.1888036823998</v>
      </c>
      <c r="AE19" s="45">
        <v>2615.4173613951998</v>
      </c>
      <c r="AF19" s="45">
        <v>2788.6927391592999</v>
      </c>
      <c r="AG19" s="40">
        <v>2911.3125035099001</v>
      </c>
      <c r="AH19" s="38"/>
      <c r="AI19" s="45">
        <v>435.65222396029998</v>
      </c>
      <c r="AJ19" s="45">
        <v>404.9852398452</v>
      </c>
      <c r="AK19" s="45">
        <v>369.97625581049999</v>
      </c>
      <c r="AL19" s="45">
        <v>339.5527080736</v>
      </c>
      <c r="AM19" s="40">
        <v>352.481455041</v>
      </c>
      <c r="AN19" s="38"/>
      <c r="AO19" s="45">
        <v>3187.8990953666998</v>
      </c>
      <c r="AP19" s="45">
        <v>3051.4060786215</v>
      </c>
      <c r="AQ19" s="45">
        <v>3600.1900626907</v>
      </c>
      <c r="AR19" s="45">
        <v>3681.1616207146999</v>
      </c>
      <c r="AS19" s="40">
        <v>3881.5815093685001</v>
      </c>
      <c r="AT19" s="38"/>
      <c r="AU19" s="45">
        <v>1121.7013098658999</v>
      </c>
      <c r="AV19" s="45">
        <v>1088.4722454752</v>
      </c>
      <c r="AW19" s="45">
        <v>920.89018433230001</v>
      </c>
      <c r="AX19" s="45">
        <v>914.16679283029998</v>
      </c>
      <c r="AY19" s="40">
        <v>1441.4957306526001</v>
      </c>
      <c r="AZ19" s="38"/>
      <c r="BA19" s="45">
        <v>400.3836153474</v>
      </c>
      <c r="BB19" s="45">
        <v>424.50043646900002</v>
      </c>
      <c r="BC19" s="45">
        <v>321.02930452999999</v>
      </c>
      <c r="BD19" s="45">
        <v>405.36167146740001</v>
      </c>
      <c r="BE19" s="40">
        <v>506.2365927628</v>
      </c>
      <c r="BF19" s="38"/>
      <c r="BG19" s="45">
        <v>721.31769451850005</v>
      </c>
      <c r="BH19" s="45">
        <v>663.97180900620003</v>
      </c>
      <c r="BI19" s="45">
        <v>599.86087980219997</v>
      </c>
      <c r="BJ19" s="45">
        <v>508.80512136290002</v>
      </c>
      <c r="BK19" s="40">
        <v>935.25913788980006</v>
      </c>
      <c r="BL19" s="38"/>
    </row>
    <row r="20" spans="1:74" s="120" customFormat="1" ht="22.5" customHeight="1" x14ac:dyDescent="0.2">
      <c r="A20" s="148" t="s">
        <v>66</v>
      </c>
      <c r="B20" s="148"/>
      <c r="C20" s="118"/>
      <c r="D20" s="148" t="s">
        <v>110</v>
      </c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8"/>
      <c r="AU20" s="118"/>
      <c r="AV20" s="118"/>
      <c r="AW20" s="118"/>
      <c r="AX20" s="118"/>
      <c r="AY20" s="118"/>
      <c r="AZ20" s="118"/>
      <c r="BA20" s="118"/>
      <c r="BB20" s="118"/>
      <c r="BC20" s="118"/>
      <c r="BD20" s="118"/>
      <c r="BE20" s="118"/>
      <c r="BF20" s="118"/>
      <c r="BG20" s="118"/>
      <c r="BH20" s="118"/>
      <c r="BI20" s="118"/>
      <c r="BJ20" s="118"/>
      <c r="BK20" s="118"/>
      <c r="BL20" s="119"/>
      <c r="BM20" s="119"/>
      <c r="BN20" s="119"/>
      <c r="BO20" s="119"/>
      <c r="BP20" s="119"/>
      <c r="BQ20" s="119"/>
      <c r="BR20" s="119"/>
      <c r="BS20" s="119"/>
      <c r="BT20" s="119"/>
      <c r="BU20" s="119"/>
      <c r="BV20" s="119"/>
    </row>
    <row r="21" spans="1:74" s="120" customFormat="1" x14ac:dyDescent="0.2">
      <c r="C21" s="121"/>
      <c r="D21" s="149" t="s">
        <v>104</v>
      </c>
      <c r="E21" s="149"/>
      <c r="F21" s="149"/>
      <c r="G21" s="149"/>
      <c r="H21" s="149"/>
      <c r="I21" s="149"/>
    </row>
    <row r="22" spans="1:74" s="120" customFormat="1" x14ac:dyDescent="0.2">
      <c r="A22" s="122"/>
      <c r="C22" s="123"/>
      <c r="D22" s="123" t="s">
        <v>105</v>
      </c>
    </row>
    <row r="23" spans="1:74" s="120" customFormat="1" x14ac:dyDescent="0.2">
      <c r="A23" s="122"/>
      <c r="C23" s="123"/>
      <c r="D23" s="124" t="s">
        <v>106</v>
      </c>
      <c r="E23" s="127"/>
      <c r="F23" s="127"/>
      <c r="G23" s="127"/>
    </row>
    <row r="24" spans="1:74" s="120" customFormat="1" x14ac:dyDescent="0.2">
      <c r="A24" s="122"/>
      <c r="C24" s="123"/>
      <c r="D24" s="125" t="s">
        <v>107</v>
      </c>
      <c r="E24" s="128"/>
      <c r="F24" s="128"/>
      <c r="G24" s="128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74" s="120" customFormat="1" ht="22.5" customHeight="1" x14ac:dyDescent="0.2">
      <c r="A25" s="120" t="s">
        <v>2</v>
      </c>
      <c r="D25" s="146" t="s">
        <v>108</v>
      </c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6"/>
      <c r="AF25" s="146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  <c r="BE25" s="129"/>
      <c r="BF25" s="129"/>
      <c r="BG25" s="129"/>
      <c r="BH25" s="129"/>
      <c r="BI25" s="129"/>
      <c r="BJ25" s="129"/>
      <c r="BK25" s="129"/>
      <c r="BL25" s="129"/>
    </row>
    <row r="26" spans="1:74" x14ac:dyDescent="0.2"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5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spans="1:74" x14ac:dyDescent="0.2"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5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34" spans="4:64" x14ac:dyDescent="0.2">
      <c r="D34" s="36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</row>
    <row r="35" spans="4:64" x14ac:dyDescent="0.2"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</row>
    <row r="36" spans="4:64" x14ac:dyDescent="0.2"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</row>
    <row r="37" spans="4:64" x14ac:dyDescent="0.2"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</row>
    <row r="38" spans="4:64" x14ac:dyDescent="0.2"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</row>
    <row r="39" spans="4:64" x14ac:dyDescent="0.2"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</row>
    <row r="40" spans="4:64" x14ac:dyDescent="0.2"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</row>
    <row r="41" spans="4:64" x14ac:dyDescent="0.2"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</row>
    <row r="42" spans="4:64" x14ac:dyDescent="0.2"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</row>
    <row r="43" spans="4:64" x14ac:dyDescent="0.2"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</row>
    <row r="44" spans="4:64" x14ac:dyDescent="0.2"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</row>
    <row r="45" spans="4:64" x14ac:dyDescent="0.2"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</row>
  </sheetData>
  <mergeCells count="19">
    <mergeCell ref="AO8:AS8"/>
    <mergeCell ref="AU8:AY8"/>
    <mergeCell ref="BA8:BE8"/>
    <mergeCell ref="A20:B20"/>
    <mergeCell ref="D21:I21"/>
    <mergeCell ref="D20:AF20"/>
    <mergeCell ref="D25:AF25"/>
    <mergeCell ref="BJ3:BK3"/>
    <mergeCell ref="A3:AG3"/>
    <mergeCell ref="E7:I8"/>
    <mergeCell ref="Q8:U8"/>
    <mergeCell ref="AC8:AG8"/>
    <mergeCell ref="AI8:AM8"/>
    <mergeCell ref="K7:AS7"/>
    <mergeCell ref="A7:D9"/>
    <mergeCell ref="BG8:BK8"/>
    <mergeCell ref="AU7:BK7"/>
    <mergeCell ref="K8:O8"/>
    <mergeCell ref="W8:AA8"/>
  </mergeCells>
  <hyperlinks>
    <hyperlink ref="BK6" location="Índice!A4" display="Índice" xr:uid="{61926AAA-FC36-44F6-BDFA-257E957AF043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2ADD687E-FCB6-45E7-A2C3-99FB197FE259}">
            <xm:f>'IP cuadro 2'!I11&gt;=30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2" id="{9CE2774A-6417-434A-AA52-9F1F3D640BD9}">
            <xm:f>'IP cuadro 2'!I11&gt;=15</xm:f>
            <x14:dxf>
              <fill>
                <patternFill>
                  <bgColor rgb="FFFFFF64"/>
                </patternFill>
              </fill>
            </x14:dxf>
          </x14:cfRule>
          <xm:sqref>I10:I19 O10:O19 U10:U19 AA10:AA19 AG10:AG19 AM10:AM19 AS10:AS19 AY10:AY19 BE10:BE19 BK10:BK19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EE98-66EB-4465-A55D-A6DD1A8A2EDA}">
  <sheetPr>
    <tabColor theme="3" tint="0.749992370372631"/>
  </sheetPr>
  <dimension ref="A1:BV44"/>
  <sheetViews>
    <sheetView workbookViewId="0">
      <pane xSplit="4" ySplit="8" topLeftCell="E9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ColWidth="11" defaultRowHeight="11.25" x14ac:dyDescent="0.2"/>
  <cols>
    <col min="1" max="1" width="1.375" style="7" customWidth="1"/>
    <col min="2" max="2" width="2.375" style="7" customWidth="1"/>
    <col min="3" max="3" width="1.25" style="7" customWidth="1"/>
    <col min="4" max="4" width="4.75" style="7" customWidth="1"/>
    <col min="5" max="9" width="8.625" style="4" customWidth="1"/>
    <col min="10" max="10" width="1.625" style="4" customWidth="1"/>
    <col min="11" max="15" width="8.625" style="4" customWidth="1"/>
    <col min="16" max="16" width="1.625" style="4" customWidth="1"/>
    <col min="17" max="21" width="8.625" style="4" customWidth="1"/>
    <col min="22" max="16384" width="11" style="7"/>
  </cols>
  <sheetData>
    <row r="1" spans="1:22" s="8" customFormat="1" ht="12" x14ac:dyDescent="0.2">
      <c r="A1" s="6" t="s">
        <v>95</v>
      </c>
      <c r="B1" s="7"/>
      <c r="C1" s="7"/>
      <c r="D1" s="7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2" s="9" customFormat="1" ht="12.75" x14ac:dyDescent="0.2"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22" s="9" customFormat="1" ht="13.5" customHeight="1" x14ac:dyDescent="0.2">
      <c r="A3" s="145" t="s">
        <v>111</v>
      </c>
      <c r="B3" s="145"/>
      <c r="C3" s="145"/>
      <c r="D3" s="145"/>
      <c r="E3" s="145"/>
      <c r="F3" s="145"/>
      <c r="G3" s="145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0" t="s">
        <v>98</v>
      </c>
      <c r="U3" s="150"/>
    </row>
    <row r="4" spans="1:22" s="9" customFormat="1" ht="13.5" customHeight="1" x14ac:dyDescent="0.2">
      <c r="A4" s="114" t="s">
        <v>0</v>
      </c>
      <c r="B4" s="114"/>
      <c r="C4" s="114"/>
      <c r="D4" s="114"/>
      <c r="E4" s="29"/>
      <c r="F4" s="29"/>
      <c r="G4" s="29"/>
      <c r="H4" s="29"/>
      <c r="I4" s="88"/>
      <c r="J4" s="89"/>
      <c r="K4" s="89"/>
      <c r="L4" s="89"/>
      <c r="M4" s="89"/>
      <c r="N4" s="89"/>
      <c r="O4" s="89"/>
      <c r="P4" s="89"/>
      <c r="Q4" s="89"/>
      <c r="R4" s="89"/>
      <c r="S4" s="89"/>
    </row>
    <row r="5" spans="1:22" s="9" customFormat="1" ht="13.5" customHeight="1" x14ac:dyDescent="0.2">
      <c r="A5" s="115" t="s">
        <v>77</v>
      </c>
      <c r="B5" s="115"/>
      <c r="C5" s="117"/>
      <c r="D5" s="117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88"/>
      <c r="T5" s="158"/>
      <c r="U5" s="158"/>
    </row>
    <row r="6" spans="1:22" s="9" customFormat="1" ht="13.5" customHeight="1" x14ac:dyDescent="0.2">
      <c r="A6" s="116" t="s">
        <v>80</v>
      </c>
      <c r="B6" s="116"/>
      <c r="C6" s="117"/>
      <c r="D6" s="117"/>
      <c r="E6" s="29"/>
      <c r="F6" s="29"/>
      <c r="G6" s="88"/>
      <c r="H6" s="88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14"/>
      <c r="U6" s="42" t="s">
        <v>1</v>
      </c>
    </row>
    <row r="7" spans="1:22" s="16" customFormat="1" x14ac:dyDescent="0.2">
      <c r="A7" s="155" t="s">
        <v>59</v>
      </c>
      <c r="B7" s="155"/>
      <c r="C7" s="155"/>
      <c r="D7" s="155"/>
      <c r="E7" s="154" t="s">
        <v>60</v>
      </c>
      <c r="F7" s="154"/>
      <c r="G7" s="154"/>
      <c r="H7" s="154"/>
      <c r="I7" s="154"/>
      <c r="J7" s="15"/>
      <c r="K7" s="154" t="s">
        <v>61</v>
      </c>
      <c r="L7" s="154"/>
      <c r="M7" s="154"/>
      <c r="N7" s="154"/>
      <c r="O7" s="154"/>
      <c r="P7" s="15"/>
      <c r="Q7" s="154" t="s">
        <v>62</v>
      </c>
      <c r="R7" s="154"/>
      <c r="S7" s="154"/>
      <c r="T7" s="154"/>
      <c r="U7" s="154"/>
    </row>
    <row r="8" spans="1:22" s="16" customFormat="1" ht="15" customHeight="1" x14ac:dyDescent="0.2">
      <c r="A8" s="157"/>
      <c r="B8" s="157"/>
      <c r="C8" s="157"/>
      <c r="D8" s="157"/>
      <c r="E8" s="17">
        <v>2016</v>
      </c>
      <c r="F8" s="17">
        <v>2018</v>
      </c>
      <c r="G8" s="17">
        <v>2020</v>
      </c>
      <c r="H8" s="17">
        <v>2022</v>
      </c>
      <c r="I8" s="17">
        <v>2024</v>
      </c>
      <c r="J8" s="25"/>
      <c r="K8" s="17">
        <v>2016</v>
      </c>
      <c r="L8" s="17">
        <v>2018</v>
      </c>
      <c r="M8" s="17">
        <v>2020</v>
      </c>
      <c r="N8" s="17">
        <v>2022</v>
      </c>
      <c r="O8" s="17">
        <v>2024</v>
      </c>
      <c r="P8" s="25"/>
      <c r="Q8" s="18">
        <v>2016</v>
      </c>
      <c r="R8" s="17">
        <v>2018</v>
      </c>
      <c r="S8" s="18">
        <v>2020</v>
      </c>
      <c r="T8" s="17">
        <v>2022</v>
      </c>
      <c r="U8" s="17">
        <v>2024</v>
      </c>
    </row>
    <row r="9" spans="1:22" x14ac:dyDescent="0.2">
      <c r="A9" s="30" t="s">
        <v>49</v>
      </c>
      <c r="B9" s="20"/>
      <c r="C9" s="20"/>
      <c r="D9" s="20"/>
      <c r="E9" s="45">
        <v>1014.2954634563999</v>
      </c>
      <c r="F9" s="45">
        <v>1063.8789873953999</v>
      </c>
      <c r="G9" s="45">
        <v>982.14884891350005</v>
      </c>
      <c r="H9" s="45">
        <v>1309.2683159706</v>
      </c>
      <c r="I9" s="40">
        <v>1497.1174778152999</v>
      </c>
      <c r="K9" s="45">
        <v>976.64128460590007</v>
      </c>
      <c r="L9" s="45">
        <v>1005.8329945946</v>
      </c>
      <c r="M9" s="45">
        <v>958.83113805930009</v>
      </c>
      <c r="N9" s="45">
        <v>1246.2683649317</v>
      </c>
      <c r="O9" s="40">
        <v>1412.0650947515001</v>
      </c>
      <c r="Q9" s="45">
        <v>1070.8103148261</v>
      </c>
      <c r="R9" s="45">
        <v>1156.2176123882</v>
      </c>
      <c r="S9" s="45">
        <v>1005.3132371118</v>
      </c>
      <c r="T9" s="45">
        <v>1390.4467760581999</v>
      </c>
      <c r="U9" s="40">
        <v>1609.5235130289</v>
      </c>
      <c r="V9" s="4"/>
    </row>
    <row r="10" spans="1:22" x14ac:dyDescent="0.2">
      <c r="A10" s="31" t="s">
        <v>51</v>
      </c>
      <c r="B10" s="4"/>
      <c r="C10" s="4"/>
      <c r="D10" s="4"/>
      <c r="E10" s="45">
        <v>1859.8845989366</v>
      </c>
      <c r="F10" s="45">
        <v>1952.3485030807001</v>
      </c>
      <c r="G10" s="45">
        <v>1832.9454235879</v>
      </c>
      <c r="H10" s="45">
        <v>2302.9867197980998</v>
      </c>
      <c r="I10" s="40">
        <v>2649.6423998271998</v>
      </c>
      <c r="K10" s="45">
        <v>1842.6504547914999</v>
      </c>
      <c r="L10" s="45">
        <v>1939.1202561738</v>
      </c>
      <c r="M10" s="45">
        <v>1821.6654258896999</v>
      </c>
      <c r="N10" s="45">
        <v>2288.3420106499002</v>
      </c>
      <c r="O10" s="40">
        <v>2619.2357195092</v>
      </c>
      <c r="Q10" s="45">
        <v>1871.2968692786001</v>
      </c>
      <c r="R10" s="45">
        <v>1961.3838795176</v>
      </c>
      <c r="S10" s="45">
        <v>1839.1668503264</v>
      </c>
      <c r="T10" s="45">
        <v>2312.0970707646002</v>
      </c>
      <c r="U10" s="40">
        <v>2667.1507051323001</v>
      </c>
      <c r="V10" s="4"/>
    </row>
    <row r="11" spans="1:22" x14ac:dyDescent="0.2">
      <c r="A11" s="31" t="s">
        <v>52</v>
      </c>
      <c r="B11" s="4"/>
      <c r="C11" s="4"/>
      <c r="D11" s="4"/>
      <c r="E11" s="45">
        <v>2474.9493528569001</v>
      </c>
      <c r="F11" s="45">
        <v>2590.6866855178</v>
      </c>
      <c r="G11" s="45">
        <v>2425.2453352319999</v>
      </c>
      <c r="H11" s="45">
        <v>2975.9392810477998</v>
      </c>
      <c r="I11" s="40">
        <v>3446.1957762858001</v>
      </c>
      <c r="K11" s="45">
        <v>2464.8153718274998</v>
      </c>
      <c r="L11" s="45">
        <v>2580.5356717638001</v>
      </c>
      <c r="M11" s="45">
        <v>2418.2006064955999</v>
      </c>
      <c r="N11" s="45">
        <v>2968.6406607503</v>
      </c>
      <c r="O11" s="40">
        <v>3433.0094520497</v>
      </c>
      <c r="Q11" s="45">
        <v>2479.4153436810002</v>
      </c>
      <c r="R11" s="45">
        <v>2595.4211290705998</v>
      </c>
      <c r="S11" s="45">
        <v>2428.2891767867</v>
      </c>
      <c r="T11" s="45">
        <v>2979.3637244611</v>
      </c>
      <c r="U11" s="40">
        <v>3451.8287773862999</v>
      </c>
      <c r="V11" s="4"/>
    </row>
    <row r="12" spans="1:22" x14ac:dyDescent="0.2">
      <c r="A12" s="31" t="s">
        <v>53</v>
      </c>
      <c r="B12" s="4"/>
      <c r="C12" s="4"/>
      <c r="D12" s="4"/>
      <c r="E12" s="45">
        <v>3069.2826153148999</v>
      </c>
      <c r="F12" s="45">
        <v>3188.3666289304001</v>
      </c>
      <c r="G12" s="45">
        <v>2997.1805747089002</v>
      </c>
      <c r="H12" s="45">
        <v>3634.1461806763</v>
      </c>
      <c r="I12" s="40">
        <v>4215.7305467965998</v>
      </c>
      <c r="K12" s="45">
        <v>3061.7510486474998</v>
      </c>
      <c r="L12" s="45">
        <v>3177.8241306078999</v>
      </c>
      <c r="M12" s="45">
        <v>2992.7343411917</v>
      </c>
      <c r="N12" s="45">
        <v>3632.5931743772999</v>
      </c>
      <c r="O12" s="40">
        <v>4205.1255982623998</v>
      </c>
      <c r="Q12" s="45">
        <v>3071.7594162404998</v>
      </c>
      <c r="R12" s="45">
        <v>3192.0898610683998</v>
      </c>
      <c r="S12" s="45">
        <v>2998.6858434988999</v>
      </c>
      <c r="T12" s="45">
        <v>3634.7297127996999</v>
      </c>
      <c r="U12" s="40">
        <v>4218.9117057095</v>
      </c>
      <c r="V12" s="4"/>
    </row>
    <row r="13" spans="1:22" x14ac:dyDescent="0.2">
      <c r="A13" s="31" t="s">
        <v>54</v>
      </c>
      <c r="B13" s="4"/>
      <c r="C13" s="4"/>
      <c r="D13" s="4"/>
      <c r="E13" s="45">
        <v>3698.2316103109001</v>
      </c>
      <c r="F13" s="45">
        <v>3828.2723992235001</v>
      </c>
      <c r="G13" s="45">
        <v>3620.3894580523001</v>
      </c>
      <c r="H13" s="45">
        <v>4326.5342091524999</v>
      </c>
      <c r="I13" s="40">
        <v>5014.0405827254999</v>
      </c>
      <c r="K13" s="45">
        <v>3680.1883942791001</v>
      </c>
      <c r="L13" s="45">
        <v>3825.4703349901001</v>
      </c>
      <c r="M13" s="45">
        <v>3608.1759801201001</v>
      </c>
      <c r="N13" s="45">
        <v>4315.0572688305001</v>
      </c>
      <c r="O13" s="40">
        <v>5010.6645103033998</v>
      </c>
      <c r="Q13" s="45">
        <v>3702.7545254144002</v>
      </c>
      <c r="R13" s="45">
        <v>3829.0242712764002</v>
      </c>
      <c r="S13" s="45">
        <v>3623.7970264681999</v>
      </c>
      <c r="T13" s="45">
        <v>4329.8196820593002</v>
      </c>
      <c r="U13" s="40">
        <v>5014.8371091817999</v>
      </c>
      <c r="V13" s="4"/>
    </row>
    <row r="14" spans="1:22" x14ac:dyDescent="0.2">
      <c r="A14" s="31" t="s">
        <v>55</v>
      </c>
      <c r="B14" s="4"/>
      <c r="C14" s="4"/>
      <c r="D14" s="4"/>
      <c r="E14" s="45">
        <v>4428.4123438547003</v>
      </c>
      <c r="F14" s="45">
        <v>4568.2653835864003</v>
      </c>
      <c r="G14" s="45">
        <v>4347.4029146475996</v>
      </c>
      <c r="H14" s="45">
        <v>5143.8693453698006</v>
      </c>
      <c r="I14" s="40">
        <v>5963.3227110316002</v>
      </c>
      <c r="K14" s="45">
        <v>4423.0391297122014</v>
      </c>
      <c r="L14" s="45">
        <v>4545.7625611232997</v>
      </c>
      <c r="M14" s="45">
        <v>4336.3493987973998</v>
      </c>
      <c r="N14" s="45">
        <v>5141.9483975521998</v>
      </c>
      <c r="O14" s="40">
        <v>5968.4662740438998</v>
      </c>
      <c r="Q14" s="45">
        <v>4429.4464246962998</v>
      </c>
      <c r="R14" s="45">
        <v>4573.2814281122</v>
      </c>
      <c r="S14" s="45">
        <v>4350.0264570625004</v>
      </c>
      <c r="T14" s="45">
        <v>5144.3669013318004</v>
      </c>
      <c r="U14" s="40">
        <v>5962.3224586596007</v>
      </c>
      <c r="V14" s="4"/>
    </row>
    <row r="15" spans="1:22" x14ac:dyDescent="0.2">
      <c r="A15" s="31" t="s">
        <v>56</v>
      </c>
      <c r="B15" s="4"/>
      <c r="C15" s="4"/>
      <c r="D15" s="4"/>
      <c r="E15" s="45">
        <v>5382.3285348097006</v>
      </c>
      <c r="F15" s="45">
        <v>5514.7620964467014</v>
      </c>
      <c r="G15" s="45">
        <v>5268.5706461363998</v>
      </c>
      <c r="H15" s="45">
        <v>6171.0993922321004</v>
      </c>
      <c r="I15" s="40">
        <v>7143.1679730495998</v>
      </c>
      <c r="K15" s="45">
        <v>5362.7097357945004</v>
      </c>
      <c r="L15" s="45">
        <v>5510.6340219198</v>
      </c>
      <c r="M15" s="45">
        <v>5250.7612544130006</v>
      </c>
      <c r="N15" s="45">
        <v>6141.6775694662001</v>
      </c>
      <c r="O15" s="40">
        <v>7108.7773952874004</v>
      </c>
      <c r="Q15" s="45">
        <v>5385.5927834311015</v>
      </c>
      <c r="R15" s="45">
        <v>5515.5150500863001</v>
      </c>
      <c r="S15" s="45">
        <v>5272.1149269994003</v>
      </c>
      <c r="T15" s="45">
        <v>6176.7269906025003</v>
      </c>
      <c r="U15" s="40">
        <v>7148.0466995960014</v>
      </c>
      <c r="V15" s="4"/>
    </row>
    <row r="16" spans="1:22" x14ac:dyDescent="0.2">
      <c r="A16" s="31" t="s">
        <v>57</v>
      </c>
      <c r="B16" s="4"/>
      <c r="C16" s="4"/>
      <c r="D16" s="4"/>
      <c r="E16" s="45">
        <v>6787.7328267943003</v>
      </c>
      <c r="F16" s="45">
        <v>6887.8343443038002</v>
      </c>
      <c r="G16" s="45">
        <v>6601.5280765198004</v>
      </c>
      <c r="H16" s="45">
        <v>7604.2745892045996</v>
      </c>
      <c r="I16" s="40">
        <v>8769.4247032109997</v>
      </c>
      <c r="K16" s="45">
        <v>6713.5528257978003</v>
      </c>
      <c r="L16" s="45">
        <v>6859.7380945765999</v>
      </c>
      <c r="M16" s="45">
        <v>6593.8483757480999</v>
      </c>
      <c r="N16" s="45">
        <v>7581.6407482103004</v>
      </c>
      <c r="O16" s="40">
        <v>8753.2848717955003</v>
      </c>
      <c r="Q16" s="45">
        <v>6796.8238552392004</v>
      </c>
      <c r="R16" s="45">
        <v>6892.0055777035004</v>
      </c>
      <c r="S16" s="45">
        <v>6602.8046251344003</v>
      </c>
      <c r="T16" s="45">
        <v>7608.0675479736001</v>
      </c>
      <c r="U16" s="40">
        <v>8771.2701707807009</v>
      </c>
      <c r="V16" s="4"/>
    </row>
    <row r="17" spans="1:74" x14ac:dyDescent="0.2">
      <c r="A17" s="31" t="s">
        <v>58</v>
      </c>
      <c r="B17" s="4"/>
      <c r="C17" s="4"/>
      <c r="D17" s="4"/>
      <c r="E17" s="45">
        <v>9373.9372920735004</v>
      </c>
      <c r="F17" s="45">
        <v>9414.9022295204995</v>
      </c>
      <c r="G17" s="45">
        <v>8917.8729519561002</v>
      </c>
      <c r="H17" s="45">
        <v>10149.0185501124</v>
      </c>
      <c r="I17" s="40">
        <v>11514.5227753171</v>
      </c>
      <c r="K17" s="45">
        <v>9268.1500616057001</v>
      </c>
      <c r="L17" s="45">
        <v>9302.2784654615007</v>
      </c>
      <c r="M17" s="45">
        <v>8856.1114798518011</v>
      </c>
      <c r="N17" s="45">
        <v>10048.190475481601</v>
      </c>
      <c r="O17" s="40">
        <v>11387.208190470301</v>
      </c>
      <c r="Q17" s="45">
        <v>9383.3902923430996</v>
      </c>
      <c r="R17" s="45">
        <v>9427.6155457499008</v>
      </c>
      <c r="S17" s="45">
        <v>8925.0730405274007</v>
      </c>
      <c r="T17" s="45">
        <v>10161.585642334199</v>
      </c>
      <c r="U17" s="40">
        <v>11525.8733193264</v>
      </c>
      <c r="V17" s="4"/>
    </row>
    <row r="18" spans="1:74" x14ac:dyDescent="0.2">
      <c r="A18" s="31" t="s">
        <v>50</v>
      </c>
      <c r="B18" s="4"/>
      <c r="C18" s="4"/>
      <c r="D18" s="4"/>
      <c r="E18" s="45">
        <v>24599.476173286799</v>
      </c>
      <c r="F18" s="45">
        <v>22128.459699407402</v>
      </c>
      <c r="G18" s="45">
        <v>19936.139219884299</v>
      </c>
      <c r="H18" s="45">
        <v>22345.512076475101</v>
      </c>
      <c r="I18" s="40">
        <v>24474.841070104601</v>
      </c>
      <c r="K18" s="45">
        <v>21898.157389235701</v>
      </c>
      <c r="L18" s="45">
        <v>21973.8413567444</v>
      </c>
      <c r="M18" s="45">
        <v>20629.056331973799</v>
      </c>
      <c r="N18" s="45">
        <v>24074.803865840899</v>
      </c>
      <c r="O18" s="40">
        <v>23599.9186244583</v>
      </c>
      <c r="Q18" s="45">
        <v>24760.3485219512</v>
      </c>
      <c r="R18" s="45">
        <v>22138.623348214602</v>
      </c>
      <c r="S18" s="45">
        <v>19878.916056713901</v>
      </c>
      <c r="T18" s="45">
        <v>22190.521770665699</v>
      </c>
      <c r="U18" s="40">
        <v>24529.503924417499</v>
      </c>
      <c r="V18" s="4"/>
    </row>
    <row r="19" spans="1:74" s="120" customFormat="1" ht="25.5" customHeight="1" x14ac:dyDescent="0.2">
      <c r="A19" s="148" t="s">
        <v>66</v>
      </c>
      <c r="B19" s="148"/>
      <c r="C19" s="118"/>
      <c r="D19" s="148" t="s">
        <v>110</v>
      </c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  <c r="AZ19" s="119"/>
      <c r="BA19" s="119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19"/>
      <c r="BQ19" s="119"/>
      <c r="BR19" s="119"/>
      <c r="BS19" s="119"/>
      <c r="BT19" s="119"/>
      <c r="BU19" s="119"/>
      <c r="BV19" s="119"/>
    </row>
    <row r="20" spans="1:74" s="120" customFormat="1" x14ac:dyDescent="0.2">
      <c r="C20" s="121"/>
      <c r="D20" s="149" t="s">
        <v>104</v>
      </c>
      <c r="E20" s="149"/>
      <c r="F20" s="149"/>
      <c r="G20" s="149"/>
      <c r="H20" s="149"/>
      <c r="I20" s="149"/>
    </row>
    <row r="21" spans="1:74" s="120" customFormat="1" x14ac:dyDescent="0.2">
      <c r="A21" s="122"/>
      <c r="C21" s="123"/>
      <c r="D21" s="123" t="s">
        <v>105</v>
      </c>
    </row>
    <row r="22" spans="1:74" s="120" customFormat="1" x14ac:dyDescent="0.2">
      <c r="A22" s="122"/>
      <c r="C22" s="123"/>
      <c r="D22" s="124" t="s">
        <v>106</v>
      </c>
      <c r="E22" s="127"/>
      <c r="F22" s="127"/>
      <c r="G22" s="127"/>
    </row>
    <row r="23" spans="1:74" s="120" customFormat="1" x14ac:dyDescent="0.2">
      <c r="A23" s="122"/>
      <c r="C23" s="123"/>
      <c r="D23" s="125" t="s">
        <v>107</v>
      </c>
      <c r="E23" s="128"/>
      <c r="F23" s="128"/>
      <c r="G23" s="128"/>
    </row>
    <row r="24" spans="1:74" s="120" customFormat="1" ht="11.25" customHeight="1" x14ac:dyDescent="0.2">
      <c r="A24" s="130" t="s">
        <v>71</v>
      </c>
      <c r="D24" s="120" t="s">
        <v>65</v>
      </c>
    </row>
    <row r="25" spans="1:74" s="120" customFormat="1" ht="22.5" customHeight="1" x14ac:dyDescent="0.2">
      <c r="A25" s="120" t="s">
        <v>2</v>
      </c>
      <c r="D25" s="146" t="s">
        <v>108</v>
      </c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</row>
    <row r="26" spans="1:74" x14ac:dyDescent="0.2"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5"/>
    </row>
    <row r="27" spans="1:74" x14ac:dyDescent="0.2"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5"/>
    </row>
    <row r="33" spans="4:21" x14ac:dyDescent="0.2">
      <c r="D33" s="36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</row>
    <row r="34" spans="4:21" x14ac:dyDescent="0.2"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</row>
    <row r="35" spans="4:21" x14ac:dyDescent="0.2"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</row>
    <row r="36" spans="4:21" x14ac:dyDescent="0.2"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</row>
    <row r="37" spans="4:21" x14ac:dyDescent="0.2"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</row>
    <row r="38" spans="4:21" x14ac:dyDescent="0.2"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</row>
    <row r="39" spans="4:21" x14ac:dyDescent="0.2"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</row>
    <row r="40" spans="4:21" x14ac:dyDescent="0.2"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</row>
    <row r="41" spans="4:21" x14ac:dyDescent="0.2"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</row>
    <row r="42" spans="4:21" x14ac:dyDescent="0.2"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</row>
    <row r="43" spans="4:21" x14ac:dyDescent="0.2">
      <c r="E43" s="35"/>
      <c r="F43" s="35"/>
      <c r="G43" s="35"/>
      <c r="H43" s="35"/>
    </row>
    <row r="44" spans="4:21" x14ac:dyDescent="0.2">
      <c r="E44" s="35"/>
      <c r="F44" s="35"/>
      <c r="G44" s="35"/>
      <c r="H44" s="35"/>
    </row>
  </sheetData>
  <mergeCells count="11">
    <mergeCell ref="D19:U19"/>
    <mergeCell ref="D25:U25"/>
    <mergeCell ref="A3:S3"/>
    <mergeCell ref="E7:I7"/>
    <mergeCell ref="K7:O7"/>
    <mergeCell ref="Q7:U7"/>
    <mergeCell ref="T3:U3"/>
    <mergeCell ref="T5:U5"/>
    <mergeCell ref="A7:D8"/>
    <mergeCell ref="A19:B19"/>
    <mergeCell ref="D20:I20"/>
  </mergeCells>
  <hyperlinks>
    <hyperlink ref="U6" location="Índice!A4" display="Índice" xr:uid="{958688E6-E721-4627-9E0C-D0596EFD100E}"/>
  </hyperlinks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59FA5A6D-83BE-44D1-BF19-66B20510DF6F}">
            <xm:f>'IP cuadro 3'!I10&gt;=30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2" id="{356A86B6-87E8-40E4-AC18-DBC63B7215DD}">
            <xm:f>'IP cuadro 3'!I10&gt;=15</xm:f>
            <x14:dxf>
              <fill>
                <patternFill>
                  <bgColor rgb="FFFFFF64"/>
                </patternFill>
              </fill>
            </x14:dxf>
          </x14:cfRule>
          <xm:sqref>I9:I18 O9:O18 U9:U18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1A0B6-287B-478E-8502-807951277D7C}">
  <sheetPr>
    <tabColor theme="3" tint="0.749992370372631"/>
  </sheetPr>
  <dimension ref="A1:BV47"/>
  <sheetViews>
    <sheetView workbookViewId="0">
      <pane xSplit="4" ySplit="6" topLeftCell="E7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baseColWidth="10" defaultColWidth="11" defaultRowHeight="11.25" x14ac:dyDescent="0.2"/>
  <cols>
    <col min="1" max="1" width="1.375" style="7" customWidth="1"/>
    <col min="2" max="2" width="2.375" style="7" customWidth="1"/>
    <col min="3" max="3" width="1.25" style="7" customWidth="1"/>
    <col min="4" max="4" width="25.625" style="7" customWidth="1"/>
    <col min="5" max="9" width="10.625" style="4" customWidth="1"/>
    <col min="10" max="16384" width="11" style="7"/>
  </cols>
  <sheetData>
    <row r="1" spans="1:10" s="8" customFormat="1" ht="12" x14ac:dyDescent="0.2">
      <c r="A1" s="6" t="s">
        <v>95</v>
      </c>
      <c r="B1" s="7"/>
      <c r="C1" s="7"/>
      <c r="D1" s="7"/>
      <c r="E1" s="4"/>
      <c r="F1" s="4"/>
      <c r="G1" s="4"/>
      <c r="H1" s="4"/>
      <c r="I1" s="4"/>
    </row>
    <row r="2" spans="1:10" s="9" customFormat="1" ht="12.75" x14ac:dyDescent="0.2">
      <c r="E2" s="12"/>
      <c r="F2" s="12"/>
      <c r="G2" s="12"/>
      <c r="H2" s="12"/>
      <c r="I2" s="12"/>
    </row>
    <row r="3" spans="1:10" s="9" customFormat="1" ht="13.5" customHeight="1" x14ac:dyDescent="0.2">
      <c r="A3" s="145" t="s">
        <v>82</v>
      </c>
      <c r="B3" s="145"/>
      <c r="C3" s="145"/>
      <c r="D3" s="145"/>
      <c r="E3" s="145"/>
      <c r="F3" s="145"/>
      <c r="G3" s="145"/>
      <c r="H3" s="145"/>
      <c r="I3" s="141" t="s">
        <v>99</v>
      </c>
    </row>
    <row r="4" spans="1:10" s="9" customFormat="1" ht="13.5" customHeight="1" x14ac:dyDescent="0.2">
      <c r="A4" s="115" t="s">
        <v>77</v>
      </c>
      <c r="B4" s="27"/>
      <c r="C4" s="27"/>
      <c r="D4" s="27"/>
      <c r="E4" s="27"/>
      <c r="F4" s="27"/>
      <c r="G4" s="27"/>
      <c r="H4" s="26"/>
      <c r="I4" s="26"/>
    </row>
    <row r="5" spans="1:10" s="9" customFormat="1" ht="13.5" customHeight="1" x14ac:dyDescent="0.2">
      <c r="A5" s="116" t="s">
        <v>80</v>
      </c>
      <c r="B5" s="89"/>
      <c r="C5" s="89"/>
      <c r="D5" s="89"/>
      <c r="E5" s="29"/>
      <c r="F5" s="29"/>
      <c r="G5" s="88"/>
      <c r="H5" s="11"/>
      <c r="I5" s="43" t="s">
        <v>1</v>
      </c>
      <c r="J5" s="13"/>
    </row>
    <row r="6" spans="1:10" s="16" customFormat="1" ht="21" customHeight="1" x14ac:dyDescent="0.2">
      <c r="A6" s="32" t="s">
        <v>36</v>
      </c>
      <c r="B6" s="34"/>
      <c r="C6" s="34"/>
      <c r="D6" s="34"/>
      <c r="E6" s="17">
        <v>2016</v>
      </c>
      <c r="F6" s="17">
        <v>2018</v>
      </c>
      <c r="G6" s="17">
        <v>2020</v>
      </c>
      <c r="H6" s="17">
        <v>2022</v>
      </c>
      <c r="I6" s="17">
        <v>2024</v>
      </c>
    </row>
    <row r="7" spans="1:10" s="16" customFormat="1" x14ac:dyDescent="0.2">
      <c r="A7" s="3" t="s">
        <v>0</v>
      </c>
      <c r="B7" s="19"/>
      <c r="C7" s="19"/>
      <c r="D7" s="19"/>
      <c r="E7" s="41">
        <v>6268.6371445148006</v>
      </c>
      <c r="F7" s="41">
        <v>6113.2226928925002</v>
      </c>
      <c r="G7" s="44">
        <v>5692.7548333264003</v>
      </c>
      <c r="H7" s="44">
        <v>6596.0182364128996</v>
      </c>
      <c r="I7" s="46">
        <v>7468.6498269186995</v>
      </c>
    </row>
    <row r="8" spans="1:10" x14ac:dyDescent="0.2">
      <c r="A8" s="21" t="s">
        <v>4</v>
      </c>
      <c r="B8" s="4"/>
      <c r="C8" s="4"/>
      <c r="D8" s="4"/>
      <c r="E8" s="40">
        <v>6512.4305050284001</v>
      </c>
      <c r="F8" s="40">
        <v>7013.8848888164002</v>
      </c>
      <c r="G8" s="40">
        <v>6621.7654357345</v>
      </c>
      <c r="H8" s="40">
        <v>7945.2776848693002</v>
      </c>
      <c r="I8" s="40">
        <v>8600.0530224196009</v>
      </c>
    </row>
    <row r="9" spans="1:10" x14ac:dyDescent="0.2">
      <c r="A9" s="21" t="s">
        <v>5</v>
      </c>
      <c r="B9" s="4"/>
      <c r="C9" s="4"/>
      <c r="D9" s="4"/>
      <c r="E9" s="40">
        <v>8507.2717390487996</v>
      </c>
      <c r="F9" s="40">
        <v>7751.7290019635002</v>
      </c>
      <c r="G9" s="40">
        <v>8288.7938315580996</v>
      </c>
      <c r="H9" s="40">
        <v>9822.4080222588</v>
      </c>
      <c r="I9" s="40">
        <v>10039.2682939239</v>
      </c>
    </row>
    <row r="10" spans="1:10" x14ac:dyDescent="0.2">
      <c r="A10" s="21" t="s">
        <v>6</v>
      </c>
      <c r="B10" s="4"/>
      <c r="C10" s="4"/>
      <c r="D10" s="4"/>
      <c r="E10" s="45">
        <v>8251.2291289990007</v>
      </c>
      <c r="F10" s="40">
        <v>9348.1370604786007</v>
      </c>
      <c r="G10" s="40">
        <v>7769.3921544207014</v>
      </c>
      <c r="H10" s="40">
        <v>10580.3533057226</v>
      </c>
      <c r="I10" s="40">
        <v>10606.6238206419</v>
      </c>
    </row>
    <row r="11" spans="1:10" x14ac:dyDescent="0.2">
      <c r="A11" s="21" t="s">
        <v>7</v>
      </c>
      <c r="B11" s="4"/>
      <c r="C11" s="4"/>
      <c r="D11" s="4"/>
      <c r="E11" s="40">
        <v>5889.5706650988996</v>
      </c>
      <c r="F11" s="40">
        <v>5643.2490966907999</v>
      </c>
      <c r="G11" s="40">
        <v>5311.4075276350004</v>
      </c>
      <c r="H11" s="40">
        <v>5879.9851617393006</v>
      </c>
      <c r="I11" s="40">
        <v>6192.4508674840999</v>
      </c>
    </row>
    <row r="12" spans="1:10" x14ac:dyDescent="0.2">
      <c r="A12" s="21" t="s">
        <v>8</v>
      </c>
      <c r="B12" s="4"/>
      <c r="C12" s="4"/>
      <c r="D12" s="4"/>
      <c r="E12" s="40">
        <v>6496.4716120191006</v>
      </c>
      <c r="F12" s="40">
        <v>7019.4868984324003</v>
      </c>
      <c r="G12" s="40">
        <v>6671.6436563038014</v>
      </c>
      <c r="H12" s="40">
        <v>8089.8407934927</v>
      </c>
      <c r="I12" s="40">
        <v>8580.8799404681995</v>
      </c>
    </row>
    <row r="13" spans="1:10" x14ac:dyDescent="0.2">
      <c r="A13" s="21" t="s">
        <v>9</v>
      </c>
      <c r="B13" s="4"/>
      <c r="C13" s="4"/>
      <c r="D13" s="4"/>
      <c r="E13" s="40">
        <v>6997.0027051374</v>
      </c>
      <c r="F13" s="40">
        <v>7268.2802771502002</v>
      </c>
      <c r="G13" s="40">
        <v>7446.1948538460001</v>
      </c>
      <c r="H13" s="40">
        <v>8149.9208165440004</v>
      </c>
      <c r="I13" s="40">
        <v>9598.4108148147006</v>
      </c>
    </row>
    <row r="14" spans="1:10" x14ac:dyDescent="0.2">
      <c r="A14" s="21" t="s">
        <v>10</v>
      </c>
      <c r="B14" s="4"/>
      <c r="C14" s="4"/>
      <c r="D14" s="4"/>
      <c r="E14" s="40">
        <v>2861.9022211535998</v>
      </c>
      <c r="F14" s="40">
        <v>2893.8545785429001</v>
      </c>
      <c r="G14" s="40">
        <v>3070.2834696975001</v>
      </c>
      <c r="H14" s="40">
        <v>3739.5206560892002</v>
      </c>
      <c r="I14" s="40">
        <v>3608.5115931732998</v>
      </c>
    </row>
    <row r="15" spans="1:10" x14ac:dyDescent="0.2">
      <c r="A15" s="21" t="s">
        <v>11</v>
      </c>
      <c r="B15" s="4"/>
      <c r="C15" s="4"/>
      <c r="D15" s="4"/>
      <c r="E15" s="40">
        <v>7011.5778043493001</v>
      </c>
      <c r="F15" s="40">
        <v>7317.2960752776007</v>
      </c>
      <c r="G15" s="40">
        <v>7539.7850431385996</v>
      </c>
      <c r="H15" s="40">
        <v>9356.0066853607004</v>
      </c>
      <c r="I15" s="40">
        <v>9422.3108357769997</v>
      </c>
    </row>
    <row r="16" spans="1:10" x14ac:dyDescent="0.2">
      <c r="A16" s="21" t="s">
        <v>12</v>
      </c>
      <c r="B16" s="4"/>
      <c r="C16" s="4"/>
      <c r="D16" s="4"/>
      <c r="E16" s="40">
        <v>10000.353923437</v>
      </c>
      <c r="F16" s="40">
        <v>9911.650271595201</v>
      </c>
      <c r="G16" s="40">
        <v>7255.8384978943996</v>
      </c>
      <c r="H16" s="40">
        <v>9408.9081427942001</v>
      </c>
      <c r="I16" s="40">
        <v>10864.3971772653</v>
      </c>
    </row>
    <row r="17" spans="1:9" x14ac:dyDescent="0.2">
      <c r="A17" s="21" t="s">
        <v>13</v>
      </c>
      <c r="B17" s="4"/>
      <c r="C17" s="4"/>
      <c r="D17" s="4"/>
      <c r="E17" s="40">
        <v>5543.2346635365002</v>
      </c>
      <c r="F17" s="40">
        <v>5422.7009194123002</v>
      </c>
      <c r="G17" s="40">
        <v>5831.4681552615002</v>
      </c>
      <c r="H17" s="40">
        <v>5925.4860489133998</v>
      </c>
      <c r="I17" s="40">
        <v>6595.8368597954995</v>
      </c>
    </row>
    <row r="18" spans="1:9" x14ac:dyDescent="0.2">
      <c r="A18" s="21" t="s">
        <v>14</v>
      </c>
      <c r="B18" s="4"/>
      <c r="C18" s="4"/>
      <c r="D18" s="4"/>
      <c r="E18" s="40">
        <v>7379.7389695436004</v>
      </c>
      <c r="F18" s="40">
        <v>5370.5853725117004</v>
      </c>
      <c r="G18" s="40">
        <v>5212.9488803033</v>
      </c>
      <c r="H18" s="40">
        <v>5974.6377350620014</v>
      </c>
      <c r="I18" s="40">
        <v>6961.8065850815001</v>
      </c>
    </row>
    <row r="19" spans="1:9" x14ac:dyDescent="0.2">
      <c r="A19" s="21" t="s">
        <v>15</v>
      </c>
      <c r="B19" s="4"/>
      <c r="C19" s="4"/>
      <c r="D19" s="4"/>
      <c r="E19" s="40">
        <v>3730.5141760086999</v>
      </c>
      <c r="F19" s="40">
        <v>3608.7249417878002</v>
      </c>
      <c r="G19" s="40">
        <v>3648.7754502296002</v>
      </c>
      <c r="H19" s="40">
        <v>4419.2714455279001</v>
      </c>
      <c r="I19" s="40">
        <v>4516.6485072829</v>
      </c>
    </row>
    <row r="20" spans="1:9" x14ac:dyDescent="0.2">
      <c r="A20" s="21" t="s">
        <v>16</v>
      </c>
      <c r="B20" s="4"/>
      <c r="C20" s="4"/>
      <c r="D20" s="4"/>
      <c r="E20" s="40">
        <v>4250.4825122189004</v>
      </c>
      <c r="F20" s="40">
        <v>4914.2586017080002</v>
      </c>
      <c r="G20" s="40">
        <v>4590.9508602776004</v>
      </c>
      <c r="H20" s="40">
        <v>5467.4948763308003</v>
      </c>
      <c r="I20" s="40">
        <v>5845.8310301718002</v>
      </c>
    </row>
    <row r="21" spans="1:9" x14ac:dyDescent="0.2">
      <c r="A21" s="21" t="s">
        <v>17</v>
      </c>
      <c r="B21" s="4"/>
      <c r="C21" s="4"/>
      <c r="D21" s="4"/>
      <c r="E21" s="40">
        <v>6977.7830423115001</v>
      </c>
      <c r="F21" s="40">
        <v>7507.6538086638002</v>
      </c>
      <c r="G21" s="40">
        <v>6472.0328885796998</v>
      </c>
      <c r="H21" s="40">
        <v>7482.4404082833007</v>
      </c>
      <c r="I21" s="40">
        <v>8644.900082145401</v>
      </c>
    </row>
    <row r="22" spans="1:9" x14ac:dyDescent="0.2">
      <c r="A22" s="21" t="s">
        <v>18</v>
      </c>
      <c r="B22" s="4"/>
      <c r="C22" s="4"/>
      <c r="D22" s="4"/>
      <c r="E22" s="40">
        <v>5309.1464029262997</v>
      </c>
      <c r="F22" s="40">
        <v>5614.3881818187001</v>
      </c>
      <c r="G22" s="40">
        <v>5317.6517240374014</v>
      </c>
      <c r="H22" s="40">
        <v>5558.0025816688003</v>
      </c>
      <c r="I22" s="40">
        <v>6769.9839205917006</v>
      </c>
    </row>
    <row r="23" spans="1:9" x14ac:dyDescent="0.2">
      <c r="A23" s="21" t="s">
        <v>19</v>
      </c>
      <c r="B23" s="4"/>
      <c r="C23" s="4"/>
      <c r="D23" s="4"/>
      <c r="E23" s="40">
        <v>4630.6545925334003</v>
      </c>
      <c r="F23" s="40">
        <v>5387.7914868481002</v>
      </c>
      <c r="G23" s="40">
        <v>5368.3382724938001</v>
      </c>
      <c r="H23" s="40">
        <v>6069.6640395611003</v>
      </c>
      <c r="I23" s="40">
        <v>6607.7882458721006</v>
      </c>
    </row>
    <row r="24" spans="1:9" x14ac:dyDescent="0.2">
      <c r="A24" s="21" t="s">
        <v>20</v>
      </c>
      <c r="B24" s="4"/>
      <c r="C24" s="4"/>
      <c r="D24" s="4"/>
      <c r="E24" s="40">
        <v>5639.2998433699004</v>
      </c>
      <c r="F24" s="40">
        <v>5251.9008360854996</v>
      </c>
      <c r="G24" s="40">
        <v>4942.4705502787001</v>
      </c>
      <c r="H24" s="40">
        <v>6112.1377602018001</v>
      </c>
      <c r="I24" s="40">
        <v>6507.6323618063998</v>
      </c>
    </row>
    <row r="25" spans="1:9" x14ac:dyDescent="0.2">
      <c r="A25" s="21" t="s">
        <v>21</v>
      </c>
      <c r="B25" s="4"/>
      <c r="C25" s="4"/>
      <c r="D25" s="4"/>
      <c r="E25" s="40">
        <v>6160.0372975224</v>
      </c>
      <c r="F25" s="40">
        <v>6298.3958535920001</v>
      </c>
      <c r="G25" s="40">
        <v>6554.6743943734</v>
      </c>
      <c r="H25" s="40">
        <v>7299.6004076031004</v>
      </c>
      <c r="I25" s="40">
        <v>7736.8067426960006</v>
      </c>
    </row>
    <row r="26" spans="1:9" x14ac:dyDescent="0.2">
      <c r="A26" s="21" t="s">
        <v>22</v>
      </c>
      <c r="B26" s="4"/>
      <c r="C26" s="4"/>
      <c r="D26" s="4"/>
      <c r="E26" s="40">
        <v>11944.691545199001</v>
      </c>
      <c r="F26" s="40">
        <v>8606.0388477722008</v>
      </c>
      <c r="G26" s="40">
        <v>8362.2223184004997</v>
      </c>
      <c r="H26" s="40">
        <v>9058.1472222045995</v>
      </c>
      <c r="I26" s="40">
        <v>11494.803173984399</v>
      </c>
    </row>
    <row r="27" spans="1:9" x14ac:dyDescent="0.2">
      <c r="A27" s="21" t="s">
        <v>23</v>
      </c>
      <c r="B27" s="4"/>
      <c r="C27" s="4"/>
      <c r="D27" s="4"/>
      <c r="E27" s="40">
        <v>3690.5063847452998</v>
      </c>
      <c r="F27" s="40">
        <v>3926.2234460486002</v>
      </c>
      <c r="G27" s="40">
        <v>4076.7699970692001</v>
      </c>
      <c r="H27" s="40">
        <v>4465.3357167033</v>
      </c>
      <c r="I27" s="40">
        <v>4850.1610745487014</v>
      </c>
    </row>
    <row r="28" spans="1:9" x14ac:dyDescent="0.2">
      <c r="A28" s="21" t="s">
        <v>24</v>
      </c>
      <c r="B28" s="4"/>
      <c r="C28" s="4"/>
      <c r="D28" s="4"/>
      <c r="E28" s="40">
        <v>4594.2704238377</v>
      </c>
      <c r="F28" s="40">
        <v>4462.2147095217006</v>
      </c>
      <c r="G28" s="40">
        <v>4201.9738043832003</v>
      </c>
      <c r="H28" s="40">
        <v>4812.3219931144004</v>
      </c>
      <c r="I28" s="40">
        <v>5732.2163025181999</v>
      </c>
    </row>
    <row r="29" spans="1:9" x14ac:dyDescent="0.2">
      <c r="A29" s="21" t="s">
        <v>25</v>
      </c>
      <c r="B29" s="4"/>
      <c r="C29" s="4"/>
      <c r="D29" s="4"/>
      <c r="E29" s="40">
        <v>7396.9491317066004</v>
      </c>
      <c r="F29" s="40">
        <v>7426.8530926893</v>
      </c>
      <c r="G29" s="40">
        <v>6768.9218868357002</v>
      </c>
      <c r="H29" s="40">
        <v>7561.4072610267003</v>
      </c>
      <c r="I29" s="40">
        <v>9389.0090367101002</v>
      </c>
    </row>
    <row r="30" spans="1:9" x14ac:dyDescent="0.2">
      <c r="A30" s="21" t="s">
        <v>26</v>
      </c>
      <c r="B30" s="4"/>
      <c r="C30" s="4"/>
      <c r="D30" s="4"/>
      <c r="E30" s="40">
        <v>7395.8298169604996</v>
      </c>
      <c r="F30" s="40">
        <v>7442.0405015358001</v>
      </c>
      <c r="G30" s="40">
        <v>5453.0625957382999</v>
      </c>
      <c r="H30" s="40">
        <v>7966.6431375525999</v>
      </c>
      <c r="I30" s="40">
        <v>8957.4986027301002</v>
      </c>
    </row>
    <row r="31" spans="1:9" x14ac:dyDescent="0.2">
      <c r="A31" s="21" t="s">
        <v>27</v>
      </c>
      <c r="B31" s="4"/>
      <c r="C31" s="4"/>
      <c r="D31" s="4"/>
      <c r="E31" s="40">
        <v>5274.1586751264003</v>
      </c>
      <c r="F31" s="40">
        <v>5635.6663635484001</v>
      </c>
      <c r="G31" s="40">
        <v>5324.1919864863003</v>
      </c>
      <c r="H31" s="40">
        <v>6091.3574482898002</v>
      </c>
      <c r="I31" s="40">
        <v>7087.6649364389996</v>
      </c>
    </row>
    <row r="32" spans="1:9" x14ac:dyDescent="0.2">
      <c r="A32" s="21" t="s">
        <v>28</v>
      </c>
      <c r="B32" s="4"/>
      <c r="C32" s="4"/>
      <c r="D32" s="4"/>
      <c r="E32" s="40">
        <v>6634.9148935239</v>
      </c>
      <c r="F32" s="40">
        <v>7163.5681580971996</v>
      </c>
      <c r="G32" s="40">
        <v>6646.5790405566004</v>
      </c>
      <c r="H32" s="40">
        <v>7597.8363221713007</v>
      </c>
      <c r="I32" s="40">
        <v>8074.9180963358003</v>
      </c>
    </row>
    <row r="33" spans="1:74" x14ac:dyDescent="0.2">
      <c r="A33" s="21" t="s">
        <v>29</v>
      </c>
      <c r="B33" s="4"/>
      <c r="C33" s="4"/>
      <c r="D33" s="4"/>
      <c r="E33" s="40">
        <v>8423.1877783207001</v>
      </c>
      <c r="F33" s="40">
        <v>7840.4402099425006</v>
      </c>
      <c r="G33" s="40">
        <v>7425.9302732280003</v>
      </c>
      <c r="H33" s="40">
        <v>8431.8287027114002</v>
      </c>
      <c r="I33" s="40">
        <v>9532.5183253771011</v>
      </c>
    </row>
    <row r="34" spans="1:74" x14ac:dyDescent="0.2">
      <c r="A34" s="21" t="s">
        <v>30</v>
      </c>
      <c r="B34" s="4"/>
      <c r="C34" s="4"/>
      <c r="D34" s="4"/>
      <c r="E34" s="40">
        <v>4869.4787551229001</v>
      </c>
      <c r="F34" s="40">
        <v>4750.3255029559004</v>
      </c>
      <c r="G34" s="40">
        <v>4775.7363785369998</v>
      </c>
      <c r="H34" s="40">
        <v>5361.7036627972002</v>
      </c>
      <c r="I34" s="40">
        <v>6382.3863913360001</v>
      </c>
    </row>
    <row r="35" spans="1:74" x14ac:dyDescent="0.2">
      <c r="A35" s="21" t="s">
        <v>31</v>
      </c>
      <c r="B35" s="4"/>
      <c r="C35" s="4"/>
      <c r="D35" s="4"/>
      <c r="E35" s="40">
        <v>7065.4945682759999</v>
      </c>
      <c r="F35" s="40">
        <v>6563.1482501505006</v>
      </c>
      <c r="G35" s="40">
        <v>6195.2998011946001</v>
      </c>
      <c r="H35" s="40">
        <v>7185.4872057109014</v>
      </c>
      <c r="I35" s="40">
        <v>7977.8068334269001</v>
      </c>
    </row>
    <row r="36" spans="1:74" x14ac:dyDescent="0.2">
      <c r="A36" s="21" t="s">
        <v>32</v>
      </c>
      <c r="B36" s="4"/>
      <c r="C36" s="4"/>
      <c r="D36" s="4"/>
      <c r="E36" s="40">
        <v>4216.2456591545006</v>
      </c>
      <c r="F36" s="40">
        <v>4739.2379653102998</v>
      </c>
      <c r="G36" s="40">
        <v>3938.4787164059999</v>
      </c>
      <c r="H36" s="40">
        <v>4460.8309507325002</v>
      </c>
      <c r="I36" s="40">
        <v>5368.2048953521999</v>
      </c>
    </row>
    <row r="37" spans="1:74" x14ac:dyDescent="0.2">
      <c r="A37" s="21" t="s">
        <v>33</v>
      </c>
      <c r="B37" s="4"/>
      <c r="C37" s="4"/>
      <c r="D37" s="4"/>
      <c r="E37" s="40">
        <v>4550.1792834800999</v>
      </c>
      <c r="F37" s="40">
        <v>4092.604608394</v>
      </c>
      <c r="G37" s="40">
        <v>4164.3790828497004</v>
      </c>
      <c r="H37" s="40">
        <v>4968.5608873966003</v>
      </c>
      <c r="I37" s="40">
        <v>5336.5185021193001</v>
      </c>
    </row>
    <row r="38" spans="1:74" x14ac:dyDescent="0.2">
      <c r="A38" s="21" t="s">
        <v>34</v>
      </c>
      <c r="B38" s="4"/>
      <c r="C38" s="4"/>
      <c r="D38" s="4"/>
      <c r="E38" s="40">
        <v>5802.6750270325001</v>
      </c>
      <c r="F38" s="40">
        <v>6147.3119894968004</v>
      </c>
      <c r="G38" s="40">
        <v>5441.3744601065</v>
      </c>
      <c r="H38" s="40">
        <v>6437.8150308406002</v>
      </c>
      <c r="I38" s="40">
        <v>7810.5742006545006</v>
      </c>
    </row>
    <row r="39" spans="1:74" x14ac:dyDescent="0.2">
      <c r="A39" s="21" t="s">
        <v>35</v>
      </c>
      <c r="B39" s="4"/>
      <c r="C39" s="4"/>
      <c r="D39" s="4"/>
      <c r="E39" s="40">
        <v>4980.6519681395002</v>
      </c>
      <c r="F39" s="40">
        <v>4667.3788372872996</v>
      </c>
      <c r="G39" s="40">
        <v>5261.1221019079003</v>
      </c>
      <c r="H39" s="40">
        <v>5191.5230596906003</v>
      </c>
      <c r="I39" s="40">
        <v>5806.3506087837004</v>
      </c>
    </row>
    <row r="40" spans="1:74" s="120" customFormat="1" ht="35.25" customHeight="1" x14ac:dyDescent="0.2">
      <c r="A40" s="148" t="s">
        <v>66</v>
      </c>
      <c r="B40" s="148"/>
      <c r="C40" s="118"/>
      <c r="D40" s="148" t="s">
        <v>110</v>
      </c>
      <c r="E40" s="148"/>
      <c r="F40" s="148"/>
      <c r="G40" s="148"/>
      <c r="H40" s="148"/>
      <c r="I40" s="148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19"/>
      <c r="BA40" s="119"/>
      <c r="BB40" s="119"/>
      <c r="BC40" s="119"/>
      <c r="BD40" s="119"/>
      <c r="BE40" s="119"/>
      <c r="BF40" s="119"/>
      <c r="BG40" s="119"/>
      <c r="BH40" s="119"/>
      <c r="BI40" s="119"/>
      <c r="BJ40" s="119"/>
      <c r="BK40" s="119"/>
      <c r="BL40" s="119"/>
      <c r="BM40" s="119"/>
      <c r="BN40" s="119"/>
      <c r="BO40" s="119"/>
      <c r="BP40" s="119"/>
      <c r="BQ40" s="119"/>
      <c r="BR40" s="119"/>
      <c r="BS40" s="119"/>
      <c r="BT40" s="119"/>
      <c r="BU40" s="119"/>
      <c r="BV40" s="119"/>
    </row>
    <row r="41" spans="1:74" s="120" customFormat="1" x14ac:dyDescent="0.2">
      <c r="C41" s="121"/>
      <c r="D41" s="149" t="s">
        <v>104</v>
      </c>
      <c r="E41" s="149"/>
      <c r="F41" s="149"/>
      <c r="G41" s="149"/>
      <c r="H41" s="149"/>
      <c r="I41" s="149"/>
    </row>
    <row r="42" spans="1:74" s="120" customFormat="1" x14ac:dyDescent="0.2">
      <c r="A42" s="122"/>
      <c r="C42" s="123"/>
      <c r="D42" s="123" t="s">
        <v>105</v>
      </c>
    </row>
    <row r="43" spans="1:74" s="120" customFormat="1" x14ac:dyDescent="0.2">
      <c r="A43" s="122"/>
      <c r="C43" s="123"/>
      <c r="D43" s="124" t="s">
        <v>106</v>
      </c>
    </row>
    <row r="44" spans="1:74" s="120" customFormat="1" x14ac:dyDescent="0.2">
      <c r="A44" s="122"/>
      <c r="C44" s="123"/>
      <c r="D44" s="125" t="s">
        <v>107</v>
      </c>
    </row>
    <row r="45" spans="1:74" s="120" customFormat="1" ht="48.75" customHeight="1" x14ac:dyDescent="0.2">
      <c r="A45" s="120" t="s">
        <v>2</v>
      </c>
      <c r="D45" s="146" t="s">
        <v>108</v>
      </c>
      <c r="E45" s="146"/>
      <c r="F45" s="146"/>
      <c r="G45" s="146"/>
      <c r="H45" s="146"/>
      <c r="I45" s="146"/>
    </row>
    <row r="46" spans="1:74" x14ac:dyDescent="0.2">
      <c r="E46" s="7"/>
      <c r="F46" s="7"/>
      <c r="G46" s="7"/>
      <c r="H46" s="7"/>
      <c r="I46" s="5"/>
    </row>
    <row r="47" spans="1:74" x14ac:dyDescent="0.2">
      <c r="E47" s="7"/>
      <c r="F47" s="7"/>
      <c r="G47" s="7"/>
      <c r="H47" s="7"/>
      <c r="I47" s="5"/>
    </row>
  </sheetData>
  <mergeCells count="5">
    <mergeCell ref="D45:I45"/>
    <mergeCell ref="A40:B40"/>
    <mergeCell ref="D40:I40"/>
    <mergeCell ref="D41:I41"/>
    <mergeCell ref="A3:H3"/>
  </mergeCells>
  <hyperlinks>
    <hyperlink ref="I5" location="Índice!A4" display="Índice" xr:uid="{A5B8C9E9-6254-461A-A143-87BE6C138EB9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stopIfTrue="1" id="{1D49ADA9-D993-49C6-A652-CE2239A55549}">
            <xm:f>'IP cuadro 4'!I8&gt;=30</xm:f>
            <x14:dxf>
              <fill>
                <patternFill>
                  <bgColor rgb="FFFF7171"/>
                </patternFill>
              </fill>
            </x14:dxf>
          </x14:cfRule>
          <x14:cfRule type="expression" priority="2" id="{EF5AA1F7-AE9E-41E5-9F49-01224D7713B0}">
            <xm:f>'IP cuadro 4'!I8&gt;=15</xm:f>
            <x14:dxf>
              <fill>
                <patternFill>
                  <bgColor rgb="FFFFFF64"/>
                </patternFill>
              </fill>
            </x14:dxf>
          </x14:cfRule>
          <xm:sqref>I7:I39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8F84E-C610-4CF2-BCB3-942617A2CAED}">
  <sheetPr>
    <tabColor theme="4" tint="-0.249977111117893"/>
  </sheetPr>
  <dimension ref="A1:Y43"/>
  <sheetViews>
    <sheetView zoomScaleNormal="100" workbookViewId="0">
      <pane ySplit="3" topLeftCell="A4" activePane="bottomLeft" state="frozen"/>
      <selection pane="bottomLeft"/>
    </sheetView>
  </sheetViews>
  <sheetFormatPr baseColWidth="10" defaultColWidth="11" defaultRowHeight="12" x14ac:dyDescent="0.2"/>
  <cols>
    <col min="1" max="1" width="1" style="56" customWidth="1"/>
    <col min="2" max="2" width="0.125" style="56" customWidth="1"/>
    <col min="3" max="3" width="31.125" style="56" customWidth="1"/>
    <col min="4" max="4" width="12.625" style="56" customWidth="1"/>
    <col min="5" max="5" width="20.625" style="56" customWidth="1"/>
    <col min="6" max="6" width="1.75" style="56" customWidth="1"/>
    <col min="7" max="7" width="0.125" style="56" customWidth="1"/>
    <col min="8" max="8" width="31.125" style="56" customWidth="1"/>
    <col min="9" max="9" width="12.625" style="56" customWidth="1"/>
    <col min="10" max="10" width="20.625" style="56" customWidth="1"/>
    <col min="11" max="11" width="1.75" style="56" customWidth="1"/>
    <col min="12" max="12" width="0.125" style="56" customWidth="1"/>
    <col min="13" max="13" width="31.125" style="56" customWidth="1"/>
    <col min="14" max="14" width="12.625" style="56" customWidth="1"/>
    <col min="15" max="15" width="20.625" style="56" customWidth="1"/>
    <col min="16" max="16" width="1.75" style="56" customWidth="1"/>
    <col min="17" max="17" width="0.125" style="56" customWidth="1"/>
    <col min="18" max="18" width="31.125" style="56" customWidth="1"/>
    <col min="19" max="19" width="12.625" style="56" customWidth="1"/>
    <col min="20" max="20" width="20.625" style="56" customWidth="1"/>
    <col min="21" max="21" width="1.75" style="56" customWidth="1"/>
    <col min="22" max="22" width="0.125" style="56" customWidth="1"/>
    <col min="23" max="23" width="31.125" style="56" customWidth="1"/>
    <col min="24" max="24" width="12.625" style="56" customWidth="1"/>
    <col min="25" max="25" width="20.625" style="56" customWidth="1"/>
    <col min="26" max="26" width="1.125" style="56" customWidth="1"/>
    <col min="27" max="16384" width="11" style="56"/>
  </cols>
  <sheetData>
    <row r="1" spans="1:25" s="8" customFormat="1" x14ac:dyDescent="0.2">
      <c r="A1" s="6" t="str">
        <f>+Índice!$A$1</f>
        <v>INEGI. Pobreza Multidimensional (PM) 2024</v>
      </c>
      <c r="B1" s="7"/>
      <c r="C1" s="7"/>
      <c r="D1" s="4"/>
      <c r="E1" s="4"/>
      <c r="F1" s="4"/>
      <c r="G1" s="4"/>
      <c r="H1" s="4"/>
    </row>
    <row r="2" spans="1:25" s="9" customFormat="1" ht="12.75" x14ac:dyDescent="0.2">
      <c r="D2" s="12"/>
      <c r="E2" s="12"/>
      <c r="F2" s="12"/>
      <c r="G2" s="12"/>
      <c r="H2" s="12"/>
    </row>
    <row r="3" spans="1:25" ht="15.75" thickBot="1" x14ac:dyDescent="0.3">
      <c r="A3" s="99" t="s">
        <v>64</v>
      </c>
    </row>
    <row r="4" spans="1:25" s="100" customFormat="1" ht="12.75" x14ac:dyDescent="0.2">
      <c r="B4" s="163" t="s">
        <v>90</v>
      </c>
      <c r="C4" s="164"/>
      <c r="D4" s="164"/>
      <c r="E4" s="165"/>
      <c r="G4" s="163" t="s">
        <v>91</v>
      </c>
      <c r="H4" s="164"/>
      <c r="I4" s="164"/>
      <c r="J4" s="165"/>
      <c r="L4" s="163" t="s">
        <v>92</v>
      </c>
      <c r="M4" s="164"/>
      <c r="N4" s="164"/>
      <c r="O4" s="165"/>
      <c r="Q4" s="163" t="s">
        <v>93</v>
      </c>
      <c r="R4" s="164"/>
      <c r="S4" s="164"/>
      <c r="T4" s="165"/>
      <c r="V4" s="163" t="s">
        <v>94</v>
      </c>
      <c r="W4" s="164"/>
      <c r="X4" s="164"/>
      <c r="Y4" s="165"/>
    </row>
    <row r="5" spans="1:25" s="104" customFormat="1" ht="29.25" customHeight="1" x14ac:dyDescent="0.2">
      <c r="A5" s="103"/>
      <c r="B5" s="166" t="s">
        <v>84</v>
      </c>
      <c r="C5" s="167"/>
      <c r="D5" s="167"/>
      <c r="E5" s="168"/>
      <c r="G5" s="166" t="s">
        <v>84</v>
      </c>
      <c r="H5" s="167"/>
      <c r="I5" s="167"/>
      <c r="J5" s="168"/>
      <c r="L5" s="166" t="str">
        <f>+G5</f>
        <v>Promedio del ingreso corriente total mensual per cápita para los deciles I y X, según fuente de ingreso</v>
      </c>
      <c r="M5" s="167"/>
      <c r="N5" s="167"/>
      <c r="O5" s="168"/>
      <c r="Q5" s="166" t="str">
        <f>+L5</f>
        <v>Promedio del ingreso corriente total mensual per cápita para los deciles I y X, según fuente de ingreso</v>
      </c>
      <c r="R5" s="167"/>
      <c r="S5" s="167"/>
      <c r="T5" s="168"/>
      <c r="V5" s="166" t="str">
        <f>+Q5</f>
        <v>Promedio del ingreso corriente total mensual per cápita para los deciles I y X, según fuente de ingreso</v>
      </c>
      <c r="W5" s="167"/>
      <c r="X5" s="167"/>
      <c r="Y5" s="168"/>
    </row>
    <row r="6" spans="1:25" s="100" customFormat="1" ht="12.75" x14ac:dyDescent="0.2">
      <c r="B6" s="101"/>
      <c r="C6" s="159">
        <v>2016</v>
      </c>
      <c r="D6" s="159"/>
      <c r="E6" s="160"/>
      <c r="G6" s="101"/>
      <c r="H6" s="159">
        <v>2018</v>
      </c>
      <c r="I6" s="159"/>
      <c r="J6" s="160"/>
      <c r="L6" s="101"/>
      <c r="M6" s="159">
        <v>2020</v>
      </c>
      <c r="N6" s="159"/>
      <c r="O6" s="160"/>
      <c r="Q6" s="101"/>
      <c r="R6" s="159">
        <v>2022</v>
      </c>
      <c r="S6" s="159"/>
      <c r="T6" s="160"/>
      <c r="V6" s="101"/>
      <c r="W6" s="159">
        <v>2024</v>
      </c>
      <c r="X6" s="159"/>
      <c r="Y6" s="160"/>
    </row>
    <row r="7" spans="1:25" x14ac:dyDescent="0.2">
      <c r="B7" s="57"/>
      <c r="C7" s="161" t="s">
        <v>80</v>
      </c>
      <c r="D7" s="161"/>
      <c r="E7" s="162"/>
      <c r="G7" s="57"/>
      <c r="H7" s="161" t="s">
        <v>80</v>
      </c>
      <c r="I7" s="161"/>
      <c r="J7" s="162"/>
      <c r="L7" s="57"/>
      <c r="M7" s="161" t="s">
        <v>80</v>
      </c>
      <c r="N7" s="161"/>
      <c r="O7" s="162"/>
      <c r="Q7" s="57"/>
      <c r="R7" s="161" t="s">
        <v>80</v>
      </c>
      <c r="S7" s="161"/>
      <c r="T7" s="162"/>
      <c r="V7" s="57"/>
      <c r="W7" s="161" t="s">
        <v>80</v>
      </c>
      <c r="X7" s="161"/>
      <c r="Y7" s="162"/>
    </row>
    <row r="8" spans="1:25" s="58" customFormat="1" ht="20.25" customHeight="1" x14ac:dyDescent="0.2">
      <c r="B8" s="59" t="s">
        <v>36</v>
      </c>
      <c r="C8" s="60" t="s">
        <v>36</v>
      </c>
      <c r="D8" s="61" t="s">
        <v>49</v>
      </c>
      <c r="E8" s="62" t="s">
        <v>50</v>
      </c>
      <c r="G8" s="59" t="s">
        <v>36</v>
      </c>
      <c r="H8" s="60" t="s">
        <v>36</v>
      </c>
      <c r="I8" s="61" t="s">
        <v>49</v>
      </c>
      <c r="J8" s="62" t="s">
        <v>50</v>
      </c>
      <c r="L8" s="59" t="s">
        <v>36</v>
      </c>
      <c r="M8" s="60" t="s">
        <v>36</v>
      </c>
      <c r="N8" s="61" t="s">
        <v>49</v>
      </c>
      <c r="O8" s="62" t="s">
        <v>50</v>
      </c>
      <c r="Q8" s="59" t="s">
        <v>36</v>
      </c>
      <c r="R8" s="60" t="s">
        <v>36</v>
      </c>
      <c r="S8" s="61" t="s">
        <v>49</v>
      </c>
      <c r="T8" s="62" t="s">
        <v>50</v>
      </c>
      <c r="V8" s="59" t="s">
        <v>36</v>
      </c>
      <c r="W8" s="60" t="s">
        <v>36</v>
      </c>
      <c r="X8" s="61" t="s">
        <v>49</v>
      </c>
      <c r="Y8" s="62" t="s">
        <v>50</v>
      </c>
    </row>
    <row r="9" spans="1:25" ht="12.75" x14ac:dyDescent="0.2">
      <c r="A9" s="63"/>
      <c r="B9" s="64" t="s">
        <v>0</v>
      </c>
      <c r="C9" s="65" t="s">
        <v>39</v>
      </c>
      <c r="D9" s="66">
        <f>+'Cuadro 2'!$Q$10</f>
        <v>380.20339850440001</v>
      </c>
      <c r="E9" s="67">
        <f>+'Cuadro 2'!$Q$19</f>
        <v>13326.286858891501</v>
      </c>
      <c r="G9" s="64" t="s">
        <v>0</v>
      </c>
      <c r="H9" s="65" t="s">
        <v>39</v>
      </c>
      <c r="I9" s="66">
        <f>+'Cuadro 2'!$R$10</f>
        <v>411.72956874319999</v>
      </c>
      <c r="J9" s="67">
        <f>+'Cuadro 2'!$R$19</f>
        <v>13133.082289211001</v>
      </c>
      <c r="L9" s="64" t="s">
        <v>0</v>
      </c>
      <c r="M9" s="65" t="s">
        <v>39</v>
      </c>
      <c r="N9" s="66">
        <f>+'Cuadro 2'!$S$10</f>
        <v>410.21116754560001</v>
      </c>
      <c r="O9" s="67">
        <f>+'Cuadro 2'!$S$19</f>
        <v>11169.980720245299</v>
      </c>
      <c r="Q9" s="64" t="s">
        <v>0</v>
      </c>
      <c r="R9" s="65" t="s">
        <v>39</v>
      </c>
      <c r="S9" s="66">
        <f>+'Cuadro 2'!$T$10</f>
        <v>584.57810679340002</v>
      </c>
      <c r="T9" s="67">
        <f>+'Cuadro 2'!$T$19</f>
        <v>12847.8511015678</v>
      </c>
      <c r="V9" s="64" t="s">
        <v>0</v>
      </c>
      <c r="W9" s="65" t="s">
        <v>39</v>
      </c>
      <c r="X9" s="66">
        <f>+'Cuadro 2'!$U$10</f>
        <v>685.16485211040003</v>
      </c>
      <c r="Y9" s="67">
        <f>+'Cuadro 2'!$U$19</f>
        <v>14314.3194932924</v>
      </c>
    </row>
    <row r="10" spans="1:25" ht="12.75" x14ac:dyDescent="0.2">
      <c r="B10" s="64"/>
      <c r="C10" s="65" t="s">
        <v>40</v>
      </c>
      <c r="D10" s="66">
        <f>+'Cuadro 2'!$W$10</f>
        <v>183.613382487</v>
      </c>
      <c r="E10" s="67">
        <f>+'Cuadro 2'!$W$19</f>
        <v>1469.0016028886</v>
      </c>
      <c r="G10" s="64"/>
      <c r="H10" s="65" t="s">
        <v>40</v>
      </c>
      <c r="I10" s="66">
        <f>+'Cuadro 2'!$X$10</f>
        <v>217.9941091558</v>
      </c>
      <c r="J10" s="67">
        <f>+'Cuadro 2'!$S$19</f>
        <v>11169.980720245299</v>
      </c>
      <c r="L10" s="64"/>
      <c r="M10" s="65" t="s">
        <v>40</v>
      </c>
      <c r="N10" s="66">
        <f>+'Cuadro 2'!$Y$10</f>
        <v>206.66878133829999</v>
      </c>
      <c r="O10" s="67">
        <f>+'Cuadro 2'!$Y$19</f>
        <v>1259.6846354104</v>
      </c>
      <c r="Q10" s="64"/>
      <c r="R10" s="65" t="s">
        <v>40</v>
      </c>
      <c r="S10" s="66">
        <f>+'Cuadro 2'!$Z$10</f>
        <v>277.35129769050002</v>
      </c>
      <c r="T10" s="67">
        <f>+'Cuadro 2'!$Z$19</f>
        <v>1774.0871141294999</v>
      </c>
      <c r="V10" s="64"/>
      <c r="W10" s="65" t="s">
        <v>40</v>
      </c>
      <c r="X10" s="66">
        <f>+'Cuadro 2'!$AA$10</f>
        <v>303.66264001370001</v>
      </c>
      <c r="Y10" s="67">
        <f>+'Cuadro 2'!$AA$19</f>
        <v>1573.6503782402999</v>
      </c>
    </row>
    <row r="11" spans="1:25" ht="12.75" x14ac:dyDescent="0.2">
      <c r="B11" s="68" t="e">
        <f>+VLOOKUP(C11,#REF!,2,0)</f>
        <v>#REF!</v>
      </c>
      <c r="C11" s="65" t="s">
        <v>41</v>
      </c>
      <c r="D11" s="66">
        <f>+'Cuadro 2'!$AC$10</f>
        <v>10.824750923</v>
      </c>
      <c r="E11" s="67">
        <f>+'Cuadro 2'!$AC$19</f>
        <v>5058.9350823137001</v>
      </c>
      <c r="G11" s="68" t="e">
        <f>+VLOOKUP(H11,#REF!,2,0)</f>
        <v>#REF!</v>
      </c>
      <c r="H11" s="65" t="s">
        <v>41</v>
      </c>
      <c r="I11" s="66">
        <f>+'Cuadro 2'!$AD$10</f>
        <v>11.855151687299999</v>
      </c>
      <c r="J11" s="67">
        <f>+'Cuadro 2'!$AD$19</f>
        <v>2983.1888036823998</v>
      </c>
      <c r="L11" s="68" t="e">
        <f>+VLOOKUP(M11,#REF!,2,0)</f>
        <v>#REF!</v>
      </c>
      <c r="M11" s="65" t="s">
        <v>41</v>
      </c>
      <c r="N11" s="66">
        <f>+'Cuadro 2'!$AE$10</f>
        <v>14.4185241807</v>
      </c>
      <c r="O11" s="67">
        <f>+'Cuadro 2'!$AE$19</f>
        <v>2615.4173613951998</v>
      </c>
      <c r="Q11" s="68" t="e">
        <f>+VLOOKUP(R11,#REF!,2,0)</f>
        <v>#REF!</v>
      </c>
      <c r="R11" s="65" t="s">
        <v>41</v>
      </c>
      <c r="S11" s="66">
        <f>+'Cuadro 2'!$AF$10</f>
        <v>16.168777349500001</v>
      </c>
      <c r="T11" s="67">
        <f>+'Cuadro 2'!$AF$19</f>
        <v>2788.6927391592999</v>
      </c>
      <c r="V11" s="68" t="e">
        <f>+VLOOKUP(W11,#REF!,2,0)</f>
        <v>#REF!</v>
      </c>
      <c r="W11" s="65" t="s">
        <v>41</v>
      </c>
      <c r="X11" s="66">
        <f>+'Cuadro 2'!$AG$10</f>
        <v>16.977006827299999</v>
      </c>
      <c r="Y11" s="67">
        <f>+'Cuadro 2'!$AG$19</f>
        <v>2911.3125035099001</v>
      </c>
    </row>
    <row r="12" spans="1:25" ht="12.75" x14ac:dyDescent="0.2">
      <c r="B12" s="68" t="e">
        <f>+VLOOKUP(C12,#REF!,2,0)</f>
        <v>#REF!</v>
      </c>
      <c r="C12" s="65" t="s">
        <v>42</v>
      </c>
      <c r="D12" s="66">
        <f>+'Cuadro 2'!$AI$10</f>
        <v>58.118956176700003</v>
      </c>
      <c r="E12" s="67">
        <f>+'Cuadro 2'!$AI$19</f>
        <v>435.65222396029998</v>
      </c>
      <c r="G12" s="68" t="e">
        <f>+VLOOKUP(H12,#REF!,2,0)</f>
        <v>#REF!</v>
      </c>
      <c r="H12" s="65" t="s">
        <v>42</v>
      </c>
      <c r="I12" s="66">
        <f>+'Cuadro 2'!$AJ$10</f>
        <v>54.694722188599997</v>
      </c>
      <c r="J12" s="67">
        <f>+'Cuadro 2'!$AJ$19</f>
        <v>404.9852398452</v>
      </c>
      <c r="L12" s="68" t="e">
        <f>+VLOOKUP(M12,#REF!,2,0)</f>
        <v>#REF!</v>
      </c>
      <c r="M12" s="65" t="s">
        <v>42</v>
      </c>
      <c r="N12" s="66">
        <f>+'Cuadro 2'!$AK$10</f>
        <v>65.109810377700001</v>
      </c>
      <c r="O12" s="67">
        <f>+'Cuadro 2'!$AK$19</f>
        <v>369.97625581049999</v>
      </c>
      <c r="Q12" s="68" t="e">
        <f>+VLOOKUP(R12,#REF!,2,0)</f>
        <v>#REF!</v>
      </c>
      <c r="R12" s="65" t="s">
        <v>42</v>
      </c>
      <c r="S12" s="66">
        <f>+'Cuadro 2'!$AL$10</f>
        <v>59.4588125617</v>
      </c>
      <c r="T12" s="67">
        <f>+'Cuadro 2'!$AL$19</f>
        <v>339.5527080736</v>
      </c>
      <c r="V12" s="68" t="e">
        <f>+VLOOKUP(W12,#REF!,2,0)</f>
        <v>#REF!</v>
      </c>
      <c r="W12" s="65" t="s">
        <v>42</v>
      </c>
      <c r="X12" s="66">
        <f>+'Cuadro 2'!$AM$10</f>
        <v>59.299020456400001</v>
      </c>
      <c r="Y12" s="67">
        <f>+'Cuadro 2'!$AM$19</f>
        <v>352.481455041</v>
      </c>
    </row>
    <row r="13" spans="1:25" ht="12.75" x14ac:dyDescent="0.2">
      <c r="B13" s="68" t="e">
        <f>+VLOOKUP(C13,#REF!,2,0)</f>
        <v>#REF!</v>
      </c>
      <c r="C13" s="65" t="s">
        <v>43</v>
      </c>
      <c r="D13" s="66">
        <f>+'Cuadro 2'!$AO$10</f>
        <v>322.01217721839998</v>
      </c>
      <c r="E13" s="67">
        <f>+'Cuadro 2'!$AO$19</f>
        <v>3187.8990953666998</v>
      </c>
      <c r="G13" s="68" t="e">
        <f>+VLOOKUP(H13,#REF!,2,0)</f>
        <v>#REF!</v>
      </c>
      <c r="H13" s="65" t="s">
        <v>43</v>
      </c>
      <c r="I13" s="66">
        <f>+'Cuadro 2'!$AP$10</f>
        <v>305.78418462370001</v>
      </c>
      <c r="J13" s="67">
        <f>+'Cuadro 2'!$AP$19</f>
        <v>3051.4060786215</v>
      </c>
      <c r="L13" s="68" t="e">
        <f>+VLOOKUP(M13,#REF!,2,0)</f>
        <v>#REF!</v>
      </c>
      <c r="M13" s="65" t="s">
        <v>43</v>
      </c>
      <c r="N13" s="66">
        <f>+'Cuadro 2'!$AQ$10</f>
        <v>232.96566516670001</v>
      </c>
      <c r="O13" s="67">
        <f>+'Cuadro 2'!$AQ$19</f>
        <v>3600.1900626907</v>
      </c>
      <c r="Q13" s="68" t="e">
        <f>+VLOOKUP(R13,#REF!,2,0)</f>
        <v>#REF!</v>
      </c>
      <c r="R13" s="65" t="s">
        <v>43</v>
      </c>
      <c r="S13" s="66">
        <f>+'Cuadro 2'!$AR$10</f>
        <v>313.04586709440002</v>
      </c>
      <c r="T13" s="67">
        <f>+'Cuadro 2'!$AR$19</f>
        <v>3681.1616207146999</v>
      </c>
      <c r="V13" s="68" t="e">
        <f>+VLOOKUP(W13,#REF!,2,0)</f>
        <v>#REF!</v>
      </c>
      <c r="W13" s="65" t="s">
        <v>43</v>
      </c>
      <c r="X13" s="66">
        <f>+'Cuadro 2'!$AS$10</f>
        <v>357.5707252551</v>
      </c>
      <c r="Y13" s="67">
        <f>+'Cuadro 2'!$AS$19</f>
        <v>3881.5815093685001</v>
      </c>
    </row>
    <row r="14" spans="1:25" ht="13.5" thickBot="1" x14ac:dyDescent="0.25">
      <c r="B14" s="69" t="e">
        <f>+VLOOKUP(C14,#REF!,2,0)</f>
        <v>#REF!</v>
      </c>
      <c r="C14" s="70" t="s">
        <v>48</v>
      </c>
      <c r="D14" s="71">
        <f>+'Cuadro 2'!$BG$10</f>
        <v>55.009127619300003</v>
      </c>
      <c r="E14" s="72">
        <f>+'Cuadro 2'!$BG$19</f>
        <v>721.31769451850005</v>
      </c>
      <c r="G14" s="69" t="e">
        <f>+VLOOKUP(H14,#REF!,2,0)</f>
        <v>#REF!</v>
      </c>
      <c r="H14" s="70" t="s">
        <v>48</v>
      </c>
      <c r="I14" s="71">
        <f>+'Cuadro 2'!$BH$10</f>
        <v>56.029071269500001</v>
      </c>
      <c r="J14" s="72">
        <f>+'Cuadro 2'!$BH$19</f>
        <v>663.97180900620003</v>
      </c>
      <c r="L14" s="69" t="e">
        <f>+VLOOKUP(M14,#REF!,2,0)</f>
        <v>#REF!</v>
      </c>
      <c r="M14" s="70" t="s">
        <v>48</v>
      </c>
      <c r="N14" s="71">
        <f>+'Cuadro 2'!$BI$10</f>
        <v>45.5428955454</v>
      </c>
      <c r="O14" s="72">
        <f>+'Cuadro 2'!$BI$19</f>
        <v>599.86087980219997</v>
      </c>
      <c r="Q14" s="69" t="e">
        <f>+VLOOKUP(R14,#REF!,2,0)</f>
        <v>#REF!</v>
      </c>
      <c r="R14" s="70" t="s">
        <v>48</v>
      </c>
      <c r="S14" s="71">
        <f>+'Cuadro 2'!$BJ$10</f>
        <v>51.678317968100004</v>
      </c>
      <c r="T14" s="72">
        <f>+'Cuadro 2'!$BJ$19</f>
        <v>508.80512136290002</v>
      </c>
      <c r="V14" s="69" t="e">
        <f>+VLOOKUP(W14,#REF!,2,0)</f>
        <v>#REF!</v>
      </c>
      <c r="W14" s="70" t="s">
        <v>48</v>
      </c>
      <c r="X14" s="71">
        <f>+'Cuadro 2'!$BK$10</f>
        <v>67.0132837389</v>
      </c>
      <c r="Y14" s="72">
        <f>+'Cuadro 2'!$BK$19</f>
        <v>935.25913788980006</v>
      </c>
    </row>
    <row r="15" spans="1:25" ht="13.5" thickBot="1" x14ac:dyDescent="0.25">
      <c r="B15" s="65" t="e">
        <f>+VLOOKUP(C15,#REF!,2,0)</f>
        <v>#REF!</v>
      </c>
      <c r="C15" s="73"/>
      <c r="D15" s="74"/>
      <c r="E15" s="74"/>
      <c r="G15" s="65" t="e">
        <f>+VLOOKUP(H15,#REF!,2,0)</f>
        <v>#REF!</v>
      </c>
      <c r="H15" s="73"/>
      <c r="I15" s="74"/>
      <c r="J15" s="74"/>
      <c r="L15" s="65" t="e">
        <f>+VLOOKUP(M15,#REF!,2,0)</f>
        <v>#REF!</v>
      </c>
      <c r="M15" s="73"/>
      <c r="N15" s="74"/>
      <c r="O15" s="74"/>
      <c r="Q15" s="65" t="e">
        <f>+VLOOKUP(R15,#REF!,2,0)</f>
        <v>#REF!</v>
      </c>
      <c r="R15" s="73"/>
      <c r="S15" s="74"/>
      <c r="T15" s="74"/>
      <c r="V15" s="65" t="e">
        <f>+VLOOKUP(W15,#REF!,2,0)</f>
        <v>#REF!</v>
      </c>
      <c r="W15" s="73"/>
      <c r="X15" s="74"/>
      <c r="Y15" s="74"/>
    </row>
    <row r="16" spans="1:25" s="75" customFormat="1" ht="24.75" customHeight="1" thickBot="1" x14ac:dyDescent="0.25">
      <c r="B16" s="76" t="e">
        <f>+VLOOKUP(C16,#REF!,2,0)</f>
        <v>#REF!</v>
      </c>
      <c r="C16" s="76"/>
      <c r="D16" s="80">
        <f>+SUM(D9:D14)</f>
        <v>1009.7817929288</v>
      </c>
      <c r="E16" s="80">
        <f>+SUM(E9:E14)</f>
        <v>24199.092557939304</v>
      </c>
      <c r="G16" s="76" t="e">
        <f>+VLOOKUP(H16,#REF!,2,0)</f>
        <v>#REF!</v>
      </c>
      <c r="H16" s="76"/>
      <c r="I16" s="80">
        <f>+SUM(I9:I14)</f>
        <v>1058.0868076680999</v>
      </c>
      <c r="J16" s="80">
        <f>+SUM(J9:J14)</f>
        <v>31406.614940611602</v>
      </c>
      <c r="L16" s="76" t="e">
        <f>+VLOOKUP(M16,#REF!,2,0)</f>
        <v>#REF!</v>
      </c>
      <c r="M16" s="76"/>
      <c r="N16" s="80">
        <f>+SUM(N9:N14)</f>
        <v>974.9168441544</v>
      </c>
      <c r="O16" s="80">
        <f>+SUM(O9:O14)</f>
        <v>19615.1099153543</v>
      </c>
      <c r="Q16" s="76" t="e">
        <f>+VLOOKUP(R16,#REF!,2,0)</f>
        <v>#REF!</v>
      </c>
      <c r="R16" s="76"/>
      <c r="S16" s="80">
        <f>+SUM(S9:S14)</f>
        <v>1302.2811794576</v>
      </c>
      <c r="T16" s="80">
        <f>+SUM(T9:T14)</f>
        <v>21940.1504050078</v>
      </c>
      <c r="V16" s="76" t="e">
        <f>+VLOOKUP(W16,#REF!,2,0)</f>
        <v>#REF!</v>
      </c>
      <c r="W16" s="76"/>
      <c r="X16" s="80">
        <f>+SUM(X9:X14)</f>
        <v>1489.6875284018001</v>
      </c>
      <c r="Y16" s="80">
        <f>+SUM(Y9:Y14)</f>
        <v>23968.604477341902</v>
      </c>
    </row>
    <row r="17" spans="2:25" s="96" customFormat="1" x14ac:dyDescent="0.2">
      <c r="B17" s="97"/>
      <c r="C17" s="97"/>
      <c r="D17" s="98"/>
      <c r="E17" s="98"/>
      <c r="G17" s="97"/>
      <c r="H17" s="97"/>
      <c r="I17" s="98"/>
      <c r="J17" s="98"/>
      <c r="L17" s="97"/>
      <c r="M17" s="97"/>
      <c r="N17" s="98"/>
      <c r="O17" s="98"/>
      <c r="Q17" s="97"/>
      <c r="R17" s="97"/>
      <c r="S17" s="98"/>
      <c r="T17" s="98"/>
      <c r="V17" s="97"/>
      <c r="W17" s="97"/>
      <c r="X17" s="98"/>
      <c r="Y17" s="98"/>
    </row>
    <row r="18" spans="2:25" s="77" customFormat="1" ht="26.25" x14ac:dyDescent="0.4">
      <c r="B18" s="65" t="e">
        <f>+VLOOKUP(C18,#REF!,2,0)</f>
        <v>#REF!</v>
      </c>
      <c r="C18" s="78" t="s">
        <v>63</v>
      </c>
      <c r="D18" s="78"/>
      <c r="E18" s="94">
        <f>+E16/D16</f>
        <v>23.964675068810227</v>
      </c>
      <c r="G18" s="65" t="e">
        <f>+VLOOKUP(H18,#REF!,2,0)</f>
        <v>#REF!</v>
      </c>
      <c r="H18" s="78" t="str">
        <f>+C18</f>
        <v>Razón decil X entre decil I</v>
      </c>
      <c r="I18" s="78"/>
      <c r="J18" s="94">
        <f>+J16/I16</f>
        <v>29.682455837274944</v>
      </c>
      <c r="L18" s="65" t="e">
        <f>+VLOOKUP(M18,#REF!,2,0)</f>
        <v>#REF!</v>
      </c>
      <c r="M18" s="78" t="str">
        <f>+H18</f>
        <v>Razón decil X entre decil I</v>
      </c>
      <c r="N18" s="78"/>
      <c r="O18" s="94">
        <f>+O16/N16</f>
        <v>20.119777428163715</v>
      </c>
      <c r="Q18" s="65" t="e">
        <f>+VLOOKUP(R18,#REF!,2,0)</f>
        <v>#REF!</v>
      </c>
      <c r="R18" s="78" t="str">
        <f>+M18</f>
        <v>Razón decil X entre decil I</v>
      </c>
      <c r="S18" s="78"/>
      <c r="T18" s="94">
        <f>+T16/S16</f>
        <v>16.84747560749198</v>
      </c>
      <c r="V18" s="65" t="e">
        <f>+VLOOKUP(W18,#REF!,2,0)</f>
        <v>#REF!</v>
      </c>
      <c r="W18" s="78" t="str">
        <f>+R18</f>
        <v>Razón decil X entre decil I</v>
      </c>
      <c r="X18" s="78"/>
      <c r="Y18" s="94">
        <f>+Y16/X16</f>
        <v>16.089685937732483</v>
      </c>
    </row>
    <row r="19" spans="2:25" ht="20.25" x14ac:dyDescent="0.2">
      <c r="B19" s="65" t="e">
        <f>+VLOOKUP(C19,#REF!,2,0)</f>
        <v>#REF!</v>
      </c>
      <c r="C19" s="73"/>
      <c r="D19" s="74"/>
      <c r="E19" s="95" t="s">
        <v>83</v>
      </c>
      <c r="G19" s="65" t="e">
        <f>+VLOOKUP(H19,#REF!,2,0)</f>
        <v>#REF!</v>
      </c>
      <c r="H19" s="73"/>
      <c r="I19" s="74"/>
      <c r="J19" s="95" t="s">
        <v>83</v>
      </c>
      <c r="L19" s="65" t="e">
        <f>+VLOOKUP(M19,#REF!,2,0)</f>
        <v>#REF!</v>
      </c>
      <c r="M19" s="73"/>
      <c r="N19" s="74"/>
      <c r="O19" s="95" t="s">
        <v>83</v>
      </c>
      <c r="Q19" s="65" t="e">
        <f>+VLOOKUP(R19,#REF!,2,0)</f>
        <v>#REF!</v>
      </c>
      <c r="R19" s="73"/>
      <c r="S19" s="74"/>
      <c r="T19" s="95" t="s">
        <v>83</v>
      </c>
      <c r="V19" s="65" t="e">
        <f>+VLOOKUP(W19,#REF!,2,0)</f>
        <v>#REF!</v>
      </c>
      <c r="W19" s="73"/>
      <c r="X19" s="74"/>
      <c r="Y19" s="95" t="s">
        <v>83</v>
      </c>
    </row>
    <row r="20" spans="2:25" ht="12.75" x14ac:dyDescent="0.2">
      <c r="B20" s="65" t="e">
        <f>+VLOOKUP(C20,#REF!,2,0)</f>
        <v>#REF!</v>
      </c>
      <c r="C20" s="73"/>
      <c r="D20" s="74"/>
      <c r="E20" s="79"/>
      <c r="G20" s="65" t="e">
        <f>+VLOOKUP(H20,#REF!,2,0)</f>
        <v>#REF!</v>
      </c>
      <c r="H20" s="73"/>
      <c r="I20" s="74"/>
      <c r="J20" s="79"/>
      <c r="L20" s="65" t="e">
        <f>+VLOOKUP(M20,#REF!,2,0)</f>
        <v>#REF!</v>
      </c>
      <c r="M20" s="73"/>
      <c r="N20" s="74"/>
      <c r="O20" s="79"/>
      <c r="Q20" s="65" t="e">
        <f>+VLOOKUP(R20,#REF!,2,0)</f>
        <v>#REF!</v>
      </c>
      <c r="R20" s="73"/>
      <c r="S20" s="74"/>
      <c r="T20" s="79"/>
      <c r="V20" s="65" t="e">
        <f>+VLOOKUP(W20,#REF!,2,0)</f>
        <v>#REF!</v>
      </c>
      <c r="W20" s="73"/>
      <c r="X20" s="74"/>
      <c r="Y20" s="79"/>
    </row>
    <row r="21" spans="2:25" ht="12.75" x14ac:dyDescent="0.2">
      <c r="B21" s="65" t="e">
        <f>+VLOOKUP(C21,#REF!,2,0)</f>
        <v>#REF!</v>
      </c>
      <c r="C21" s="73"/>
      <c r="D21" s="74"/>
      <c r="E21" s="74"/>
      <c r="G21" s="65" t="e">
        <f>+VLOOKUP(H21,#REF!,2,0)</f>
        <v>#REF!</v>
      </c>
      <c r="H21" s="73"/>
      <c r="I21" s="74"/>
      <c r="J21" s="74"/>
      <c r="L21" s="65" t="e">
        <f>+VLOOKUP(M21,#REF!,2,0)</f>
        <v>#REF!</v>
      </c>
      <c r="M21" s="73"/>
      <c r="N21" s="74"/>
      <c r="O21" s="74"/>
      <c r="Q21" s="65" t="e">
        <f>+VLOOKUP(R21,#REF!,2,0)</f>
        <v>#REF!</v>
      </c>
      <c r="R21" s="73"/>
      <c r="S21" s="74"/>
      <c r="T21" s="74"/>
      <c r="V21" s="65" t="e">
        <f>+VLOOKUP(W21,#REF!,2,0)</f>
        <v>#REF!</v>
      </c>
      <c r="W21" s="73"/>
      <c r="X21" s="74"/>
      <c r="Y21" s="74"/>
    </row>
    <row r="22" spans="2:25" ht="12.75" x14ac:dyDescent="0.2">
      <c r="B22" s="65" t="e">
        <f>+VLOOKUP(C22,#REF!,2,0)</f>
        <v>#REF!</v>
      </c>
      <c r="C22" s="73"/>
      <c r="D22" s="74"/>
      <c r="E22" s="74"/>
      <c r="G22" s="65" t="e">
        <f>+VLOOKUP(H22,#REF!,2,0)</f>
        <v>#REF!</v>
      </c>
      <c r="H22" s="73"/>
      <c r="I22" s="74"/>
      <c r="J22" s="74"/>
      <c r="L22" s="65" t="e">
        <f>+VLOOKUP(M22,#REF!,2,0)</f>
        <v>#REF!</v>
      </c>
      <c r="M22" s="73"/>
      <c r="N22" s="74"/>
      <c r="O22" s="74"/>
      <c r="Q22" s="65" t="e">
        <f>+VLOOKUP(R22,#REF!,2,0)</f>
        <v>#REF!</v>
      </c>
      <c r="R22" s="73"/>
      <c r="S22" s="74"/>
      <c r="T22" s="74"/>
      <c r="V22" s="65" t="e">
        <f>+VLOOKUP(W22,#REF!,2,0)</f>
        <v>#REF!</v>
      </c>
      <c r="W22" s="73"/>
      <c r="X22" s="74"/>
      <c r="Y22" s="74"/>
    </row>
    <row r="23" spans="2:25" ht="12.75" x14ac:dyDescent="0.2">
      <c r="B23" s="65" t="e">
        <f>+VLOOKUP(C23,#REF!,2,0)</f>
        <v>#REF!</v>
      </c>
      <c r="C23" s="73"/>
      <c r="D23" s="74"/>
      <c r="E23" s="74"/>
      <c r="G23" s="65" t="e">
        <f>+VLOOKUP(H23,#REF!,2,0)</f>
        <v>#REF!</v>
      </c>
      <c r="H23" s="73"/>
      <c r="I23" s="74"/>
      <c r="J23" s="74"/>
      <c r="L23" s="65" t="e">
        <f>+VLOOKUP(M23,#REF!,2,0)</f>
        <v>#REF!</v>
      </c>
      <c r="M23" s="73"/>
      <c r="N23" s="74"/>
      <c r="O23" s="74"/>
      <c r="Q23" s="65" t="e">
        <f>+VLOOKUP(R23,#REF!,2,0)</f>
        <v>#REF!</v>
      </c>
      <c r="R23" s="73"/>
      <c r="S23" s="74"/>
      <c r="T23" s="74"/>
      <c r="V23" s="65" t="e">
        <f>+VLOOKUP(W23,#REF!,2,0)</f>
        <v>#REF!</v>
      </c>
      <c r="W23" s="73"/>
      <c r="X23" s="74"/>
      <c r="Y23" s="74"/>
    </row>
    <row r="24" spans="2:25" ht="12.75" x14ac:dyDescent="0.2">
      <c r="B24" s="65" t="e">
        <f>+VLOOKUP(C24,#REF!,2,0)</f>
        <v>#REF!</v>
      </c>
      <c r="C24" s="73"/>
      <c r="D24" s="74"/>
      <c r="E24" s="74"/>
      <c r="G24" s="65" t="e">
        <f>+VLOOKUP(H24,#REF!,2,0)</f>
        <v>#REF!</v>
      </c>
      <c r="H24" s="73"/>
      <c r="I24" s="74"/>
      <c r="J24" s="74"/>
      <c r="L24" s="65" t="e">
        <f>+VLOOKUP(M24,#REF!,2,0)</f>
        <v>#REF!</v>
      </c>
      <c r="M24" s="73"/>
      <c r="N24" s="74"/>
      <c r="O24" s="74"/>
      <c r="Q24" s="65" t="e">
        <f>+VLOOKUP(R24,#REF!,2,0)</f>
        <v>#REF!</v>
      </c>
      <c r="R24" s="73"/>
      <c r="S24" s="74"/>
      <c r="T24" s="74"/>
      <c r="V24" s="65" t="e">
        <f>+VLOOKUP(W24,#REF!,2,0)</f>
        <v>#REF!</v>
      </c>
      <c r="W24" s="73"/>
      <c r="X24" s="74"/>
      <c r="Y24" s="74"/>
    </row>
    <row r="25" spans="2:25" ht="12.75" x14ac:dyDescent="0.2">
      <c r="B25" s="65" t="e">
        <f>+VLOOKUP(C25,#REF!,2,0)</f>
        <v>#REF!</v>
      </c>
      <c r="C25" s="73"/>
      <c r="D25" s="74"/>
      <c r="E25" s="74"/>
      <c r="G25" s="65" t="e">
        <f>+VLOOKUP(H25,#REF!,2,0)</f>
        <v>#REF!</v>
      </c>
      <c r="H25" s="73"/>
      <c r="I25" s="74"/>
      <c r="J25" s="74"/>
      <c r="L25" s="65" t="e">
        <f>+VLOOKUP(M25,#REF!,2,0)</f>
        <v>#REF!</v>
      </c>
      <c r="M25" s="73"/>
      <c r="N25" s="74"/>
      <c r="O25" s="74"/>
      <c r="Q25" s="65" t="e">
        <f>+VLOOKUP(R25,#REF!,2,0)</f>
        <v>#REF!</v>
      </c>
      <c r="R25" s="73"/>
      <c r="S25" s="74"/>
      <c r="T25" s="74"/>
      <c r="V25" s="65" t="e">
        <f>+VLOOKUP(W25,#REF!,2,0)</f>
        <v>#REF!</v>
      </c>
      <c r="W25" s="73"/>
      <c r="X25" s="74"/>
      <c r="Y25" s="74"/>
    </row>
    <row r="26" spans="2:25" ht="12.75" x14ac:dyDescent="0.2">
      <c r="B26" s="65" t="e">
        <f>+VLOOKUP(C26,#REF!,2,0)</f>
        <v>#REF!</v>
      </c>
      <c r="C26" s="73"/>
      <c r="D26" s="74"/>
      <c r="E26" s="74"/>
      <c r="G26" s="65" t="e">
        <f>+VLOOKUP(H26,#REF!,2,0)</f>
        <v>#REF!</v>
      </c>
      <c r="H26" s="73"/>
      <c r="I26" s="74"/>
      <c r="J26" s="74"/>
      <c r="L26" s="65" t="e">
        <f>+VLOOKUP(M26,#REF!,2,0)</f>
        <v>#REF!</v>
      </c>
      <c r="M26" s="73"/>
      <c r="N26" s="74"/>
      <c r="O26" s="74"/>
      <c r="Q26" s="65" t="e">
        <f>+VLOOKUP(R26,#REF!,2,0)</f>
        <v>#REF!</v>
      </c>
      <c r="R26" s="73"/>
      <c r="S26" s="74"/>
      <c r="T26" s="74"/>
      <c r="V26" s="65" t="e">
        <f>+VLOOKUP(W26,#REF!,2,0)</f>
        <v>#REF!</v>
      </c>
      <c r="W26" s="73"/>
      <c r="X26" s="74"/>
      <c r="Y26" s="74"/>
    </row>
    <row r="27" spans="2:25" ht="12.75" x14ac:dyDescent="0.2">
      <c r="B27" s="65" t="e">
        <f>+VLOOKUP(C27,#REF!,2,0)</f>
        <v>#REF!</v>
      </c>
      <c r="C27" s="73"/>
      <c r="D27" s="74"/>
      <c r="E27" s="74"/>
      <c r="G27" s="65" t="e">
        <f>+VLOOKUP(H27,#REF!,2,0)</f>
        <v>#REF!</v>
      </c>
      <c r="H27" s="73"/>
      <c r="I27" s="74"/>
      <c r="J27" s="74"/>
      <c r="L27" s="65" t="e">
        <f>+VLOOKUP(M27,#REF!,2,0)</f>
        <v>#REF!</v>
      </c>
      <c r="M27" s="73"/>
      <c r="N27" s="74"/>
      <c r="O27" s="74"/>
      <c r="Q27" s="65" t="e">
        <f>+VLOOKUP(R27,#REF!,2,0)</f>
        <v>#REF!</v>
      </c>
      <c r="R27" s="73"/>
      <c r="S27" s="74"/>
      <c r="T27" s="74"/>
      <c r="V27" s="65" t="e">
        <f>+VLOOKUP(W27,#REF!,2,0)</f>
        <v>#REF!</v>
      </c>
      <c r="W27" s="73"/>
      <c r="X27" s="74"/>
      <c r="Y27" s="74"/>
    </row>
    <row r="28" spans="2:25" ht="12.75" x14ac:dyDescent="0.2">
      <c r="B28" s="65" t="e">
        <f>+VLOOKUP(C28,#REF!,2,0)</f>
        <v>#REF!</v>
      </c>
      <c r="C28" s="73"/>
      <c r="D28" s="74"/>
      <c r="E28" s="74"/>
      <c r="G28" s="65" t="e">
        <f>+VLOOKUP(H28,#REF!,2,0)</f>
        <v>#REF!</v>
      </c>
      <c r="H28" s="73"/>
      <c r="I28" s="74"/>
      <c r="J28" s="74"/>
      <c r="L28" s="65" t="e">
        <f>+VLOOKUP(M28,#REF!,2,0)</f>
        <v>#REF!</v>
      </c>
      <c r="M28" s="73"/>
      <c r="N28" s="74"/>
      <c r="O28" s="74"/>
      <c r="Q28" s="65" t="e">
        <f>+VLOOKUP(R28,#REF!,2,0)</f>
        <v>#REF!</v>
      </c>
      <c r="R28" s="73"/>
      <c r="S28" s="74"/>
      <c r="T28" s="74"/>
      <c r="V28" s="65" t="e">
        <f>+VLOOKUP(W28,#REF!,2,0)</f>
        <v>#REF!</v>
      </c>
      <c r="W28" s="73"/>
      <c r="X28" s="74"/>
      <c r="Y28" s="74"/>
    </row>
    <row r="29" spans="2:25" ht="12.75" x14ac:dyDescent="0.2">
      <c r="B29" s="65" t="e">
        <f>+VLOOKUP(C29,#REF!,2,0)</f>
        <v>#REF!</v>
      </c>
      <c r="C29" s="73"/>
      <c r="D29" s="74"/>
      <c r="E29" s="74"/>
      <c r="G29" s="65" t="e">
        <f>+VLOOKUP(H29,#REF!,2,0)</f>
        <v>#REF!</v>
      </c>
      <c r="H29" s="73"/>
      <c r="I29" s="74"/>
      <c r="J29" s="74"/>
      <c r="L29" s="65" t="e">
        <f>+VLOOKUP(M29,#REF!,2,0)</f>
        <v>#REF!</v>
      </c>
      <c r="M29" s="73"/>
      <c r="N29" s="74"/>
      <c r="O29" s="74"/>
      <c r="Q29" s="65" t="e">
        <f>+VLOOKUP(R29,#REF!,2,0)</f>
        <v>#REF!</v>
      </c>
      <c r="R29" s="73"/>
      <c r="S29" s="74"/>
      <c r="T29" s="74"/>
      <c r="V29" s="65" t="e">
        <f>+VLOOKUP(W29,#REF!,2,0)</f>
        <v>#REF!</v>
      </c>
      <c r="W29" s="73"/>
      <c r="X29" s="74"/>
      <c r="Y29" s="74"/>
    </row>
    <row r="30" spans="2:25" ht="12.75" x14ac:dyDescent="0.2">
      <c r="B30" s="65" t="e">
        <f>+VLOOKUP(C30,#REF!,2,0)</f>
        <v>#REF!</v>
      </c>
      <c r="C30" s="73"/>
      <c r="D30" s="74"/>
      <c r="E30" s="74"/>
      <c r="G30" s="65" t="e">
        <f>+VLOOKUP(H30,#REF!,2,0)</f>
        <v>#REF!</v>
      </c>
      <c r="H30" s="73"/>
      <c r="I30" s="74"/>
      <c r="J30" s="74"/>
      <c r="L30" s="65" t="e">
        <f>+VLOOKUP(M30,#REF!,2,0)</f>
        <v>#REF!</v>
      </c>
      <c r="M30" s="73"/>
      <c r="N30" s="74"/>
      <c r="O30" s="74"/>
      <c r="Q30" s="65" t="e">
        <f>+VLOOKUP(R30,#REF!,2,0)</f>
        <v>#REF!</v>
      </c>
      <c r="R30" s="73"/>
      <c r="S30" s="74"/>
      <c r="T30" s="74"/>
      <c r="V30" s="65" t="e">
        <f>+VLOOKUP(W30,#REF!,2,0)</f>
        <v>#REF!</v>
      </c>
      <c r="W30" s="73"/>
      <c r="X30" s="74"/>
      <c r="Y30" s="74"/>
    </row>
    <row r="31" spans="2:25" ht="12.75" x14ac:dyDescent="0.2">
      <c r="B31" s="65" t="e">
        <f>+VLOOKUP(C31,#REF!,2,0)</f>
        <v>#REF!</v>
      </c>
      <c r="C31" s="73"/>
      <c r="D31" s="74"/>
      <c r="E31" s="74"/>
      <c r="G31" s="65" t="e">
        <f>+VLOOKUP(H31,#REF!,2,0)</f>
        <v>#REF!</v>
      </c>
      <c r="H31" s="73"/>
      <c r="I31" s="74"/>
      <c r="J31" s="74"/>
      <c r="L31" s="65" t="e">
        <f>+VLOOKUP(M31,#REF!,2,0)</f>
        <v>#REF!</v>
      </c>
      <c r="M31" s="73"/>
      <c r="N31" s="74"/>
      <c r="O31" s="74"/>
      <c r="Q31" s="65" t="e">
        <f>+VLOOKUP(R31,#REF!,2,0)</f>
        <v>#REF!</v>
      </c>
      <c r="R31" s="73"/>
      <c r="S31" s="74"/>
      <c r="T31" s="74"/>
      <c r="V31" s="65" t="e">
        <f>+VLOOKUP(W31,#REF!,2,0)</f>
        <v>#REF!</v>
      </c>
      <c r="W31" s="73"/>
      <c r="X31" s="74"/>
      <c r="Y31" s="74"/>
    </row>
    <row r="32" spans="2:25" ht="12.75" x14ac:dyDescent="0.2">
      <c r="B32" s="65" t="e">
        <f>+VLOOKUP(C32,#REF!,2,0)</f>
        <v>#REF!</v>
      </c>
      <c r="C32" s="73"/>
      <c r="D32" s="74"/>
      <c r="E32" s="74"/>
      <c r="G32" s="65" t="e">
        <f>+VLOOKUP(H32,#REF!,2,0)</f>
        <v>#REF!</v>
      </c>
      <c r="H32" s="73"/>
      <c r="I32" s="74"/>
      <c r="J32" s="74"/>
      <c r="L32" s="65" t="e">
        <f>+VLOOKUP(M32,#REF!,2,0)</f>
        <v>#REF!</v>
      </c>
      <c r="M32" s="73"/>
      <c r="N32" s="74"/>
      <c r="O32" s="74"/>
      <c r="Q32" s="65" t="e">
        <f>+VLOOKUP(R32,#REF!,2,0)</f>
        <v>#REF!</v>
      </c>
      <c r="R32" s="73"/>
      <c r="S32" s="74"/>
      <c r="T32" s="74"/>
      <c r="V32" s="65" t="e">
        <f>+VLOOKUP(W32,#REF!,2,0)</f>
        <v>#REF!</v>
      </c>
      <c r="W32" s="73"/>
      <c r="X32" s="74"/>
      <c r="Y32" s="74"/>
    </row>
    <row r="33" spans="2:25" ht="12.75" x14ac:dyDescent="0.2">
      <c r="B33" s="65" t="e">
        <f>+VLOOKUP(C33,#REF!,2,0)</f>
        <v>#REF!</v>
      </c>
      <c r="C33" s="73"/>
      <c r="D33" s="74"/>
      <c r="E33" s="74"/>
      <c r="G33" s="65" t="e">
        <f>+VLOOKUP(H33,#REF!,2,0)</f>
        <v>#REF!</v>
      </c>
      <c r="H33" s="73"/>
      <c r="I33" s="74"/>
      <c r="J33" s="74"/>
      <c r="L33" s="65" t="e">
        <f>+VLOOKUP(M33,#REF!,2,0)</f>
        <v>#REF!</v>
      </c>
      <c r="M33" s="73"/>
      <c r="N33" s="74"/>
      <c r="O33" s="74"/>
      <c r="Q33" s="65" t="e">
        <f>+VLOOKUP(R33,#REF!,2,0)</f>
        <v>#REF!</v>
      </c>
      <c r="R33" s="73"/>
      <c r="S33" s="74"/>
      <c r="T33" s="74"/>
      <c r="V33" s="65" t="e">
        <f>+VLOOKUP(W33,#REF!,2,0)</f>
        <v>#REF!</v>
      </c>
      <c r="W33" s="73"/>
      <c r="X33" s="74"/>
      <c r="Y33" s="74"/>
    </row>
    <row r="34" spans="2:25" ht="12.75" x14ac:dyDescent="0.2">
      <c r="B34" s="65" t="e">
        <f>+VLOOKUP(C34,#REF!,2,0)</f>
        <v>#REF!</v>
      </c>
      <c r="C34" s="73"/>
      <c r="D34" s="74"/>
      <c r="E34" s="74"/>
      <c r="G34" s="65" t="e">
        <f>+VLOOKUP(H34,#REF!,2,0)</f>
        <v>#REF!</v>
      </c>
      <c r="H34" s="73"/>
      <c r="I34" s="74"/>
      <c r="J34" s="74"/>
      <c r="L34" s="65" t="e">
        <f>+VLOOKUP(M34,#REF!,2,0)</f>
        <v>#REF!</v>
      </c>
      <c r="M34" s="73"/>
      <c r="N34" s="74"/>
      <c r="O34" s="74"/>
      <c r="Q34" s="65" t="e">
        <f>+VLOOKUP(R34,#REF!,2,0)</f>
        <v>#REF!</v>
      </c>
      <c r="R34" s="73"/>
      <c r="S34" s="74"/>
      <c r="T34" s="74"/>
      <c r="V34" s="65" t="e">
        <f>+VLOOKUP(W34,#REF!,2,0)</f>
        <v>#REF!</v>
      </c>
      <c r="W34" s="73"/>
      <c r="X34" s="74"/>
      <c r="Y34" s="74"/>
    </row>
    <row r="35" spans="2:25" ht="12.75" x14ac:dyDescent="0.2">
      <c r="B35" s="65" t="e">
        <f>+VLOOKUP(C35,#REF!,2,0)</f>
        <v>#REF!</v>
      </c>
      <c r="C35" s="73"/>
      <c r="D35" s="74"/>
      <c r="E35" s="74"/>
      <c r="G35" s="65" t="e">
        <f>+VLOOKUP(H35,#REF!,2,0)</f>
        <v>#REF!</v>
      </c>
      <c r="H35" s="73"/>
      <c r="I35" s="74"/>
      <c r="J35" s="74"/>
      <c r="L35" s="65" t="e">
        <f>+VLOOKUP(M35,#REF!,2,0)</f>
        <v>#REF!</v>
      </c>
      <c r="M35" s="73"/>
      <c r="N35" s="74"/>
      <c r="O35" s="74"/>
      <c r="Q35" s="65" t="e">
        <f>+VLOOKUP(R35,#REF!,2,0)</f>
        <v>#REF!</v>
      </c>
      <c r="R35" s="73"/>
      <c r="S35" s="74"/>
      <c r="T35" s="74"/>
      <c r="V35" s="65" t="e">
        <f>+VLOOKUP(W35,#REF!,2,0)</f>
        <v>#REF!</v>
      </c>
      <c r="W35" s="73"/>
      <c r="X35" s="74"/>
      <c r="Y35" s="74"/>
    </row>
    <row r="36" spans="2:25" ht="12.75" x14ac:dyDescent="0.2">
      <c r="B36" s="65" t="e">
        <f>+VLOOKUP(C36,#REF!,2,0)</f>
        <v>#REF!</v>
      </c>
      <c r="C36" s="73"/>
      <c r="D36" s="74"/>
      <c r="E36" s="74"/>
      <c r="G36" s="65" t="e">
        <f>+VLOOKUP(H36,#REF!,2,0)</f>
        <v>#REF!</v>
      </c>
      <c r="H36" s="73"/>
      <c r="I36" s="74"/>
      <c r="J36" s="74"/>
      <c r="L36" s="65" t="e">
        <f>+VLOOKUP(M36,#REF!,2,0)</f>
        <v>#REF!</v>
      </c>
      <c r="M36" s="73"/>
      <c r="N36" s="74"/>
      <c r="O36" s="74"/>
      <c r="Q36" s="65" t="e">
        <f>+VLOOKUP(R36,#REF!,2,0)</f>
        <v>#REF!</v>
      </c>
      <c r="R36" s="73"/>
      <c r="S36" s="74"/>
      <c r="T36" s="74"/>
      <c r="V36" s="65" t="e">
        <f>+VLOOKUP(W36,#REF!,2,0)</f>
        <v>#REF!</v>
      </c>
      <c r="W36" s="73"/>
      <c r="X36" s="74"/>
      <c r="Y36" s="74"/>
    </row>
    <row r="37" spans="2:25" ht="12.75" x14ac:dyDescent="0.2">
      <c r="B37" s="65" t="e">
        <f>+VLOOKUP(C37,#REF!,2,0)</f>
        <v>#REF!</v>
      </c>
      <c r="C37" s="73"/>
      <c r="D37" s="74"/>
      <c r="E37" s="74"/>
      <c r="G37" s="65" t="e">
        <f>+VLOOKUP(H37,#REF!,2,0)</f>
        <v>#REF!</v>
      </c>
      <c r="H37" s="73"/>
      <c r="I37" s="74"/>
      <c r="J37" s="74"/>
      <c r="L37" s="65" t="e">
        <f>+VLOOKUP(M37,#REF!,2,0)</f>
        <v>#REF!</v>
      </c>
      <c r="M37" s="73"/>
      <c r="N37" s="74"/>
      <c r="O37" s="74"/>
      <c r="Q37" s="65" t="e">
        <f>+VLOOKUP(R37,#REF!,2,0)</f>
        <v>#REF!</v>
      </c>
      <c r="R37" s="73"/>
      <c r="S37" s="74"/>
      <c r="T37" s="74"/>
      <c r="V37" s="65" t="e">
        <f>+VLOOKUP(W37,#REF!,2,0)</f>
        <v>#REF!</v>
      </c>
      <c r="W37" s="73"/>
      <c r="X37" s="74"/>
      <c r="Y37" s="74"/>
    </row>
    <row r="38" spans="2:25" ht="12.75" x14ac:dyDescent="0.2">
      <c r="B38" s="65" t="e">
        <f>+VLOOKUP(C38,#REF!,2,0)</f>
        <v>#REF!</v>
      </c>
      <c r="C38" s="73"/>
      <c r="D38" s="74"/>
      <c r="E38" s="74"/>
      <c r="G38" s="65" t="e">
        <f>+VLOOKUP(H38,#REF!,2,0)</f>
        <v>#REF!</v>
      </c>
      <c r="H38" s="73"/>
      <c r="I38" s="74"/>
      <c r="J38" s="74"/>
      <c r="L38" s="65" t="e">
        <f>+VLOOKUP(M38,#REF!,2,0)</f>
        <v>#REF!</v>
      </c>
      <c r="M38" s="73"/>
      <c r="N38" s="74"/>
      <c r="O38" s="74"/>
      <c r="Q38" s="65" t="e">
        <f>+VLOOKUP(R38,#REF!,2,0)</f>
        <v>#REF!</v>
      </c>
      <c r="R38" s="73"/>
      <c r="S38" s="74"/>
      <c r="T38" s="74"/>
      <c r="V38" s="65" t="e">
        <f>+VLOOKUP(W38,#REF!,2,0)</f>
        <v>#REF!</v>
      </c>
      <c r="W38" s="73"/>
      <c r="X38" s="74"/>
      <c r="Y38" s="74"/>
    </row>
    <row r="39" spans="2:25" ht="12.75" x14ac:dyDescent="0.2">
      <c r="B39" s="65" t="e">
        <f>+VLOOKUP(C39,#REF!,2,0)</f>
        <v>#REF!</v>
      </c>
      <c r="C39" s="73"/>
      <c r="D39" s="74"/>
      <c r="E39" s="74"/>
      <c r="G39" s="65" t="e">
        <f>+VLOOKUP(H39,#REF!,2,0)</f>
        <v>#REF!</v>
      </c>
      <c r="H39" s="73"/>
      <c r="I39" s="74"/>
      <c r="J39" s="74"/>
      <c r="L39" s="65" t="e">
        <f>+VLOOKUP(M39,#REF!,2,0)</f>
        <v>#REF!</v>
      </c>
      <c r="M39" s="73"/>
      <c r="N39" s="74"/>
      <c r="O39" s="74"/>
      <c r="Q39" s="65" t="e">
        <f>+VLOOKUP(R39,#REF!,2,0)</f>
        <v>#REF!</v>
      </c>
      <c r="R39" s="73"/>
      <c r="S39" s="74"/>
      <c r="T39" s="74"/>
      <c r="V39" s="65" t="e">
        <f>+VLOOKUP(W39,#REF!,2,0)</f>
        <v>#REF!</v>
      </c>
      <c r="W39" s="73"/>
      <c r="X39" s="74"/>
      <c r="Y39" s="74"/>
    </row>
    <row r="40" spans="2:25" ht="12.75" x14ac:dyDescent="0.2">
      <c r="B40" s="65" t="e">
        <f>+VLOOKUP(C40,#REF!,2,0)</f>
        <v>#REF!</v>
      </c>
      <c r="C40" s="73"/>
      <c r="D40" s="74"/>
      <c r="E40" s="74"/>
      <c r="G40" s="65" t="e">
        <f>+VLOOKUP(H40,#REF!,2,0)</f>
        <v>#REF!</v>
      </c>
      <c r="H40" s="73"/>
      <c r="I40" s="74"/>
      <c r="J40" s="74"/>
      <c r="L40" s="65" t="e">
        <f>+VLOOKUP(M40,#REF!,2,0)</f>
        <v>#REF!</v>
      </c>
      <c r="M40" s="73"/>
      <c r="N40" s="74"/>
      <c r="O40" s="74"/>
      <c r="Q40" s="65" t="e">
        <f>+VLOOKUP(R40,#REF!,2,0)</f>
        <v>#REF!</v>
      </c>
      <c r="R40" s="73"/>
      <c r="S40" s="74"/>
      <c r="T40" s="74"/>
      <c r="V40" s="65" t="e">
        <f>+VLOOKUP(W40,#REF!,2,0)</f>
        <v>#REF!</v>
      </c>
      <c r="W40" s="73"/>
      <c r="X40" s="74"/>
      <c r="Y40" s="74"/>
    </row>
    <row r="41" spans="2:25" ht="12.75" x14ac:dyDescent="0.2">
      <c r="B41" s="65" t="e">
        <f>+VLOOKUP(C41,#REF!,2,0)</f>
        <v>#REF!</v>
      </c>
      <c r="C41" s="73"/>
      <c r="D41" s="74"/>
      <c r="E41" s="74"/>
      <c r="G41" s="65" t="e">
        <f>+VLOOKUP(H41,#REF!,2,0)</f>
        <v>#REF!</v>
      </c>
      <c r="H41" s="73"/>
      <c r="I41" s="74"/>
      <c r="J41" s="74"/>
      <c r="L41" s="65" t="e">
        <f>+VLOOKUP(M41,#REF!,2,0)</f>
        <v>#REF!</v>
      </c>
      <c r="M41" s="73"/>
      <c r="N41" s="74"/>
      <c r="O41" s="74"/>
      <c r="Q41" s="65" t="e">
        <f>+VLOOKUP(R41,#REF!,2,0)</f>
        <v>#REF!</v>
      </c>
      <c r="R41" s="73"/>
      <c r="S41" s="74"/>
      <c r="T41" s="74"/>
      <c r="V41" s="65" t="e">
        <f>+VLOOKUP(W41,#REF!,2,0)</f>
        <v>#REF!</v>
      </c>
      <c r="W41" s="73"/>
      <c r="X41" s="74"/>
      <c r="Y41" s="74"/>
    </row>
    <row r="42" spans="2:25" ht="12.75" x14ac:dyDescent="0.2">
      <c r="B42" s="65" t="e">
        <f>+VLOOKUP(C42,#REF!,2,0)</f>
        <v>#REF!</v>
      </c>
      <c r="C42" s="73"/>
      <c r="D42" s="74"/>
      <c r="E42" s="74"/>
      <c r="G42" s="65" t="e">
        <f>+VLOOKUP(H42,#REF!,2,0)</f>
        <v>#REF!</v>
      </c>
      <c r="H42" s="73"/>
      <c r="I42" s="74"/>
      <c r="J42" s="74"/>
      <c r="L42" s="65" t="e">
        <f>+VLOOKUP(M42,#REF!,2,0)</f>
        <v>#REF!</v>
      </c>
      <c r="M42" s="73"/>
      <c r="N42" s="74"/>
      <c r="O42" s="74"/>
      <c r="Q42" s="65" t="e">
        <f>+VLOOKUP(R42,#REF!,2,0)</f>
        <v>#REF!</v>
      </c>
      <c r="R42" s="73"/>
      <c r="S42" s="74"/>
      <c r="T42" s="74"/>
      <c r="V42" s="65" t="e">
        <f>+VLOOKUP(W42,#REF!,2,0)</f>
        <v>#REF!</v>
      </c>
      <c r="W42" s="73"/>
      <c r="X42" s="74"/>
      <c r="Y42" s="74"/>
    </row>
    <row r="43" spans="2:25" ht="12.75" x14ac:dyDescent="0.2">
      <c r="B43" s="65" t="e">
        <f>+VLOOKUP(C43,#REF!,2,0)</f>
        <v>#REF!</v>
      </c>
      <c r="C43" s="73"/>
      <c r="D43" s="74"/>
      <c r="E43" s="74"/>
      <c r="G43" s="65" t="e">
        <f>+VLOOKUP(H43,#REF!,2,0)</f>
        <v>#REF!</v>
      </c>
      <c r="H43" s="73"/>
      <c r="I43" s="74"/>
      <c r="J43" s="74"/>
      <c r="L43" s="65" t="e">
        <f>+VLOOKUP(M43,#REF!,2,0)</f>
        <v>#REF!</v>
      </c>
      <c r="M43" s="73"/>
      <c r="N43" s="74"/>
      <c r="O43" s="74"/>
      <c r="Q43" s="65" t="e">
        <f>+VLOOKUP(R43,#REF!,2,0)</f>
        <v>#REF!</v>
      </c>
      <c r="R43" s="73"/>
      <c r="S43" s="74"/>
      <c r="T43" s="74"/>
      <c r="V43" s="65" t="e">
        <f>+VLOOKUP(W43,#REF!,2,0)</f>
        <v>#REF!</v>
      </c>
      <c r="W43" s="73"/>
      <c r="X43" s="74"/>
      <c r="Y43" s="74"/>
    </row>
  </sheetData>
  <mergeCells count="20">
    <mergeCell ref="V5:Y5"/>
    <mergeCell ref="G4:J4"/>
    <mergeCell ref="L4:O4"/>
    <mergeCell ref="Q4:T4"/>
    <mergeCell ref="V4:Y4"/>
    <mergeCell ref="B4:E4"/>
    <mergeCell ref="B5:E5"/>
    <mergeCell ref="G5:J5"/>
    <mergeCell ref="L5:O5"/>
    <mergeCell ref="Q5:T5"/>
    <mergeCell ref="R6:T6"/>
    <mergeCell ref="R7:T7"/>
    <mergeCell ref="W6:Y6"/>
    <mergeCell ref="W7:Y7"/>
    <mergeCell ref="C6:E6"/>
    <mergeCell ref="C7:E7"/>
    <mergeCell ref="H6:J6"/>
    <mergeCell ref="H7:J7"/>
    <mergeCell ref="M6:O6"/>
    <mergeCell ref="M7:O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35F96-A2DD-446C-B343-28C920482424}">
  <sheetPr>
    <tabColor theme="4" tint="0.59999389629810485"/>
  </sheetPr>
  <dimension ref="A1:L38"/>
  <sheetViews>
    <sheetView zoomScaleNormal="100" workbookViewId="0">
      <pane ySplit="2" topLeftCell="A3" activePane="bottomLeft" state="frozen"/>
      <selection pane="bottomLeft"/>
    </sheetView>
  </sheetViews>
  <sheetFormatPr baseColWidth="10" defaultColWidth="11" defaultRowHeight="14.25" x14ac:dyDescent="0.2"/>
  <cols>
    <col min="1" max="9" width="11" style="39"/>
    <col min="10" max="10" width="11" style="39" customWidth="1"/>
    <col min="11" max="16384" width="11" style="39"/>
  </cols>
  <sheetData>
    <row r="1" spans="1:12" x14ac:dyDescent="0.2">
      <c r="A1" s="102" t="str">
        <f>+Índice!A1</f>
        <v>INEGI. Pobreza Multidimensional (PM) 2024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 s="86" customFormat="1" ht="12.75" x14ac:dyDescent="0.2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</row>
    <row r="3" spans="1:12" x14ac:dyDescent="0.2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</row>
    <row r="4" spans="1:12" x14ac:dyDescent="0.2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1:12" x14ac:dyDescent="0.2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</row>
    <row r="6" spans="1:12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x14ac:dyDescent="0.2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</row>
    <row r="8" spans="1:12" x14ac:dyDescent="0.2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</row>
    <row r="9" spans="1:12" x14ac:dyDescent="0.2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</row>
    <row r="10" spans="1:12" x14ac:dyDescent="0.2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</row>
    <row r="11" spans="1:12" x14ac:dyDescent="0.2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</row>
    <row r="12" spans="1:12" x14ac:dyDescent="0.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</row>
    <row r="13" spans="1:12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</row>
    <row r="14" spans="1:12" x14ac:dyDescent="0.2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</row>
    <row r="15" spans="1:12" x14ac:dyDescent="0.2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</row>
    <row r="16" spans="1:12" x14ac:dyDescent="0.2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</row>
    <row r="17" spans="1:12" x14ac:dyDescent="0.2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</row>
    <row r="18" spans="1:12" x14ac:dyDescent="0.2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</row>
    <row r="19" spans="1:12" x14ac:dyDescent="0.2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</row>
    <row r="20" spans="1:12" x14ac:dyDescent="0.2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</row>
    <row r="21" spans="1:12" x14ac:dyDescent="0.2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</row>
    <row r="22" spans="1:12" x14ac:dyDescent="0.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</row>
    <row r="23" spans="1:12" x14ac:dyDescent="0.2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</row>
    <row r="24" spans="1:12" x14ac:dyDescent="0.2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</row>
    <row r="25" spans="1:12" x14ac:dyDescent="0.2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</row>
    <row r="26" spans="1:12" x14ac:dyDescent="0.2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</row>
    <row r="27" spans="1:12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</row>
    <row r="28" spans="1:12" x14ac:dyDescent="0.2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</row>
    <row r="29" spans="1:12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2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2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</row>
    <row r="32" spans="1:12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</row>
    <row r="33" spans="1:12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</row>
    <row r="34" spans="1:12" x14ac:dyDescent="0.2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</row>
    <row r="35" spans="1:12" x14ac:dyDescent="0.2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</row>
    <row r="36" spans="1:12" x14ac:dyDescent="0.2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</row>
    <row r="37" spans="1:12" x14ac:dyDescent="0.2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</row>
    <row r="38" spans="1:12" x14ac:dyDescent="0.2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5FE99-8A2A-4261-A9EB-F4629796DC8F}">
  <sheetPr>
    <tabColor theme="4" tint="0.59999389629810485"/>
  </sheetPr>
  <dimension ref="A1:L38"/>
  <sheetViews>
    <sheetView workbookViewId="0">
      <pane ySplit="2" topLeftCell="A3" activePane="bottomLeft" state="frozen"/>
      <selection pane="bottomLeft"/>
    </sheetView>
  </sheetViews>
  <sheetFormatPr baseColWidth="10" defaultColWidth="11" defaultRowHeight="14.25" x14ac:dyDescent="0.2"/>
  <cols>
    <col min="1" max="16384" width="11" style="39"/>
  </cols>
  <sheetData>
    <row r="1" spans="1:12" x14ac:dyDescent="0.2">
      <c r="A1" s="102" t="str">
        <f>+Índice!A1</f>
        <v>INEGI. Pobreza Multidimensional (PM) 2024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 s="86" customFormat="1" ht="12.75" x14ac:dyDescent="0.2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</row>
    <row r="3" spans="1:12" x14ac:dyDescent="0.2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</row>
    <row r="4" spans="1:12" x14ac:dyDescent="0.2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1:12" x14ac:dyDescent="0.2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</row>
    <row r="6" spans="1:12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x14ac:dyDescent="0.2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</row>
    <row r="8" spans="1:12" x14ac:dyDescent="0.2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</row>
    <row r="9" spans="1:12" x14ac:dyDescent="0.2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</row>
    <row r="10" spans="1:12" x14ac:dyDescent="0.2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</row>
    <row r="11" spans="1:12" x14ac:dyDescent="0.2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</row>
    <row r="12" spans="1:12" x14ac:dyDescent="0.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</row>
    <row r="13" spans="1:12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</row>
    <row r="14" spans="1:12" x14ac:dyDescent="0.2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</row>
    <row r="15" spans="1:12" x14ac:dyDescent="0.2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</row>
    <row r="16" spans="1:12" x14ac:dyDescent="0.2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</row>
    <row r="17" spans="1:12" x14ac:dyDescent="0.2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</row>
    <row r="18" spans="1:12" x14ac:dyDescent="0.2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</row>
    <row r="19" spans="1:12" x14ac:dyDescent="0.2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</row>
    <row r="20" spans="1:12" x14ac:dyDescent="0.2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</row>
    <row r="21" spans="1:12" x14ac:dyDescent="0.2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</row>
    <row r="22" spans="1:12" x14ac:dyDescent="0.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</row>
    <row r="23" spans="1:12" x14ac:dyDescent="0.2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</row>
    <row r="24" spans="1:12" x14ac:dyDescent="0.2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</row>
    <row r="25" spans="1:12" x14ac:dyDescent="0.2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</row>
    <row r="26" spans="1:12" x14ac:dyDescent="0.2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</row>
    <row r="27" spans="1:12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</row>
    <row r="28" spans="1:12" x14ac:dyDescent="0.2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</row>
    <row r="29" spans="1:12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2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2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</row>
    <row r="32" spans="1:12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</row>
    <row r="33" spans="1:12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</row>
    <row r="34" spans="1:12" x14ac:dyDescent="0.2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</row>
    <row r="35" spans="1:12" x14ac:dyDescent="0.2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</row>
    <row r="36" spans="1:12" x14ac:dyDescent="0.2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</row>
    <row r="37" spans="1:12" x14ac:dyDescent="0.2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</row>
    <row r="38" spans="1:12" x14ac:dyDescent="0.2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AA5E0-0D77-4582-BD33-5CCADE3D3E21}">
  <sheetPr>
    <tabColor theme="4" tint="0.59999389629810485"/>
  </sheetPr>
  <dimension ref="A1:L38"/>
  <sheetViews>
    <sheetView workbookViewId="0">
      <pane ySplit="2" topLeftCell="A3" activePane="bottomLeft" state="frozen"/>
      <selection pane="bottomLeft"/>
    </sheetView>
  </sheetViews>
  <sheetFormatPr baseColWidth="10" defaultColWidth="11" defaultRowHeight="14.25" x14ac:dyDescent="0.2"/>
  <cols>
    <col min="1" max="16384" width="11" style="39"/>
  </cols>
  <sheetData>
    <row r="1" spans="1:12" x14ac:dyDescent="0.2">
      <c r="A1" s="102" t="str">
        <f>+Índice!A1</f>
        <v>INEGI. Pobreza Multidimensional (PM) 2024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 s="86" customFormat="1" ht="12.75" x14ac:dyDescent="0.2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</row>
    <row r="3" spans="1:12" x14ac:dyDescent="0.2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</row>
    <row r="4" spans="1:12" x14ac:dyDescent="0.2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1:12" x14ac:dyDescent="0.2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</row>
    <row r="6" spans="1:12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x14ac:dyDescent="0.2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</row>
    <row r="8" spans="1:12" x14ac:dyDescent="0.2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</row>
    <row r="9" spans="1:12" x14ac:dyDescent="0.2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</row>
    <row r="10" spans="1:12" x14ac:dyDescent="0.2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</row>
    <row r="11" spans="1:12" x14ac:dyDescent="0.2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</row>
    <row r="12" spans="1:12" x14ac:dyDescent="0.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</row>
    <row r="13" spans="1:12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</row>
    <row r="14" spans="1:12" x14ac:dyDescent="0.2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</row>
    <row r="15" spans="1:12" x14ac:dyDescent="0.2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</row>
    <row r="16" spans="1:12" x14ac:dyDescent="0.2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</row>
    <row r="17" spans="1:12" x14ac:dyDescent="0.2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</row>
    <row r="18" spans="1:12" x14ac:dyDescent="0.2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</row>
    <row r="19" spans="1:12" x14ac:dyDescent="0.2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</row>
    <row r="20" spans="1:12" x14ac:dyDescent="0.2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</row>
    <row r="21" spans="1:12" x14ac:dyDescent="0.2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</row>
    <row r="22" spans="1:12" x14ac:dyDescent="0.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</row>
    <row r="23" spans="1:12" x14ac:dyDescent="0.2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</row>
    <row r="24" spans="1:12" x14ac:dyDescent="0.2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</row>
    <row r="25" spans="1:12" x14ac:dyDescent="0.2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</row>
    <row r="26" spans="1:12" x14ac:dyDescent="0.2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</row>
    <row r="27" spans="1:12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</row>
    <row r="28" spans="1:12" x14ac:dyDescent="0.2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</row>
    <row r="29" spans="1:12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2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2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</row>
    <row r="32" spans="1:12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</row>
    <row r="33" spans="1:12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</row>
    <row r="34" spans="1:12" x14ac:dyDescent="0.2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</row>
    <row r="35" spans="1:12" x14ac:dyDescent="0.2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</row>
    <row r="36" spans="1:12" x14ac:dyDescent="0.2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</row>
    <row r="37" spans="1:12" x14ac:dyDescent="0.2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</row>
    <row r="38" spans="1:12" x14ac:dyDescent="0.2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</row>
  </sheetData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998935856C1854A86B00A3BCEC40755" ma:contentTypeVersion="4" ma:contentTypeDescription="Crear nuevo documento." ma:contentTypeScope="" ma:versionID="d2413d092db09e0c5eeda8f4f6106cd5">
  <xsd:schema xmlns:xsd="http://www.w3.org/2001/XMLSchema" xmlns:xs="http://www.w3.org/2001/XMLSchema" xmlns:p="http://schemas.microsoft.com/office/2006/metadata/properties" xmlns:ns2="c0bbbeff-a90f-431d-b8ba-72874f6c6aaa" targetNamespace="http://schemas.microsoft.com/office/2006/metadata/properties" ma:root="true" ma:fieldsID="07651820b7468a14e94d2996732bd782" ns2:_="">
    <xsd:import namespace="c0bbbeff-a90f-431d-b8ba-72874f6c6a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bbbeff-a90f-431d-b8ba-72874f6c6a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11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38CB0D-587B-4CE3-9016-024FC47DC0AB}">
  <ds:schemaRefs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2006/metadata/properties"/>
    <ds:schemaRef ds:uri="http://purl.org/dc/terms/"/>
    <ds:schemaRef ds:uri="c0bbbeff-a90f-431d-b8ba-72874f6c6aaa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48DB124-145C-4B5C-B9BC-541F616666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bbbeff-a90f-431d-b8ba-72874f6c6a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574835-E2BE-4692-BC42-3322A579C1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Índice</vt:lpstr>
      <vt:lpstr>Cuadro 1</vt:lpstr>
      <vt:lpstr>Cuadro 2</vt:lpstr>
      <vt:lpstr>Cuadro 3</vt:lpstr>
      <vt:lpstr>Cuadro 4</vt:lpstr>
      <vt:lpstr>Gráficas</vt:lpstr>
      <vt:lpstr>Gráfica 1</vt:lpstr>
      <vt:lpstr>Gráfica 2</vt:lpstr>
      <vt:lpstr>Gráfica 3</vt:lpstr>
      <vt:lpstr>Gráfica 4</vt:lpstr>
      <vt:lpstr>Gráfica 5</vt:lpstr>
      <vt:lpstr>IP cuadro 1</vt:lpstr>
      <vt:lpstr>IP cuadro 2</vt:lpstr>
      <vt:lpstr>IP cuadro 3</vt:lpstr>
      <vt:lpstr>IP cuadro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Pobreza Multidimensional</dc:title>
  <dc:creator>INEGI</dc:creator>
  <cp:keywords>pobreza multidimensional, ingreso corriente, fuentes de ingreso, decil de ingreso, ambito, entidades federativas</cp:keywords>
  <cp:lastModifiedBy>INEGI</cp:lastModifiedBy>
  <dcterms:created xsi:type="dcterms:W3CDTF">2025-04-24T20:54:54Z</dcterms:created>
  <dcterms:modified xsi:type="dcterms:W3CDTF">2025-08-12T18:17:38Z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0x0101005998935856C1854A86B00A3BCEC40755</vt:lpwstr>
  </property>
  <property fmtid="{D5CDD505-2E9C-101B-9397-08002B2CF9AE}" pid="3" name="MediaServiceImageTags">
    <vt:lpwstr/>
  </property>
</Properties>
</file>