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4000" windowHeight="9225"/>
  </bookViews>
  <sheets>
    <sheet name="Plan de Pruebas" sheetId="1" r:id="rId1"/>
    <sheet name="Estrategia" sheetId="5" r:id="rId2"/>
    <sheet name="Supuestos" sheetId="3" r:id="rId3"/>
    <sheet name="Estimacion - Desglose" sheetId="2" r:id="rId4"/>
    <sheet name="Factor de Ajuste" sheetId="4" r:id="rId5"/>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6" i="2" l="1"/>
  <c r="D37" i="2"/>
  <c r="D38" i="2"/>
  <c r="D39" i="2"/>
  <c r="D40" i="2"/>
  <c r="D35" i="2"/>
  <c r="D31" i="2"/>
  <c r="D30" i="2"/>
  <c r="D24" i="2"/>
  <c r="D25" i="2"/>
  <c r="D26" i="2"/>
  <c r="D27" i="2"/>
  <c r="D28" i="2"/>
  <c r="D23" i="2"/>
  <c r="D17" i="2"/>
  <c r="D18" i="2"/>
  <c r="D19" i="2"/>
  <c r="D16" i="2"/>
  <c r="D9" i="2"/>
  <c r="D10" i="2"/>
  <c r="D11" i="2"/>
  <c r="D12" i="2"/>
  <c r="D5" i="2"/>
  <c r="D6" i="2"/>
  <c r="D7" i="2"/>
  <c r="D4" i="2"/>
  <c r="F49" i="2" l="1"/>
  <c r="F15" i="2"/>
  <c r="F3" i="2"/>
  <c r="F8" i="2"/>
  <c r="F22" i="2"/>
  <c r="F29" i="2"/>
  <c r="F34" i="2"/>
  <c r="D41" i="2" l="1"/>
  <c r="B18" i="4"/>
  <c r="H44" i="1" l="1"/>
  <c r="H43" i="1"/>
  <c r="H42" i="1"/>
  <c r="H41" i="1"/>
  <c r="H40" i="1"/>
  <c r="H39" i="1"/>
  <c r="H38" i="1"/>
  <c r="H37" i="1"/>
  <c r="H36" i="1"/>
  <c r="H33" i="1"/>
  <c r="H32" i="1"/>
  <c r="H31" i="1"/>
  <c r="H30" i="1"/>
  <c r="H29" i="1"/>
  <c r="H28" i="1"/>
  <c r="H27" i="1"/>
  <c r="D43" i="2" l="1"/>
  <c r="D44" i="2" s="1"/>
  <c r="F50" i="2"/>
</calcChain>
</file>

<file path=xl/comments1.xml><?xml version="1.0" encoding="utf-8"?>
<comments xmlns="http://schemas.openxmlformats.org/spreadsheetml/2006/main">
  <authors>
    <author>Jhon Sebastián Rodríguez Rodríguez</author>
    <author>Marco Fidel Peña Valbuena</author>
  </authors>
  <commentList>
    <comment ref="B2" authorId="0">
      <text>
        <r>
          <rPr>
            <b/>
            <sz val="9"/>
            <color indexed="81"/>
            <rFont val="Tahoma"/>
            <family val="2"/>
          </rPr>
          <t>La metodología no está basada en formatos por lo cual no se deben de sesgar y conocer su aplicación independientemente la forma de trabajo</t>
        </r>
      </text>
    </comment>
    <comment ref="B7" authorId="1">
      <text>
        <r>
          <rPr>
            <b/>
            <sz val="9"/>
            <color indexed="81"/>
            <rFont val="Tahoma"/>
            <family val="2"/>
          </rPr>
          <t>1. Cambio por Incidencia
2. Cambio por Mejora
3. Proyecto Corporativo</t>
        </r>
      </text>
    </comment>
    <comment ref="B11" authorId="0">
      <text>
        <r>
          <rPr>
            <b/>
            <sz val="9"/>
            <color indexed="81"/>
            <rFont val="Tahoma"/>
            <family val="2"/>
          </rPr>
          <t>Según Choucair</t>
        </r>
        <r>
          <rPr>
            <sz val="9"/>
            <color indexed="81"/>
            <rFont val="Tahoma"/>
            <family val="2"/>
          </rPr>
          <t xml:space="preserve">
</t>
        </r>
      </text>
    </comment>
    <comment ref="B14" authorId="1">
      <text>
        <r>
          <rPr>
            <b/>
            <sz val="9"/>
            <color indexed="81"/>
            <rFont val="Tahoma"/>
            <family val="2"/>
          </rPr>
          <t>Comentar por que el cliente realizo el cambio o la solicitud de cambio y cual es el beneficio identificado que tendra a nivel de negocio por este cambio. Necesidad o problema</t>
        </r>
      </text>
    </comment>
    <comment ref="B25" authorId="0">
      <text>
        <r>
          <rPr>
            <b/>
            <sz val="9"/>
            <color indexed="81"/>
            <rFont val="Tahoma"/>
            <family val="2"/>
          </rPr>
          <t>Los riesgos de proyecto sirven para definir las causales de desfase</t>
        </r>
      </text>
    </comment>
    <comment ref="I26" authorId="0">
      <text>
        <r>
          <rPr>
            <b/>
            <sz val="9"/>
            <color indexed="81"/>
            <rFont val="Tahoma"/>
            <family val="2"/>
          </rPr>
          <t xml:space="preserve">Plan de acción que este dentro de su alcance como equipo de pruebas es decir que usted lo pueda ejecutar. 
</t>
        </r>
      </text>
    </comment>
    <comment ref="I34" authorId="0">
      <text>
        <r>
          <rPr>
            <b/>
            <sz val="9"/>
            <color indexed="81"/>
            <rFont val="Tahoma"/>
            <family val="2"/>
          </rPr>
          <t>Los riesgos de producto se mitigan con tipos de pruebas y tecnicas que hacen parte de la estrategia y alcance de pruebas.</t>
        </r>
      </text>
    </comment>
    <comment ref="B90" authorId="1">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 ref="B91" authorId="0">
      <text>
        <r>
          <rPr>
            <b/>
            <sz val="9"/>
            <color indexed="81"/>
            <rFont val="Tahoma"/>
            <family val="2"/>
          </rPr>
          <t>Los supuestos del proyecto son todos aquellos factores que son suficientes para el cumplimiento del proyecto pero que se escapan de nuestro marco de acción, es decir que no son controlables.</t>
        </r>
      </text>
    </comment>
  </commentList>
</comments>
</file>

<file path=xl/comments2.xml><?xml version="1.0" encoding="utf-8"?>
<comments xmlns="http://schemas.openxmlformats.org/spreadsheetml/2006/main">
  <authors>
    <author>Jhon Sebastián Rodríguez Rodríguez</author>
  </authors>
  <commentList>
    <comment ref="G41" authorId="0">
      <text>
        <r>
          <rPr>
            <b/>
            <sz val="9"/>
            <color indexed="81"/>
            <rFont val="Tahoma"/>
            <family val="2"/>
          </rPr>
          <t>El esfuerzo, se refiere a las Horas/Hombre calculadas en la estimación para la realización de una actividad o varias actividades planeadas sin incluir el desfase (desviaciones) que puedan afectarlas durante su realización, es decir, se calcula como si fuese una realización "ideal" de la actividad.</t>
        </r>
      </text>
    </comment>
    <comment ref="G43" authorId="0">
      <text>
        <r>
          <rPr>
            <b/>
            <sz val="9"/>
            <color indexed="81"/>
            <rFont val="Tahoma"/>
            <family val="2"/>
          </rPr>
          <t>Es un valor porcentual que pretende reflejar el efecto de las desviaciones que normalmente se presentan en la estimación del esfuerzo.</t>
        </r>
      </text>
    </comment>
    <comment ref="G44" authorId="0">
      <text>
        <r>
          <rPr>
            <b/>
            <sz val="9"/>
            <color indexed="81"/>
            <rFont val="Tahoma"/>
            <family val="2"/>
          </rPr>
          <t>Es el esfuerzo calculado para realizar una actividad considerando los factores que pueden afectar la realización "ideal" de las actividades planeadas, dicho esfuerzo es el resultado de tomar el esfuerzo y multiplicarlo con los factores de ajuste que se identificaron para el proyecto. Es útil si para proyectos donde la restricción fija NO es la fecha de terminación.</t>
        </r>
      </text>
    </comment>
  </commentList>
</comments>
</file>

<file path=xl/comments3.xml><?xml version="1.0" encoding="utf-8"?>
<comments xmlns="http://schemas.openxmlformats.org/spreadsheetml/2006/main">
  <authors>
    <author>Jhon Sebastián Rodríguez Rodríguez</author>
  </authors>
  <commentList>
    <comment ref="A5" authorId="0">
      <text>
        <r>
          <rPr>
            <b/>
            <sz val="9"/>
            <color indexed="81"/>
            <rFont val="Tahoma"/>
            <family val="2"/>
          </rPr>
          <t>Causales de desfase:
https://wiki.choucairtesting.com/wiki/index.php/Clasificaci%C3%B3n_Desfases</t>
        </r>
      </text>
    </comment>
  </commentList>
</comments>
</file>

<file path=xl/sharedStrings.xml><?xml version="1.0" encoding="utf-8"?>
<sst xmlns="http://schemas.openxmlformats.org/spreadsheetml/2006/main" count="178" uniqueCount="166">
  <si>
    <t>Informacion General</t>
  </si>
  <si>
    <t>Cliente</t>
  </si>
  <si>
    <t>Tipo de Proyecto</t>
  </si>
  <si>
    <t xml:space="preserve">Triada </t>
  </si>
  <si>
    <t>Responsable del Cliente</t>
  </si>
  <si>
    <t>Lider de Pruebas (TPL)</t>
  </si>
  <si>
    <t>Responsable de Desarrollo</t>
  </si>
  <si>
    <t>Contexto del Proyecto</t>
  </si>
  <si>
    <t>Analisis de Riesgos</t>
  </si>
  <si>
    <t>1. Identificar</t>
  </si>
  <si>
    <t>2. Evaluar</t>
  </si>
  <si>
    <t>3. Plan accion</t>
  </si>
  <si>
    <t>Riesgos de Proyecto</t>
  </si>
  <si>
    <t>Riesgo</t>
  </si>
  <si>
    <t>Descripcion</t>
  </si>
  <si>
    <t xml:space="preserve">Impacto </t>
  </si>
  <si>
    <t>Probabilidad</t>
  </si>
  <si>
    <t>Nivel de Riesgo</t>
  </si>
  <si>
    <t>Riesgos de Producto</t>
  </si>
  <si>
    <t xml:space="preserve">Restricciones </t>
  </si>
  <si>
    <t>Fijo</t>
  </si>
  <si>
    <t>Ajustable</t>
  </si>
  <si>
    <t>Elegible</t>
  </si>
  <si>
    <t>Fechas:</t>
  </si>
  <si>
    <t>Alcance:</t>
  </si>
  <si>
    <t>Recursos</t>
  </si>
  <si>
    <t>Alcance de Pruebas</t>
  </si>
  <si>
    <t>Aspectos a realizar en el alcance:</t>
  </si>
  <si>
    <t>Fuera de alcance de pruebas:</t>
  </si>
  <si>
    <t>Criterios</t>
  </si>
  <si>
    <t>Criterios de Entrada / Supuestos:</t>
  </si>
  <si>
    <t>Planeacion</t>
  </si>
  <si>
    <t>Diseño</t>
  </si>
  <si>
    <t>Esfuerzo mas Probable</t>
  </si>
  <si>
    <t>Etapa / Actividades</t>
  </si>
  <si>
    <r>
      <t xml:space="preserve">Frecuencia / Casuistica 
</t>
    </r>
    <r>
      <rPr>
        <sz val="8"/>
        <color theme="0"/>
        <rFont val="Calibri"/>
        <family val="2"/>
        <scheme val="minor"/>
      </rPr>
      <t>(Casos de prueba)</t>
    </r>
  </si>
  <si>
    <t>Esfuerzo en 
Horas</t>
  </si>
  <si>
    <t>Esfuerzo total de la actividad en Horas</t>
  </si>
  <si>
    <t xml:space="preserve">Ejecucion </t>
  </si>
  <si>
    <t>Cierre / Entrega</t>
  </si>
  <si>
    <t>Esfuerzo Total Estimado</t>
  </si>
  <si>
    <t>Esfuerzo estimado</t>
  </si>
  <si>
    <t>Factor de Ajuste</t>
  </si>
  <si>
    <t>Factor de ajuste</t>
  </si>
  <si>
    <t>Esfuerzo mas probable</t>
  </si>
  <si>
    <t>TOTAL</t>
  </si>
  <si>
    <t>Linea de Negocio (UEN)</t>
  </si>
  <si>
    <t>Vision</t>
  </si>
  <si>
    <t>Gestion de proyecto/ Logistica</t>
  </si>
  <si>
    <t xml:space="preserve">Recursos </t>
  </si>
  <si>
    <t>TE</t>
  </si>
  <si>
    <t>Causales de Desfase</t>
  </si>
  <si>
    <t>Eventos externos</t>
  </si>
  <si>
    <t>Total Factor de ajuste para el tipo de prueba</t>
  </si>
  <si>
    <t>&lt;=35%</t>
  </si>
  <si>
    <t>CH</t>
  </si>
  <si>
    <t>Clientes</t>
  </si>
  <si>
    <r>
      <t xml:space="preserve">Estrategia de Pruebas 
</t>
    </r>
    <r>
      <rPr>
        <sz val="11"/>
        <color theme="0" tint="-4.9989318521683403E-2"/>
        <rFont val="Arial"/>
        <family val="2"/>
      </rPr>
      <t>Enfocandose mas a estrategia de diseño y estrategia de ejecucion de pruebas</t>
    </r>
  </si>
  <si>
    <r>
      <rPr>
        <b/>
        <sz val="16"/>
        <color theme="1"/>
        <rFont val="Arial"/>
        <family val="2"/>
      </rPr>
      <t>Plan de Pruebas Generalistas</t>
    </r>
    <r>
      <rPr>
        <b/>
        <sz val="11"/>
        <color theme="1"/>
        <rFont val="Arial"/>
        <family val="2"/>
      </rPr>
      <t xml:space="preserve">
</t>
    </r>
    <r>
      <rPr>
        <sz val="11"/>
        <color theme="1"/>
        <rFont val="Arial"/>
        <family val="2"/>
      </rPr>
      <t>(este documento no es oficial de choucair, es exclusivo para la formacion)</t>
    </r>
  </si>
  <si>
    <t>Nombre de la Aplicación o proyecto</t>
  </si>
  <si>
    <t>Revisa este ejemplo</t>
  </si>
  <si>
    <r>
      <t xml:space="preserve">Encuentra más información en: 
</t>
    </r>
    <r>
      <rPr>
        <b/>
        <sz val="11"/>
        <color theme="6"/>
        <rFont val="Calibri"/>
        <family val="2"/>
        <scheme val="minor"/>
      </rPr>
      <t>https://wiki.choucairtesting.com/wiki/index.php/Estimaci%C3%B3n_pruebas-_C%C3%A1lculo_de_esfuerzo,_fechas_pruebas_y_personas</t>
    </r>
    <r>
      <rPr>
        <b/>
        <sz val="11"/>
        <color theme="1"/>
        <rFont val="Calibri"/>
        <family val="2"/>
        <scheme val="minor"/>
      </rPr>
      <t xml:space="preserve">
</t>
    </r>
    <r>
      <rPr>
        <b/>
        <sz val="11"/>
        <color theme="6"/>
        <rFont val="Calibri"/>
        <family val="2"/>
        <scheme val="minor"/>
      </rPr>
      <t xml:space="preserve"> https://web.microsoftstream.com/channel/334be849-2f97-4271-8657-d254612e96c8</t>
    </r>
  </si>
  <si>
    <t>Cantidad de analistas</t>
  </si>
  <si>
    <t>Horas analista</t>
  </si>
  <si>
    <t>Total dias</t>
  </si>
  <si>
    <t>Horas total analistas x Día</t>
  </si>
  <si>
    <t xml:space="preserve">Diligenciar </t>
  </si>
  <si>
    <r>
      <t>Mala calidad de artefacto recibido-</t>
    </r>
    <r>
      <rPr>
        <b/>
        <sz val="11"/>
        <color theme="1"/>
        <rFont val="Arial"/>
        <family val="2"/>
      </rPr>
      <t>Desarrollo</t>
    </r>
  </si>
  <si>
    <r>
      <t>Alistamiento de ambientes-</t>
    </r>
    <r>
      <rPr>
        <b/>
        <sz val="11"/>
        <color theme="1"/>
        <rFont val="Arial"/>
        <family val="2"/>
      </rPr>
      <t>Ambientes QA</t>
    </r>
  </si>
  <si>
    <r>
      <t>Cambio de alcance-</t>
    </r>
    <r>
      <rPr>
        <b/>
        <sz val="11"/>
        <color theme="1"/>
        <rFont val="Arial"/>
        <family val="2"/>
      </rPr>
      <t>Gestion de la Demanda</t>
    </r>
  </si>
  <si>
    <r>
      <t>Administración y control de versiones o releases de software-</t>
    </r>
    <r>
      <rPr>
        <b/>
        <sz val="11"/>
        <color theme="1"/>
        <rFont val="Arial"/>
        <family val="2"/>
      </rPr>
      <t>Versiones</t>
    </r>
  </si>
  <si>
    <r>
      <t>Desconocimiento negocio-</t>
    </r>
    <r>
      <rPr>
        <b/>
        <sz val="11"/>
        <color theme="1"/>
        <rFont val="Arial"/>
        <family val="2"/>
      </rPr>
      <t>Fabrica QA</t>
    </r>
  </si>
  <si>
    <r>
      <t>Incumplimiento en la entrega de artefactos(Pend Entrega del desarrollo)-</t>
    </r>
    <r>
      <rPr>
        <b/>
        <sz val="11"/>
        <color theme="1"/>
        <rFont val="Arial"/>
        <family val="2"/>
      </rPr>
      <t>Desarrollo</t>
    </r>
  </si>
  <si>
    <r>
      <t>Gestión issues(Bloqueado por defecto)-</t>
    </r>
    <r>
      <rPr>
        <b/>
        <sz val="11"/>
        <color theme="1"/>
        <rFont val="Arial"/>
        <family val="2"/>
      </rPr>
      <t>Desarrollo</t>
    </r>
  </si>
  <si>
    <r>
      <t xml:space="preserve">Inestabilidad del ambiente de pruebas durante la ejecución - </t>
    </r>
    <r>
      <rPr>
        <b/>
        <sz val="11"/>
        <color theme="1"/>
        <rFont val="Arial"/>
        <family val="2"/>
      </rPr>
      <t>Infraestructura</t>
    </r>
    <r>
      <rPr>
        <sz val="11"/>
        <color theme="1"/>
        <rFont val="Arial"/>
        <family val="2"/>
      </rPr>
      <t xml:space="preserve"> </t>
    </r>
  </si>
  <si>
    <r>
      <t>Actividades de SW o HW no planeadas-</t>
    </r>
    <r>
      <rPr>
        <b/>
        <sz val="11"/>
        <color theme="1"/>
        <rFont val="Arial"/>
        <family val="2"/>
      </rPr>
      <t>Infraestructura QA</t>
    </r>
  </si>
  <si>
    <r>
      <t>Ejecución en ambientes compartidos-</t>
    </r>
    <r>
      <rPr>
        <b/>
        <sz val="11"/>
        <color theme="1"/>
        <rFont val="Arial"/>
        <family val="2"/>
      </rPr>
      <t>Release Management</t>
    </r>
  </si>
  <si>
    <r>
      <t>Novedades equipo de trabajo, Actividades del proyecto no planeadas -</t>
    </r>
    <r>
      <rPr>
        <b/>
        <sz val="11"/>
        <color theme="1"/>
        <rFont val="Arial"/>
        <family val="2"/>
      </rPr>
      <t>QA</t>
    </r>
  </si>
  <si>
    <t>&lt;=25%</t>
  </si>
  <si>
    <t>Factor de ajuste se define por medio de:</t>
  </si>
  <si>
    <t>Porcentaje fijo establecido por cliente y choucair que puede ser del 35%</t>
  </si>
  <si>
    <t xml:space="preserve">Datos historicos en base a proyectos anteriores teniendo en cuenta causales de desfase y porcentaje de factor de ajuste </t>
  </si>
  <si>
    <t xml:space="preserve">Riesgos de proyecto identificados y valorados </t>
  </si>
  <si>
    <t>Valor porcentual</t>
  </si>
  <si>
    <r>
      <rPr>
        <b/>
        <sz val="11"/>
        <color theme="1"/>
        <rFont val="Calibri"/>
        <family val="2"/>
        <scheme val="minor"/>
      </rPr>
      <t>Supuestos:</t>
    </r>
    <r>
      <rPr>
        <sz val="11"/>
        <color theme="1"/>
        <rFont val="Calibri"/>
        <family val="2"/>
        <scheme val="minor"/>
      </rPr>
      <t xml:space="preserve"> Para el inicio de la prueba se cuentan con los siguientes supuestos: 
-Toda la documentación necesaria para elaborar la versión del plan de pruebas ha sido suministrada al analista de pruebas  el día DD/MM/AAAA. Si se entrega documentación posterior a esta fecha en las que se especifique modificaciones a las funcionalidades existentes o adición de nuevas funcionalidades se generarán cambios en el plan de pruebas, cronograma y el diseño de los casos de prueba, que afectarán directamente los tiempos de la prueba.
-La ejecución de las pruebas se realizará en un ambiente similar al ambiente de producción.
Los usuarios de bases de datos, sistemas operativos, aplicativos y recursos necesarios para realizar la prueba serán proporcionados por Soluciones innovadoras S.A.S. y tendrán todos los permisos y privilegios necesarios para operar adecuadamente la aplicación.
-Los analistas contarán con las herramientas de consulta, ejecución y/o editores necesarios para ejecutar los casos de prueba.
-Se espera contar con un ambiente de pruebas estable.
-Desarrollo debe realizar sus pruebas unitarias y entregarlas como suministro para iniciar las pruebas.
-Se cuenta con los desarrollos en su versión final para la ejecución de la prueba.
El equipo de desarrollo tendrá la disposición de solucionar y despejar lo más pronto posible las dudas e inconvenientes que se presenten relacionadas con el ambiente de pruebas y temas del negocio.
</t>
    </r>
    <r>
      <rPr>
        <b/>
        <sz val="11"/>
        <color theme="1"/>
        <rFont val="Calibri"/>
        <family val="2"/>
        <scheme val="minor"/>
      </rPr>
      <t>Nota:</t>
    </r>
    <r>
      <rPr>
        <sz val="11"/>
        <color theme="1"/>
        <rFont val="Calibri"/>
        <family val="2"/>
        <scheme val="minor"/>
      </rPr>
      <t xml:space="preserve"> Choucair sólo es responsable de la funcionalidad incluida en la documentación del proyecto generada a la fecha de entrega del mismo. Choucair incluirá dichas funcionalidades en el plan de pruebas, el cual debe ser verificado y aprobado por el cliente.
</t>
    </r>
  </si>
  <si>
    <t>Causa</t>
  </si>
  <si>
    <t>Plan de Accion o Mitigación</t>
  </si>
  <si>
    <t>Producto Ofrecido / Tipo de prueba</t>
  </si>
  <si>
    <t>AUTOEVALUACIÓN</t>
  </si>
  <si>
    <t>Planteamiento de Estrategias  de Pruebas</t>
  </si>
  <si>
    <t>Aspecto a evaluar</t>
  </si>
  <si>
    <t>SI</t>
  </si>
  <si>
    <t>NO</t>
  </si>
  <si>
    <t>¿Consideró solicitar contexto del proyecto para otros aspectos como: Arquitectura, análisis técnico, sistemas externos?</t>
  </si>
  <si>
    <t xml:space="preserve">¿Consideró otros aspectos diferentes al funcional para verificar en la solución de software? </t>
  </si>
  <si>
    <t>¿Consideró cómo hacer más eficientes las pruebas ?</t>
  </si>
  <si>
    <t>¿Qué técnicas está sugiriendo?(Exploratory Testing, automatización, Técnicas de selección entre otras.)</t>
  </si>
  <si>
    <t>¿Se identifican productos de prueba que ayuden a mitigar riesgos?</t>
  </si>
  <si>
    <t>¿La estrategia de proyecto apunta a cumplir con las restricciones del cliente?</t>
  </si>
  <si>
    <t>¿El orden de ejecución que se plantea es el adecuado?</t>
  </si>
  <si>
    <t>¿La estimación y el cronograma están basados en la estrategia planteada?</t>
  </si>
  <si>
    <t>¿El alcance identificado está basado en los riesgos?</t>
  </si>
  <si>
    <t>¿Se está considerando la sincronización entre equipos de prueba?</t>
  </si>
  <si>
    <r>
      <t xml:space="preserve">¿La estrategia es coherente con los riesgos identificados? </t>
    </r>
    <r>
      <rPr>
        <b/>
        <sz val="12"/>
        <color rgb="FF000000"/>
        <rFont val="Calibri Light"/>
        <family val="1"/>
        <scheme val="major"/>
      </rPr>
      <t xml:space="preserve">Lo más crítico es primero.  Apuntar la estrategia a lo más crítico </t>
    </r>
  </si>
  <si>
    <t>LATAM</t>
  </si>
  <si>
    <t>Funcionalidad consulta y compra de vuelos</t>
  </si>
  <si>
    <t>Diana Rodriguez Gutierrez</t>
  </si>
  <si>
    <t>Juan josé Jimenez</t>
  </si>
  <si>
    <t xml:space="preserve">Camila Montenegro  </t>
  </si>
  <si>
    <t>Enterprise</t>
  </si>
  <si>
    <t>Validar la usabilidad y experiencia del usuario para su producto mediante  pruebas Generales y básicas no funcionales, el cual ha implementado cambios recientemente en la plataforma WEB funcionalidad consulta y compra de vuelos.</t>
  </si>
  <si>
    <t>x</t>
  </si>
  <si>
    <t xml:space="preserve">Plataforma WEB funcionalidad consulta y compra de vuelos
</t>
  </si>
  <si>
    <t>3 analistas de pruebas</t>
  </si>
  <si>
    <t>1 Sprint: (15 Días Habiles),inicio 20 Mayo, final 10 Junio 2022</t>
  </si>
  <si>
    <t xml:space="preserve">Inestabilidad del ambiente </t>
  </si>
  <si>
    <t>*Caida de servidores
*Modificaciones</t>
  </si>
  <si>
    <t xml:space="preserve">Falta de soporte de incidentes </t>
  </si>
  <si>
    <t>*Se desconoce el proveedor de desarrollo, no se tiene establecido una metodología de atención de bugs</t>
  </si>
  <si>
    <t>Realizar una estrategía para atención de bugs con ans definidos</t>
  </si>
  <si>
    <t xml:space="preserve">Tener un ambiente de pruebas para realizar esta comprobación </t>
  </si>
  <si>
    <t>La versión no cumple con los cambios de usabilidad</t>
  </si>
  <si>
    <t>*No se entrega la versión con los cambios por parte del proveedor de desarrollo.</t>
  </si>
  <si>
    <t xml:space="preserve">Tener un control del versionamiento de la aplicación </t>
  </si>
  <si>
    <t>Fallas en el ambiente de producción</t>
  </si>
  <si>
    <t xml:space="preserve">Se esta validando los cambios en caliente </t>
  </si>
  <si>
    <t>Crear un ambiente de pruebas para validar las modificaciones y no afectar la parte productiva de la web</t>
  </si>
  <si>
    <t>*Se valida en producción y por politicas no se tendrá información de clientes por seguridad.</t>
  </si>
  <si>
    <t xml:space="preserve">Generar una base de datos de prueba para validaciones </t>
  </si>
  <si>
    <t>No tener acceso a datos para las pruebas</t>
  </si>
  <si>
    <r>
      <rPr>
        <sz val="11"/>
        <color theme="1"/>
        <rFont val="Arial"/>
        <family val="2"/>
      </rPr>
      <t>*Se solicitará un ambiente de pruebas con base de datos  para poder realizar la validación solicita en el alcance.</t>
    </r>
    <r>
      <rPr>
        <b/>
        <sz val="11"/>
        <color theme="1"/>
        <rFont val="Arial"/>
        <family val="2"/>
      </rPr>
      <t xml:space="preserve">
*</t>
    </r>
    <r>
      <rPr>
        <sz val="11"/>
        <color theme="1"/>
        <rFont val="Arial"/>
        <family val="2"/>
      </rPr>
      <t xml:space="preserve">Durante el inicio del proyecto de pruebas,  se realizará una contextualización del aplicativo por parte del desarrollador aclarando dudas y preguntas donde podamos conocer elementos claves del proceso de negocio y las modificaciones realizadas a la funcionalidad de consulta y compra de vuelos.
*Se realizará pruebas de smoke test  y exploratorias sobre cada módulo para conocer los flujos. Esto con el fin de validar el estado de la entrega del aplicativo por parte del proveedor de desarrollo. 
*Se priorizará de la funcionalidad los siguientes modulos: 1. Consultar vuelos , 2. Comprar vuelos y 3. Consultar y comprar vuelos usando Millas LATAM Pass.
* Se realizarán los siguientes tipos de pruebas: Smoke test, pruebas exploratorias, pruebas funcionales (caja negra) y pruebas de aceptación  usabilidad. No se realizarán pruebas de rendimiento, automatizadas,seguridad  y cualquier tipo de pruebas diferentes a las ya mencionadas.
*Se diseñará los casos de prueba paralelamente entre los analistas sobre los módulos priorizados.
*Se utilizará una herramienta para diseño y gestión de bugs (Azure devops). 
*Se realizará un informe de avances diario e informe de errores(tablero Azure). 
*Se Implementará reuniones de seguimiento  y cierre con el cliente. 
*Se utilizará la metología SCRUM durante todo el proyecto. </t>
    </r>
  </si>
  <si>
    <t>Falla de conectividad y/o internet</t>
  </si>
  <si>
    <t>Se tiene intermitencia en servicio de internet en analistas en virtualidad</t>
  </si>
  <si>
    <t>Tener un espacio en la oficina para que los analistas puedan trabajar con todas las herramientas</t>
  </si>
  <si>
    <t xml:space="preserve">No tener Datos de pruebas con Millas asignadas </t>
  </si>
  <si>
    <t>*Los datos de pruebas no tienen la condición de millas para compra de vuelos</t>
  </si>
  <si>
    <t>Solicitar desde el incio del proyecto datos con las condiciones necesarias para las pruebas</t>
  </si>
  <si>
    <t>Historias de usuario y funcionalidades diferentes de las descritas en el documento "Historias de usuario nuevo". Pruebas no funcionales. Pruebas automatizadas.</t>
  </si>
  <si>
    <t>Se realizarán pruebas Funcionales y de manera manual a las historias de usuario: HU001 Consultar vuelos solo ida sin Millas Latam y HU002 Compra de tiquete solo ida, sin millas Latam</t>
  </si>
  <si>
    <t>Disponibilidad de ambiente de pruebas.Los recursos necesarios para la ejecución de las pruebas serán proporcionados por Latam. y tendrán todos los permisos y privilegios necesarios para operar adecuadamente la aplicación.Credenciales  y configuración de VPN para acceso.
Documentación alojada en proyecto entregada por el cliente</t>
  </si>
  <si>
    <t>Reunion de contexto</t>
  </si>
  <si>
    <t xml:space="preserve">Lectura de documentación </t>
  </si>
  <si>
    <t>Revisión de ambiente de pruebas</t>
  </si>
  <si>
    <t>Configuración data de prueba</t>
  </si>
  <si>
    <t xml:space="preserve">Plan de pruebas </t>
  </si>
  <si>
    <t>Configuración de herramienta de control de incidentes</t>
  </si>
  <si>
    <t>Generar estimación de pruebas</t>
  </si>
  <si>
    <t>Crear cronograma de actividades</t>
  </si>
  <si>
    <t xml:space="preserve">crear informes de avance </t>
  </si>
  <si>
    <t>Crear informes de errores</t>
  </si>
  <si>
    <t>Diseño de casos de prueba HU001 Consultar vuelos solo ida sin Millas Latam</t>
  </si>
  <si>
    <t>Diseño de casos de prueba HU0002 Compra de tiquete solo ida, sin millas Latam</t>
  </si>
  <si>
    <t>EjecuciónHU001 Consultar vuelos solo ida sin Millas Latam(toma de evidencias, re-test, reporte de errores)</t>
  </si>
  <si>
    <t>Ejecución  HU0002 Compra de tiquete solo ida, sin millas Latam (toma de evidencias, re-test, reporte de errores)</t>
  </si>
  <si>
    <t>Generación informe de avance</t>
  </si>
  <si>
    <t>Generación informe de errores</t>
  </si>
  <si>
    <t>Ejecución de pruebas de regresión</t>
  </si>
  <si>
    <t xml:space="preserve">Ejecución de Smoke test </t>
  </si>
  <si>
    <t>Generación de informe de cierre</t>
  </si>
  <si>
    <t xml:space="preserve">Generar carta de certificación </t>
  </si>
  <si>
    <t xml:space="preserve">Soporte a producción </t>
  </si>
  <si>
    <t>Reunión Planning</t>
  </si>
  <si>
    <t>Reunión de refinamiento con el proveedor de desarrollo</t>
  </si>
  <si>
    <t>Daily</t>
  </si>
  <si>
    <t>Reunión rewiev</t>
  </si>
  <si>
    <t>Reunión retrospectiva</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</si>
</sst>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b/>
      <i/>
      <sz val="14"/>
      <color theme="0"/>
      <name val="Calibri"/>
      <family val="2"/>
      <scheme val="minor"/>
    </font>
    <font>
      <b/>
      <i/>
      <sz val="8"/>
      <color theme="0"/>
      <name val="Calibri"/>
      <family val="2"/>
      <scheme val="minor"/>
    </font>
    <font>
      <sz val="8"/>
      <color theme="0"/>
      <name val="Calibri"/>
      <family val="2"/>
      <scheme val="minor"/>
    </font>
    <font>
      <sz val="11"/>
      <color rgb="FFC00000"/>
      <name val="Calibri"/>
      <family val="2"/>
      <scheme val="minor"/>
    </font>
    <font>
      <b/>
      <sz val="12"/>
      <color rgb="FFC00000"/>
      <name val="Calibri"/>
      <family val="2"/>
      <scheme val="minor"/>
    </font>
    <font>
      <sz val="11"/>
      <name val="Calibri"/>
      <family val="2"/>
      <scheme val="minor"/>
    </font>
    <font>
      <b/>
      <sz val="11"/>
      <color theme="1"/>
      <name val="Calibri"/>
      <family val="2"/>
      <scheme val="minor"/>
    </font>
    <font>
      <sz val="9"/>
      <color indexed="81"/>
      <name val="Tahoma"/>
      <family val="2"/>
    </font>
    <font>
      <b/>
      <sz val="11"/>
      <color theme="4" tint="-0.249977111117893"/>
      <name val="Calibri"/>
      <family val="2"/>
      <scheme val="minor"/>
    </font>
    <font>
      <sz val="10"/>
      <name val="Arial"/>
      <family val="2"/>
    </font>
    <font>
      <b/>
      <sz val="11"/>
      <color theme="0"/>
      <name val="Calibri"/>
      <family val="2"/>
      <scheme val="minor"/>
    </font>
    <font>
      <sz val="11"/>
      <color theme="1"/>
      <name val="Arial"/>
      <family val="2"/>
    </font>
    <font>
      <sz val="11"/>
      <color theme="0" tint="-4.9989318521683403E-2"/>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b/>
      <sz val="16"/>
      <color theme="1"/>
      <name val="Arial"/>
      <family val="2"/>
    </font>
    <font>
      <sz val="11"/>
      <name val="Arial"/>
      <family val="2"/>
    </font>
    <font>
      <b/>
      <sz val="11"/>
      <name val="Arial"/>
      <family val="2"/>
    </font>
    <font>
      <b/>
      <sz val="11"/>
      <color theme="6"/>
      <name val="Calibri"/>
      <family val="2"/>
      <scheme val="minor"/>
    </font>
    <font>
      <b/>
      <sz val="12"/>
      <color theme="0"/>
      <name val="Calibri"/>
      <family val="2"/>
      <scheme val="minor"/>
    </font>
    <font>
      <sz val="11"/>
      <color theme="5"/>
      <name val="Calibri"/>
      <family val="2"/>
      <scheme val="minor"/>
    </font>
    <font>
      <b/>
      <sz val="14"/>
      <color theme="5"/>
      <name val="Calibri"/>
      <family val="2"/>
      <scheme val="minor"/>
    </font>
    <font>
      <b/>
      <sz val="11"/>
      <color rgb="FFFF0000"/>
      <name val="Calibri"/>
      <family val="2"/>
      <scheme val="minor"/>
    </font>
    <font>
      <b/>
      <sz val="11"/>
      <color rgb="FFFF0000"/>
      <name val="Arial"/>
      <family val="2"/>
    </font>
    <font>
      <b/>
      <sz val="12"/>
      <color theme="1"/>
      <name val="Calibri"/>
      <family val="2"/>
      <scheme val="minor"/>
    </font>
    <font>
      <sz val="12"/>
      <color theme="1"/>
      <name val="Calibri"/>
      <family val="2"/>
      <scheme val="minor"/>
    </font>
    <font>
      <b/>
      <sz val="12"/>
      <color rgb="FF000000"/>
      <name val="Calibri Light"/>
      <family val="1"/>
      <scheme val="major"/>
    </font>
    <font>
      <sz val="12"/>
      <color rgb="FF000000"/>
      <name val="Calibri Light"/>
      <family val="1"/>
      <scheme val="major"/>
    </font>
    <font>
      <sz val="12"/>
      <color theme="1"/>
      <name val="Calibri Light"/>
      <family val="1"/>
      <scheme val="major"/>
    </font>
    <font>
      <sz val="10"/>
      <color theme="1"/>
      <name val="Calibri"/>
      <family val="2"/>
      <scheme val="minor"/>
    </font>
  </fonts>
  <fills count="12">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7"/>
        <bgColor indexed="64"/>
      </patternFill>
    </fill>
    <fill>
      <patternFill patternType="solid">
        <fgColor theme="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3">
    <xf numFmtId="0" fontId="0" fillId="0" borderId="0"/>
    <xf numFmtId="9" fontId="1" fillId="0" borderId="0" applyFont="0" applyFill="0" applyBorder="0" applyAlignment="0" applyProtection="0"/>
    <xf numFmtId="0" fontId="13" fillId="0" borderId="0"/>
  </cellStyleXfs>
  <cellXfs count="158">
    <xf numFmtId="0" fontId="0" fillId="0" borderId="0" xfId="0"/>
    <xf numFmtId="0" fontId="0" fillId="0" borderId="0" xfId="0" applyAlignment="1">
      <alignment vertical="center"/>
    </xf>
    <xf numFmtId="0" fontId="15" fillId="0" borderId="0" xfId="0" applyFont="1" applyAlignment="1">
      <alignment vertical="center"/>
    </xf>
    <xf numFmtId="0" fontId="15" fillId="0" borderId="0" xfId="0" applyFont="1" applyBorder="1" applyAlignment="1">
      <alignment horizontal="left" vertical="center"/>
    </xf>
    <xf numFmtId="0" fontId="15" fillId="0" borderId="6" xfId="0" applyFont="1" applyBorder="1" applyAlignment="1">
      <alignment horizontal="left" vertical="center"/>
    </xf>
    <xf numFmtId="0" fontId="15" fillId="0" borderId="9" xfId="0" applyFont="1" applyBorder="1" applyAlignment="1">
      <alignment horizontal="left" vertical="center"/>
    </xf>
    <xf numFmtId="0" fontId="15" fillId="0" borderId="0" xfId="0" applyFont="1" applyAlignment="1">
      <alignment horizontal="left" vertical="center"/>
    </xf>
    <xf numFmtId="0" fontId="17" fillId="6" borderId="0" xfId="0" applyFont="1" applyFill="1" applyAlignment="1">
      <alignment vertical="center"/>
    </xf>
    <xf numFmtId="0" fontId="19" fillId="7" borderId="0" xfId="0" applyFont="1" applyFill="1" applyAlignment="1">
      <alignment vertical="center"/>
    </xf>
    <xf numFmtId="0" fontId="24" fillId="7" borderId="0" xfId="0" applyFont="1" applyFill="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6" xfId="0" applyFont="1" applyBorder="1" applyAlignment="1">
      <alignment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8" fillId="8" borderId="1" xfId="0" applyFont="1" applyFill="1" applyBorder="1" applyAlignment="1">
      <alignment horizontal="left" vertical="center"/>
    </xf>
    <xf numFmtId="0" fontId="17" fillId="5" borderId="0" xfId="0" applyFont="1" applyFill="1" applyBorder="1" applyAlignment="1">
      <alignment vertical="center"/>
    </xf>
    <xf numFmtId="0" fontId="18" fillId="8" borderId="20" xfId="0" applyFont="1" applyFill="1" applyBorder="1" applyAlignment="1">
      <alignment vertical="center"/>
    </xf>
    <xf numFmtId="0" fontId="18" fillId="8" borderId="22" xfId="0" applyFont="1" applyFill="1" applyBorder="1" applyAlignment="1">
      <alignment vertical="center" wrapText="1"/>
    </xf>
    <xf numFmtId="0" fontId="17" fillId="6" borderId="2" xfId="0" applyFont="1" applyFill="1" applyBorder="1" applyAlignment="1">
      <alignment vertical="center"/>
    </xf>
    <xf numFmtId="0" fontId="17" fillId="6" borderId="3" xfId="0" applyFont="1" applyFill="1" applyBorder="1" applyAlignment="1">
      <alignment vertical="center"/>
    </xf>
    <xf numFmtId="0" fontId="17" fillId="6" borderId="4" xfId="0" applyFont="1" applyFill="1" applyBorder="1" applyAlignment="1">
      <alignment vertical="center"/>
    </xf>
    <xf numFmtId="0" fontId="15" fillId="0" borderId="0" xfId="0" applyFont="1" applyBorder="1" applyAlignment="1">
      <alignment vertical="center" wrapText="1"/>
    </xf>
    <xf numFmtId="0" fontId="17" fillId="5" borderId="5" xfId="0" applyFont="1" applyFill="1" applyBorder="1" applyAlignment="1">
      <alignment vertical="center"/>
    </xf>
    <xf numFmtId="0" fontId="17" fillId="5" borderId="6" xfId="0" applyFont="1" applyFill="1" applyBorder="1" applyAlignment="1">
      <alignment horizontal="right" vertical="center"/>
    </xf>
    <xf numFmtId="0" fontId="18" fillId="7" borderId="0" xfId="0" applyFont="1" applyFill="1" applyBorder="1" applyAlignment="1">
      <alignment horizontal="center" vertical="center"/>
    </xf>
    <xf numFmtId="0" fontId="18" fillId="7" borderId="6" xfId="0" applyFont="1" applyFill="1" applyBorder="1" applyAlignment="1">
      <alignment horizontal="center" vertical="center"/>
    </xf>
    <xf numFmtId="0" fontId="22" fillId="8" borderId="6" xfId="0" applyFont="1" applyFill="1" applyBorder="1" applyAlignment="1">
      <alignment horizontal="left" vertical="center"/>
    </xf>
    <xf numFmtId="0" fontId="18" fillId="0" borderId="0" xfId="0" applyFont="1" applyBorder="1" applyAlignment="1">
      <alignment horizontal="center" vertical="center"/>
    </xf>
    <xf numFmtId="0" fontId="18" fillId="0" borderId="7" xfId="0" applyFont="1" applyBorder="1" applyAlignment="1">
      <alignment horizontal="right" vertical="center"/>
    </xf>
    <xf numFmtId="0" fontId="15" fillId="0" borderId="0" xfId="0" applyFont="1" applyBorder="1" applyAlignment="1">
      <alignment horizontal="center" vertical="center"/>
    </xf>
    <xf numFmtId="0" fontId="5" fillId="6" borderId="0" xfId="0" applyFont="1" applyFill="1" applyBorder="1" applyAlignment="1">
      <alignment vertical="center" wrapText="1"/>
    </xf>
    <xf numFmtId="0" fontId="0" fillId="0" borderId="0" xfId="0" applyBorder="1" applyAlignment="1">
      <alignment vertical="center"/>
    </xf>
    <xf numFmtId="0" fontId="2" fillId="6" borderId="0" xfId="0" applyFont="1" applyFill="1"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xf>
    <xf numFmtId="2" fontId="0" fillId="0" borderId="0" xfId="0" applyNumberFormat="1" applyBorder="1" applyAlignment="1">
      <alignment vertical="center"/>
    </xf>
    <xf numFmtId="0" fontId="7" fillId="0" borderId="0" xfId="0" applyFont="1" applyBorder="1" applyAlignment="1">
      <alignment vertical="center"/>
    </xf>
    <xf numFmtId="0" fontId="9" fillId="8" borderId="0" xfId="0" applyFont="1" applyFill="1" applyBorder="1" applyAlignment="1">
      <alignment vertical="center"/>
    </xf>
    <xf numFmtId="0" fontId="0" fillId="8" borderId="0" xfId="0" applyFill="1" applyBorder="1" applyAlignment="1">
      <alignment vertical="center"/>
    </xf>
    <xf numFmtId="0" fontId="12" fillId="0" borderId="0" xfId="0" applyFont="1" applyBorder="1" applyAlignment="1">
      <alignment vertical="center"/>
    </xf>
    <xf numFmtId="0" fontId="10" fillId="5" borderId="0" xfId="0" applyFont="1" applyFill="1" applyBorder="1" applyAlignment="1">
      <alignment vertical="center"/>
    </xf>
    <xf numFmtId="0" fontId="27" fillId="5" borderId="0" xfId="0" applyFont="1" applyFill="1" applyBorder="1" applyAlignment="1">
      <alignment vertical="center" wrapText="1"/>
    </xf>
    <xf numFmtId="0" fontId="14" fillId="5" borderId="0" xfId="0" applyFont="1" applyFill="1" applyBorder="1" applyAlignment="1">
      <alignment vertical="center"/>
    </xf>
    <xf numFmtId="2" fontId="0" fillId="8" borderId="0" xfId="0" applyNumberFormat="1" applyFill="1" applyBorder="1" applyAlignment="1">
      <alignment vertical="center"/>
    </xf>
    <xf numFmtId="1" fontId="8" fillId="2" borderId="0" xfId="0" applyNumberFormat="1" applyFont="1" applyFill="1" applyBorder="1" applyAlignment="1">
      <alignment vertical="center"/>
    </xf>
    <xf numFmtId="1" fontId="8" fillId="9" borderId="0" xfId="0" applyNumberFormat="1" applyFont="1" applyFill="1" applyBorder="1" applyAlignment="1">
      <alignment vertical="center"/>
    </xf>
    <xf numFmtId="0" fontId="0" fillId="9" borderId="0" xfId="0" applyFill="1" applyBorder="1" applyAlignment="1">
      <alignment vertical="center"/>
    </xf>
    <xf numFmtId="0" fontId="28" fillId="0" borderId="0" xfId="0" applyFont="1" applyAlignment="1">
      <alignment vertical="center"/>
    </xf>
    <xf numFmtId="9" fontId="29" fillId="8" borderId="0" xfId="1" applyFont="1" applyFill="1" applyBorder="1" applyAlignment="1">
      <alignment horizontal="center" vertical="center"/>
    </xf>
    <xf numFmtId="0" fontId="10" fillId="8" borderId="0" xfId="0" applyFont="1" applyFill="1" applyAlignment="1">
      <alignment vertical="center"/>
    </xf>
    <xf numFmtId="1" fontId="10" fillId="8" borderId="0" xfId="0" applyNumberFormat="1" applyFont="1" applyFill="1" applyAlignment="1">
      <alignment vertical="center"/>
    </xf>
    <xf numFmtId="0" fontId="30" fillId="8" borderId="0" xfId="0" applyFont="1" applyFill="1" applyAlignment="1">
      <alignment vertical="center"/>
    </xf>
    <xf numFmtId="0" fontId="30" fillId="0" borderId="0" xfId="0" applyFont="1" applyAlignment="1">
      <alignment horizontal="right" vertical="center"/>
    </xf>
    <xf numFmtId="0" fontId="15" fillId="0" borderId="0" xfId="0" applyFont="1"/>
    <xf numFmtId="0" fontId="31" fillId="8" borderId="0" xfId="0" applyFont="1" applyFill="1" applyBorder="1" applyAlignment="1">
      <alignment horizontal="center" vertical="center"/>
    </xf>
    <xf numFmtId="0" fontId="18" fillId="8" borderId="0" xfId="0" applyFont="1" applyFill="1" applyBorder="1" applyAlignment="1">
      <alignment horizontal="center" vertical="center"/>
    </xf>
    <xf numFmtId="0" fontId="15" fillId="4" borderId="15" xfId="2" applyFont="1" applyFill="1" applyBorder="1" applyAlignment="1">
      <alignment horizontal="left" vertical="center" wrapText="1" indent="1"/>
    </xf>
    <xf numFmtId="9" fontId="15" fillId="8" borderId="15" xfId="1" applyNumberFormat="1" applyFont="1" applyFill="1" applyBorder="1" applyAlignment="1" applyProtection="1">
      <alignment horizontal="center" vertical="center" wrapText="1"/>
      <protection locked="0"/>
    </xf>
    <xf numFmtId="0" fontId="20" fillId="6" borderId="15" xfId="2" applyFont="1" applyFill="1" applyBorder="1" applyAlignment="1">
      <alignment horizontal="center" vertical="center" wrapText="1"/>
    </xf>
    <xf numFmtId="0" fontId="20" fillId="6" borderId="15" xfId="2" applyFont="1" applyFill="1" applyBorder="1" applyAlignment="1" applyProtection="1">
      <alignment horizontal="center" vertical="center" wrapText="1"/>
      <protection locked="0"/>
    </xf>
    <xf numFmtId="0" fontId="20" fillId="6" borderId="15" xfId="2" applyFont="1" applyFill="1" applyBorder="1" applyAlignment="1">
      <alignment horizontal="left" vertical="center" wrapText="1" indent="1"/>
    </xf>
    <xf numFmtId="9" fontId="25" fillId="10" borderId="16" xfId="1" applyNumberFormat="1" applyFont="1" applyFill="1" applyBorder="1" applyAlignment="1">
      <alignment horizontal="center" vertical="center" wrapText="1"/>
    </xf>
    <xf numFmtId="0" fontId="18" fillId="8" borderId="15" xfId="0" applyFont="1" applyFill="1" applyBorder="1" applyAlignment="1">
      <alignment horizontal="center" vertical="center"/>
    </xf>
    <xf numFmtId="0" fontId="0" fillId="8" borderId="13" xfId="0" applyFill="1" applyBorder="1" applyAlignment="1">
      <alignment wrapText="1"/>
    </xf>
    <xf numFmtId="0" fontId="17" fillId="5" borderId="0" xfId="0" applyFont="1" applyFill="1" applyBorder="1" applyAlignment="1">
      <alignment horizontal="center" vertical="center"/>
    </xf>
    <xf numFmtId="0" fontId="33" fillId="0" borderId="0" xfId="0" applyFont="1"/>
    <xf numFmtId="0" fontId="33" fillId="0" borderId="0" xfId="0" applyFont="1" applyAlignment="1">
      <alignment vertical="center" wrapText="1"/>
    </xf>
    <xf numFmtId="0" fontId="34" fillId="0" borderId="1" xfId="0" applyFont="1" applyBorder="1" applyAlignment="1">
      <alignment horizontal="center" vertical="center" wrapText="1" readingOrder="1"/>
    </xf>
    <xf numFmtId="0" fontId="32" fillId="0" borderId="1" xfId="0" applyFont="1" applyBorder="1" applyAlignment="1">
      <alignment horizontal="center" vertical="center"/>
    </xf>
    <xf numFmtId="0" fontId="35" fillId="0" borderId="1" xfId="0" applyFont="1" applyBorder="1" applyAlignment="1">
      <alignment horizontal="left" vertical="center" wrapText="1" readingOrder="1"/>
    </xf>
    <xf numFmtId="0" fontId="36" fillId="0" borderId="1" xfId="0" applyFont="1" applyBorder="1" applyAlignment="1">
      <alignment vertical="center" wrapText="1"/>
    </xf>
    <xf numFmtId="0" fontId="33" fillId="0" borderId="0" xfId="0" applyFont="1" applyAlignment="1">
      <alignment vertical="center"/>
    </xf>
    <xf numFmtId="0" fontId="33" fillId="0" borderId="1" xfId="0" applyFont="1" applyBorder="1" applyAlignment="1">
      <alignment horizontal="center" vertical="center"/>
    </xf>
    <xf numFmtId="0" fontId="33" fillId="9" borderId="1" xfId="0" applyFont="1" applyFill="1" applyBorder="1" applyAlignment="1">
      <alignment horizontal="center" vertical="center"/>
    </xf>
    <xf numFmtId="0" fontId="15" fillId="0" borderId="6" xfId="0" applyFont="1" applyBorder="1" applyAlignment="1">
      <alignment horizontal="left" vertical="center" wrapText="1"/>
    </xf>
    <xf numFmtId="0" fontId="18" fillId="2" borderId="5" xfId="0" applyFont="1" applyFill="1" applyBorder="1" applyAlignment="1">
      <alignment horizontal="center" vertical="center"/>
    </xf>
    <xf numFmtId="0" fontId="18" fillId="2" borderId="0" xfId="0" applyFont="1" applyFill="1" applyAlignment="1">
      <alignment horizontal="center" vertical="center"/>
    </xf>
    <xf numFmtId="0" fontId="25" fillId="3" borderId="5" xfId="0" applyFont="1" applyFill="1" applyBorder="1" applyAlignment="1">
      <alignment horizontal="left" vertical="center"/>
    </xf>
    <xf numFmtId="0" fontId="25" fillId="3" borderId="0" xfId="0" applyFont="1" applyFill="1" applyBorder="1" applyAlignment="1">
      <alignment horizontal="left" vertical="center"/>
    </xf>
    <xf numFmtId="0" fontId="21" fillId="7" borderId="0" xfId="0" applyFont="1" applyFill="1" applyBorder="1" applyAlignment="1">
      <alignment horizontal="left" vertical="center"/>
    </xf>
    <xf numFmtId="0" fontId="15" fillId="2" borderId="1" xfId="0" applyFont="1" applyFill="1" applyBorder="1" applyAlignment="1">
      <alignment horizontal="left" vertical="center"/>
    </xf>
    <xf numFmtId="0" fontId="15" fillId="2" borderId="21" xfId="0" applyFont="1" applyFill="1" applyBorder="1" applyAlignment="1">
      <alignment horizontal="left" vertical="center"/>
    </xf>
    <xf numFmtId="0" fontId="15" fillId="2" borderId="23" xfId="0" applyFont="1" applyFill="1" applyBorder="1" applyAlignment="1">
      <alignment horizontal="left" vertical="center"/>
    </xf>
    <xf numFmtId="0" fontId="15" fillId="2" borderId="24" xfId="0" applyFont="1" applyFill="1" applyBorder="1" applyAlignment="1">
      <alignment horizontal="left" vertical="center"/>
    </xf>
    <xf numFmtId="0" fontId="15" fillId="2" borderId="25" xfId="0" applyFont="1" applyFill="1" applyBorder="1" applyAlignment="1">
      <alignment horizontal="left" vertical="center"/>
    </xf>
    <xf numFmtId="0" fontId="15" fillId="0" borderId="5"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9" xfId="0" applyFont="1" applyBorder="1" applyAlignment="1">
      <alignment horizontal="center" vertical="center" wrapText="1"/>
    </xf>
    <xf numFmtId="0" fontId="17" fillId="6" borderId="2" xfId="0" applyFont="1" applyFill="1" applyBorder="1" applyAlignment="1">
      <alignment horizontal="center" vertical="center"/>
    </xf>
    <xf numFmtId="0" fontId="17" fillId="6" borderId="3" xfId="0" applyFont="1" applyFill="1" applyBorder="1" applyAlignment="1">
      <alignment horizontal="center" vertical="center"/>
    </xf>
    <xf numFmtId="0" fontId="17" fillId="6" borderId="4" xfId="0" applyFont="1" applyFill="1" applyBorder="1" applyAlignment="1">
      <alignment horizontal="center" vertical="center"/>
    </xf>
    <xf numFmtId="0" fontId="17" fillId="5" borderId="5" xfId="0" applyFont="1" applyFill="1" applyBorder="1" applyAlignment="1">
      <alignment horizontal="right" vertical="center"/>
    </xf>
    <xf numFmtId="0" fontId="17" fillId="5" borderId="0" xfId="0" applyFont="1" applyFill="1" applyBorder="1" applyAlignment="1">
      <alignment horizontal="right" vertical="center"/>
    </xf>
    <xf numFmtId="0" fontId="17" fillId="5" borderId="6" xfId="0" applyFont="1" applyFill="1" applyBorder="1" applyAlignment="1">
      <alignment horizontal="right" vertical="center"/>
    </xf>
    <xf numFmtId="0" fontId="18" fillId="7" borderId="5" xfId="0" applyFont="1" applyFill="1" applyBorder="1" applyAlignment="1">
      <alignment horizontal="center" vertical="center"/>
    </xf>
    <xf numFmtId="0" fontId="18" fillId="7" borderId="0" xfId="0" applyFont="1" applyFill="1" applyBorder="1" applyAlignment="1">
      <alignment horizontal="center" vertical="center"/>
    </xf>
    <xf numFmtId="0" fontId="18" fillId="8" borderId="20" xfId="0" applyFont="1" applyFill="1" applyBorder="1" applyAlignment="1">
      <alignment horizontal="left" vertical="center"/>
    </xf>
    <xf numFmtId="0" fontId="15" fillId="0" borderId="5" xfId="0" applyFont="1" applyBorder="1" applyAlignment="1">
      <alignment horizontal="left" vertical="center" wrapText="1"/>
    </xf>
    <xf numFmtId="0" fontId="15" fillId="0" borderId="0" xfId="0" applyFont="1" applyBorder="1" applyAlignment="1">
      <alignment horizontal="left" vertical="center"/>
    </xf>
    <xf numFmtId="0" fontId="15" fillId="0" borderId="0" xfId="0" applyFont="1" applyAlignment="1">
      <alignment horizontal="center" vertical="center"/>
    </xf>
    <xf numFmtId="0" fontId="18" fillId="7" borderId="10" xfId="0" applyFont="1" applyFill="1" applyBorder="1" applyAlignment="1">
      <alignment horizontal="center" vertical="center" wrapText="1"/>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20" fillId="6" borderId="17" xfId="0" applyFont="1" applyFill="1" applyBorder="1" applyAlignment="1">
      <alignment horizontal="left" vertical="center"/>
    </xf>
    <xf numFmtId="0" fontId="20" fillId="6" borderId="18" xfId="0" applyFont="1" applyFill="1" applyBorder="1" applyAlignment="1">
      <alignment horizontal="left" vertical="center"/>
    </xf>
    <xf numFmtId="0" fontId="20" fillId="6" borderId="19" xfId="0" applyFont="1" applyFill="1" applyBorder="1" applyAlignment="1">
      <alignment horizontal="left" vertical="center"/>
    </xf>
    <xf numFmtId="0" fontId="15" fillId="0" borderId="0" xfId="0" applyFont="1" applyBorder="1" applyAlignment="1">
      <alignment horizontal="left" vertical="center" wrapText="1"/>
    </xf>
    <xf numFmtId="0" fontId="15" fillId="0" borderId="5" xfId="0" applyFont="1" applyBorder="1" applyAlignment="1">
      <alignment horizontal="left" vertical="center"/>
    </xf>
    <xf numFmtId="0" fontId="18" fillId="0" borderId="14" xfId="0" applyFont="1" applyBorder="1" applyAlignment="1">
      <alignment horizontal="center" vertical="center"/>
    </xf>
    <xf numFmtId="0" fontId="18" fillId="0" borderId="26" xfId="0" applyFont="1" applyBorder="1" applyAlignment="1">
      <alignment horizontal="right" vertical="center"/>
    </xf>
    <xf numFmtId="0" fontId="15" fillId="0" borderId="1" xfId="0" applyFont="1" applyBorder="1" applyAlignment="1">
      <alignment horizontal="center" vertical="center"/>
    </xf>
    <xf numFmtId="0" fontId="15" fillId="7" borderId="1" xfId="0" applyFont="1" applyFill="1" applyBorder="1" applyAlignment="1">
      <alignment horizontal="center" vertical="center"/>
    </xf>
    <xf numFmtId="0" fontId="15" fillId="0" borderId="7" xfId="0" applyFont="1" applyBorder="1" applyAlignment="1">
      <alignment horizontal="left" vertical="center"/>
    </xf>
    <xf numFmtId="0" fontId="15" fillId="0" borderId="8" xfId="0" applyFont="1" applyBorder="1" applyAlignment="1">
      <alignment horizontal="left" vertical="center"/>
    </xf>
    <xf numFmtId="0" fontId="24" fillId="7" borderId="5" xfId="0" applyFont="1" applyFill="1" applyBorder="1" applyAlignment="1">
      <alignment horizontal="left" vertical="center"/>
    </xf>
    <xf numFmtId="0" fontId="24" fillId="7" borderId="0" xfId="0" applyFont="1" applyFill="1" applyBorder="1" applyAlignment="1">
      <alignment horizontal="left" vertical="center"/>
    </xf>
    <xf numFmtId="0" fontId="24" fillId="7" borderId="6" xfId="0" applyFont="1" applyFill="1" applyBorder="1" applyAlignment="1">
      <alignment horizontal="left" vertical="center"/>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0" xfId="0" applyFont="1" applyAlignment="1">
      <alignment horizontal="center" vertical="center" wrapText="1"/>
    </xf>
    <xf numFmtId="0" fontId="15" fillId="0" borderId="0" xfId="0" applyFont="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17" fillId="5" borderId="4" xfId="0" applyFont="1" applyFill="1" applyBorder="1" applyAlignment="1">
      <alignment horizontal="center" vertical="center"/>
    </xf>
    <xf numFmtId="0" fontId="18" fillId="0" borderId="5" xfId="0" applyFont="1" applyBorder="1" applyAlignment="1">
      <alignment horizontal="left" vertical="center" wrapText="1"/>
    </xf>
    <xf numFmtId="0" fontId="15" fillId="0" borderId="6" xfId="0" applyFont="1" applyBorder="1" applyAlignment="1">
      <alignment horizontal="left" vertical="center" wrapText="1"/>
    </xf>
    <xf numFmtId="0" fontId="15" fillId="0" borderId="7" xfId="0" applyFont="1" applyBorder="1" applyAlignment="1">
      <alignment horizontal="left" vertical="center" wrapText="1"/>
    </xf>
    <xf numFmtId="0" fontId="15" fillId="0" borderId="8" xfId="0" applyFont="1" applyBorder="1" applyAlignment="1">
      <alignment horizontal="left" vertical="center" wrapText="1"/>
    </xf>
    <xf numFmtId="0" fontId="15" fillId="0" borderId="9" xfId="0" applyFont="1" applyBorder="1" applyAlignment="1">
      <alignment horizontal="left" vertical="center" wrapText="1"/>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7" fillId="6" borderId="2" xfId="0" applyFont="1" applyFill="1" applyBorder="1" applyAlignment="1">
      <alignment horizontal="left" vertical="center" wrapText="1"/>
    </xf>
    <xf numFmtId="0" fontId="17" fillId="6" borderId="3" xfId="0" applyFont="1" applyFill="1" applyBorder="1" applyAlignment="1">
      <alignment horizontal="left" vertical="center" wrapText="1"/>
    </xf>
    <xf numFmtId="0" fontId="17" fillId="6" borderId="4" xfId="0" applyFont="1" applyFill="1" applyBorder="1" applyAlignment="1">
      <alignment horizontal="left" vertical="center" wrapText="1"/>
    </xf>
    <xf numFmtId="0" fontId="27" fillId="11" borderId="0" xfId="0" applyFont="1" applyFill="1" applyAlignment="1">
      <alignment horizontal="center"/>
    </xf>
    <xf numFmtId="0" fontId="5" fillId="6" borderId="0" xfId="0" applyFont="1" applyFill="1" applyBorder="1" applyAlignment="1">
      <alignment horizontal="center" vertical="center" wrapText="1"/>
    </xf>
    <xf numFmtId="0" fontId="10" fillId="0" borderId="0" xfId="0" applyFont="1" applyBorder="1" applyAlignment="1">
      <alignment horizontal="center" vertical="center" wrapText="1"/>
    </xf>
    <xf numFmtId="0" fontId="10" fillId="3" borderId="0" xfId="0" applyFont="1" applyFill="1" applyBorder="1" applyAlignment="1">
      <alignment horizontal="left" vertical="center"/>
    </xf>
    <xf numFmtId="0" fontId="10" fillId="3" borderId="0" xfId="0" applyFont="1" applyFill="1" applyAlignment="1">
      <alignment horizontal="left" vertical="center"/>
    </xf>
    <xf numFmtId="0" fontId="4" fillId="6" borderId="0" xfId="0" applyFont="1" applyFill="1" applyBorder="1" applyAlignment="1">
      <alignment horizontal="center" vertical="center" wrapText="1"/>
    </xf>
    <xf numFmtId="0" fontId="15" fillId="2" borderId="15" xfId="0" applyFont="1" applyFill="1" applyBorder="1" applyAlignment="1">
      <alignment horizontal="left" vertical="center" wrapText="1"/>
    </xf>
    <xf numFmtId="0" fontId="18" fillId="8" borderId="15" xfId="0" applyFont="1" applyFill="1" applyBorder="1" applyAlignment="1">
      <alignment horizontal="center" vertical="center"/>
    </xf>
    <xf numFmtId="0" fontId="15" fillId="2" borderId="16" xfId="0" applyFont="1" applyFill="1" applyBorder="1" applyAlignment="1">
      <alignment horizontal="left" vertical="center"/>
    </xf>
    <xf numFmtId="0" fontId="15" fillId="2" borderId="27" xfId="0" applyFont="1" applyFill="1" applyBorder="1" applyAlignment="1">
      <alignment horizontal="left" vertical="center"/>
    </xf>
    <xf numFmtId="0" fontId="15" fillId="2" borderId="28" xfId="0" applyFont="1" applyFill="1" applyBorder="1" applyAlignment="1">
      <alignment horizontal="left" vertical="center"/>
    </xf>
    <xf numFmtId="0" fontId="15" fillId="0" borderId="1" xfId="0" applyFont="1" applyBorder="1" applyAlignment="1">
      <alignment horizontal="center" vertical="center" wrapText="1"/>
    </xf>
    <xf numFmtId="0" fontId="37" fillId="0" borderId="0" xfId="0" applyFont="1" applyAlignment="1">
      <alignmen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Alignment="1">
      <alignment horizontal="right" vertical="center"/>
    </xf>
  </cellXfs>
  <cellStyles count="3">
    <cellStyle name="Normal" xfId="0" builtinId="0"/>
    <cellStyle name="Normal 4"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Supuestos!A1"/></Relationships>
</file>

<file path=xl/drawings/_rels/drawing2.xml.rels><?xml version="1.0" encoding="UTF-8" standalone="yes"?>
<Relationships xmlns="http://schemas.openxmlformats.org/package/2006/relationships"><Relationship Id="rId1" Type="http://schemas.openxmlformats.org/officeDocument/2006/relationships/hyperlink" Target="#'Plan de Pruebas GUIA-NoOficial'!A1"/></Relationships>
</file>

<file path=xl/drawings/drawing1.xml><?xml version="1.0" encoding="utf-8"?>
<xdr:wsDr xmlns:xdr="http://schemas.openxmlformats.org/drawingml/2006/spreadsheetDrawing" xmlns:a="http://schemas.openxmlformats.org/drawingml/2006/main">
  <xdr:twoCellAnchor>
    <xdr:from>
      <xdr:col>8</xdr:col>
      <xdr:colOff>809625</xdr:colOff>
      <xdr:row>47</xdr:row>
      <xdr:rowOff>0</xdr:rowOff>
    </xdr:from>
    <xdr:to>
      <xdr:col>8</xdr:col>
      <xdr:colOff>1863277</xdr:colOff>
      <xdr:row>52</xdr:row>
      <xdr:rowOff>197495</xdr:rowOff>
    </xdr:to>
    <xdr:grpSp>
      <xdr:nvGrpSpPr>
        <xdr:cNvPr id="7" name="1 Grupo">
          <a:extLst>
            <a:ext uri="{FF2B5EF4-FFF2-40B4-BE49-F238E27FC236}">
              <a16:creationId xmlns="" xmlns:a16="http://schemas.microsoft.com/office/drawing/2014/main" id="{00000000-0008-0000-0000-000007000000}"/>
            </a:ext>
          </a:extLst>
        </xdr:cNvPr>
        <xdr:cNvGrpSpPr/>
      </xdr:nvGrpSpPr>
      <xdr:grpSpPr>
        <a:xfrm>
          <a:off x="10610850" y="11677650"/>
          <a:ext cx="1053652" cy="1197620"/>
          <a:chOff x="4095673" y="5375903"/>
          <a:chExt cx="1177414" cy="1077971"/>
        </a:xfrm>
      </xdr:grpSpPr>
      <xdr:sp macro="" textlink="">
        <xdr:nvSpPr>
          <xdr:cNvPr id="8" name="2 Triángulo isósceles">
            <a:extLst>
              <a:ext uri="{FF2B5EF4-FFF2-40B4-BE49-F238E27FC236}">
                <a16:creationId xmlns="" xmlns:a16="http://schemas.microsoft.com/office/drawing/2014/main"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 xmlns:a16="http://schemas.microsoft.com/office/drawing/2014/main"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 xmlns:a16="http://schemas.microsoft.com/office/drawing/2014/main"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 xmlns:a16="http://schemas.microsoft.com/office/drawing/2014/main"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257176</xdr:colOff>
      <xdr:row>91</xdr:row>
      <xdr:rowOff>123825</xdr:rowOff>
    </xdr:from>
    <xdr:to>
      <xdr:col>10</xdr:col>
      <xdr:colOff>276226</xdr:colOff>
      <xdr:row>92</xdr:row>
      <xdr:rowOff>200025</xdr:rowOff>
    </xdr:to>
    <xdr:sp macro="" textlink="">
      <xdr:nvSpPr>
        <xdr:cNvPr id="12" name="11 Rectángulo redondeado">
          <a:hlinkClick xmlns:r="http://schemas.openxmlformats.org/officeDocument/2006/relationships" r:id="rId1"/>
          <a:extLst>
            <a:ext uri="{FF2B5EF4-FFF2-40B4-BE49-F238E27FC236}">
              <a16:creationId xmlns="" xmlns:a16="http://schemas.microsoft.com/office/drawing/2014/main" id="{00000000-0008-0000-0000-00000C000000}"/>
            </a:ext>
          </a:extLst>
        </xdr:cNvPr>
        <xdr:cNvSpPr/>
      </xdr:nvSpPr>
      <xdr:spPr>
        <a:xfrm>
          <a:off x="10944226" y="17354550"/>
          <a:ext cx="781050" cy="2857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100" b="1">
              <a:latin typeface="Tw Cen MT" pitchFamily="34" charset="0"/>
            </a:rPr>
            <a:t>Ejemplo</a:t>
          </a:r>
        </a:p>
      </xdr:txBody>
    </xdr:sp>
    <xdr:clientData/>
  </xdr:twoCellAnchor>
  <xdr:twoCellAnchor>
    <xdr:from>
      <xdr:col>9</xdr:col>
      <xdr:colOff>547691</xdr:colOff>
      <xdr:row>93</xdr:row>
      <xdr:rowOff>128589</xdr:rowOff>
    </xdr:from>
    <xdr:to>
      <xdr:col>9</xdr:col>
      <xdr:colOff>714378</xdr:colOff>
      <xdr:row>96</xdr:row>
      <xdr:rowOff>57150</xdr:rowOff>
    </xdr:to>
    <xdr:sp macro="" textlink="">
      <xdr:nvSpPr>
        <xdr:cNvPr id="13" name="Flecha: a la derecha 12">
          <a:extLst>
            <a:ext uri="{FF2B5EF4-FFF2-40B4-BE49-F238E27FC236}">
              <a16:creationId xmlns="" xmlns:a16="http://schemas.microsoft.com/office/drawing/2014/main" id="{2C8F414B-1B05-424D-AEBD-0397129D474E}"/>
            </a:ext>
          </a:extLst>
        </xdr:cNvPr>
        <xdr:cNvSpPr/>
      </xdr:nvSpPr>
      <xdr:spPr>
        <a:xfrm rot="16200000">
          <a:off x="12834942" y="20978813"/>
          <a:ext cx="471486" cy="166687"/>
        </a:xfrm>
        <a:prstGeom prst="rightArrow">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2085975</xdr:colOff>
      <xdr:row>4</xdr:row>
      <xdr:rowOff>180975</xdr:rowOff>
    </xdr:from>
    <xdr:to>
      <xdr:col>3</xdr:col>
      <xdr:colOff>3124200</xdr:colOff>
      <xdr:row>6</xdr:row>
      <xdr:rowOff>180975</xdr:rowOff>
    </xdr:to>
    <xdr:sp macro="" textlink="">
      <xdr:nvSpPr>
        <xdr:cNvPr id="2" name="1 Rectángulo redondeado">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2085975" y="5715000"/>
          <a:ext cx="1038225"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600" b="1">
              <a:latin typeface="Tw Cen MT" pitchFamily="34" charset="0"/>
            </a:rPr>
            <a:t>Volver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65943</xdr:colOff>
      <xdr:row>46</xdr:row>
      <xdr:rowOff>21981</xdr:rowOff>
    </xdr:from>
    <xdr:to>
      <xdr:col>6</xdr:col>
      <xdr:colOff>659423</xdr:colOff>
      <xdr:row>46</xdr:row>
      <xdr:rowOff>168518</xdr:rowOff>
    </xdr:to>
    <xdr:sp macro="" textlink="">
      <xdr:nvSpPr>
        <xdr:cNvPr id="2" name="Flecha: a la derecha 1">
          <a:extLst>
            <a:ext uri="{FF2B5EF4-FFF2-40B4-BE49-F238E27FC236}">
              <a16:creationId xmlns="" xmlns:a16="http://schemas.microsoft.com/office/drawing/2014/main" id="{4F11EFA6-F96F-4D3C-A0D7-86F7F846B3A8}"/>
            </a:ext>
          </a:extLst>
        </xdr:cNvPr>
        <xdr:cNvSpPr/>
      </xdr:nvSpPr>
      <xdr:spPr>
        <a:xfrm rot="10800000">
          <a:off x="5355981" y="9034096"/>
          <a:ext cx="59348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100"/>
  <sheetViews>
    <sheetView showGridLines="0" tabSelected="1" topLeftCell="A43" workbookViewId="0">
      <selection activeCell="C107" sqref="C107"/>
    </sheetView>
  </sheetViews>
  <sheetFormatPr baseColWidth="10" defaultRowHeight="14.25" x14ac:dyDescent="0.25"/>
  <cols>
    <col min="1" max="1" width="4.42578125" style="2" customWidth="1"/>
    <col min="2" max="2" width="28.5703125" style="2" customWidth="1"/>
    <col min="3" max="3" width="29" style="2" bestFit="1" customWidth="1"/>
    <col min="4" max="5" width="22.28515625" style="2" customWidth="1"/>
    <col min="6" max="6" width="9.42578125" style="2" bestFit="1" customWidth="1"/>
    <col min="7" max="7" width="13.7109375" style="2" bestFit="1" customWidth="1"/>
    <col min="8" max="8" width="17.28515625" style="2" bestFit="1" customWidth="1"/>
    <col min="9" max="9" width="39.5703125" style="2" customWidth="1"/>
    <col min="10" max="16384" width="11.42578125" style="2"/>
  </cols>
  <sheetData>
    <row r="1" spans="2:9" ht="15" thickBot="1" x14ac:dyDescent="0.3">
      <c r="B1" s="103"/>
      <c r="C1" s="103"/>
      <c r="D1" s="103"/>
      <c r="E1" s="103"/>
      <c r="F1" s="103"/>
      <c r="G1" s="103"/>
      <c r="H1" s="103"/>
      <c r="I1" s="103"/>
    </row>
    <row r="2" spans="2:9" ht="39" customHeight="1" thickBot="1" x14ac:dyDescent="0.3">
      <c r="B2" s="104" t="s">
        <v>58</v>
      </c>
      <c r="C2" s="105"/>
      <c r="D2" s="105"/>
      <c r="E2" s="105"/>
      <c r="F2" s="105"/>
      <c r="G2" s="105"/>
      <c r="H2" s="105"/>
      <c r="I2" s="106"/>
    </row>
    <row r="3" spans="2:9" ht="7.5" customHeight="1" x14ac:dyDescent="0.25">
      <c r="B3" s="103"/>
      <c r="C3" s="103"/>
      <c r="D3" s="103"/>
      <c r="E3" s="103"/>
      <c r="F3" s="103"/>
      <c r="G3" s="103"/>
      <c r="H3" s="103"/>
      <c r="I3" s="103"/>
    </row>
    <row r="4" spans="2:9" ht="7.5" customHeight="1" thickBot="1" x14ac:dyDescent="0.3">
      <c r="B4" s="103"/>
      <c r="C4" s="103"/>
      <c r="D4" s="103"/>
      <c r="E4" s="103"/>
      <c r="F4" s="103"/>
      <c r="G4" s="103"/>
      <c r="H4" s="103"/>
      <c r="I4" s="103"/>
    </row>
    <row r="5" spans="2:9" ht="15" x14ac:dyDescent="0.25">
      <c r="B5" s="107" t="s">
        <v>0</v>
      </c>
      <c r="C5" s="108"/>
      <c r="D5" s="108"/>
      <c r="E5" s="108"/>
      <c r="F5" s="108"/>
      <c r="G5" s="108"/>
      <c r="H5" s="108"/>
      <c r="I5" s="109"/>
    </row>
    <row r="6" spans="2:9" ht="15" x14ac:dyDescent="0.25">
      <c r="B6" s="17" t="s">
        <v>1</v>
      </c>
      <c r="C6" s="81" t="s">
        <v>104</v>
      </c>
      <c r="D6" s="81"/>
      <c r="E6" s="81"/>
      <c r="F6" s="81"/>
      <c r="G6" s="81"/>
      <c r="H6" s="81"/>
      <c r="I6" s="82"/>
    </row>
    <row r="7" spans="2:9" ht="15" x14ac:dyDescent="0.25">
      <c r="B7" s="17" t="s">
        <v>2</v>
      </c>
      <c r="C7" s="81">
        <v>2</v>
      </c>
      <c r="D7" s="81"/>
      <c r="E7" s="81"/>
      <c r="F7" s="81"/>
      <c r="G7" s="81"/>
      <c r="H7" s="81"/>
      <c r="I7" s="82"/>
    </row>
    <row r="8" spans="2:9" ht="15" x14ac:dyDescent="0.25">
      <c r="B8" s="100" t="s">
        <v>3</v>
      </c>
      <c r="C8" s="15" t="s">
        <v>4</v>
      </c>
      <c r="D8" s="81" t="s">
        <v>108</v>
      </c>
      <c r="E8" s="81"/>
      <c r="F8" s="81"/>
      <c r="G8" s="81"/>
      <c r="H8" s="81"/>
      <c r="I8" s="82"/>
    </row>
    <row r="9" spans="2:9" ht="15" x14ac:dyDescent="0.25">
      <c r="B9" s="100"/>
      <c r="C9" s="15" t="s">
        <v>5</v>
      </c>
      <c r="D9" s="81" t="s">
        <v>106</v>
      </c>
      <c r="E9" s="81"/>
      <c r="F9" s="81"/>
      <c r="G9" s="81"/>
      <c r="H9" s="81"/>
      <c r="I9" s="82"/>
    </row>
    <row r="10" spans="2:9" ht="15" x14ac:dyDescent="0.25">
      <c r="B10" s="100"/>
      <c r="C10" s="15" t="s">
        <v>6</v>
      </c>
      <c r="D10" s="81" t="s">
        <v>107</v>
      </c>
      <c r="E10" s="81"/>
      <c r="F10" s="81"/>
      <c r="G10" s="81"/>
      <c r="H10" s="81"/>
      <c r="I10" s="82"/>
    </row>
    <row r="11" spans="2:9" ht="15" x14ac:dyDescent="0.25">
      <c r="B11" s="17" t="s">
        <v>46</v>
      </c>
      <c r="C11" s="81" t="s">
        <v>109</v>
      </c>
      <c r="D11" s="81"/>
      <c r="E11" s="81"/>
      <c r="F11" s="81"/>
      <c r="G11" s="81"/>
      <c r="H11" s="81"/>
      <c r="I11" s="82"/>
    </row>
    <row r="12" spans="2:9" ht="30.75" thickBot="1" x14ac:dyDescent="0.3">
      <c r="B12" s="18" t="s">
        <v>59</v>
      </c>
      <c r="C12" s="83" t="s">
        <v>105</v>
      </c>
      <c r="D12" s="84"/>
      <c r="E12" s="84"/>
      <c r="F12" s="84"/>
      <c r="G12" s="84"/>
      <c r="H12" s="84"/>
      <c r="I12" s="85"/>
    </row>
    <row r="13" spans="2:9" ht="15" thickBot="1" x14ac:dyDescent="0.3"/>
    <row r="14" spans="2:9" ht="15" x14ac:dyDescent="0.25">
      <c r="B14" s="19" t="s">
        <v>7</v>
      </c>
      <c r="C14" s="20"/>
      <c r="D14" s="20"/>
      <c r="E14" s="20"/>
      <c r="F14" s="20"/>
      <c r="G14" s="20"/>
      <c r="H14" s="20"/>
      <c r="I14" s="21"/>
    </row>
    <row r="15" spans="2:9" x14ac:dyDescent="0.25">
      <c r="B15" s="101" t="s">
        <v>110</v>
      </c>
      <c r="C15" s="110"/>
      <c r="D15" s="110"/>
      <c r="E15" s="110"/>
      <c r="F15" s="110"/>
      <c r="G15" s="110"/>
      <c r="H15" s="110"/>
      <c r="I15" s="130"/>
    </row>
    <row r="16" spans="2:9" x14ac:dyDescent="0.25">
      <c r="B16" s="101"/>
      <c r="C16" s="110"/>
      <c r="D16" s="110"/>
      <c r="E16" s="110"/>
      <c r="F16" s="110"/>
      <c r="G16" s="110"/>
      <c r="H16" s="110"/>
      <c r="I16" s="130"/>
    </row>
    <row r="17" spans="2:9" x14ac:dyDescent="0.25">
      <c r="B17" s="101"/>
      <c r="C17" s="110"/>
      <c r="D17" s="110"/>
      <c r="E17" s="110"/>
      <c r="F17" s="110"/>
      <c r="G17" s="110"/>
      <c r="H17" s="110"/>
      <c r="I17" s="130"/>
    </row>
    <row r="18" spans="2:9" x14ac:dyDescent="0.25">
      <c r="B18" s="101"/>
      <c r="C18" s="110"/>
      <c r="D18" s="110"/>
      <c r="E18" s="110"/>
      <c r="F18" s="110"/>
      <c r="G18" s="110"/>
      <c r="H18" s="110"/>
      <c r="I18" s="130"/>
    </row>
    <row r="19" spans="2:9" x14ac:dyDescent="0.25">
      <c r="B19" s="101"/>
      <c r="C19" s="110"/>
      <c r="D19" s="110"/>
      <c r="E19" s="110"/>
      <c r="F19" s="110"/>
      <c r="G19" s="110"/>
      <c r="H19" s="110"/>
      <c r="I19" s="130"/>
    </row>
    <row r="20" spans="2:9" x14ac:dyDescent="0.25">
      <c r="B20" s="101"/>
      <c r="C20" s="110"/>
      <c r="D20" s="110"/>
      <c r="E20" s="110"/>
      <c r="F20" s="110"/>
      <c r="G20" s="110"/>
      <c r="H20" s="110"/>
      <c r="I20" s="130"/>
    </row>
    <row r="21" spans="2:9" ht="15" thickBot="1" x14ac:dyDescent="0.3">
      <c r="B21" s="131"/>
      <c r="C21" s="132"/>
      <c r="D21" s="132"/>
      <c r="E21" s="132"/>
      <c r="F21" s="132"/>
      <c r="G21" s="132"/>
      <c r="H21" s="132"/>
      <c r="I21" s="133"/>
    </row>
    <row r="22" spans="2:9" ht="15" thickBot="1" x14ac:dyDescent="0.3">
      <c r="B22" s="22"/>
      <c r="C22" s="22"/>
      <c r="D22" s="22"/>
      <c r="E22" s="22"/>
      <c r="F22" s="22"/>
      <c r="G22" s="22"/>
      <c r="H22" s="22"/>
      <c r="I22" s="22"/>
    </row>
    <row r="23" spans="2:9" ht="15" x14ac:dyDescent="0.25">
      <c r="B23" s="92" t="s">
        <v>8</v>
      </c>
      <c r="C23" s="93"/>
      <c r="D23" s="93"/>
      <c r="E23" s="93"/>
      <c r="F23" s="93"/>
      <c r="G23" s="93"/>
      <c r="H23" s="93"/>
      <c r="I23" s="94"/>
    </row>
    <row r="24" spans="2:9" ht="15" x14ac:dyDescent="0.25">
      <c r="B24" s="78" t="s">
        <v>9</v>
      </c>
      <c r="C24" s="79"/>
      <c r="D24" s="79"/>
      <c r="E24" s="79"/>
      <c r="F24" s="80" t="s">
        <v>10</v>
      </c>
      <c r="G24" s="80"/>
      <c r="H24" s="80"/>
      <c r="I24" s="27" t="s">
        <v>11</v>
      </c>
    </row>
    <row r="25" spans="2:9" ht="23.25" customHeight="1" x14ac:dyDescent="0.25">
      <c r="B25" s="95" t="s">
        <v>12</v>
      </c>
      <c r="C25" s="96"/>
      <c r="D25" s="96"/>
      <c r="E25" s="96"/>
      <c r="F25" s="96"/>
      <c r="G25" s="96"/>
      <c r="H25" s="96"/>
      <c r="I25" s="97"/>
    </row>
    <row r="26" spans="2:9" ht="15" x14ac:dyDescent="0.25">
      <c r="B26" s="98" t="s">
        <v>13</v>
      </c>
      <c r="C26" s="99"/>
      <c r="D26" s="99" t="s">
        <v>85</v>
      </c>
      <c r="E26" s="99"/>
      <c r="F26" s="25" t="s">
        <v>15</v>
      </c>
      <c r="G26" s="25" t="s">
        <v>16</v>
      </c>
      <c r="H26" s="25" t="s">
        <v>17</v>
      </c>
      <c r="I26" s="26" t="s">
        <v>86</v>
      </c>
    </row>
    <row r="27" spans="2:9" ht="28.5" x14ac:dyDescent="0.25">
      <c r="B27" s="101" t="s">
        <v>115</v>
      </c>
      <c r="C27" s="102"/>
      <c r="D27" s="110" t="s">
        <v>116</v>
      </c>
      <c r="E27" s="102"/>
      <c r="F27" s="30">
        <v>3</v>
      </c>
      <c r="G27" s="30">
        <v>1</v>
      </c>
      <c r="H27" s="30">
        <f t="shared" ref="H27:H33" si="0">F27*G27</f>
        <v>3</v>
      </c>
      <c r="I27" s="75" t="s">
        <v>120</v>
      </c>
    </row>
    <row r="28" spans="2:9" ht="42.75" customHeight="1" x14ac:dyDescent="0.25">
      <c r="B28" s="101" t="s">
        <v>117</v>
      </c>
      <c r="C28" s="110"/>
      <c r="D28" s="110" t="s">
        <v>118</v>
      </c>
      <c r="E28" s="110"/>
      <c r="F28" s="30">
        <v>2</v>
      </c>
      <c r="G28" s="30">
        <v>3</v>
      </c>
      <c r="H28" s="30">
        <f t="shared" si="0"/>
        <v>6</v>
      </c>
      <c r="I28" s="75" t="s">
        <v>119</v>
      </c>
    </row>
    <row r="29" spans="2:9" ht="42.75" x14ac:dyDescent="0.25">
      <c r="B29" s="101" t="s">
        <v>124</v>
      </c>
      <c r="C29" s="110"/>
      <c r="D29" s="102" t="s">
        <v>125</v>
      </c>
      <c r="E29" s="102"/>
      <c r="F29" s="30">
        <v>3</v>
      </c>
      <c r="G29" s="30">
        <v>3</v>
      </c>
      <c r="H29" s="30">
        <f t="shared" si="0"/>
        <v>9</v>
      </c>
      <c r="I29" s="75" t="s">
        <v>126</v>
      </c>
    </row>
    <row r="30" spans="2:9" ht="44.25" customHeight="1" x14ac:dyDescent="0.25">
      <c r="B30" s="101" t="s">
        <v>131</v>
      </c>
      <c r="C30" s="110"/>
      <c r="D30" s="110" t="s">
        <v>132</v>
      </c>
      <c r="E30" s="110"/>
      <c r="F30" s="30">
        <v>2</v>
      </c>
      <c r="G30" s="30">
        <v>1</v>
      </c>
      <c r="H30" s="30">
        <f t="shared" si="0"/>
        <v>2</v>
      </c>
      <c r="I30" s="75" t="s">
        <v>133</v>
      </c>
    </row>
    <row r="31" spans="2:9" x14ac:dyDescent="0.25">
      <c r="B31" s="101"/>
      <c r="C31" s="102"/>
      <c r="D31" s="102"/>
      <c r="E31" s="102"/>
      <c r="F31" s="30"/>
      <c r="G31" s="30"/>
      <c r="H31" s="30">
        <f t="shared" si="0"/>
        <v>0</v>
      </c>
      <c r="I31" s="4"/>
    </row>
    <row r="32" spans="2:9" x14ac:dyDescent="0.25">
      <c r="B32" s="101"/>
      <c r="C32" s="110"/>
      <c r="D32" s="102"/>
      <c r="E32" s="102"/>
      <c r="F32" s="30"/>
      <c r="G32" s="30"/>
      <c r="H32" s="30">
        <f t="shared" si="0"/>
        <v>0</v>
      </c>
      <c r="I32" s="4"/>
    </row>
    <row r="33" spans="2:13" x14ac:dyDescent="0.25">
      <c r="B33" s="111"/>
      <c r="C33" s="102"/>
      <c r="D33" s="102"/>
      <c r="E33" s="102"/>
      <c r="F33" s="30"/>
      <c r="G33" s="30"/>
      <c r="H33" s="30">
        <f t="shared" si="0"/>
        <v>0</v>
      </c>
      <c r="I33" s="4"/>
    </row>
    <row r="34" spans="2:13" ht="19.5" customHeight="1" thickBot="1" x14ac:dyDescent="0.3">
      <c r="B34" s="23"/>
      <c r="C34" s="16"/>
      <c r="D34" s="16"/>
      <c r="E34" s="16"/>
      <c r="F34" s="65"/>
      <c r="G34" s="65"/>
      <c r="H34" s="65"/>
      <c r="I34" s="24" t="s">
        <v>18</v>
      </c>
    </row>
    <row r="35" spans="2:13" ht="16.5" customHeight="1" x14ac:dyDescent="0.25">
      <c r="B35" s="98" t="s">
        <v>13</v>
      </c>
      <c r="C35" s="99"/>
      <c r="D35" s="99" t="s">
        <v>85</v>
      </c>
      <c r="E35" s="99"/>
      <c r="F35" s="25" t="s">
        <v>15</v>
      </c>
      <c r="G35" s="25" t="s">
        <v>16</v>
      </c>
      <c r="H35" s="25" t="s">
        <v>17</v>
      </c>
      <c r="I35" s="26" t="s">
        <v>86</v>
      </c>
      <c r="J35" s="126" t="s">
        <v>87</v>
      </c>
      <c r="K35" s="127"/>
      <c r="L35" s="127"/>
      <c r="M35" s="128"/>
    </row>
    <row r="36" spans="2:13" s="6" customFormat="1" ht="42.75" customHeight="1" x14ac:dyDescent="0.25">
      <c r="B36" s="111" t="s">
        <v>121</v>
      </c>
      <c r="C36" s="102"/>
      <c r="D36" s="110" t="s">
        <v>122</v>
      </c>
      <c r="E36" s="110"/>
      <c r="F36" s="30">
        <v>1</v>
      </c>
      <c r="G36" s="30">
        <v>1</v>
      </c>
      <c r="H36" s="30">
        <f t="shared" ref="H36:H44" si="1">F36*G36</f>
        <v>1</v>
      </c>
      <c r="I36" s="75" t="s">
        <v>123</v>
      </c>
      <c r="J36" s="134"/>
      <c r="K36" s="125"/>
      <c r="L36" s="125"/>
      <c r="M36" s="135"/>
    </row>
    <row r="37" spans="2:13" s="6" customFormat="1" ht="28.5" customHeight="1" x14ac:dyDescent="0.25">
      <c r="B37" s="111" t="s">
        <v>129</v>
      </c>
      <c r="C37" s="102"/>
      <c r="D37" s="110" t="s">
        <v>127</v>
      </c>
      <c r="E37" s="110"/>
      <c r="F37" s="30">
        <v>2</v>
      </c>
      <c r="G37" s="30">
        <v>2</v>
      </c>
      <c r="H37" s="30">
        <f t="shared" si="1"/>
        <v>4</v>
      </c>
      <c r="I37" s="75" t="s">
        <v>128</v>
      </c>
      <c r="J37" s="134"/>
      <c r="K37" s="125"/>
      <c r="L37" s="125"/>
      <c r="M37" s="135"/>
    </row>
    <row r="38" spans="2:13" s="6" customFormat="1" ht="40.5" customHeight="1" x14ac:dyDescent="0.25">
      <c r="B38" s="111" t="s">
        <v>134</v>
      </c>
      <c r="C38" s="102"/>
      <c r="D38" s="110" t="s">
        <v>135</v>
      </c>
      <c r="E38" s="110"/>
      <c r="F38" s="30">
        <v>3</v>
      </c>
      <c r="G38" s="30">
        <v>1</v>
      </c>
      <c r="H38" s="30">
        <f t="shared" si="1"/>
        <v>3</v>
      </c>
      <c r="I38" s="75" t="s">
        <v>136</v>
      </c>
      <c r="J38" s="134"/>
      <c r="K38" s="125"/>
      <c r="L38" s="125"/>
      <c r="M38" s="135"/>
    </row>
    <row r="39" spans="2:13" s="6" customFormat="1" ht="16.5" customHeight="1" x14ac:dyDescent="0.25">
      <c r="B39" s="111"/>
      <c r="C39" s="102"/>
      <c r="D39" s="102"/>
      <c r="E39" s="102"/>
      <c r="F39" s="30"/>
      <c r="G39" s="30"/>
      <c r="H39" s="30">
        <f t="shared" si="1"/>
        <v>0</v>
      </c>
      <c r="I39" s="4"/>
      <c r="J39" s="134"/>
      <c r="K39" s="125"/>
      <c r="L39" s="125"/>
      <c r="M39" s="135"/>
    </row>
    <row r="40" spans="2:13" s="6" customFormat="1" ht="16.5" customHeight="1" x14ac:dyDescent="0.25">
      <c r="B40" s="111"/>
      <c r="C40" s="102"/>
      <c r="D40" s="102"/>
      <c r="E40" s="102"/>
      <c r="F40" s="30"/>
      <c r="G40" s="30"/>
      <c r="H40" s="30">
        <f t="shared" si="1"/>
        <v>0</v>
      </c>
      <c r="I40" s="4"/>
      <c r="J40" s="134"/>
      <c r="K40" s="125"/>
      <c r="L40" s="125"/>
      <c r="M40" s="135"/>
    </row>
    <row r="41" spans="2:13" s="6" customFormat="1" ht="16.5" customHeight="1" x14ac:dyDescent="0.25">
      <c r="B41" s="111"/>
      <c r="C41" s="102"/>
      <c r="D41" s="102"/>
      <c r="E41" s="102"/>
      <c r="F41" s="30"/>
      <c r="G41" s="30"/>
      <c r="H41" s="30">
        <f t="shared" si="1"/>
        <v>0</v>
      </c>
      <c r="I41" s="4"/>
      <c r="J41" s="134"/>
      <c r="K41" s="125"/>
      <c r="L41" s="125"/>
      <c r="M41" s="135"/>
    </row>
    <row r="42" spans="2:13" s="6" customFormat="1" ht="16.5" customHeight="1" x14ac:dyDescent="0.25">
      <c r="B42" s="111"/>
      <c r="C42" s="102"/>
      <c r="D42" s="102"/>
      <c r="E42" s="102"/>
      <c r="F42" s="30"/>
      <c r="G42" s="30"/>
      <c r="H42" s="30">
        <f t="shared" si="1"/>
        <v>0</v>
      </c>
      <c r="I42" s="4"/>
      <c r="J42" s="134"/>
      <c r="K42" s="125"/>
      <c r="L42" s="125"/>
      <c r="M42" s="135"/>
    </row>
    <row r="43" spans="2:13" s="6" customFormat="1" ht="16.5" customHeight="1" x14ac:dyDescent="0.25">
      <c r="B43" s="111"/>
      <c r="C43" s="102"/>
      <c r="D43" s="102"/>
      <c r="E43" s="102"/>
      <c r="F43" s="30"/>
      <c r="G43" s="30"/>
      <c r="H43" s="30">
        <f t="shared" si="1"/>
        <v>0</v>
      </c>
      <c r="I43" s="4"/>
      <c r="J43" s="134"/>
      <c r="K43" s="125"/>
      <c r="L43" s="125"/>
      <c r="M43" s="135"/>
    </row>
    <row r="44" spans="2:13" s="6" customFormat="1" ht="16.5" customHeight="1" thickBot="1" x14ac:dyDescent="0.3">
      <c r="B44" s="116"/>
      <c r="C44" s="117"/>
      <c r="D44" s="117"/>
      <c r="E44" s="117"/>
      <c r="F44" s="13"/>
      <c r="G44" s="13"/>
      <c r="H44" s="13">
        <f t="shared" si="1"/>
        <v>0</v>
      </c>
      <c r="I44" s="5"/>
      <c r="J44" s="136"/>
      <c r="K44" s="137"/>
      <c r="L44" s="137"/>
      <c r="M44" s="138"/>
    </row>
    <row r="45" spans="2:13" s="6" customFormat="1" ht="16.5" customHeight="1" thickBot="1" x14ac:dyDescent="0.3">
      <c r="B45" s="3"/>
      <c r="C45" s="3"/>
      <c r="D45" s="3"/>
      <c r="E45" s="3"/>
      <c r="F45" s="3"/>
      <c r="G45" s="3"/>
      <c r="H45" s="3"/>
      <c r="I45" s="3"/>
    </row>
    <row r="46" spans="2:13" ht="15" x14ac:dyDescent="0.25">
      <c r="B46" s="19" t="s">
        <v>19</v>
      </c>
      <c r="C46" s="20"/>
      <c r="D46" s="20"/>
      <c r="E46" s="20"/>
      <c r="F46" s="20"/>
      <c r="G46" s="20"/>
      <c r="H46" s="20"/>
      <c r="I46" s="21"/>
    </row>
    <row r="47" spans="2:13" ht="21.75" customHeight="1" x14ac:dyDescent="0.25">
      <c r="B47" s="10"/>
      <c r="C47" s="112" t="s">
        <v>14</v>
      </c>
      <c r="D47" s="112"/>
      <c r="E47" s="112"/>
      <c r="F47" s="28" t="s">
        <v>20</v>
      </c>
      <c r="G47" s="28" t="s">
        <v>21</v>
      </c>
      <c r="H47" s="28" t="s">
        <v>22</v>
      </c>
      <c r="I47" s="12"/>
    </row>
    <row r="48" spans="2:13" ht="15.75" customHeight="1" x14ac:dyDescent="0.25">
      <c r="B48" s="113" t="s">
        <v>23</v>
      </c>
      <c r="C48" s="114" t="s">
        <v>114</v>
      </c>
      <c r="D48" s="114"/>
      <c r="E48" s="114"/>
      <c r="F48" s="115" t="s">
        <v>111</v>
      </c>
      <c r="G48" s="115"/>
      <c r="H48" s="115"/>
      <c r="I48" s="12"/>
    </row>
    <row r="49" spans="2:9" ht="15.75" customHeight="1" x14ac:dyDescent="0.25">
      <c r="B49" s="113"/>
      <c r="C49" s="114"/>
      <c r="D49" s="114"/>
      <c r="E49" s="114"/>
      <c r="F49" s="115"/>
      <c r="G49" s="115"/>
      <c r="H49" s="115"/>
      <c r="I49" s="12"/>
    </row>
    <row r="50" spans="2:9" ht="15.75" customHeight="1" x14ac:dyDescent="0.25">
      <c r="B50" s="113" t="s">
        <v>24</v>
      </c>
      <c r="C50" s="153" t="s">
        <v>112</v>
      </c>
      <c r="D50" s="114"/>
      <c r="E50" s="114"/>
      <c r="F50" s="115" t="s">
        <v>111</v>
      </c>
      <c r="G50" s="115"/>
      <c r="H50" s="115"/>
      <c r="I50" s="12"/>
    </row>
    <row r="51" spans="2:9" ht="15.75" customHeight="1" x14ac:dyDescent="0.25">
      <c r="B51" s="113"/>
      <c r="C51" s="114"/>
      <c r="D51" s="114"/>
      <c r="E51" s="114"/>
      <c r="F51" s="115"/>
      <c r="G51" s="115"/>
      <c r="H51" s="115"/>
      <c r="I51" s="12"/>
    </row>
    <row r="52" spans="2:9" ht="15.75" customHeight="1" x14ac:dyDescent="0.25">
      <c r="B52" s="113" t="s">
        <v>25</v>
      </c>
      <c r="C52" s="114" t="s">
        <v>113</v>
      </c>
      <c r="D52" s="114"/>
      <c r="E52" s="114"/>
      <c r="F52" s="115" t="s">
        <v>111</v>
      </c>
      <c r="G52" s="115"/>
      <c r="H52" s="115"/>
      <c r="I52" s="12"/>
    </row>
    <row r="53" spans="2:9" ht="15.75" customHeight="1" x14ac:dyDescent="0.25">
      <c r="B53" s="113"/>
      <c r="C53" s="114"/>
      <c r="D53" s="114"/>
      <c r="E53" s="114"/>
      <c r="F53" s="115"/>
      <c r="G53" s="115"/>
      <c r="H53" s="115"/>
      <c r="I53" s="12"/>
    </row>
    <row r="54" spans="2:9" ht="15.75" customHeight="1" thickBot="1" x14ac:dyDescent="0.3">
      <c r="B54" s="29"/>
      <c r="C54" s="13"/>
      <c r="D54" s="13"/>
      <c r="E54" s="13"/>
      <c r="F54" s="13"/>
      <c r="G54" s="13"/>
      <c r="H54" s="13"/>
      <c r="I54" s="14"/>
    </row>
    <row r="55" spans="2:9" ht="15" thickBot="1" x14ac:dyDescent="0.3"/>
    <row r="56" spans="2:9" ht="32.25" customHeight="1" x14ac:dyDescent="0.25">
      <c r="B56" s="139" t="s">
        <v>57</v>
      </c>
      <c r="C56" s="140"/>
      <c r="D56" s="140"/>
      <c r="E56" s="140"/>
      <c r="F56" s="140"/>
      <c r="G56" s="140"/>
      <c r="H56" s="140"/>
      <c r="I56" s="141"/>
    </row>
    <row r="57" spans="2:9" ht="36" customHeight="1" x14ac:dyDescent="0.25">
      <c r="B57" s="129" t="s">
        <v>130</v>
      </c>
      <c r="C57" s="110"/>
      <c r="D57" s="110"/>
      <c r="E57" s="110"/>
      <c r="F57" s="110"/>
      <c r="G57" s="110"/>
      <c r="H57" s="110"/>
      <c r="I57" s="130"/>
    </row>
    <row r="58" spans="2:9" ht="36" customHeight="1" x14ac:dyDescent="0.25">
      <c r="B58" s="101"/>
      <c r="C58" s="110"/>
      <c r="D58" s="110"/>
      <c r="E58" s="110"/>
      <c r="F58" s="110"/>
      <c r="G58" s="110"/>
      <c r="H58" s="110"/>
      <c r="I58" s="130"/>
    </row>
    <row r="59" spans="2:9" ht="36" customHeight="1" x14ac:dyDescent="0.25">
      <c r="B59" s="101"/>
      <c r="C59" s="110"/>
      <c r="D59" s="110"/>
      <c r="E59" s="110"/>
      <c r="F59" s="110"/>
      <c r="G59" s="110"/>
      <c r="H59" s="110"/>
      <c r="I59" s="130"/>
    </row>
    <row r="60" spans="2:9" ht="36" customHeight="1" x14ac:dyDescent="0.25">
      <c r="B60" s="101"/>
      <c r="C60" s="110"/>
      <c r="D60" s="110"/>
      <c r="E60" s="110"/>
      <c r="F60" s="110"/>
      <c r="G60" s="110"/>
      <c r="H60" s="110"/>
      <c r="I60" s="130"/>
    </row>
    <row r="61" spans="2:9" ht="36" customHeight="1" x14ac:dyDescent="0.25">
      <c r="B61" s="101"/>
      <c r="C61" s="110"/>
      <c r="D61" s="110"/>
      <c r="E61" s="110"/>
      <c r="F61" s="110"/>
      <c r="G61" s="110"/>
      <c r="H61" s="110"/>
      <c r="I61" s="130"/>
    </row>
    <row r="62" spans="2:9" ht="29.25" customHeight="1" x14ac:dyDescent="0.25">
      <c r="B62" s="101"/>
      <c r="C62" s="110"/>
      <c r="D62" s="110"/>
      <c r="E62" s="110"/>
      <c r="F62" s="110"/>
      <c r="G62" s="110"/>
      <c r="H62" s="110"/>
      <c r="I62" s="130"/>
    </row>
    <row r="63" spans="2:9" ht="15" customHeight="1" x14ac:dyDescent="0.25">
      <c r="B63" s="101"/>
      <c r="C63" s="110"/>
      <c r="D63" s="110"/>
      <c r="E63" s="110"/>
      <c r="F63" s="110"/>
      <c r="G63" s="110"/>
      <c r="H63" s="110"/>
      <c r="I63" s="130"/>
    </row>
    <row r="64" spans="2:9" ht="15" customHeight="1" x14ac:dyDescent="0.25">
      <c r="B64" s="101"/>
      <c r="C64" s="110"/>
      <c r="D64" s="110"/>
      <c r="E64" s="110"/>
      <c r="F64" s="110"/>
      <c r="G64" s="110"/>
      <c r="H64" s="110"/>
      <c r="I64" s="130"/>
    </row>
    <row r="65" spans="2:9" ht="15" customHeight="1" x14ac:dyDescent="0.25">
      <c r="B65" s="101"/>
      <c r="C65" s="110"/>
      <c r="D65" s="110"/>
      <c r="E65" s="110"/>
      <c r="F65" s="110"/>
      <c r="G65" s="110"/>
      <c r="H65" s="110"/>
      <c r="I65" s="130"/>
    </row>
    <row r="66" spans="2:9" ht="15" customHeight="1" thickBot="1" x14ac:dyDescent="0.3">
      <c r="B66" s="131"/>
      <c r="C66" s="132"/>
      <c r="D66" s="132"/>
      <c r="E66" s="132"/>
      <c r="F66" s="132"/>
      <c r="G66" s="132"/>
      <c r="H66" s="132"/>
      <c r="I66" s="133"/>
    </row>
    <row r="67" spans="2:9" ht="15" thickBot="1" x14ac:dyDescent="0.3">
      <c r="B67" s="125"/>
      <c r="C67" s="125"/>
      <c r="D67" s="125"/>
      <c r="E67" s="125"/>
      <c r="F67" s="125"/>
      <c r="G67" s="125"/>
      <c r="H67" s="125"/>
      <c r="I67" s="125"/>
    </row>
    <row r="68" spans="2:9" ht="15" x14ac:dyDescent="0.25">
      <c r="B68" s="19" t="s">
        <v>26</v>
      </c>
      <c r="C68" s="20"/>
      <c r="D68" s="20"/>
      <c r="E68" s="20"/>
      <c r="F68" s="20"/>
      <c r="G68" s="20"/>
      <c r="H68" s="20"/>
      <c r="I68" s="21"/>
    </row>
    <row r="69" spans="2:9" x14ac:dyDescent="0.25">
      <c r="B69" s="118" t="s">
        <v>27</v>
      </c>
      <c r="C69" s="119"/>
      <c r="D69" s="119"/>
      <c r="E69" s="119"/>
      <c r="F69" s="119"/>
      <c r="G69" s="119"/>
      <c r="H69" s="119"/>
      <c r="I69" s="120"/>
    </row>
    <row r="70" spans="2:9" ht="21" customHeight="1" x14ac:dyDescent="0.25">
      <c r="B70" s="86" t="s">
        <v>138</v>
      </c>
      <c r="C70" s="87"/>
      <c r="D70" s="87"/>
      <c r="E70" s="87"/>
      <c r="F70" s="87"/>
      <c r="G70" s="87"/>
      <c r="H70" s="87"/>
      <c r="I70" s="88"/>
    </row>
    <row r="71" spans="2:9" ht="21" customHeight="1" x14ac:dyDescent="0.25">
      <c r="B71" s="86"/>
      <c r="C71" s="87"/>
      <c r="D71" s="87"/>
      <c r="E71" s="87"/>
      <c r="F71" s="87"/>
      <c r="G71" s="87"/>
      <c r="H71" s="87"/>
      <c r="I71" s="88"/>
    </row>
    <row r="72" spans="2:9" ht="21" customHeight="1" x14ac:dyDescent="0.25">
      <c r="B72" s="86"/>
      <c r="C72" s="87"/>
      <c r="D72" s="87"/>
      <c r="E72" s="87"/>
      <c r="F72" s="87"/>
      <c r="G72" s="87"/>
      <c r="H72" s="87"/>
      <c r="I72" s="88"/>
    </row>
    <row r="73" spans="2:9" ht="21" customHeight="1" x14ac:dyDescent="0.25">
      <c r="B73" s="86"/>
      <c r="C73" s="87"/>
      <c r="D73" s="87"/>
      <c r="E73" s="87"/>
      <c r="F73" s="87"/>
      <c r="G73" s="87"/>
      <c r="H73" s="87"/>
      <c r="I73" s="88"/>
    </row>
    <row r="74" spans="2:9" ht="21" customHeight="1" x14ac:dyDescent="0.25">
      <c r="B74" s="86"/>
      <c r="C74" s="87"/>
      <c r="D74" s="87"/>
      <c r="E74" s="87"/>
      <c r="F74" s="87"/>
      <c r="G74" s="87"/>
      <c r="H74" s="87"/>
      <c r="I74" s="88"/>
    </row>
    <row r="75" spans="2:9" ht="21" customHeight="1" x14ac:dyDescent="0.25">
      <c r="B75" s="86"/>
      <c r="C75" s="87"/>
      <c r="D75" s="87"/>
      <c r="E75" s="87"/>
      <c r="F75" s="87"/>
      <c r="G75" s="87"/>
      <c r="H75" s="87"/>
      <c r="I75" s="88"/>
    </row>
    <row r="76" spans="2:9" ht="21" customHeight="1" x14ac:dyDescent="0.25">
      <c r="B76" s="86"/>
      <c r="C76" s="87"/>
      <c r="D76" s="87"/>
      <c r="E76" s="87"/>
      <c r="F76" s="87"/>
      <c r="G76" s="87"/>
      <c r="H76" s="87"/>
      <c r="I76" s="88"/>
    </row>
    <row r="77" spans="2:9" ht="21" customHeight="1" x14ac:dyDescent="0.25">
      <c r="B77" s="86"/>
      <c r="C77" s="87"/>
      <c r="D77" s="87"/>
      <c r="E77" s="87"/>
      <c r="F77" s="87"/>
      <c r="G77" s="87"/>
      <c r="H77" s="87"/>
      <c r="I77" s="88"/>
    </row>
    <row r="78" spans="2:9" ht="21" customHeight="1" x14ac:dyDescent="0.25">
      <c r="B78" s="86"/>
      <c r="C78" s="87"/>
      <c r="D78" s="87"/>
      <c r="E78" s="87"/>
      <c r="F78" s="87"/>
      <c r="G78" s="87"/>
      <c r="H78" s="87"/>
      <c r="I78" s="88"/>
    </row>
    <row r="79" spans="2:9" x14ac:dyDescent="0.25">
      <c r="B79" s="118" t="s">
        <v>28</v>
      </c>
      <c r="C79" s="119"/>
      <c r="D79" s="119"/>
      <c r="E79" s="119"/>
      <c r="F79" s="119"/>
      <c r="G79" s="119"/>
      <c r="H79" s="119"/>
      <c r="I79" s="120"/>
    </row>
    <row r="80" spans="2:9" x14ac:dyDescent="0.25">
      <c r="B80" s="86" t="s">
        <v>137</v>
      </c>
      <c r="C80" s="87"/>
      <c r="D80" s="87"/>
      <c r="E80" s="87"/>
      <c r="F80" s="87"/>
      <c r="G80" s="87"/>
      <c r="H80" s="87"/>
      <c r="I80" s="88"/>
    </row>
    <row r="81" spans="2:9" x14ac:dyDescent="0.25">
      <c r="B81" s="86"/>
      <c r="C81" s="87"/>
      <c r="D81" s="87"/>
      <c r="E81" s="87"/>
      <c r="F81" s="87"/>
      <c r="G81" s="87"/>
      <c r="H81" s="87"/>
      <c r="I81" s="88"/>
    </row>
    <row r="82" spans="2:9" x14ac:dyDescent="0.25">
      <c r="B82" s="86"/>
      <c r="C82" s="87"/>
      <c r="D82" s="87"/>
      <c r="E82" s="87"/>
      <c r="F82" s="87"/>
      <c r="G82" s="87"/>
      <c r="H82" s="87"/>
      <c r="I82" s="88"/>
    </row>
    <row r="83" spans="2:9" x14ac:dyDescent="0.25">
      <c r="B83" s="86"/>
      <c r="C83" s="87"/>
      <c r="D83" s="87"/>
      <c r="E83" s="87"/>
      <c r="F83" s="87"/>
      <c r="G83" s="87"/>
      <c r="H83" s="87"/>
      <c r="I83" s="88"/>
    </row>
    <row r="84" spans="2:9" x14ac:dyDescent="0.25">
      <c r="B84" s="86"/>
      <c r="C84" s="87"/>
      <c r="D84" s="87"/>
      <c r="E84" s="87"/>
      <c r="F84" s="87"/>
      <c r="G84" s="87"/>
      <c r="H84" s="87"/>
      <c r="I84" s="88"/>
    </row>
    <row r="85" spans="2:9" x14ac:dyDescent="0.25">
      <c r="B85" s="86"/>
      <c r="C85" s="87"/>
      <c r="D85" s="87"/>
      <c r="E85" s="87"/>
      <c r="F85" s="87"/>
      <c r="G85" s="87"/>
      <c r="H85" s="87"/>
      <c r="I85" s="88"/>
    </row>
    <row r="86" spans="2:9" x14ac:dyDescent="0.25">
      <c r="B86" s="86"/>
      <c r="C86" s="87"/>
      <c r="D86" s="87"/>
      <c r="E86" s="87"/>
      <c r="F86" s="87"/>
      <c r="G86" s="87"/>
      <c r="H86" s="87"/>
      <c r="I86" s="88"/>
    </row>
    <row r="87" spans="2:9" ht="15" thickBot="1" x14ac:dyDescent="0.3">
      <c r="B87" s="89"/>
      <c r="C87" s="90"/>
      <c r="D87" s="90"/>
      <c r="E87" s="90"/>
      <c r="F87" s="90"/>
      <c r="G87" s="90"/>
      <c r="H87" s="90"/>
      <c r="I87" s="91"/>
    </row>
    <row r="88" spans="2:9" x14ac:dyDescent="0.25">
      <c r="B88" s="11"/>
      <c r="C88" s="11"/>
      <c r="D88" s="11"/>
      <c r="E88" s="11"/>
      <c r="F88" s="11"/>
      <c r="G88" s="11"/>
      <c r="H88" s="11"/>
      <c r="I88" s="11"/>
    </row>
    <row r="89" spans="2:9" ht="15" x14ac:dyDescent="0.25">
      <c r="B89" s="7" t="s">
        <v>29</v>
      </c>
      <c r="C89" s="7"/>
      <c r="D89" s="7"/>
      <c r="E89" s="7"/>
      <c r="F89" s="7"/>
      <c r="G89" s="7"/>
      <c r="H89" s="7"/>
      <c r="I89" s="7"/>
    </row>
    <row r="90" spans="2:9" ht="15" thickBot="1" x14ac:dyDescent="0.3">
      <c r="B90" s="9" t="s">
        <v>30</v>
      </c>
      <c r="C90" s="8"/>
      <c r="D90" s="8"/>
      <c r="E90" s="8"/>
      <c r="F90" s="8"/>
      <c r="G90" s="8"/>
      <c r="H90" s="8"/>
      <c r="I90" s="8"/>
    </row>
    <row r="91" spans="2:9" x14ac:dyDescent="0.25">
      <c r="B91" s="121" t="s">
        <v>139</v>
      </c>
      <c r="C91" s="122"/>
      <c r="D91" s="122"/>
      <c r="E91" s="122"/>
      <c r="F91" s="122"/>
      <c r="G91" s="122"/>
      <c r="H91" s="122"/>
      <c r="I91" s="123"/>
    </row>
    <row r="92" spans="2:9" x14ac:dyDescent="0.25">
      <c r="B92" s="86"/>
      <c r="C92" s="124"/>
      <c r="D92" s="124"/>
      <c r="E92" s="124"/>
      <c r="F92" s="124"/>
      <c r="G92" s="124"/>
      <c r="H92" s="124"/>
      <c r="I92" s="88"/>
    </row>
    <row r="93" spans="2:9" x14ac:dyDescent="0.25">
      <c r="B93" s="86"/>
      <c r="C93" s="124"/>
      <c r="D93" s="124"/>
      <c r="E93" s="124"/>
      <c r="F93" s="124"/>
      <c r="G93" s="124"/>
      <c r="H93" s="124"/>
      <c r="I93" s="88"/>
    </row>
    <row r="94" spans="2:9" x14ac:dyDescent="0.25">
      <c r="B94" s="86"/>
      <c r="C94" s="124"/>
      <c r="D94" s="124"/>
      <c r="E94" s="124"/>
      <c r="F94" s="124"/>
      <c r="G94" s="124"/>
      <c r="H94" s="124"/>
      <c r="I94" s="88"/>
    </row>
    <row r="95" spans="2:9" x14ac:dyDescent="0.25">
      <c r="B95" s="86"/>
      <c r="C95" s="124"/>
      <c r="D95" s="124"/>
      <c r="E95" s="124"/>
      <c r="F95" s="124"/>
      <c r="G95" s="124"/>
      <c r="H95" s="124"/>
      <c r="I95" s="88"/>
    </row>
    <row r="96" spans="2:9" x14ac:dyDescent="0.25">
      <c r="B96" s="86"/>
      <c r="C96" s="124"/>
      <c r="D96" s="124"/>
      <c r="E96" s="124"/>
      <c r="F96" s="124"/>
      <c r="G96" s="124"/>
      <c r="H96" s="124"/>
      <c r="I96" s="88"/>
    </row>
    <row r="97" spans="2:11" x14ac:dyDescent="0.25">
      <c r="B97" s="86"/>
      <c r="C97" s="124"/>
      <c r="D97" s="124"/>
      <c r="E97" s="124"/>
      <c r="F97" s="124"/>
      <c r="G97" s="124"/>
      <c r="H97" s="124"/>
      <c r="I97" s="88"/>
    </row>
    <row r="98" spans="2:11" ht="15" x14ac:dyDescent="0.25">
      <c r="B98" s="86"/>
      <c r="C98" s="124"/>
      <c r="D98" s="124"/>
      <c r="E98" s="124"/>
      <c r="F98" s="124"/>
      <c r="G98" s="124"/>
      <c r="H98" s="124"/>
      <c r="I98" s="88"/>
      <c r="J98" s="76" t="s">
        <v>60</v>
      </c>
      <c r="K98" s="77"/>
    </row>
    <row r="99" spans="2:11" x14ac:dyDescent="0.25">
      <c r="B99" s="86"/>
      <c r="C99" s="124"/>
      <c r="D99" s="124"/>
      <c r="E99" s="124"/>
      <c r="F99" s="124"/>
      <c r="G99" s="124"/>
      <c r="H99" s="124"/>
      <c r="I99" s="88"/>
    </row>
    <row r="100" spans="2:11" ht="15" thickBot="1" x14ac:dyDescent="0.3">
      <c r="B100" s="89"/>
      <c r="C100" s="90"/>
      <c r="D100" s="90"/>
      <c r="E100" s="90"/>
      <c r="F100" s="90"/>
      <c r="G100" s="90"/>
      <c r="H100" s="90"/>
      <c r="I100" s="91"/>
    </row>
  </sheetData>
  <mergeCells count="90">
    <mergeCell ref="J35:M35"/>
    <mergeCell ref="B57:I66"/>
    <mergeCell ref="J36:M36"/>
    <mergeCell ref="J37:M37"/>
    <mergeCell ref="J38:M38"/>
    <mergeCell ref="J39:M39"/>
    <mergeCell ref="J40:M40"/>
    <mergeCell ref="J41:M41"/>
    <mergeCell ref="J42:M42"/>
    <mergeCell ref="J43:M43"/>
    <mergeCell ref="J44:M44"/>
    <mergeCell ref="B56:I56"/>
    <mergeCell ref="H48:H49"/>
    <mergeCell ref="B52:B53"/>
    <mergeCell ref="C52:E53"/>
    <mergeCell ref="F52:F53"/>
    <mergeCell ref="B79:I79"/>
    <mergeCell ref="B91:I100"/>
    <mergeCell ref="B67:D67"/>
    <mergeCell ref="E67:I67"/>
    <mergeCell ref="B69:I69"/>
    <mergeCell ref="B70:I78"/>
    <mergeCell ref="B80:I87"/>
    <mergeCell ref="G52:G53"/>
    <mergeCell ref="H52:H53"/>
    <mergeCell ref="B50:B51"/>
    <mergeCell ref="C50:E51"/>
    <mergeCell ref="F50:F51"/>
    <mergeCell ref="G50:G51"/>
    <mergeCell ref="H50:H51"/>
    <mergeCell ref="B42:C42"/>
    <mergeCell ref="D42:E42"/>
    <mergeCell ref="B43:C43"/>
    <mergeCell ref="D43:E43"/>
    <mergeCell ref="B44:C44"/>
    <mergeCell ref="D44:E44"/>
    <mergeCell ref="C47:E47"/>
    <mergeCell ref="B48:B49"/>
    <mergeCell ref="C48:E49"/>
    <mergeCell ref="F48:F49"/>
    <mergeCell ref="G48:G49"/>
    <mergeCell ref="B41:C41"/>
    <mergeCell ref="D41:E41"/>
    <mergeCell ref="B33:C33"/>
    <mergeCell ref="D33:E33"/>
    <mergeCell ref="B35:C35"/>
    <mergeCell ref="D35:E35"/>
    <mergeCell ref="B36:C36"/>
    <mergeCell ref="D36:E36"/>
    <mergeCell ref="B37:C37"/>
    <mergeCell ref="D37:E37"/>
    <mergeCell ref="B38:C38"/>
    <mergeCell ref="D38:E38"/>
    <mergeCell ref="B39:C39"/>
    <mergeCell ref="D39:E39"/>
    <mergeCell ref="B40:C40"/>
    <mergeCell ref="D40:E40"/>
    <mergeCell ref="B30:C30"/>
    <mergeCell ref="D30:E30"/>
    <mergeCell ref="B31:C31"/>
    <mergeCell ref="D31:E31"/>
    <mergeCell ref="B32:C32"/>
    <mergeCell ref="D32:E32"/>
    <mergeCell ref="D27:E27"/>
    <mergeCell ref="B28:C28"/>
    <mergeCell ref="D28:E28"/>
    <mergeCell ref="B29:C29"/>
    <mergeCell ref="D29:E29"/>
    <mergeCell ref="B1:I1"/>
    <mergeCell ref="B2:I2"/>
    <mergeCell ref="B3:I3"/>
    <mergeCell ref="B4:I4"/>
    <mergeCell ref="C6:I6"/>
    <mergeCell ref="B5:I5"/>
    <mergeCell ref="J98:K98"/>
    <mergeCell ref="B24:E24"/>
    <mergeCell ref="F24:H24"/>
    <mergeCell ref="C7:I7"/>
    <mergeCell ref="D8:I8"/>
    <mergeCell ref="D9:I9"/>
    <mergeCell ref="D10:I10"/>
    <mergeCell ref="C11:I11"/>
    <mergeCell ref="C12:I12"/>
    <mergeCell ref="B15:I21"/>
    <mergeCell ref="B23:I23"/>
    <mergeCell ref="B25:I25"/>
    <mergeCell ref="B26:C26"/>
    <mergeCell ref="D26:E26"/>
    <mergeCell ref="B8:B10"/>
    <mergeCell ref="B27:C27"/>
  </mergeCells>
  <conditionalFormatting sqref="H27:H33">
    <cfRule type="colorScale" priority="2">
      <colorScale>
        <cfvo type="min"/>
        <cfvo type="percentile" val="50"/>
        <cfvo type="max"/>
        <color rgb="FF63BE7B"/>
        <color rgb="FFFFEB84"/>
        <color rgb="FFF8696B"/>
      </colorScale>
    </cfRule>
  </conditionalFormatting>
  <conditionalFormatting sqref="H36:H45">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A4" workbookViewId="0">
      <selection activeCell="B10" sqref="B10"/>
    </sheetView>
  </sheetViews>
  <sheetFormatPr baseColWidth="10" defaultRowHeight="15.75" x14ac:dyDescent="0.25"/>
  <cols>
    <col min="1" max="1" width="52.42578125" style="67" customWidth="1"/>
    <col min="2" max="3" width="4.5703125" style="66" customWidth="1"/>
    <col min="4" max="16384" width="11.42578125" style="66"/>
  </cols>
  <sheetData>
    <row r="1" spans="1:7" x14ac:dyDescent="0.25">
      <c r="A1" s="142" t="s">
        <v>88</v>
      </c>
      <c r="B1" s="142"/>
      <c r="C1" s="142"/>
    </row>
    <row r="2" spans="1:7" x14ac:dyDescent="0.25">
      <c r="A2" s="142" t="s">
        <v>89</v>
      </c>
      <c r="B2" s="142"/>
      <c r="C2" s="142"/>
    </row>
    <row r="4" spans="1:7" x14ac:dyDescent="0.25">
      <c r="A4" s="68" t="s">
        <v>90</v>
      </c>
      <c r="B4" s="69" t="s">
        <v>91</v>
      </c>
      <c r="C4" s="69" t="s">
        <v>92</v>
      </c>
    </row>
    <row r="5" spans="1:7" ht="47.25" x14ac:dyDescent="0.25">
      <c r="A5" s="70" t="s">
        <v>93</v>
      </c>
      <c r="B5" s="73" t="s">
        <v>111</v>
      </c>
      <c r="C5" s="73"/>
      <c r="G5" s="72"/>
    </row>
    <row r="6" spans="1:7" ht="31.5" x14ac:dyDescent="0.25">
      <c r="A6" s="70" t="s">
        <v>94</v>
      </c>
      <c r="B6" s="74" t="s">
        <v>111</v>
      </c>
      <c r="C6" s="73"/>
      <c r="G6" s="72"/>
    </row>
    <row r="7" spans="1:7" x14ac:dyDescent="0.25">
      <c r="A7" s="70" t="s">
        <v>95</v>
      </c>
      <c r="B7" s="73" t="s">
        <v>111</v>
      </c>
      <c r="C7" s="73"/>
    </row>
    <row r="8" spans="1:7" ht="31.5" x14ac:dyDescent="0.25">
      <c r="A8" s="70" t="s">
        <v>96</v>
      </c>
      <c r="B8" s="73" t="s">
        <v>111</v>
      </c>
      <c r="C8" s="73"/>
    </row>
    <row r="9" spans="1:7" ht="31.5" x14ac:dyDescent="0.25">
      <c r="A9" s="70" t="s">
        <v>97</v>
      </c>
      <c r="B9" s="73"/>
      <c r="C9" s="73"/>
    </row>
    <row r="10" spans="1:7" ht="47.25" x14ac:dyDescent="0.25">
      <c r="A10" s="70" t="s">
        <v>103</v>
      </c>
      <c r="B10" s="73"/>
      <c r="C10" s="73"/>
    </row>
    <row r="11" spans="1:7" ht="31.5" x14ac:dyDescent="0.25">
      <c r="A11" s="71" t="s">
        <v>98</v>
      </c>
      <c r="B11" s="73"/>
      <c r="C11" s="73"/>
    </row>
    <row r="12" spans="1:7" ht="31.5" x14ac:dyDescent="0.25">
      <c r="A12" s="71" t="s">
        <v>99</v>
      </c>
      <c r="B12" s="73"/>
      <c r="C12" s="73"/>
    </row>
    <row r="13" spans="1:7" ht="31.5" x14ac:dyDescent="0.25">
      <c r="A13" s="71" t="s">
        <v>100</v>
      </c>
      <c r="B13" s="73"/>
      <c r="C13" s="73"/>
    </row>
    <row r="14" spans="1:7" x14ac:dyDescent="0.25">
      <c r="A14" s="71" t="s">
        <v>101</v>
      </c>
      <c r="B14" s="73"/>
      <c r="C14" s="73"/>
    </row>
    <row r="15" spans="1:7" ht="31.5" x14ac:dyDescent="0.25">
      <c r="A15" s="71" t="s">
        <v>102</v>
      </c>
      <c r="B15" s="73"/>
      <c r="C15" s="73"/>
    </row>
  </sheetData>
  <mergeCells count="2">
    <mergeCell ref="A1:C1"/>
    <mergeCell ref="A2:C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D2"/>
  <sheetViews>
    <sheetView showGridLines="0" workbookViewId="0">
      <selection activeCell="D2" sqref="D2"/>
    </sheetView>
  </sheetViews>
  <sheetFormatPr baseColWidth="10" defaultRowHeight="15" x14ac:dyDescent="0.25"/>
  <cols>
    <col min="4" max="4" width="83.7109375" bestFit="1" customWidth="1"/>
  </cols>
  <sheetData>
    <row r="1" spans="4:4" ht="15.75" thickBot="1" x14ac:dyDescent="0.3"/>
    <row r="2" spans="4:4" ht="405.75" thickBot="1" x14ac:dyDescent="0.3">
      <c r="D2" s="64" t="s">
        <v>84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0"/>
  <sheetViews>
    <sheetView showGridLines="0" topLeftCell="A40" zoomScale="130" zoomScaleNormal="130" workbookViewId="0">
      <selection activeCell="E53" sqref="E53"/>
    </sheetView>
  </sheetViews>
  <sheetFormatPr baseColWidth="10" defaultColWidth="11.42578125" defaultRowHeight="15" x14ac:dyDescent="0.25"/>
  <cols>
    <col min="1" max="1" width="45.7109375" style="1" customWidth="1"/>
    <col min="2" max="2" width="15" style="1" customWidth="1"/>
    <col min="3" max="3" width="10.7109375" style="1" customWidth="1"/>
    <col min="4" max="4" width="15.42578125" style="1" customWidth="1"/>
    <col min="5" max="5" width="10.5703125" style="1" customWidth="1"/>
    <col min="6" max="6" width="7.7109375" style="1" customWidth="1"/>
    <col min="7" max="7" width="24" style="1" customWidth="1"/>
    <col min="8" max="8" width="20.5703125" style="1" customWidth="1"/>
    <col min="9" max="16384" width="11.42578125" style="1"/>
  </cols>
  <sheetData>
    <row r="1" spans="1:8" ht="37.5" customHeight="1" x14ac:dyDescent="0.25">
      <c r="A1" s="147" t="s">
        <v>34</v>
      </c>
      <c r="B1" s="31" t="s">
        <v>35</v>
      </c>
      <c r="C1" s="31" t="s">
        <v>36</v>
      </c>
      <c r="D1" s="143" t="s">
        <v>37</v>
      </c>
      <c r="E1" s="143" t="s">
        <v>49</v>
      </c>
      <c r="F1" s="143" t="s">
        <v>50</v>
      </c>
      <c r="G1" s="32"/>
      <c r="H1" s="32"/>
    </row>
    <row r="2" spans="1:8" ht="18.75" customHeight="1" x14ac:dyDescent="0.25">
      <c r="A2" s="147"/>
      <c r="B2" s="33"/>
      <c r="C2" s="33"/>
      <c r="D2" s="143"/>
      <c r="E2" s="143"/>
      <c r="F2" s="143"/>
      <c r="G2" s="32"/>
      <c r="H2" s="32"/>
    </row>
    <row r="3" spans="1:8" ht="15.75" x14ac:dyDescent="0.25">
      <c r="A3" s="42" t="s">
        <v>47</v>
      </c>
      <c r="B3" s="43"/>
      <c r="C3" s="43"/>
      <c r="D3" s="43"/>
      <c r="E3" s="43"/>
      <c r="F3" s="43">
        <f>SUM(D4:D7)</f>
        <v>16</v>
      </c>
      <c r="G3" s="32"/>
      <c r="H3" s="32"/>
    </row>
    <row r="4" spans="1:8" x14ac:dyDescent="0.25">
      <c r="A4" s="154" t="s">
        <v>140</v>
      </c>
      <c r="B4" s="32">
        <v>1</v>
      </c>
      <c r="C4" s="32">
        <v>2</v>
      </c>
      <c r="D4" s="38">
        <f>+E4*C4</f>
        <v>6</v>
      </c>
      <c r="E4" s="38">
        <v>3</v>
      </c>
      <c r="F4" s="32"/>
      <c r="G4" s="32"/>
      <c r="H4" s="32"/>
    </row>
    <row r="5" spans="1:8" x14ac:dyDescent="0.25">
      <c r="A5" s="154" t="s">
        <v>141</v>
      </c>
      <c r="B5" s="32">
        <v>1</v>
      </c>
      <c r="C5" s="32">
        <v>2</v>
      </c>
      <c r="D5" s="38">
        <f t="shared" ref="D5:D12" si="0">+E5*C5</f>
        <v>6</v>
      </c>
      <c r="E5" s="38">
        <v>3</v>
      </c>
      <c r="F5" s="32"/>
      <c r="G5" s="32"/>
      <c r="H5" s="32"/>
    </row>
    <row r="6" spans="1:8" x14ac:dyDescent="0.25">
      <c r="A6" s="154" t="s">
        <v>142</v>
      </c>
      <c r="B6" s="32">
        <v>1</v>
      </c>
      <c r="C6" s="32">
        <v>1</v>
      </c>
      <c r="D6" s="38">
        <f t="shared" si="0"/>
        <v>3</v>
      </c>
      <c r="E6" s="38">
        <v>3</v>
      </c>
      <c r="F6" s="32"/>
      <c r="G6" s="32"/>
      <c r="H6" s="32"/>
    </row>
    <row r="7" spans="1:8" x14ac:dyDescent="0.25">
      <c r="A7" s="154" t="s">
        <v>143</v>
      </c>
      <c r="B7" s="32">
        <v>1</v>
      </c>
      <c r="C7" s="32">
        <v>1</v>
      </c>
      <c r="D7" s="38">
        <f t="shared" si="0"/>
        <v>1</v>
      </c>
      <c r="E7" s="38">
        <v>1</v>
      </c>
      <c r="F7" s="32"/>
      <c r="G7" s="32"/>
      <c r="H7" s="32"/>
    </row>
    <row r="8" spans="1:8" ht="15.75" customHeight="1" x14ac:dyDescent="0.25">
      <c r="A8" s="42" t="s">
        <v>31</v>
      </c>
      <c r="B8" s="43"/>
      <c r="C8" s="43"/>
      <c r="D8" s="43"/>
      <c r="E8" s="43"/>
      <c r="F8" s="43">
        <f>SUM(D9:D14)</f>
        <v>19</v>
      </c>
      <c r="G8" s="144" t="s">
        <v>61</v>
      </c>
      <c r="H8" s="144"/>
    </row>
    <row r="9" spans="1:8" x14ac:dyDescent="0.25">
      <c r="A9" s="154" t="s">
        <v>144</v>
      </c>
      <c r="B9" s="32">
        <v>1</v>
      </c>
      <c r="C9" s="32">
        <v>2</v>
      </c>
      <c r="D9" s="38">
        <f>+C9*E9</f>
        <v>2</v>
      </c>
      <c r="E9" s="38">
        <v>1</v>
      </c>
      <c r="F9" s="32"/>
      <c r="G9" s="144"/>
      <c r="H9" s="144"/>
    </row>
    <row r="10" spans="1:8" x14ac:dyDescent="0.25">
      <c r="A10" s="154" t="s">
        <v>145</v>
      </c>
      <c r="B10" s="32">
        <v>1</v>
      </c>
      <c r="C10" s="32">
        <v>2</v>
      </c>
      <c r="D10" s="38">
        <f t="shared" si="0"/>
        <v>2</v>
      </c>
      <c r="E10" s="38">
        <v>1</v>
      </c>
      <c r="F10" s="32"/>
      <c r="G10" s="144"/>
      <c r="H10" s="144"/>
    </row>
    <row r="11" spans="1:8" x14ac:dyDescent="0.25">
      <c r="A11" s="154" t="s">
        <v>146</v>
      </c>
      <c r="B11" s="32">
        <v>1</v>
      </c>
      <c r="C11" s="32">
        <v>4</v>
      </c>
      <c r="D11" s="38">
        <f t="shared" si="0"/>
        <v>12</v>
      </c>
      <c r="E11" s="38">
        <v>3</v>
      </c>
      <c r="F11" s="32"/>
      <c r="G11" s="144"/>
      <c r="H11" s="144"/>
    </row>
    <row r="12" spans="1:8" x14ac:dyDescent="0.25">
      <c r="A12" s="154" t="s">
        <v>147</v>
      </c>
      <c r="B12" s="32">
        <v>1</v>
      </c>
      <c r="C12" s="32">
        <v>3</v>
      </c>
      <c r="D12" s="38">
        <f t="shared" si="0"/>
        <v>3</v>
      </c>
      <c r="E12" s="38">
        <v>1</v>
      </c>
      <c r="F12" s="32"/>
      <c r="G12" s="144"/>
      <c r="H12" s="144"/>
    </row>
    <row r="13" spans="1:8" x14ac:dyDescent="0.25">
      <c r="A13" s="34"/>
      <c r="B13" s="32"/>
      <c r="C13" s="32"/>
      <c r="D13" s="38"/>
      <c r="E13" s="38"/>
      <c r="F13" s="32"/>
      <c r="G13" s="144"/>
      <c r="H13" s="144"/>
    </row>
    <row r="14" spans="1:8" x14ac:dyDescent="0.25">
      <c r="A14" s="34"/>
      <c r="B14" s="32"/>
      <c r="C14" s="32"/>
      <c r="D14" s="38"/>
      <c r="E14" s="38"/>
      <c r="F14" s="32"/>
      <c r="G14" s="144"/>
      <c r="H14" s="144"/>
    </row>
    <row r="15" spans="1:8" ht="15.75" x14ac:dyDescent="0.25">
      <c r="A15" s="42" t="s">
        <v>32</v>
      </c>
      <c r="B15" s="43"/>
      <c r="C15" s="43"/>
      <c r="D15" s="43"/>
      <c r="E15" s="43"/>
      <c r="F15" s="43">
        <f>SUM(D16:D21)</f>
        <v>10</v>
      </c>
      <c r="G15" s="144"/>
      <c r="H15" s="144"/>
    </row>
    <row r="16" spans="1:8" ht="25.5" x14ac:dyDescent="0.25">
      <c r="A16" s="154" t="s">
        <v>150</v>
      </c>
      <c r="B16" s="32">
        <v>1</v>
      </c>
      <c r="C16" s="32">
        <v>3</v>
      </c>
      <c r="D16" s="39">
        <f>+C16*E16</f>
        <v>3</v>
      </c>
      <c r="E16" s="39">
        <v>1</v>
      </c>
      <c r="F16" s="32"/>
      <c r="G16" s="144"/>
      <c r="H16" s="144"/>
    </row>
    <row r="17" spans="1:8" ht="25.5" x14ac:dyDescent="0.25">
      <c r="A17" s="154" t="s">
        <v>151</v>
      </c>
      <c r="B17" s="32">
        <v>1</v>
      </c>
      <c r="C17" s="32">
        <v>3</v>
      </c>
      <c r="D17" s="39">
        <f t="shared" ref="D17:D19" si="1">+C17*E17</f>
        <v>3</v>
      </c>
      <c r="E17" s="39">
        <v>1</v>
      </c>
      <c r="F17" s="32"/>
      <c r="G17" s="144"/>
      <c r="H17" s="144"/>
    </row>
    <row r="18" spans="1:8" x14ac:dyDescent="0.25">
      <c r="A18" s="1" t="s">
        <v>148</v>
      </c>
      <c r="B18" s="32">
        <v>2</v>
      </c>
      <c r="C18" s="32">
        <v>2</v>
      </c>
      <c r="D18" s="39">
        <f t="shared" si="1"/>
        <v>2</v>
      </c>
      <c r="E18" s="39">
        <v>1</v>
      </c>
      <c r="F18" s="32"/>
      <c r="G18" s="144"/>
      <c r="H18" s="144"/>
    </row>
    <row r="19" spans="1:8" x14ac:dyDescent="0.25">
      <c r="A19" s="1" t="s">
        <v>149</v>
      </c>
      <c r="B19" s="32">
        <v>2</v>
      </c>
      <c r="C19" s="32">
        <v>2</v>
      </c>
      <c r="D19" s="39">
        <f t="shared" si="1"/>
        <v>2</v>
      </c>
      <c r="E19" s="39">
        <v>1</v>
      </c>
      <c r="F19" s="32"/>
      <c r="G19" s="144"/>
      <c r="H19" s="144"/>
    </row>
    <row r="20" spans="1:8" x14ac:dyDescent="0.25">
      <c r="A20" s="32"/>
      <c r="B20" s="32"/>
      <c r="C20" s="32"/>
      <c r="D20" s="39"/>
      <c r="E20" s="39"/>
      <c r="F20" s="32"/>
      <c r="G20" s="144"/>
      <c r="H20" s="144"/>
    </row>
    <row r="21" spans="1:8" x14ac:dyDescent="0.25">
      <c r="A21" s="32"/>
      <c r="B21" s="32"/>
      <c r="C21" s="32"/>
      <c r="D21" s="39"/>
      <c r="E21" s="39"/>
      <c r="F21" s="32"/>
      <c r="G21" s="144"/>
      <c r="H21" s="144"/>
    </row>
    <row r="22" spans="1:8" ht="15.75" x14ac:dyDescent="0.25">
      <c r="A22" s="42" t="s">
        <v>38</v>
      </c>
      <c r="B22" s="43"/>
      <c r="C22" s="43"/>
      <c r="D22" s="43"/>
      <c r="E22" s="43"/>
      <c r="F22" s="43">
        <f>SUM(D23:D28)</f>
        <v>25</v>
      </c>
      <c r="G22" s="144"/>
      <c r="H22" s="144"/>
    </row>
    <row r="23" spans="1:8" ht="25.5" x14ac:dyDescent="0.25">
      <c r="A23" s="154" t="s">
        <v>152</v>
      </c>
      <c r="B23" s="32">
        <v>1</v>
      </c>
      <c r="C23" s="32">
        <v>6</v>
      </c>
      <c r="D23" s="39">
        <f>+C23*E23</f>
        <v>12</v>
      </c>
      <c r="E23" s="39">
        <v>2</v>
      </c>
      <c r="F23" s="32"/>
      <c r="G23" s="40"/>
      <c r="H23" s="40"/>
    </row>
    <row r="24" spans="1:8" ht="38.25" x14ac:dyDescent="0.25">
      <c r="A24" s="154" t="s">
        <v>153</v>
      </c>
      <c r="B24" s="32">
        <v>1</v>
      </c>
      <c r="C24" s="32">
        <v>4</v>
      </c>
      <c r="D24" s="39">
        <f t="shared" ref="D24:D28" si="2">+C24*E24</f>
        <v>8</v>
      </c>
      <c r="E24" s="39">
        <v>2</v>
      </c>
      <c r="F24" s="32"/>
      <c r="G24" s="40"/>
      <c r="H24" s="40"/>
    </row>
    <row r="25" spans="1:8" x14ac:dyDescent="0.25">
      <c r="A25" s="155" t="s">
        <v>154</v>
      </c>
      <c r="B25" s="32">
        <v>2</v>
      </c>
      <c r="C25" s="32">
        <v>1</v>
      </c>
      <c r="D25" s="39">
        <f t="shared" si="2"/>
        <v>1</v>
      </c>
      <c r="E25" s="39">
        <v>1</v>
      </c>
      <c r="F25" s="32"/>
      <c r="G25" s="40"/>
      <c r="H25" s="40"/>
    </row>
    <row r="26" spans="1:8" x14ac:dyDescent="0.25">
      <c r="A26" s="155" t="s">
        <v>155</v>
      </c>
      <c r="B26" s="32">
        <v>2</v>
      </c>
      <c r="C26" s="32">
        <v>1</v>
      </c>
      <c r="D26" s="39">
        <f t="shared" si="2"/>
        <v>1</v>
      </c>
      <c r="E26" s="39">
        <v>1</v>
      </c>
      <c r="F26" s="32"/>
      <c r="G26" s="40"/>
      <c r="H26" s="40"/>
    </row>
    <row r="27" spans="1:8" x14ac:dyDescent="0.25">
      <c r="A27" s="156" t="s">
        <v>156</v>
      </c>
      <c r="B27" s="32">
        <v>1</v>
      </c>
      <c r="C27" s="32">
        <v>2</v>
      </c>
      <c r="D27" s="39">
        <f t="shared" si="2"/>
        <v>2</v>
      </c>
      <c r="E27" s="39">
        <v>1</v>
      </c>
      <c r="F27" s="32"/>
      <c r="G27" s="40"/>
      <c r="H27" s="40"/>
    </row>
    <row r="28" spans="1:8" x14ac:dyDescent="0.25">
      <c r="A28" s="155" t="s">
        <v>157</v>
      </c>
      <c r="B28" s="32">
        <v>1</v>
      </c>
      <c r="C28" s="32">
        <v>1</v>
      </c>
      <c r="D28" s="39">
        <f t="shared" si="2"/>
        <v>1</v>
      </c>
      <c r="E28" s="39">
        <v>1</v>
      </c>
      <c r="F28" s="32"/>
      <c r="G28" s="40"/>
      <c r="H28" s="40"/>
    </row>
    <row r="29" spans="1:8" ht="15.75" x14ac:dyDescent="0.25">
      <c r="A29" s="42" t="s">
        <v>39</v>
      </c>
      <c r="B29" s="41"/>
      <c r="C29" s="41"/>
      <c r="D29" s="43"/>
      <c r="E29" s="43"/>
      <c r="F29" s="43">
        <f>SUM(D30:D33)</f>
        <v>3</v>
      </c>
      <c r="G29" s="40"/>
      <c r="H29" s="40"/>
    </row>
    <row r="30" spans="1:8" x14ac:dyDescent="0.25">
      <c r="A30" s="155" t="s">
        <v>158</v>
      </c>
      <c r="B30" s="32">
        <v>1</v>
      </c>
      <c r="C30" s="32">
        <v>2</v>
      </c>
      <c r="D30" s="39">
        <f>+C30*E30</f>
        <v>2</v>
      </c>
      <c r="E30" s="39">
        <v>1</v>
      </c>
      <c r="F30" s="32"/>
      <c r="G30" s="40"/>
      <c r="H30" s="40"/>
    </row>
    <row r="31" spans="1:8" x14ac:dyDescent="0.25">
      <c r="A31" s="155" t="s">
        <v>159</v>
      </c>
      <c r="B31" s="32">
        <v>1</v>
      </c>
      <c r="C31" s="32">
        <v>1</v>
      </c>
      <c r="D31" s="39">
        <f>+C31*E31</f>
        <v>1</v>
      </c>
      <c r="E31" s="39">
        <v>1</v>
      </c>
      <c r="F31" s="32"/>
      <c r="G31" s="40"/>
      <c r="H31" s="40"/>
    </row>
    <row r="32" spans="1:8" x14ac:dyDescent="0.25">
      <c r="A32" s="34"/>
      <c r="B32" s="32"/>
      <c r="C32" s="32"/>
      <c r="D32" s="39"/>
      <c r="E32" s="39"/>
      <c r="F32" s="32"/>
      <c r="G32" s="40"/>
      <c r="H32" s="40"/>
    </row>
    <row r="33" spans="1:8" x14ac:dyDescent="0.25">
      <c r="A33" s="34"/>
      <c r="B33" s="32"/>
      <c r="C33" s="32"/>
      <c r="D33" s="39"/>
      <c r="E33" s="39"/>
      <c r="F33" s="32"/>
      <c r="G33" s="40"/>
      <c r="H33" s="40"/>
    </row>
    <row r="34" spans="1:8" ht="15.75" x14ac:dyDescent="0.25">
      <c r="A34" s="42" t="s">
        <v>48</v>
      </c>
      <c r="B34" s="41"/>
      <c r="C34" s="41"/>
      <c r="D34" s="43"/>
      <c r="E34" s="43"/>
      <c r="F34" s="43">
        <f>SUM(D35:D40)</f>
        <v>47.5</v>
      </c>
      <c r="G34" s="40"/>
      <c r="H34" s="40"/>
    </row>
    <row r="35" spans="1:8" x14ac:dyDescent="0.25">
      <c r="A35" s="154" t="s">
        <v>160</v>
      </c>
      <c r="B35" s="32">
        <v>1</v>
      </c>
      <c r="C35" s="32">
        <v>2</v>
      </c>
      <c r="D35" s="39">
        <f>+C35*E35</f>
        <v>4</v>
      </c>
      <c r="E35" s="39">
        <v>2</v>
      </c>
      <c r="F35" s="32"/>
      <c r="G35" s="40"/>
      <c r="H35" s="40"/>
    </row>
    <row r="36" spans="1:8" x14ac:dyDescent="0.25">
      <c r="A36" s="154" t="s">
        <v>161</v>
      </c>
      <c r="B36" s="32">
        <v>1</v>
      </c>
      <c r="C36" s="32">
        <v>4</v>
      </c>
      <c r="D36" s="39">
        <f t="shared" ref="D36:D40" si="3">+C36*E36</f>
        <v>12</v>
      </c>
      <c r="E36" s="39">
        <v>3</v>
      </c>
      <c r="F36" s="32"/>
      <c r="G36" s="40"/>
      <c r="H36" s="40"/>
    </row>
    <row r="37" spans="1:8" x14ac:dyDescent="0.25">
      <c r="A37" s="154" t="s">
        <v>162</v>
      </c>
      <c r="B37" s="32">
        <v>1</v>
      </c>
      <c r="C37" s="32">
        <v>2</v>
      </c>
      <c r="D37" s="39">
        <f t="shared" si="3"/>
        <v>6</v>
      </c>
      <c r="E37" s="39">
        <v>3</v>
      </c>
      <c r="F37" s="32"/>
      <c r="G37" s="40"/>
      <c r="H37" s="40"/>
    </row>
    <row r="38" spans="1:8" x14ac:dyDescent="0.25">
      <c r="A38" s="154" t="s">
        <v>163</v>
      </c>
      <c r="B38" s="32">
        <v>10</v>
      </c>
      <c r="C38" s="32">
        <v>2.5</v>
      </c>
      <c r="D38" s="39">
        <f t="shared" si="3"/>
        <v>7.5</v>
      </c>
      <c r="E38" s="39">
        <v>3</v>
      </c>
      <c r="F38" s="32"/>
      <c r="G38" s="40"/>
      <c r="H38" s="40"/>
    </row>
    <row r="39" spans="1:8" x14ac:dyDescent="0.25">
      <c r="A39" s="154" t="s">
        <v>164</v>
      </c>
      <c r="B39" s="32">
        <v>1</v>
      </c>
      <c r="C39" s="32">
        <v>4</v>
      </c>
      <c r="D39" s="39">
        <f t="shared" si="3"/>
        <v>12</v>
      </c>
      <c r="E39" s="39">
        <v>3</v>
      </c>
      <c r="F39" s="32"/>
      <c r="G39" s="40"/>
      <c r="H39" s="40"/>
    </row>
    <row r="40" spans="1:8" x14ac:dyDescent="0.25">
      <c r="A40" s="154" t="s">
        <v>165</v>
      </c>
      <c r="B40" s="32">
        <v>1</v>
      </c>
      <c r="C40" s="157">
        <v>2</v>
      </c>
      <c r="D40" s="39">
        <f t="shared" si="3"/>
        <v>6</v>
      </c>
      <c r="E40" s="39">
        <v>3</v>
      </c>
      <c r="F40" s="32"/>
      <c r="G40" s="40"/>
      <c r="H40" s="40"/>
    </row>
    <row r="41" spans="1:8" x14ac:dyDescent="0.25">
      <c r="A41" s="41" t="s">
        <v>45</v>
      </c>
      <c r="B41" s="41" t="s">
        <v>40</v>
      </c>
      <c r="C41" s="41"/>
      <c r="D41" s="41">
        <f>SUM(F3:F34)</f>
        <v>120.5</v>
      </c>
      <c r="E41" s="41"/>
      <c r="F41" s="35"/>
      <c r="G41" s="39" t="s">
        <v>41</v>
      </c>
      <c r="H41" s="32"/>
    </row>
    <row r="42" spans="1:8" x14ac:dyDescent="0.25">
      <c r="A42" s="32"/>
      <c r="B42" s="32"/>
      <c r="C42" s="32"/>
      <c r="D42" s="32"/>
      <c r="E42" s="32"/>
      <c r="F42" s="32"/>
      <c r="G42" s="32"/>
      <c r="H42" s="32"/>
    </row>
    <row r="43" spans="1:8" ht="18.75" x14ac:dyDescent="0.25">
      <c r="A43" s="32"/>
      <c r="B43" s="32" t="s">
        <v>42</v>
      </c>
      <c r="C43" s="32"/>
      <c r="D43" s="44">
        <f>D41*F43</f>
        <v>20.485000000000003</v>
      </c>
      <c r="E43" s="36"/>
      <c r="F43" s="49">
        <v>0.17</v>
      </c>
      <c r="G43" s="39" t="s">
        <v>43</v>
      </c>
      <c r="H43" s="32"/>
    </row>
    <row r="44" spans="1:8" ht="15.75" x14ac:dyDescent="0.25">
      <c r="A44" s="32"/>
      <c r="B44" s="37" t="s">
        <v>33</v>
      </c>
      <c r="C44" s="37"/>
      <c r="D44" s="45">
        <f>SUM(D41:D43)</f>
        <v>140.98500000000001</v>
      </c>
      <c r="E44" s="46"/>
      <c r="F44" s="47"/>
      <c r="G44" s="39" t="s">
        <v>44</v>
      </c>
      <c r="H44" s="32"/>
    </row>
    <row r="47" spans="1:8" x14ac:dyDescent="0.25">
      <c r="A47" s="53" t="s">
        <v>66</v>
      </c>
      <c r="D47" s="145" t="s">
        <v>62</v>
      </c>
      <c r="E47" s="145"/>
      <c r="F47" s="52">
        <v>3</v>
      </c>
    </row>
    <row r="48" spans="1:8" x14ac:dyDescent="0.25">
      <c r="D48" s="146" t="s">
        <v>63</v>
      </c>
      <c r="E48" s="146"/>
      <c r="F48" s="51">
        <v>9</v>
      </c>
    </row>
    <row r="49" spans="4:7" x14ac:dyDescent="0.25">
      <c r="D49" s="146" t="s">
        <v>65</v>
      </c>
      <c r="E49" s="146"/>
      <c r="F49" s="51">
        <f>F48*F47</f>
        <v>27</v>
      </c>
    </row>
    <row r="50" spans="4:7" x14ac:dyDescent="0.25">
      <c r="D50" s="146" t="s">
        <v>64</v>
      </c>
      <c r="E50" s="146"/>
      <c r="F50" s="50">
        <f>D41/F48</f>
        <v>13.388888888888889</v>
      </c>
      <c r="G50" s="48"/>
    </row>
  </sheetData>
  <mergeCells count="9">
    <mergeCell ref="A1:A2"/>
    <mergeCell ref="D1:D2"/>
    <mergeCell ref="E1:E2"/>
    <mergeCell ref="F1:F2"/>
    <mergeCell ref="G8:H22"/>
    <mergeCell ref="D47:E47"/>
    <mergeCell ref="D48:E48"/>
    <mergeCell ref="D50:E50"/>
    <mergeCell ref="D49:E49"/>
  </mergeCells>
  <pageMargins left="0.7" right="0.7" top="0.75" bottom="0.75" header="0.3" footer="0.3"/>
  <pageSetup paperSize="9" orientation="portrait"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J21"/>
  <sheetViews>
    <sheetView showGridLines="0" topLeftCell="A4" workbookViewId="0">
      <selection activeCell="B18" sqref="B18"/>
    </sheetView>
  </sheetViews>
  <sheetFormatPr baseColWidth="10" defaultRowHeight="14.25" x14ac:dyDescent="0.2"/>
  <cols>
    <col min="1" max="1" width="98.5703125" style="54" customWidth="1"/>
    <col min="2" max="2" width="12.140625" style="54" customWidth="1"/>
    <col min="3" max="16384" width="11.42578125" style="54"/>
  </cols>
  <sheetData>
    <row r="5" spans="1:10" ht="30" x14ac:dyDescent="0.2">
      <c r="A5" s="59" t="s">
        <v>51</v>
      </c>
      <c r="B5" s="60" t="s">
        <v>83</v>
      </c>
      <c r="D5" s="149" t="s">
        <v>79</v>
      </c>
      <c r="E5" s="149"/>
      <c r="F5" s="149"/>
      <c r="G5" s="149"/>
      <c r="H5" s="149"/>
      <c r="I5" s="149"/>
      <c r="J5" s="149"/>
    </row>
    <row r="6" spans="1:10" ht="18" customHeight="1" x14ac:dyDescent="0.2">
      <c r="A6" s="57" t="s">
        <v>67</v>
      </c>
      <c r="B6" s="58">
        <v>0.02</v>
      </c>
      <c r="D6" s="63">
        <v>1</v>
      </c>
      <c r="E6" s="150" t="s">
        <v>80</v>
      </c>
      <c r="F6" s="151"/>
      <c r="G6" s="151"/>
      <c r="H6" s="151"/>
      <c r="I6" s="151"/>
      <c r="J6" s="152"/>
    </row>
    <row r="7" spans="1:10" ht="18" customHeight="1" x14ac:dyDescent="0.2">
      <c r="A7" s="57" t="s">
        <v>68</v>
      </c>
      <c r="B7" s="58">
        <v>0.01</v>
      </c>
      <c r="D7" s="149">
        <v>2</v>
      </c>
      <c r="E7" s="148" t="s">
        <v>81</v>
      </c>
      <c r="F7" s="148"/>
      <c r="G7" s="148"/>
      <c r="H7" s="148"/>
      <c r="I7" s="148"/>
      <c r="J7" s="148"/>
    </row>
    <row r="8" spans="1:10" ht="18" customHeight="1" x14ac:dyDescent="0.2">
      <c r="A8" s="57" t="s">
        <v>69</v>
      </c>
      <c r="B8" s="58">
        <v>0.02</v>
      </c>
      <c r="D8" s="149"/>
      <c r="E8" s="148"/>
      <c r="F8" s="148"/>
      <c r="G8" s="148"/>
      <c r="H8" s="148"/>
      <c r="I8" s="148"/>
      <c r="J8" s="148"/>
    </row>
    <row r="9" spans="1:10" ht="18" customHeight="1" x14ac:dyDescent="0.2">
      <c r="A9" s="57" t="s">
        <v>70</v>
      </c>
      <c r="B9" s="58">
        <v>0.01</v>
      </c>
      <c r="D9" s="63">
        <v>3</v>
      </c>
      <c r="E9" s="150" t="s">
        <v>82</v>
      </c>
      <c r="F9" s="151"/>
      <c r="G9" s="151"/>
      <c r="H9" s="151"/>
      <c r="I9" s="151"/>
      <c r="J9" s="152"/>
    </row>
    <row r="10" spans="1:10" ht="18" customHeight="1" x14ac:dyDescent="0.2">
      <c r="A10" s="57" t="s">
        <v>71</v>
      </c>
      <c r="B10" s="58">
        <v>0.02</v>
      </c>
    </row>
    <row r="11" spans="1:10" ht="18" customHeight="1" x14ac:dyDescent="0.2">
      <c r="A11" s="57" t="s">
        <v>72</v>
      </c>
      <c r="B11" s="58">
        <v>0.02</v>
      </c>
    </row>
    <row r="12" spans="1:10" ht="18" customHeight="1" x14ac:dyDescent="0.2">
      <c r="A12" s="57" t="s">
        <v>73</v>
      </c>
      <c r="B12" s="58">
        <v>0.02</v>
      </c>
    </row>
    <row r="13" spans="1:10" ht="18" customHeight="1" x14ac:dyDescent="0.2">
      <c r="A13" s="57" t="s">
        <v>74</v>
      </c>
      <c r="B13" s="58">
        <v>0.01</v>
      </c>
    </row>
    <row r="14" spans="1:10" ht="18" customHeight="1" x14ac:dyDescent="0.2">
      <c r="A14" s="57" t="s">
        <v>75</v>
      </c>
      <c r="B14" s="58">
        <v>0.01</v>
      </c>
    </row>
    <row r="15" spans="1:10" ht="18" customHeight="1" x14ac:dyDescent="0.2">
      <c r="A15" s="57" t="s">
        <v>76</v>
      </c>
      <c r="B15" s="58">
        <v>0.01</v>
      </c>
    </row>
    <row r="16" spans="1:10" ht="18" customHeight="1" x14ac:dyDescent="0.2">
      <c r="A16" s="57" t="s">
        <v>77</v>
      </c>
      <c r="B16" s="58">
        <v>0.01</v>
      </c>
    </row>
    <row r="17" spans="1:4" ht="18" customHeight="1" x14ac:dyDescent="0.2">
      <c r="A17" s="57" t="s">
        <v>52</v>
      </c>
      <c r="B17" s="58">
        <v>0.01</v>
      </c>
    </row>
    <row r="18" spans="1:4" ht="18" customHeight="1" x14ac:dyDescent="0.2">
      <c r="A18" s="61" t="s">
        <v>53</v>
      </c>
      <c r="B18" s="62">
        <f>SUM(B6:B17)</f>
        <v>0.17000000000000004</v>
      </c>
    </row>
    <row r="19" spans="1:4" ht="18" customHeight="1" x14ac:dyDescent="0.2">
      <c r="C19" s="55" t="s">
        <v>54</v>
      </c>
      <c r="D19" s="55" t="s">
        <v>78</v>
      </c>
    </row>
    <row r="20" spans="1:4" ht="18" customHeight="1" x14ac:dyDescent="0.2">
      <c r="C20" s="56" t="s">
        <v>55</v>
      </c>
      <c r="D20" s="56" t="s">
        <v>56</v>
      </c>
    </row>
    <row r="21" spans="1:4" ht="18" customHeight="1" x14ac:dyDescent="0.2"/>
  </sheetData>
  <mergeCells count="5">
    <mergeCell ref="E7:J8"/>
    <mergeCell ref="D7:D8"/>
    <mergeCell ref="D5:J5"/>
    <mergeCell ref="E9:J9"/>
    <mergeCell ref="E6:J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Plan de Pruebas</vt:lpstr>
      <vt:lpstr>Estrategia</vt:lpstr>
      <vt:lpstr>Supuestos</vt:lpstr>
      <vt:lpstr>Estimacion - Desglose</vt:lpstr>
      <vt:lpstr>Factor de Ajuste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Fidel Peña Valbuena</dc:creator>
  <cp:lastModifiedBy>Diana Maria Rodriguez Gutierrez</cp:lastModifiedBy>
  <dcterms:created xsi:type="dcterms:W3CDTF">2019-06-10T22:30:03Z</dcterms:created>
  <dcterms:modified xsi:type="dcterms:W3CDTF">2022-05-23T17:12:56Z</dcterms:modified>
</cp:coreProperties>
</file>