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E5BAE79633471186/Coursera - Excel/Week 2/"/>
    </mc:Choice>
  </mc:AlternateContent>
  <xr:revisionPtr revIDLastSave="24" documentId="11_D3943EB645CA7256838AD89341E37D11BA6A3DD6" xr6:coauthVersionLast="47" xr6:coauthVersionMax="47" xr10:uidLastSave="{2529DD58-F72A-481B-BADF-0032D999C913}"/>
  <bookViews>
    <workbookView xWindow="-103" yWindow="-103" windowWidth="16663" windowHeight="8863" activeTab="1" xr2:uid="{00000000-000D-0000-FFFF-FFFF00000000}"/>
  </bookViews>
  <sheets>
    <sheet name="Pay Details" sheetId="1" r:id="rId1"/>
    <sheet name="Branch 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B7" i="2"/>
  <c r="B6" i="2"/>
  <c r="G18" i="1"/>
  <c r="F18" i="1"/>
  <c r="H18" i="1"/>
  <c r="I18" i="1"/>
  <c r="J18" i="1"/>
  <c r="F17" i="1"/>
  <c r="G17" i="1"/>
  <c r="H17" i="1"/>
  <c r="I17" i="1"/>
  <c r="J17" i="1"/>
  <c r="F16" i="1"/>
  <c r="G16" i="1"/>
  <c r="H16" i="1"/>
  <c r="I16" i="1"/>
  <c r="J16" i="1"/>
  <c r="H14" i="1"/>
  <c r="G14" i="1"/>
  <c r="I14" i="1"/>
  <c r="J14" i="1"/>
  <c r="F14" i="1"/>
  <c r="J8" i="1"/>
  <c r="J9" i="1"/>
  <c r="J10" i="1"/>
  <c r="J11" i="1"/>
  <c r="J12" i="1"/>
  <c r="J7" i="1"/>
  <c r="I8" i="1"/>
  <c r="I9" i="1"/>
  <c r="I10" i="1"/>
  <c r="I11" i="1"/>
  <c r="I12" i="1"/>
  <c r="I7" i="1"/>
  <c r="H8" i="1"/>
  <c r="H9" i="1"/>
  <c r="H10" i="1"/>
  <c r="H11" i="1"/>
  <c r="H12" i="1"/>
  <c r="H7" i="1"/>
  <c r="G8" i="1"/>
  <c r="G9" i="1"/>
  <c r="G10" i="1"/>
  <c r="G11" i="1"/>
  <c r="G12" i="1"/>
  <c r="G7" i="1"/>
  <c r="F9" i="1"/>
  <c r="F8" i="1"/>
  <c r="F10" i="1"/>
  <c r="F11" i="1"/>
  <c r="F12" i="1"/>
  <c r="F7" i="1"/>
</calcChain>
</file>

<file path=xl/sharedStrings.xml><?xml version="1.0" encoding="utf-8"?>
<sst xmlns="http://schemas.openxmlformats.org/spreadsheetml/2006/main" count="49" uniqueCount="39">
  <si>
    <t>Weekly Payroll</t>
  </si>
  <si>
    <t>First Name</t>
  </si>
  <si>
    <t>Last Name</t>
  </si>
  <si>
    <t>Hours</t>
  </si>
  <si>
    <t>Rate</t>
  </si>
  <si>
    <t>Gross Pay</t>
  </si>
  <si>
    <t>Tax</t>
  </si>
  <si>
    <t>Net Pay</t>
  </si>
  <si>
    <t>Steve</t>
  </si>
  <si>
    <t>McGregor</t>
  </si>
  <si>
    <t>O'Shea</t>
  </si>
  <si>
    <t>Smith</t>
  </si>
  <si>
    <t>Totals</t>
  </si>
  <si>
    <t>Average</t>
  </si>
  <si>
    <t>Maximum</t>
  </si>
  <si>
    <t>Minimum</t>
  </si>
  <si>
    <t>Honest Jim's Car Sales</t>
  </si>
  <si>
    <t>Connor</t>
  </si>
  <si>
    <t>Sandy</t>
  </si>
  <si>
    <t>Diepak</t>
  </si>
  <si>
    <t>Welgemoed</t>
  </si>
  <si>
    <t>John</t>
  </si>
  <si>
    <t>Sophie</t>
  </si>
  <si>
    <t>Yang</t>
  </si>
  <si>
    <t>Kumar</t>
  </si>
  <si>
    <t>Base Pay</t>
  </si>
  <si>
    <t>Commission</t>
  </si>
  <si>
    <t>Commission Rate:</t>
  </si>
  <si>
    <t>Tax Rate:</t>
  </si>
  <si>
    <t>Vehicle Sales</t>
  </si>
  <si>
    <t>Department:</t>
  </si>
  <si>
    <t>Approved:</t>
  </si>
  <si>
    <t>Angelina Stokes</t>
  </si>
  <si>
    <t>Branch</t>
  </si>
  <si>
    <t>Edenvale</t>
  </si>
  <si>
    <t>Sandown</t>
  </si>
  <si>
    <t>Total Commission</t>
  </si>
  <si>
    <t>Weekly Payroll - Branch Summary</t>
  </si>
  <si>
    <t>Total 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</si>
</sst>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b/>
      <sz val="14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sz val="11"/>
      <color theme="0"/>
      <name val="Gill Sans MT"/>
      <family val="2"/>
      <scheme val="minor"/>
    </font>
    <font>
      <sz val="28"/>
      <color theme="0"/>
      <name val="Gill Sans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1" fillId="0" borderId="2" applyNumberFormat="0" applyFill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43" fontId="0" fillId="0" borderId="0" xfId="1" applyFont="1"/>
    <xf numFmtId="9" fontId="0" fillId="0" borderId="0" xfId="0" applyNumberFormat="1"/>
    <xf numFmtId="0" fontId="1" fillId="0" borderId="2" xfId="3"/>
    <xf numFmtId="0" fontId="4" fillId="0" borderId="1" xfId="2"/>
    <xf numFmtId="0" fontId="4" fillId="0" borderId="1" xfId="2" applyAlignment="1">
      <alignment horizontal="right"/>
    </xf>
    <xf numFmtId="2" fontId="0" fillId="0" borderId="0" xfId="1" applyNumberFormat="1" applyFont="1"/>
    <xf numFmtId="2" fontId="1" fillId="0" borderId="2" xfId="3" applyNumberFormat="1"/>
    <xf numFmtId="0" fontId="6" fillId="2" borderId="0" xfId="4" applyFont="1" applyAlignment="1">
      <alignment horizontal="center"/>
    </xf>
  </cellXfs>
  <cellStyles count="5">
    <cellStyle name="Accent1" xfId="4" builtinId="29"/>
    <cellStyle name="Comma" xfId="1" builtinId="3"/>
    <cellStyle name="Heading 3" xfId="2" builtinId="18"/>
    <cellStyle name="Normal" xfId="0" builtinId="0"/>
    <cellStyle name="Total" xfId="3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opLeftCell="A4" workbookViewId="0">
      <selection activeCell="G18" sqref="G18"/>
    </sheetView>
  </sheetViews>
  <sheetFormatPr defaultRowHeight="15.9" x14ac:dyDescent="0.5"/>
  <cols>
    <col min="1" max="1" width="15.23046875" customWidth="1"/>
    <col min="2" max="2" width="14.07421875" bestFit="1" customWidth="1"/>
    <col min="3" max="3" width="11.765625" customWidth="1"/>
    <col min="5" max="5" width="10.53515625" bestFit="1" customWidth="1"/>
    <col min="6" max="10" width="17" customWidth="1"/>
  </cols>
  <sheetData>
    <row r="1" spans="1:10" ht="40.85" x14ac:dyDescent="0.95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21.65" x14ac:dyDescent="0.55000000000000004">
      <c r="A2" s="1" t="s">
        <v>0</v>
      </c>
    </row>
    <row r="3" spans="1:10" ht="18" x14ac:dyDescent="0.5">
      <c r="A3" t="s">
        <v>30</v>
      </c>
      <c r="B3" t="s">
        <v>29</v>
      </c>
      <c r="I3" t="s">
        <v>27</v>
      </c>
      <c r="J3" s="5">
        <v>0.04</v>
      </c>
    </row>
    <row r="4" spans="1:10" ht="18" x14ac:dyDescent="0.5">
      <c r="A4" t="s">
        <v>31</v>
      </c>
      <c r="B4" t="s">
        <v>32</v>
      </c>
      <c r="I4" t="s">
        <v>28</v>
      </c>
      <c r="J4" s="5">
        <v>0.28000000000000003</v>
      </c>
    </row>
    <row r="6" spans="1:10" ht="18.649999999999999" thickBot="1" x14ac:dyDescent="0.55000000000000004">
      <c r="A6" s="7" t="s">
        <v>1</v>
      </c>
      <c r="B6" s="7" t="s">
        <v>2</v>
      </c>
      <c r="C6" s="7" t="s">
        <v>33</v>
      </c>
      <c r="D6" s="8" t="s">
        <v>3</v>
      </c>
      <c r="E6" s="8" t="s">
        <v>4</v>
      </c>
      <c r="F6" s="8" t="s">
        <v>25</v>
      </c>
      <c r="G6" s="8" t="s">
        <v>26</v>
      </c>
      <c r="H6" s="8" t="s">
        <v>5</v>
      </c>
      <c r="I6" s="8" t="s">
        <v>6</v>
      </c>
      <c r="J6" s="8" t="s">
        <v>7</v>
      </c>
    </row>
    <row r="7" spans="1:10" ht="18" x14ac:dyDescent="0.5">
      <c r="A7" t="s">
        <v>17</v>
      </c>
      <c r="B7" t="s">
        <v>10</v>
      </c>
      <c r="C7" t="s">
        <v>34</v>
      </c>
      <c r="D7">
        <v>18</v>
      </c>
      <c r="E7" s="3">
        <v>25.9</v>
      </c>
      <c r="F7" s="9">
        <f>D7*E7</f>
        <v>466.2</v>
      </c>
      <c r="G7" s="9">
        <f>F7*$J$3</f>
        <v>18.648</v>
      </c>
      <c r="H7" s="9">
        <f>F7+G7</f>
        <v>484.84800000000001</v>
      </c>
      <c r="I7" s="9">
        <f>H7*$J$4</f>
        <v>135.75744</v>
      </c>
      <c r="J7" s="9">
        <f>H7-I7</f>
        <v>349.09055999999998</v>
      </c>
    </row>
    <row r="8" spans="1:10" ht="18" x14ac:dyDescent="0.5">
      <c r="A8" t="s">
        <v>8</v>
      </c>
      <c r="B8" t="s">
        <v>20</v>
      </c>
      <c r="C8" t="s">
        <v>34</v>
      </c>
      <c r="D8">
        <v>24</v>
      </c>
      <c r="E8" s="3">
        <v>16.399999999999999</v>
      </c>
      <c r="F8" s="9">
        <f t="shared" ref="F8:F12" si="0">D8*E8</f>
        <v>393.59999999999997</v>
      </c>
      <c r="G8" s="9">
        <f t="shared" ref="G8:G12" si="1">F8*$J$3</f>
        <v>15.744</v>
      </c>
      <c r="H8" s="9">
        <f t="shared" ref="H8:H12" si="2">F8+G8</f>
        <v>409.34399999999994</v>
      </c>
      <c r="I8" s="9">
        <f t="shared" ref="I8:I12" si="3">H8*$J$4</f>
        <v>114.61631999999999</v>
      </c>
      <c r="J8" s="9">
        <f t="shared" ref="J8:J12" si="4">H8-I8</f>
        <v>294.72767999999996</v>
      </c>
    </row>
    <row r="9" spans="1:10" ht="18" x14ac:dyDescent="0.5">
      <c r="A9" t="s">
        <v>22</v>
      </c>
      <c r="B9" t="s">
        <v>23</v>
      </c>
      <c r="C9" t="s">
        <v>34</v>
      </c>
      <c r="D9">
        <v>38</v>
      </c>
      <c r="E9" s="3">
        <v>28.5</v>
      </c>
      <c r="F9" s="9">
        <f>D9*E9</f>
        <v>1083</v>
      </c>
      <c r="G9" s="9">
        <f t="shared" si="1"/>
        <v>43.32</v>
      </c>
      <c r="H9" s="9">
        <f t="shared" si="2"/>
        <v>1126.32</v>
      </c>
      <c r="I9" s="9">
        <f t="shared" si="3"/>
        <v>315.36959999999999</v>
      </c>
      <c r="J9" s="9">
        <f t="shared" si="4"/>
        <v>810.95039999999995</v>
      </c>
    </row>
    <row r="10" spans="1:10" x14ac:dyDescent="0.5">
      <c r="A10" t="s">
        <v>21</v>
      </c>
      <c r="B10" t="s">
        <v>9</v>
      </c>
      <c r="C10" t="s">
        <v>35</v>
      </c>
      <c r="D10">
        <v>40</v>
      </c>
      <c r="E10" s="3">
        <v>25.7</v>
      </c>
      <c r="F10" s="9">
        <f t="shared" si="0"/>
        <v>1028</v>
      </c>
      <c r="G10" s="9">
        <f t="shared" si="1"/>
        <v>41.12</v>
      </c>
      <c r="H10" s="9">
        <f t="shared" si="2"/>
        <v>1069.1199999999999</v>
      </c>
      <c r="I10" s="9">
        <f t="shared" si="3"/>
        <v>299.35359999999997</v>
      </c>
      <c r="J10" s="9">
        <f t="shared" si="4"/>
        <v>769.76639999999998</v>
      </c>
    </row>
    <row r="11" spans="1:10" x14ac:dyDescent="0.5">
      <c r="A11" t="s">
        <v>18</v>
      </c>
      <c r="B11" t="s">
        <v>11</v>
      </c>
      <c r="C11" t="s">
        <v>35</v>
      </c>
      <c r="D11">
        <v>40</v>
      </c>
      <c r="E11" s="3">
        <v>29.6</v>
      </c>
      <c r="F11" s="9">
        <f t="shared" si="0"/>
        <v>1184</v>
      </c>
      <c r="G11" s="9">
        <f t="shared" si="1"/>
        <v>47.36</v>
      </c>
      <c r="H11" s="9">
        <f t="shared" si="2"/>
        <v>1231.3599999999999</v>
      </c>
      <c r="I11" s="9">
        <f t="shared" si="3"/>
        <v>344.7808</v>
      </c>
      <c r="J11" s="9">
        <f t="shared" si="4"/>
        <v>886.5791999999999</v>
      </c>
    </row>
    <row r="12" spans="1:10" x14ac:dyDescent="0.5">
      <c r="A12" t="s">
        <v>19</v>
      </c>
      <c r="B12" t="s">
        <v>24</v>
      </c>
      <c r="C12" t="s">
        <v>35</v>
      </c>
      <c r="D12">
        <v>35</v>
      </c>
      <c r="E12" s="3">
        <v>28.5</v>
      </c>
      <c r="F12" s="9">
        <f t="shared" si="0"/>
        <v>997.5</v>
      </c>
      <c r="G12" s="9">
        <f t="shared" si="1"/>
        <v>39.9</v>
      </c>
      <c r="H12" s="9">
        <f t="shared" si="2"/>
        <v>1037.4000000000001</v>
      </c>
      <c r="I12" s="9">
        <f t="shared" si="3"/>
        <v>290.47200000000004</v>
      </c>
      <c r="J12" s="9">
        <f t="shared" si="4"/>
        <v>746.92800000000011</v>
      </c>
    </row>
    <row r="14" spans="1:10" ht="16.3" thickBot="1" x14ac:dyDescent="0.55000000000000004">
      <c r="E14" s="6" t="s">
        <v>12</v>
      </c>
      <c r="F14" s="10">
        <f>SUM(F7:F12)</f>
        <v>5152.3</v>
      </c>
      <c r="G14" s="10">
        <f t="shared" ref="G14:J14" si="5">SUM(G7:G12)</f>
        <v>206.09200000000001</v>
      </c>
      <c r="H14" s="10">
        <f>SUM(H7:H12)</f>
        <v>5358.3919999999998</v>
      </c>
      <c r="I14" s="10">
        <f t="shared" si="5"/>
        <v>1500.3497599999998</v>
      </c>
      <c r="J14" s="10">
        <f t="shared" si="5"/>
        <v>3858.0422399999998</v>
      </c>
    </row>
    <row r="15" spans="1:10" ht="16.3" thickTop="1" x14ac:dyDescent="0.5">
      <c r="F15" s="9"/>
      <c r="G15" s="4"/>
      <c r="H15" s="9"/>
      <c r="I15" s="4"/>
      <c r="J15" s="4"/>
    </row>
    <row r="16" spans="1:10" x14ac:dyDescent="0.5">
      <c r="E16" s="2" t="s">
        <v>13</v>
      </c>
      <c r="F16" s="9">
        <f t="shared" ref="F16:J16" si="6">AVERAGE(F7:F12)</f>
        <v>858.7166666666667</v>
      </c>
      <c r="G16" s="9">
        <f t="shared" si="6"/>
        <v>34.348666666666666</v>
      </c>
      <c r="H16" s="9">
        <f t="shared" si="6"/>
        <v>893.06533333333334</v>
      </c>
      <c r="I16" s="9">
        <f t="shared" si="6"/>
        <v>250.0582933333333</v>
      </c>
      <c r="J16" s="9">
        <f t="shared" si="6"/>
        <v>643.00703999999996</v>
      </c>
    </row>
    <row r="17" spans="5:10" x14ac:dyDescent="0.5">
      <c r="E17" s="2" t="s">
        <v>14</v>
      </c>
      <c r="F17" s="9">
        <f t="shared" ref="F17:J17" si="7">MAX(F7:F12)</f>
        <v>1184</v>
      </c>
      <c r="G17" s="9">
        <f t="shared" si="7"/>
        <v>47.36</v>
      </c>
      <c r="H17" s="9">
        <f t="shared" si="7"/>
        <v>1231.3599999999999</v>
      </c>
      <c r="I17" s="9">
        <f t="shared" si="7"/>
        <v>344.7808</v>
      </c>
      <c r="J17" s="9">
        <f t="shared" si="7"/>
        <v>886.5791999999999</v>
      </c>
    </row>
    <row r="18" spans="5:10" x14ac:dyDescent="0.5">
      <c r="E18" s="2" t="s">
        <v>15</v>
      </c>
      <c r="F18" s="9">
        <f t="shared" ref="F18:J18" si="8">MIN(F7:F12)</f>
        <v>393.59999999999997</v>
      </c>
      <c r="G18" s="9">
        <f>MIN(G7:G12)</f>
        <v>15.744</v>
      </c>
      <c r="H18" s="9">
        <f t="shared" si="8"/>
        <v>409.34399999999994</v>
      </c>
      <c r="I18" s="9">
        <f t="shared" si="8"/>
        <v>114.61631999999999</v>
      </c>
      <c r="J18" s="9">
        <f t="shared" si="8"/>
        <v>294.72767999999996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tabSelected="1" workbookViewId="0">
      <selection activeCell="C6" sqref="C6"/>
    </sheetView>
  </sheetViews>
  <sheetFormatPr defaultRowHeight="15.9" x14ac:dyDescent="0.5"/>
  <cols>
    <col min="1" max="3" width="28.07421875" customWidth="1"/>
  </cols>
  <sheetData>
    <row r="1" spans="1:3" ht="40.85" x14ac:dyDescent="0.95">
      <c r="A1" s="11" t="s">
        <v>16</v>
      </c>
      <c r="B1" s="11"/>
      <c r="C1" s="11"/>
    </row>
    <row r="2" spans="1:3" ht="21.65" x14ac:dyDescent="0.55000000000000004">
      <c r="A2" s="1" t="s">
        <v>37</v>
      </c>
    </row>
    <row r="3" spans="1:3" ht="18" x14ac:dyDescent="0.5">
      <c r="A3" t="s">
        <v>30</v>
      </c>
      <c r="B3" t="s">
        <v>29</v>
      </c>
    </row>
    <row r="5" spans="1:3" ht="18.649999999999999" thickBot="1" x14ac:dyDescent="0.55000000000000004">
      <c r="A5" s="7" t="s">
        <v>33</v>
      </c>
      <c r="B5" s="8" t="s">
        <v>36</v>
      </c>
      <c r="C5" s="8" t="s">
        <v>38</v>
      </c>
    </row>
    <row r="6" spans="1:3" ht="18" x14ac:dyDescent="0.5">
      <c r="A6" t="s">
        <v>34</v>
      </c>
      <c r="B6" s="3">
        <f>SUM('Pay Details'!G7:G9)</f>
        <v>77.711999999999989</v>
      </c>
      <c r="C6" s="3">
        <f>SUM('Pay Details'!H7:H9)</f>
        <v>2020.5119999999999</v>
      </c>
    </row>
    <row r="7" spans="1:3" ht="18" x14ac:dyDescent="0.5">
      <c r="A7" t="s">
        <v>35</v>
      </c>
      <c r="B7" s="3">
        <f>SUM('Pay Details'!G10:G12)</f>
        <v>128.38</v>
      </c>
      <c r="C7" s="3">
        <f>SUM('Pay Details'!H10:H12)</f>
        <v>3337.8799999999997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 Details</vt:lpstr>
      <vt:lpstr>Branch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Diana Ramírez Gamboa</cp:lastModifiedBy>
  <dcterms:created xsi:type="dcterms:W3CDTF">2007-11-27T02:21:41Z</dcterms:created>
  <dcterms:modified xsi:type="dcterms:W3CDTF">2025-04-25T23:39:03Z</dcterms:modified>
</cp:coreProperties>
</file>