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3s1g5i6/Downloads/"/>
    </mc:Choice>
  </mc:AlternateContent>
  <xr:revisionPtr revIDLastSave="0" documentId="13_ncr:1_{0055A671-F7D5-924B-9B5F-709D31FDB8AF}" xr6:coauthVersionLast="47" xr6:coauthVersionMax="47" xr10:uidLastSave="{00000000-0000-0000-0000-000000000000}"/>
  <bookViews>
    <workbookView xWindow="7620" yWindow="3420" windowWidth="24360" windowHeight="1268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L6" i="1"/>
  <c r="D17" i="1" s="1"/>
  <c r="L5" i="1"/>
  <c r="L4" i="1"/>
  <c r="D9" i="1" s="1"/>
  <c r="L3" i="1"/>
  <c r="D7" i="1" s="1"/>
  <c r="L2" i="1"/>
  <c r="D18" i="1" s="1"/>
  <c r="D19" i="1" l="1"/>
  <c r="D20" i="1"/>
  <c r="D13" i="1"/>
  <c r="D2" i="1"/>
  <c r="D14" i="1"/>
  <c r="D11" i="1"/>
  <c r="D12" i="1"/>
  <c r="D3" i="1"/>
  <c r="D15" i="1"/>
  <c r="D4" i="1"/>
  <c r="D16" i="1"/>
  <c r="D6" i="1"/>
  <c r="D5" i="1"/>
  <c r="D21" i="1" l="1"/>
</calcChain>
</file>

<file path=xl/sharedStrings.xml><?xml version="1.0" encoding="utf-8"?>
<sst xmlns="http://schemas.openxmlformats.org/spreadsheetml/2006/main" count="69" uniqueCount="39">
  <si>
    <t>Fase</t>
  </si>
  <si>
    <t>Recursos_Involucrados</t>
  </si>
  <si>
    <t>1. Planificación y Preparación</t>
  </si>
  <si>
    <t>1.1 Acta de constitución y planificación</t>
  </si>
  <si>
    <t>1.2 Definición de roles y riesgos</t>
  </si>
  <si>
    <t>2. Desarrollo de Datos y Modelo Predictivo</t>
  </si>
  <si>
    <t>2.1 Generación de base de datos sintética</t>
  </si>
  <si>
    <t>2.2 Preprocesamiento y limpieza de datos</t>
  </si>
  <si>
    <t>2.3 Selección de variables</t>
  </si>
  <si>
    <t>2.4 Entrenamiento de modelo (XGBoost + tidymodels)</t>
  </si>
  <si>
    <t>2.5 Validación de métricas (RMSE, MAE, MAPE)</t>
  </si>
  <si>
    <t>3. Evaluación de Resultados y Beneficios</t>
  </si>
  <si>
    <t>3.1 Estimación financiera (TIR, Payback)</t>
  </si>
  <si>
    <t>3.2 Informe técnico y financiero</t>
  </si>
  <si>
    <t>3.3 Tableros visuales de resultados</t>
  </si>
  <si>
    <t>4. Implementación Piloto</t>
  </si>
  <si>
    <t>4.1 Selección oficinas y despliegue piloto</t>
  </si>
  <si>
    <t>4.2 Ajustes y soporte inicial</t>
  </si>
  <si>
    <t>5. Cierre y Recomendaciones</t>
  </si>
  <si>
    <t>5.1 Informe final consolidado</t>
  </si>
  <si>
    <t>5.2 Acta de cierre y recomendaciones</t>
  </si>
  <si>
    <t>Coordinador, Analista</t>
  </si>
  <si>
    <t>Coordinador</t>
  </si>
  <si>
    <t>Analista, Científico de datos, Ingeniero</t>
  </si>
  <si>
    <t>Analista</t>
  </si>
  <si>
    <t>Científico de datos</t>
  </si>
  <si>
    <t>Analista, Coordinador</t>
  </si>
  <si>
    <t>Analista, Científico</t>
  </si>
  <si>
    <t>Analista, Tecnólogo</t>
  </si>
  <si>
    <t>Ingeniero, Coordinador, Analista</t>
  </si>
  <si>
    <t>Ingeniero, Analista</t>
  </si>
  <si>
    <t>Ingeniero, Coordinador</t>
  </si>
  <si>
    <t>Duración_Estimada (dias)</t>
  </si>
  <si>
    <t>Costo_Estimado_valor_dia</t>
  </si>
  <si>
    <t>Salario</t>
  </si>
  <si>
    <t>Cientifico datos</t>
  </si>
  <si>
    <t>Tecnologo</t>
  </si>
  <si>
    <t>Ingeniero</t>
  </si>
  <si>
    <t>Salario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</si>
</sst>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6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1" xfId="0" applyBorder="1"/>
    <xf numFmtId="166" fontId="0" fillId="0" borderId="1" xfId="0" applyNumberFormat="1" applyBorder="1"/>
    <xf numFmtId="14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42.5" bestFit="1" customWidth="1"/>
    <col min="2" max="2" width="30.33203125" bestFit="1" customWidth="1"/>
    <col min="3" max="3" width="16" bestFit="1" customWidth="1"/>
    <col min="4" max="4" width="20" bestFit="1" customWidth="1"/>
    <col min="6" max="8" width="3.5" customWidth="1"/>
    <col min="11" max="11" width="15" bestFit="1" customWidth="1"/>
    <col min="12" max="12" width="10" bestFit="1" customWidth="1"/>
  </cols>
  <sheetData>
    <row r="1" spans="1:12" x14ac:dyDescent="0.2">
      <c r="A1" s="2" t="s">
        <v>0</v>
      </c>
      <c r="B1" s="2" t="s">
        <v>1</v>
      </c>
      <c r="C1" s="2" t="s">
        <v>32</v>
      </c>
      <c r="D1" s="2" t="s">
        <v>33</v>
      </c>
      <c r="E1" s="3"/>
      <c r="K1" t="s">
        <v>34</v>
      </c>
      <c r="L1" t="s">
        <v>38</v>
      </c>
    </row>
    <row r="2" spans="1:12" x14ac:dyDescent="0.2">
      <c r="A2" s="4" t="s">
        <v>2</v>
      </c>
      <c r="B2" s="4" t="s">
        <v>21</v>
      </c>
      <c r="C2" s="4">
        <v>5</v>
      </c>
      <c r="D2" s="5">
        <f>(C2*L2)+(C2*L3)</f>
        <v>1916666.6666666667</v>
      </c>
      <c r="J2" t="s">
        <v>22</v>
      </c>
      <c r="K2" s="1">
        <v>6300000</v>
      </c>
      <c r="L2" s="1">
        <f>K2/30</f>
        <v>210000</v>
      </c>
    </row>
    <row r="3" spans="1:12" x14ac:dyDescent="0.2">
      <c r="A3" s="4" t="s">
        <v>3</v>
      </c>
      <c r="B3" s="4" t="s">
        <v>22</v>
      </c>
      <c r="C3" s="4">
        <v>2</v>
      </c>
      <c r="D3" s="5">
        <f>C3*L2</f>
        <v>420000</v>
      </c>
      <c r="J3" t="s">
        <v>24</v>
      </c>
      <c r="K3" s="1">
        <v>5200000</v>
      </c>
      <c r="L3" s="1">
        <f t="shared" ref="L3:L6" si="0">K3/30</f>
        <v>173333.33333333334</v>
      </c>
    </row>
    <row r="4" spans="1:12" x14ac:dyDescent="0.2">
      <c r="A4" s="4" t="s">
        <v>4</v>
      </c>
      <c r="B4" s="4" t="s">
        <v>21</v>
      </c>
      <c r="C4" s="4">
        <v>3</v>
      </c>
      <c r="D4" s="5">
        <f>(C4*L2)+(C4*L3)</f>
        <v>1150000</v>
      </c>
      <c r="J4" t="s">
        <v>35</v>
      </c>
      <c r="K4" s="1">
        <v>10500000</v>
      </c>
      <c r="L4" s="1">
        <f t="shared" si="0"/>
        <v>350000</v>
      </c>
    </row>
    <row r="5" spans="1:12" x14ac:dyDescent="0.2">
      <c r="A5" s="4" t="s">
        <v>5</v>
      </c>
      <c r="B5" s="4" t="s">
        <v>23</v>
      </c>
      <c r="C5" s="4">
        <v>28</v>
      </c>
      <c r="D5" s="5">
        <f>(C5*L3)+(C5*L4)+(L6*C5)</f>
        <v>21933333.333333336</v>
      </c>
      <c r="J5" t="s">
        <v>36</v>
      </c>
      <c r="K5" s="1">
        <v>4200000</v>
      </c>
      <c r="L5" s="1">
        <f t="shared" si="0"/>
        <v>140000</v>
      </c>
    </row>
    <row r="6" spans="1:12" x14ac:dyDescent="0.2">
      <c r="A6" s="4" t="s">
        <v>6</v>
      </c>
      <c r="B6" s="4" t="s">
        <v>24</v>
      </c>
      <c r="C6" s="4">
        <v>6</v>
      </c>
      <c r="D6" s="5">
        <f>C6*L3</f>
        <v>1040000</v>
      </c>
      <c r="J6" t="s">
        <v>37</v>
      </c>
      <c r="K6" s="1">
        <v>7800000</v>
      </c>
      <c r="L6" s="1">
        <f t="shared" si="0"/>
        <v>260000</v>
      </c>
    </row>
    <row r="7" spans="1:12" x14ac:dyDescent="0.2">
      <c r="A7" s="4" t="s">
        <v>7</v>
      </c>
      <c r="B7" s="4" t="s">
        <v>24</v>
      </c>
      <c r="C7" s="4">
        <v>7</v>
      </c>
      <c r="D7" s="5">
        <f>C7*L3</f>
        <v>1213333.3333333335</v>
      </c>
    </row>
    <row r="8" spans="1:12" x14ac:dyDescent="0.2">
      <c r="A8" s="4" t="s">
        <v>8</v>
      </c>
      <c r="B8" s="4" t="s">
        <v>24</v>
      </c>
      <c r="C8" s="4">
        <v>5</v>
      </c>
      <c r="D8" s="5">
        <f>C8*L3</f>
        <v>866666.66666666674</v>
      </c>
    </row>
    <row r="9" spans="1:12" x14ac:dyDescent="0.2">
      <c r="A9" s="4" t="s">
        <v>9</v>
      </c>
      <c r="B9" s="4" t="s">
        <v>25</v>
      </c>
      <c r="C9" s="4">
        <v>6</v>
      </c>
      <c r="D9" s="5">
        <f>C9*L4</f>
        <v>2100000</v>
      </c>
    </row>
    <row r="10" spans="1:12" x14ac:dyDescent="0.2">
      <c r="A10" s="4" t="s">
        <v>10</v>
      </c>
      <c r="B10" s="4" t="s">
        <v>25</v>
      </c>
      <c r="C10" s="4">
        <v>4</v>
      </c>
      <c r="D10" s="5">
        <f>C10*L4</f>
        <v>1400000</v>
      </c>
    </row>
    <row r="11" spans="1:12" x14ac:dyDescent="0.2">
      <c r="A11" s="4" t="s">
        <v>11</v>
      </c>
      <c r="B11" s="4" t="s">
        <v>26</v>
      </c>
      <c r="C11" s="4">
        <v>13</v>
      </c>
      <c r="D11" s="5">
        <f>(C11*L3)+(C11*L2)</f>
        <v>4983333.333333334</v>
      </c>
    </row>
    <row r="12" spans="1:12" x14ac:dyDescent="0.2">
      <c r="A12" s="4" t="s">
        <v>12</v>
      </c>
      <c r="B12" s="4" t="s">
        <v>26</v>
      </c>
      <c r="C12" s="4">
        <v>4</v>
      </c>
      <c r="D12" s="5">
        <f>(C12*L3)+(C12*L2)</f>
        <v>1533333.3333333335</v>
      </c>
    </row>
    <row r="13" spans="1:12" x14ac:dyDescent="0.2">
      <c r="A13" s="4" t="s">
        <v>13</v>
      </c>
      <c r="B13" s="4" t="s">
        <v>27</v>
      </c>
      <c r="C13" s="4">
        <v>5</v>
      </c>
      <c r="D13" s="5">
        <f>(C13*L3)+(C13*L4)</f>
        <v>2616666.666666667</v>
      </c>
    </row>
    <row r="14" spans="1:12" x14ac:dyDescent="0.2">
      <c r="A14" s="4" t="s">
        <v>14</v>
      </c>
      <c r="B14" s="4" t="s">
        <v>28</v>
      </c>
      <c r="C14" s="4">
        <v>4</v>
      </c>
      <c r="D14" s="5">
        <f>(C14*L3)+(C14*L5)</f>
        <v>1253333.3333333335</v>
      </c>
    </row>
    <row r="15" spans="1:12" x14ac:dyDescent="0.2">
      <c r="A15" s="4" t="s">
        <v>15</v>
      </c>
      <c r="B15" s="4" t="s">
        <v>29</v>
      </c>
      <c r="C15" s="4">
        <v>11</v>
      </c>
      <c r="D15" s="5">
        <f>(C15*L6)+(C15*L2)+(C15*L3)</f>
        <v>7076666.666666667</v>
      </c>
    </row>
    <row r="16" spans="1:12" x14ac:dyDescent="0.2">
      <c r="A16" s="4" t="s">
        <v>16</v>
      </c>
      <c r="B16" s="4" t="s">
        <v>30</v>
      </c>
      <c r="C16" s="4">
        <v>5</v>
      </c>
      <c r="D16" s="5">
        <f>(C16*L6)+(C16*L3)</f>
        <v>2166666.666666667</v>
      </c>
    </row>
    <row r="17" spans="1:4" x14ac:dyDescent="0.2">
      <c r="A17" s="4" t="s">
        <v>17</v>
      </c>
      <c r="B17" s="4" t="s">
        <v>31</v>
      </c>
      <c r="C17" s="4">
        <v>6</v>
      </c>
      <c r="D17" s="5">
        <f>(C17*L6)+(C17*L2)</f>
        <v>2820000</v>
      </c>
    </row>
    <row r="18" spans="1:4" x14ac:dyDescent="0.2">
      <c r="A18" s="4" t="s">
        <v>18</v>
      </c>
      <c r="B18" s="4" t="s">
        <v>21</v>
      </c>
      <c r="C18" s="4">
        <v>8</v>
      </c>
      <c r="D18" s="5">
        <f>(C18*L2)+(C18*L3)</f>
        <v>3066666.666666667</v>
      </c>
    </row>
    <row r="19" spans="1:4" x14ac:dyDescent="0.2">
      <c r="A19" s="4" t="s">
        <v>19</v>
      </c>
      <c r="B19" s="4" t="s">
        <v>22</v>
      </c>
      <c r="C19" s="4">
        <v>4</v>
      </c>
      <c r="D19" s="5">
        <f>C19*L2</f>
        <v>840000</v>
      </c>
    </row>
    <row r="20" spans="1:4" x14ac:dyDescent="0.2">
      <c r="A20" s="4" t="s">
        <v>20</v>
      </c>
      <c r="B20" s="4" t="s">
        <v>26</v>
      </c>
      <c r="C20" s="4">
        <v>4</v>
      </c>
      <c r="D20" s="5">
        <f>(C20*L3)+(C20*L2)</f>
        <v>1533333.3333333335</v>
      </c>
    </row>
    <row r="21" spans="1:4" x14ac:dyDescent="0.2">
      <c r="D21" s="1">
        <f>SUM(D2:D20)</f>
        <v>59930000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37E2-6F64-724C-A9E9-B5766EBC3A9E}">
  <dimension ref="B2:BO22"/>
  <sheetViews>
    <sheetView workbookViewId="0">
      <selection activeCell="I13" sqref="I13"/>
    </sheetView>
  </sheetViews>
  <sheetFormatPr baseColWidth="10" defaultRowHeight="15" x14ac:dyDescent="0.2"/>
  <cols>
    <col min="1" max="1" width="1.5" customWidth="1"/>
    <col min="2" max="2" width="42.5" bestFit="1" customWidth="1"/>
    <col min="3" max="43" width="4.5" customWidth="1"/>
    <col min="44" max="57" width="4.33203125" customWidth="1"/>
    <col min="58" max="67" width="4.6640625" customWidth="1"/>
  </cols>
  <sheetData>
    <row r="2" spans="2:67" x14ac:dyDescent="0.2">
      <c r="G2" s="6">
        <v>45919</v>
      </c>
      <c r="H2" s="6">
        <v>45920</v>
      </c>
      <c r="I2" s="6">
        <v>45921</v>
      </c>
      <c r="J2" s="6">
        <v>45922</v>
      </c>
      <c r="K2" s="6">
        <v>45923</v>
      </c>
      <c r="L2" s="6">
        <v>45924</v>
      </c>
      <c r="M2" s="6">
        <v>45925</v>
      </c>
      <c r="N2" s="6">
        <v>45926</v>
      </c>
      <c r="O2" s="6">
        <v>45927</v>
      </c>
      <c r="P2" s="6">
        <v>45928</v>
      </c>
      <c r="Q2" s="6">
        <v>45929</v>
      </c>
      <c r="R2" s="6">
        <v>45930</v>
      </c>
      <c r="S2" s="6">
        <v>45931</v>
      </c>
      <c r="T2" s="6">
        <v>45932</v>
      </c>
      <c r="U2" s="6">
        <v>45933</v>
      </c>
      <c r="V2" s="6">
        <v>45934</v>
      </c>
      <c r="W2" s="6">
        <v>45935</v>
      </c>
      <c r="X2" s="6">
        <v>45936</v>
      </c>
      <c r="Y2" s="6">
        <v>45937</v>
      </c>
      <c r="Z2" s="6">
        <v>45938</v>
      </c>
      <c r="AA2" s="6">
        <v>45939</v>
      </c>
      <c r="AB2" s="6">
        <v>45940</v>
      </c>
      <c r="AC2" s="6">
        <v>45941</v>
      </c>
      <c r="AD2" s="6">
        <v>45942</v>
      </c>
      <c r="AE2" s="6">
        <v>45943</v>
      </c>
      <c r="AF2" s="6">
        <v>45944</v>
      </c>
      <c r="AG2" s="6">
        <v>45945</v>
      </c>
      <c r="AH2" s="6">
        <v>45946</v>
      </c>
      <c r="AI2" s="6">
        <v>45947</v>
      </c>
      <c r="AJ2" s="6">
        <v>45948</v>
      </c>
      <c r="AK2" s="6">
        <v>45949</v>
      </c>
      <c r="AL2" s="6">
        <v>45950</v>
      </c>
      <c r="AM2" s="6">
        <v>45951</v>
      </c>
      <c r="AN2" s="6">
        <v>45952</v>
      </c>
      <c r="AO2" s="6">
        <v>45953</v>
      </c>
      <c r="AP2" s="6">
        <v>45954</v>
      </c>
      <c r="AQ2" s="6">
        <v>45955</v>
      </c>
      <c r="AR2" s="6">
        <v>45956</v>
      </c>
      <c r="AS2" s="6">
        <v>45957</v>
      </c>
      <c r="AT2" s="6">
        <v>45958</v>
      </c>
      <c r="AU2" s="6">
        <v>45959</v>
      </c>
      <c r="AV2" s="6">
        <v>45960</v>
      </c>
      <c r="AW2" s="6">
        <v>45961</v>
      </c>
      <c r="AX2" s="6">
        <v>45962</v>
      </c>
      <c r="AY2" s="6">
        <v>45963</v>
      </c>
      <c r="AZ2" s="6">
        <v>45964</v>
      </c>
      <c r="BA2" s="6">
        <v>45965</v>
      </c>
      <c r="BB2" s="6">
        <v>45966</v>
      </c>
      <c r="BC2" s="6">
        <v>45967</v>
      </c>
      <c r="BD2" s="6">
        <v>45968</v>
      </c>
      <c r="BE2" s="6">
        <v>45969</v>
      </c>
      <c r="BF2" s="6">
        <v>45970</v>
      </c>
      <c r="BG2" s="6">
        <v>45971</v>
      </c>
      <c r="BH2" s="6">
        <v>45972</v>
      </c>
      <c r="BI2" s="6">
        <v>45973</v>
      </c>
      <c r="BJ2" s="6">
        <v>45974</v>
      </c>
      <c r="BK2" s="6">
        <v>45975</v>
      </c>
      <c r="BL2" s="6">
        <v>45976</v>
      </c>
      <c r="BM2" s="6">
        <v>45977</v>
      </c>
      <c r="BN2" s="6">
        <v>45978</v>
      </c>
      <c r="BO2" s="6">
        <v>45979</v>
      </c>
    </row>
    <row r="3" spans="2:67" x14ac:dyDescent="0.2">
      <c r="B3" s="2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</row>
    <row r="4" spans="2:67" x14ac:dyDescent="0.2">
      <c r="B4" s="4" t="s">
        <v>2</v>
      </c>
      <c r="C4" s="7"/>
      <c r="D4" s="7"/>
      <c r="E4" s="7"/>
      <c r="F4" s="7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2:67" x14ac:dyDescent="0.2">
      <c r="B5" s="4" t="s">
        <v>3</v>
      </c>
      <c r="C5" s="8"/>
      <c r="D5" s="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2:67" x14ac:dyDescent="0.2">
      <c r="B6" s="4" t="s">
        <v>4</v>
      </c>
      <c r="C6" s="4"/>
      <c r="D6" s="4"/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</row>
    <row r="7" spans="2:67" x14ac:dyDescent="0.2">
      <c r="B7" s="4" t="s">
        <v>5</v>
      </c>
      <c r="C7" s="4"/>
      <c r="D7" s="4"/>
      <c r="E7" s="4"/>
      <c r="F7" s="4"/>
      <c r="G7" s="4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</row>
    <row r="8" spans="2:67" x14ac:dyDescent="0.2">
      <c r="B8" s="4" t="s">
        <v>6</v>
      </c>
      <c r="C8" s="4"/>
      <c r="D8" s="4"/>
      <c r="E8" s="4"/>
      <c r="F8" s="4"/>
      <c r="G8" s="4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</row>
    <row r="9" spans="2:67" x14ac:dyDescent="0.2">
      <c r="B9" s="4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8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</row>
    <row r="10" spans="2:67" x14ac:dyDescent="0.2"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8"/>
      <c r="V10" s="8"/>
      <c r="W10" s="8"/>
      <c r="X10" s="8"/>
      <c r="Y10" s="8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</row>
    <row r="11" spans="2:67" x14ac:dyDescent="0.2"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8"/>
      <c r="AA11" s="8"/>
      <c r="AB11" s="8"/>
      <c r="AC11" s="8"/>
      <c r="AD11" s="8"/>
      <c r="AE11" s="8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</row>
    <row r="12" spans="2:67" x14ac:dyDescent="0.2">
      <c r="B12" s="4" t="s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8"/>
      <c r="AG12" s="8"/>
      <c r="AH12" s="8"/>
      <c r="AI12" s="8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spans="2:67" x14ac:dyDescent="0.2">
      <c r="B13" s="4" t="s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2:67" x14ac:dyDescent="0.2">
      <c r="B14" s="4" t="s">
        <v>12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8"/>
      <c r="AK14" s="8"/>
      <c r="AL14" s="8"/>
      <c r="AM14" s="8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</row>
    <row r="15" spans="2:67" x14ac:dyDescent="0.2">
      <c r="B15" s="4" t="s">
        <v>13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8"/>
      <c r="AO15" s="8"/>
      <c r="AP15" s="8"/>
      <c r="AQ15" s="8"/>
      <c r="AR15" s="8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</row>
    <row r="16" spans="2:67" x14ac:dyDescent="0.2">
      <c r="B16" s="4" t="s">
        <v>14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</row>
    <row r="17" spans="2:67" x14ac:dyDescent="0.2">
      <c r="B17" s="4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4"/>
      <c r="BI17" s="4"/>
      <c r="BJ17" s="4"/>
      <c r="BK17" s="4"/>
      <c r="BL17" s="4"/>
      <c r="BM17" s="4"/>
      <c r="BN17" s="4"/>
      <c r="BO17" s="4"/>
    </row>
    <row r="18" spans="2:67" x14ac:dyDescent="0.2">
      <c r="B18" s="4" t="s">
        <v>16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8"/>
      <c r="AX18" s="8"/>
      <c r="AY18" s="8"/>
      <c r="AZ18" s="8"/>
      <c r="BA18" s="8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</row>
    <row r="19" spans="2:67" x14ac:dyDescent="0.2">
      <c r="B19" s="4" t="s">
        <v>17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8"/>
      <c r="BC19" s="8"/>
      <c r="BD19" s="8"/>
      <c r="BE19" s="8"/>
      <c r="BF19" s="8"/>
      <c r="BG19" s="8"/>
      <c r="BH19" s="4"/>
      <c r="BI19" s="4"/>
      <c r="BJ19" s="4"/>
      <c r="BK19" s="4"/>
      <c r="BL19" s="4"/>
      <c r="BM19" s="4"/>
      <c r="BN19" s="4"/>
      <c r="BO19" s="4"/>
    </row>
    <row r="20" spans="2:67" x14ac:dyDescent="0.2">
      <c r="B20" s="4" t="s">
        <v>18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9"/>
      <c r="BI20" s="9"/>
      <c r="BJ20" s="9"/>
      <c r="BK20" s="9"/>
      <c r="BL20" s="9"/>
      <c r="BM20" s="9"/>
      <c r="BN20" s="9"/>
      <c r="BO20" s="9"/>
    </row>
    <row r="21" spans="2:67" x14ac:dyDescent="0.2">
      <c r="B21" s="4" t="s">
        <v>19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8"/>
      <c r="BI21" s="8"/>
      <c r="BJ21" s="8"/>
      <c r="BK21" s="8"/>
      <c r="BL21" s="4"/>
      <c r="BM21" s="4"/>
      <c r="BN21" s="4"/>
      <c r="BO21" s="4"/>
    </row>
    <row r="22" spans="2:67" x14ac:dyDescent="0.2">
      <c r="B22" s="4" t="s">
        <v>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8"/>
      <c r="BM22" s="8"/>
      <c r="BN22" s="8"/>
      <c r="BO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Jonnathan Andrey Silva Gonzalez</cp:lastModifiedBy>
  <dcterms:created xsi:type="dcterms:W3CDTF">2025-09-25T03:00:37Z</dcterms:created>
  <dcterms:modified xsi:type="dcterms:W3CDTF">2025-09-26T22:51:48Z</dcterms:modified>
</cp:coreProperties>
</file>