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OneDrive\Desktop\Education courses\"/>
    </mc:Choice>
  </mc:AlternateContent>
  <xr:revisionPtr revIDLastSave="0" documentId="13_ncr:1_{8FA0D2B4-480F-4BE5-B646-E1D743FF1DE8}" xr6:coauthVersionLast="47" xr6:coauthVersionMax="47" xr10:uidLastSave="{00000000-0000-0000-0000-000000000000}"/>
  <bookViews>
    <workbookView xWindow="-120" yWindow="-120" windowWidth="20730" windowHeight="11040" xr2:uid="{D5EBF0FB-C943-4A41-8D55-0FFE8A6C7542}"/>
  </bookViews>
  <sheets>
    <sheet name="CheckSkills EmployeePerformance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5" i="1"/>
  <c r="O4" i="1"/>
  <c r="O3" i="1"/>
  <c r="O2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<sst xmlns="http://schemas.openxmlformats.org/spreadsheetml/2006/main" count="61" uniqueCount="42">
  <si>
    <t>EmployeeID</t>
  </si>
  <si>
    <t>Name</t>
  </si>
  <si>
    <t>Department</t>
  </si>
  <si>
    <t>JobRole</t>
  </si>
  <si>
    <t>HireDate</t>
  </si>
  <si>
    <t>TrainingHours</t>
  </si>
  <si>
    <t>CertificationsCompleted</t>
  </si>
  <si>
    <t>CertExpiryDate</t>
  </si>
  <si>
    <t>MonthlyPerformanceScore</t>
  </si>
  <si>
    <t>Salary</t>
  </si>
  <si>
    <t>Alice</t>
  </si>
  <si>
    <t>Sales</t>
  </si>
  <si>
    <t>Sales Executive</t>
  </si>
  <si>
    <t>Bob</t>
  </si>
  <si>
    <t>IT</t>
  </si>
  <si>
    <t>Systems Analyst</t>
  </si>
  <si>
    <t>Charlie</t>
  </si>
  <si>
    <t>HR</t>
  </si>
  <si>
    <t>HR Manager</t>
  </si>
  <si>
    <t>Danielle</t>
  </si>
  <si>
    <t>Developer</t>
  </si>
  <si>
    <t>Ethan</t>
  </si>
  <si>
    <t>Sales Associate</t>
  </si>
  <si>
    <t>Fiona</t>
  </si>
  <si>
    <t>Finance</t>
  </si>
  <si>
    <t>Accountant</t>
  </si>
  <si>
    <t>Greg</t>
  </si>
  <si>
    <t>Marketing</t>
  </si>
  <si>
    <t>Marqueting Manager</t>
  </si>
  <si>
    <t>Hannah</t>
  </si>
  <si>
    <t>Financial Analyst</t>
  </si>
  <si>
    <t>Ian</t>
  </si>
  <si>
    <t>Data Analyst</t>
  </si>
  <si>
    <t>Jane</t>
  </si>
  <si>
    <t>sales</t>
  </si>
  <si>
    <t>Sales Manager</t>
  </si>
  <si>
    <t>Average Salary by Department</t>
  </si>
  <si>
    <t>Certifications by Department</t>
  </si>
  <si>
    <t>Row Labels</t>
  </si>
  <si>
    <t>Grand Total</t>
  </si>
  <si>
    <t>Sum of TrainingHours</t>
  </si>
  <si>
    <t>Average of MonthlyPerformanceScore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</si>
</sst>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</a:t>
            </a:r>
            <a:r>
              <a:rPr lang="en-US" baseline="0"/>
              <a:t> Sales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'CheckSkills EmployeePerformance'!$M$1</c:f>
              <c:strCache>
                <c:ptCount val="1"/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'CheckSkills EmployeePerformance'!$L$2:$L$6</c:f>
              <c:strCache>
                <c:ptCount val="5"/>
                <c:pt idx="0">
                  <c:v>Sales</c:v>
                </c:pt>
                <c:pt idx="1">
                  <c:v>IT</c:v>
                </c:pt>
                <c:pt idx="2">
                  <c:v>HR</c:v>
                </c:pt>
                <c:pt idx="3">
                  <c:v>Finance</c:v>
                </c:pt>
                <c:pt idx="4">
                  <c:v>Marketing</c:v>
                </c:pt>
              </c:strCache>
            </c:strRef>
          </c:cat>
          <c:val>
            <c:numRef>
              <c:f>'CheckSkills EmployeePerformance'!$M$2:$M$6</c:f>
              <c:numCache>
                <c:formatCode>_([$$-409]* #,##0.00_);_([$$-409]* \(#,##0.00\);_([$$-409]* "-"??_);_(@_)</c:formatCode>
                <c:ptCount val="5"/>
                <c:pt idx="0">
                  <c:v>70000</c:v>
                </c:pt>
                <c:pt idx="1">
                  <c:v>83333.333333333328</c:v>
                </c:pt>
                <c:pt idx="2">
                  <c:v>75000</c:v>
                </c:pt>
                <c:pt idx="3">
                  <c:v>72500</c:v>
                </c:pt>
                <c:pt idx="4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0-4999-9937-3F8BD381A1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98368048"/>
        <c:axId val="1998366128"/>
      </c:barChart>
      <c:catAx>
        <c:axId val="199836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66128"/>
        <c:crosses val="autoZero"/>
        <c:auto val="1"/>
        <c:lblAlgn val="ctr"/>
        <c:lblOffset val="100"/>
        <c:noMultiLvlLbl val="0"/>
      </c:catAx>
      <c:valAx>
        <c:axId val="19983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Certifications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'CheckSkills EmployeePerformance'!$O$1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48-415B-BB7C-0A74323B7F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48-415B-BB7C-0A74323B7F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48-415B-BB7C-0A74323B7F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48-415B-BB7C-0A74323B7F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748-415B-BB7C-0A74323B7F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'CheckSkills EmployeePerformance'!$N$2:$N$6</c:f>
              <c:strCache>
                <c:ptCount val="5"/>
                <c:pt idx="0">
                  <c:v>Sales</c:v>
                </c:pt>
                <c:pt idx="1">
                  <c:v>IT</c:v>
                </c:pt>
                <c:pt idx="2">
                  <c:v>HR</c:v>
                </c:pt>
                <c:pt idx="3">
                  <c:v>Finance</c:v>
                </c:pt>
                <c:pt idx="4">
                  <c:v>Marketing</c:v>
                </c:pt>
              </c:strCache>
            </c:strRef>
          </c:cat>
          <c:val>
            <c:numRef>
              <c:f>'CheckSkills EmployeePerformance'!$O$2:$O$6</c:f>
              <c:numCache>
                <c:formatCode>General</c:formatCode>
                <c:ptCount val="5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1-43D2-9021-B18F59A965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0854027861901"/>
          <c:y val="0.34294983960338293"/>
          <c:w val="0.18482926068349984"/>
          <c:h val="0.64286164229471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21</xdr:row>
      <xdr:rowOff>9524</xdr:rowOff>
    </xdr:from>
    <xdr:to>
      <xdr:col>6</xdr:col>
      <xdr:colOff>47624</xdr:colOff>
      <xdr:row>33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2049C-8F1E-AEAD-0622-5DDDE3492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34</xdr:row>
      <xdr:rowOff>19049</xdr:rowOff>
    </xdr:from>
    <xdr:to>
      <xdr:col>5</xdr:col>
      <xdr:colOff>1209675</xdr:colOff>
      <xdr:row>49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53E82-0410-F453-0EB5-73F686565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a arevalo" refreshedDate="45549.58347164352" createdVersion="8" refreshedVersion="8" minRefreshableVersion="3" recordCount="10" xr:uid="{68E0A105-8AAA-4116-9638-CF7082F80F34}">
  <cacheSource type="worksheet">
    <worksheetSource ref="A1:J11" sheet="CheckSkills EmployeePerformance"/>
  </cacheSource>
  <cacheFields count="10">
    <cacheField name="EmployeeID" numFmtId="0">
      <sharedItems containsSemiMixedTypes="0" containsString="0" containsNumber="1" containsInteger="1" minValue="1001" maxValue="1010"/>
    </cacheField>
    <cacheField name="Name" numFmtId="0">
      <sharedItems/>
    </cacheField>
    <cacheField name="Department" numFmtId="0">
      <sharedItems count="5">
        <s v="Sales"/>
        <s v="IT"/>
        <s v="HR"/>
        <s v="Finance"/>
        <s v="Marketing"/>
      </sharedItems>
    </cacheField>
    <cacheField name="JobRole" numFmtId="0">
      <sharedItems/>
    </cacheField>
    <cacheField name="HireDate" numFmtId="14">
      <sharedItems containsSemiMixedTypes="0" containsNonDate="0" containsDate="1" containsString="0" minDate="2017-09-01T00:00:00" maxDate="2022-07-01T00:00:00"/>
    </cacheField>
    <cacheField name="TrainingHours" numFmtId="0">
      <sharedItems containsSemiMixedTypes="0" containsString="0" containsNumber="1" containsInteger="1" minValue="20" maxValue="55"/>
    </cacheField>
    <cacheField name="CertificationsCompleted" numFmtId="0">
      <sharedItems containsSemiMixedTypes="0" containsString="0" containsNumber="1" containsInteger="1" minValue="1" maxValue="6"/>
    </cacheField>
    <cacheField name="CertExpiryDate" numFmtId="14">
      <sharedItems containsSemiMixedTypes="0" containsNonDate="0" containsDate="1" containsString="0" minDate="2023-07-18T00:00:00" maxDate="2026-06-30T00:00:00"/>
    </cacheField>
    <cacheField name="MonthlyPerformanceScore" numFmtId="0">
      <sharedItems containsSemiMixedTypes="0" containsString="0" containsNumber="1" containsInteger="1" minValue="75" maxValue="95"/>
    </cacheField>
    <cacheField name="Salary" numFmtId="0">
      <sharedItems containsSemiMixedTypes="0" containsString="0" containsNumber="1" containsInteger="1" minValue="55000" maxValue="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001"/>
    <s v="Alice"/>
    <x v="0"/>
    <s v="Sales Executive"/>
    <d v="2020-01-15T00:00:00"/>
    <n v="40"/>
    <n v="3"/>
    <d v="2024-01-14T00:00:00"/>
    <n v="85"/>
    <n v="60000"/>
  </r>
  <r>
    <n v="1002"/>
    <s v="Bob"/>
    <x v="1"/>
    <s v="Systems Analyst"/>
    <d v="2019-03-12T00:00:00"/>
    <n v="20"/>
    <n v="2"/>
    <d v="2025-03-11T00:00:00"/>
    <n v="90"/>
    <n v="80000"/>
  </r>
  <r>
    <n v="1003"/>
    <s v="Charlie"/>
    <x v="2"/>
    <s v="HR Manager"/>
    <d v="2018-07-19T00:00:00"/>
    <n v="30"/>
    <n v="5"/>
    <d v="2023-07-18T00:00:00"/>
    <n v="75"/>
    <n v="75000"/>
  </r>
  <r>
    <n v="1004"/>
    <s v="Danielle"/>
    <x v="1"/>
    <s v="Developer"/>
    <d v="2021-05-24T00:00:00"/>
    <n v="45"/>
    <n v="4"/>
    <d v="2025-05-23T00:00:00"/>
    <n v="88"/>
    <n v="85000"/>
  </r>
  <r>
    <n v="1005"/>
    <s v="Ethan"/>
    <x v="0"/>
    <s v="Sales Associate"/>
    <d v="2020-10-01T00:00:00"/>
    <n v="50"/>
    <n v="6"/>
    <d v="2024-09-30T00:00:00"/>
    <n v="92"/>
    <n v="55000"/>
  </r>
  <r>
    <n v="1006"/>
    <s v="Fiona"/>
    <x v="3"/>
    <s v="Accountant"/>
    <d v="2017-09-01T00:00:00"/>
    <n v="35"/>
    <n v="3"/>
    <d v="2024-08-31T00:00:00"/>
    <n v="80"/>
    <n v="70000"/>
  </r>
  <r>
    <n v="1007"/>
    <s v="Greg"/>
    <x v="4"/>
    <s v="Marqueting Manager"/>
    <d v="2019-11-10T00:00:00"/>
    <n v="25"/>
    <n v="4"/>
    <d v="2023-11-09T00:00:00"/>
    <n v="82"/>
    <n v="90000"/>
  </r>
  <r>
    <n v="1008"/>
    <s v="Hannah"/>
    <x v="3"/>
    <s v="Financial Analyst"/>
    <d v="2021-02-18T00:00:00"/>
    <n v="40"/>
    <n v="2"/>
    <d v="2025-02-17T00:00:00"/>
    <n v="89"/>
    <n v="75000"/>
  </r>
  <r>
    <n v="1009"/>
    <s v="Ian"/>
    <x v="1"/>
    <s v="Data Analyst"/>
    <d v="2022-06-30T00:00:00"/>
    <n v="55"/>
    <n v="1"/>
    <d v="2026-06-29T00:00:00"/>
    <n v="95"/>
    <n v="85000"/>
  </r>
  <r>
    <n v="1010"/>
    <s v="Jane"/>
    <x v="0"/>
    <s v="Sales Manager"/>
    <d v="2020-09-01T00:00:00"/>
    <n v="50"/>
    <n v="4"/>
    <d v="2024-08-31T00:00:00"/>
    <n v="88"/>
    <n v="9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785AE-0A81-4543-9897-345F630CCFA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C21" firstHeaderRow="0" firstDataRow="1" firstDataCol="1"/>
  <pivotFields count="10">
    <pivotField showAll="0"/>
    <pivotField showAll="0"/>
    <pivotField axis="axisRow" showAll="0">
      <items count="6">
        <item x="3"/>
        <item x="2"/>
        <item x="1"/>
        <item x="4"/>
        <item x="0"/>
        <item t="default"/>
      </items>
    </pivotField>
    <pivotField showAll="0"/>
    <pivotField numFmtId="14" showAll="0"/>
    <pivotField dataField="1" showAll="0"/>
    <pivotField showAll="0"/>
    <pivotField numFmtId="14"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rainingHours" fld="5" baseField="0" baseItem="0"/>
    <dataField name="Average of MonthlyPerformanceScore" fld="8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C2A99-9F49-4059-B3BC-A6A6B242E916}">
  <dimension ref="A1:O21"/>
  <sheetViews>
    <sheetView tabSelected="1" workbookViewId="0">
      <selection activeCell="H37" sqref="H37"/>
    </sheetView>
  </sheetViews>
  <sheetFormatPr defaultColWidth="18.5703125" defaultRowHeight="15" x14ac:dyDescent="0.25"/>
  <cols>
    <col min="1" max="1" width="13.140625" bestFit="1" customWidth="1"/>
    <col min="2" max="2" width="20.140625" bestFit="1" customWidth="1"/>
    <col min="3" max="3" width="35.7109375" bestFit="1" customWidth="1"/>
    <col min="13" max="13" width="18.5703125" style="2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36</v>
      </c>
      <c r="N1" t="s">
        <v>37</v>
      </c>
    </row>
    <row r="2" spans="1:15" x14ac:dyDescent="0.25">
      <c r="A2">
        <v>1001</v>
      </c>
      <c r="B2" t="s">
        <v>10</v>
      </c>
      <c r="C2" t="s">
        <v>11</v>
      </c>
      <c r="D2" t="s">
        <v>12</v>
      </c>
      <c r="E2" s="1">
        <v>43845</v>
      </c>
      <c r="F2">
        <v>40</v>
      </c>
      <c r="G2">
        <v>3</v>
      </c>
      <c r="H2" s="1">
        <v>45305</v>
      </c>
      <c r="I2">
        <v>85</v>
      </c>
      <c r="J2">
        <v>60000</v>
      </c>
      <c r="L2" t="s">
        <v>11</v>
      </c>
      <c r="M2" s="2">
        <f>AVERAGEIF(C:C, "Sales",J:J)</f>
        <v>70000</v>
      </c>
      <c r="N2" t="s">
        <v>11</v>
      </c>
      <c r="O2">
        <f>SUMIF(C:C,"Sales",G:G)</f>
        <v>13</v>
      </c>
    </row>
    <row r="3" spans="1:15" x14ac:dyDescent="0.25">
      <c r="A3">
        <v>1002</v>
      </c>
      <c r="B3" t="s">
        <v>13</v>
      </c>
      <c r="C3" t="s">
        <v>14</v>
      </c>
      <c r="D3" t="s">
        <v>15</v>
      </c>
      <c r="E3" s="1">
        <v>43536</v>
      </c>
      <c r="F3">
        <v>20</v>
      </c>
      <c r="G3">
        <v>2</v>
      </c>
      <c r="H3" s="1">
        <v>45727</v>
      </c>
      <c r="I3">
        <v>90</v>
      </c>
      <c r="J3">
        <v>80000</v>
      </c>
      <c r="L3" t="s">
        <v>14</v>
      </c>
      <c r="M3" s="2">
        <f>AVERAGEIF(C:C,"IT",J:J)</f>
        <v>83333.333333333328</v>
      </c>
      <c r="N3" t="s">
        <v>14</v>
      </c>
      <c r="O3">
        <f>SUMIF(C:C,"IT",G:G)</f>
        <v>7</v>
      </c>
    </row>
    <row r="4" spans="1:15" x14ac:dyDescent="0.25">
      <c r="A4">
        <v>1003</v>
      </c>
      <c r="B4" t="s">
        <v>16</v>
      </c>
      <c r="C4" t="s">
        <v>17</v>
      </c>
      <c r="D4" t="s">
        <v>18</v>
      </c>
      <c r="E4" s="1">
        <v>43300</v>
      </c>
      <c r="F4">
        <v>30</v>
      </c>
      <c r="G4">
        <v>5</v>
      </c>
      <c r="H4" s="1">
        <v>45125</v>
      </c>
      <c r="I4">
        <v>75</v>
      </c>
      <c r="J4">
        <v>75000</v>
      </c>
      <c r="L4" t="s">
        <v>17</v>
      </c>
      <c r="M4" s="2">
        <f>AVERAGEIF(C:C,"HR",J:J)</f>
        <v>75000</v>
      </c>
      <c r="N4" t="s">
        <v>17</v>
      </c>
      <c r="O4">
        <f>SUMIF(C:C,"HR",G:G)</f>
        <v>5</v>
      </c>
    </row>
    <row r="5" spans="1:15" x14ac:dyDescent="0.25">
      <c r="A5">
        <v>1004</v>
      </c>
      <c r="B5" t="s">
        <v>19</v>
      </c>
      <c r="C5" t="s">
        <v>14</v>
      </c>
      <c r="D5" t="s">
        <v>20</v>
      </c>
      <c r="E5" s="1">
        <v>44340</v>
      </c>
      <c r="F5">
        <v>45</v>
      </c>
      <c r="G5">
        <v>4</v>
      </c>
      <c r="H5" s="1">
        <v>45800</v>
      </c>
      <c r="I5">
        <v>88</v>
      </c>
      <c r="J5">
        <v>85000</v>
      </c>
      <c r="L5" t="s">
        <v>24</v>
      </c>
      <c r="M5" s="2">
        <f>AVERAGEIF(C:C,"Finance",J:J)</f>
        <v>72500</v>
      </c>
      <c r="N5" t="s">
        <v>24</v>
      </c>
      <c r="O5">
        <f>SUMIF(C:C,"Finance",G:G)</f>
        <v>5</v>
      </c>
    </row>
    <row r="6" spans="1:15" x14ac:dyDescent="0.25">
      <c r="A6">
        <v>1005</v>
      </c>
      <c r="B6" t="s">
        <v>21</v>
      </c>
      <c r="C6" t="s">
        <v>11</v>
      </c>
      <c r="D6" t="s">
        <v>22</v>
      </c>
      <c r="E6" s="1">
        <v>44105</v>
      </c>
      <c r="F6">
        <v>50</v>
      </c>
      <c r="G6">
        <v>6</v>
      </c>
      <c r="H6" s="1">
        <v>45565</v>
      </c>
      <c r="I6">
        <v>92</v>
      </c>
      <c r="J6">
        <v>55000</v>
      </c>
      <c r="L6" t="s">
        <v>27</v>
      </c>
      <c r="M6" s="2">
        <f>AVERAGEIF(C:C,"Marketing",J:J)</f>
        <v>90000</v>
      </c>
      <c r="N6" t="s">
        <v>27</v>
      </c>
      <c r="O6">
        <f>SUMIF(C:C,"Marketing",G:G)</f>
        <v>4</v>
      </c>
    </row>
    <row r="7" spans="1:15" x14ac:dyDescent="0.25">
      <c r="A7">
        <v>1006</v>
      </c>
      <c r="B7" t="s">
        <v>23</v>
      </c>
      <c r="C7" t="s">
        <v>24</v>
      </c>
      <c r="D7" t="s">
        <v>25</v>
      </c>
      <c r="E7" s="1">
        <v>42979</v>
      </c>
      <c r="F7">
        <v>35</v>
      </c>
      <c r="G7">
        <v>3</v>
      </c>
      <c r="H7" s="1">
        <v>45535</v>
      </c>
      <c r="I7">
        <v>80</v>
      </c>
      <c r="J7">
        <v>70000</v>
      </c>
    </row>
    <row r="8" spans="1:15" x14ac:dyDescent="0.25">
      <c r="A8">
        <v>1007</v>
      </c>
      <c r="B8" t="s">
        <v>26</v>
      </c>
      <c r="C8" t="s">
        <v>27</v>
      </c>
      <c r="D8" t="s">
        <v>28</v>
      </c>
      <c r="E8" s="1">
        <v>43779</v>
      </c>
      <c r="F8">
        <v>25</v>
      </c>
      <c r="G8">
        <v>4</v>
      </c>
      <c r="H8" s="1">
        <v>45239</v>
      </c>
      <c r="I8">
        <v>82</v>
      </c>
      <c r="J8">
        <v>90000</v>
      </c>
    </row>
    <row r="9" spans="1:15" x14ac:dyDescent="0.25">
      <c r="A9">
        <v>1008</v>
      </c>
      <c r="B9" t="s">
        <v>29</v>
      </c>
      <c r="C9" t="s">
        <v>24</v>
      </c>
      <c r="D9" t="s">
        <v>30</v>
      </c>
      <c r="E9" s="1">
        <v>44245</v>
      </c>
      <c r="F9">
        <v>40</v>
      </c>
      <c r="G9">
        <v>2</v>
      </c>
      <c r="H9" s="1">
        <v>45705</v>
      </c>
      <c r="I9">
        <v>89</v>
      </c>
      <c r="J9">
        <v>75000</v>
      </c>
    </row>
    <row r="10" spans="1:15" x14ac:dyDescent="0.25">
      <c r="A10">
        <v>1009</v>
      </c>
      <c r="B10" t="s">
        <v>31</v>
      </c>
      <c r="C10" t="s">
        <v>14</v>
      </c>
      <c r="D10" t="s">
        <v>32</v>
      </c>
      <c r="E10" s="1">
        <v>44742</v>
      </c>
      <c r="F10">
        <v>55</v>
      </c>
      <c r="G10">
        <v>1</v>
      </c>
      <c r="H10" s="1">
        <v>46202</v>
      </c>
      <c r="I10">
        <v>95</v>
      </c>
      <c r="J10">
        <v>85000</v>
      </c>
    </row>
    <row r="11" spans="1:15" x14ac:dyDescent="0.25">
      <c r="A11">
        <v>1010</v>
      </c>
      <c r="B11" t="s">
        <v>33</v>
      </c>
      <c r="C11" t="s">
        <v>34</v>
      </c>
      <c r="D11" t="s">
        <v>35</v>
      </c>
      <c r="E11" s="1">
        <v>44075</v>
      </c>
      <c r="F11">
        <v>50</v>
      </c>
      <c r="G11">
        <v>4</v>
      </c>
      <c r="H11" s="1">
        <v>45535</v>
      </c>
      <c r="I11">
        <v>88</v>
      </c>
      <c r="J11">
        <v>95000</v>
      </c>
    </row>
    <row r="15" spans="1:15" x14ac:dyDescent="0.25">
      <c r="A15" s="3" t="s">
        <v>38</v>
      </c>
      <c r="B15" t="s">
        <v>40</v>
      </c>
      <c r="C15" t="s">
        <v>41</v>
      </c>
    </row>
    <row r="16" spans="1:15" x14ac:dyDescent="0.25">
      <c r="A16" s="4" t="s">
        <v>24</v>
      </c>
      <c r="B16">
        <v>75</v>
      </c>
      <c r="C16">
        <v>84.5</v>
      </c>
    </row>
    <row r="17" spans="1:3" x14ac:dyDescent="0.25">
      <c r="A17" s="4" t="s">
        <v>17</v>
      </c>
      <c r="B17">
        <v>30</v>
      </c>
      <c r="C17">
        <v>75</v>
      </c>
    </row>
    <row r="18" spans="1:3" x14ac:dyDescent="0.25">
      <c r="A18" s="4" t="s">
        <v>14</v>
      </c>
      <c r="B18">
        <v>120</v>
      </c>
      <c r="C18">
        <v>91</v>
      </c>
    </row>
    <row r="19" spans="1:3" x14ac:dyDescent="0.25">
      <c r="A19" s="4" t="s">
        <v>27</v>
      </c>
      <c r="B19">
        <v>25</v>
      </c>
      <c r="C19">
        <v>82</v>
      </c>
    </row>
    <row r="20" spans="1:3" x14ac:dyDescent="0.25">
      <c r="A20" s="4" t="s">
        <v>11</v>
      </c>
      <c r="B20">
        <v>140</v>
      </c>
      <c r="C20">
        <v>88.333333333333329</v>
      </c>
    </row>
    <row r="21" spans="1:3" x14ac:dyDescent="0.25">
      <c r="A21" s="4" t="s">
        <v>39</v>
      </c>
      <c r="B21">
        <v>390</v>
      </c>
      <c r="C21">
        <v>86.4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CheckSkills EmployeePerformance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arevalo</dc:creator>
  <cp:lastModifiedBy>Diana arevalo</cp:lastModifiedBy>
  <dcterms:created xsi:type="dcterms:W3CDTF">2024-09-14T18:36:03Z</dcterms:created>
  <dcterms:modified xsi:type="dcterms:W3CDTF">2024-09-15T16:21:27Z</dcterms:modified>
</cp:coreProperties>
</file>