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i\OneDrive\Escritorio\Quinto semestre\Caso3 - InfraComp\caso3\docs\"/>
    </mc:Choice>
  </mc:AlternateContent>
  <xr:revisionPtr revIDLastSave="0" documentId="13_ncr:1_{771E17AA-D8BF-4059-B678-BD871EE8F944}" xr6:coauthVersionLast="45" xr6:coauthVersionMax="45" xr10:uidLastSave="{00000000-0000-0000-0000-000000000000}"/>
  <bookViews>
    <workbookView xWindow="-120" yWindow="-120" windowWidth="20730" windowHeight="11160" xr2:uid="{0639FBE4-42AA-4F4F-AD56-1DB8A5ECA60A}"/>
  </bookViews>
  <sheets>
    <sheet name="T1_C400_20MS" sheetId="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9" l="1"/>
  <c r="G87" i="9" l="1"/>
  <c r="F87" i="9"/>
  <c r="G86" i="9"/>
  <c r="F86" i="9"/>
  <c r="G85" i="9"/>
  <c r="F85" i="9"/>
  <c r="G84" i="9"/>
  <c r="F84" i="9"/>
  <c r="G83" i="9"/>
  <c r="F83" i="9"/>
  <c r="G82" i="9"/>
  <c r="F82" i="9"/>
  <c r="G81" i="9"/>
  <c r="F81" i="9"/>
  <c r="G80" i="9"/>
  <c r="F80" i="9"/>
  <c r="G79" i="9"/>
  <c r="F79" i="9"/>
  <c r="G78" i="9"/>
  <c r="F78" i="9"/>
  <c r="G77" i="9"/>
  <c r="F77" i="9"/>
  <c r="G76" i="9"/>
  <c r="F76" i="9"/>
  <c r="G75" i="9"/>
  <c r="F75" i="9"/>
  <c r="G74" i="9"/>
  <c r="F74" i="9"/>
  <c r="G73" i="9"/>
  <c r="F73" i="9"/>
  <c r="G72" i="9"/>
  <c r="F72" i="9"/>
  <c r="G71" i="9"/>
  <c r="F71" i="9"/>
  <c r="G70" i="9"/>
  <c r="F70" i="9"/>
  <c r="G69" i="9"/>
  <c r="F69" i="9"/>
  <c r="G68" i="9"/>
  <c r="F68" i="9"/>
  <c r="G67" i="9"/>
  <c r="F67" i="9"/>
  <c r="G66" i="9"/>
  <c r="F66" i="9"/>
  <c r="G65" i="9"/>
  <c r="F65" i="9"/>
  <c r="G64" i="9"/>
  <c r="F64" i="9"/>
  <c r="G63" i="9"/>
  <c r="F63" i="9"/>
  <c r="G62" i="9"/>
  <c r="F62" i="9"/>
  <c r="G61" i="9"/>
  <c r="F61" i="9"/>
  <c r="G60" i="9"/>
  <c r="F60" i="9"/>
  <c r="G59" i="9"/>
  <c r="F59" i="9"/>
  <c r="G58" i="9"/>
  <c r="F58" i="9"/>
  <c r="G57" i="9"/>
  <c r="F57" i="9"/>
  <c r="G56" i="9"/>
  <c r="F56" i="9"/>
  <c r="G55" i="9"/>
  <c r="F55" i="9"/>
  <c r="G54" i="9"/>
  <c r="F54" i="9"/>
  <c r="G53" i="9"/>
  <c r="F53" i="9"/>
  <c r="G52" i="9"/>
  <c r="F52" i="9"/>
  <c r="G51" i="9"/>
  <c r="F51" i="9"/>
  <c r="G50" i="9"/>
  <c r="F50" i="9"/>
  <c r="G49" i="9"/>
  <c r="F49" i="9"/>
  <c r="G48" i="9"/>
  <c r="F48" i="9"/>
  <c r="G47" i="9"/>
  <c r="F47" i="9"/>
  <c r="G46" i="9"/>
  <c r="F46" i="9"/>
  <c r="G45" i="9"/>
  <c r="F45" i="9"/>
  <c r="G44" i="9"/>
  <c r="F44" i="9"/>
  <c r="G43" i="9"/>
  <c r="F43" i="9"/>
  <c r="G42" i="9"/>
  <c r="F42" i="9"/>
  <c r="G41" i="9"/>
  <c r="F41" i="9"/>
  <c r="G40" i="9"/>
  <c r="F40" i="9"/>
  <c r="G39" i="9"/>
  <c r="F39" i="9"/>
  <c r="G38" i="9"/>
  <c r="F38" i="9"/>
  <c r="G37" i="9"/>
  <c r="F37" i="9"/>
  <c r="G36" i="9"/>
  <c r="F36" i="9"/>
  <c r="G35" i="9"/>
  <c r="F35" i="9"/>
  <c r="G34" i="9"/>
  <c r="F34" i="9"/>
  <c r="G33" i="9"/>
  <c r="F33" i="9"/>
  <c r="G32" i="9"/>
  <c r="F32" i="9"/>
  <c r="G31" i="9"/>
  <c r="F31" i="9"/>
  <c r="G30" i="9"/>
  <c r="F30" i="9"/>
  <c r="G29" i="9"/>
  <c r="F29" i="9"/>
  <c r="G28" i="9"/>
  <c r="F28" i="9"/>
  <c r="G27" i="9"/>
  <c r="F27" i="9"/>
  <c r="G26" i="9"/>
  <c r="F26" i="9"/>
  <c r="G25" i="9"/>
  <c r="F25" i="9"/>
  <c r="G24" i="9"/>
  <c r="F24" i="9"/>
  <c r="G23" i="9"/>
  <c r="F23" i="9"/>
  <c r="G22" i="9"/>
  <c r="F22" i="9"/>
  <c r="G21" i="9"/>
  <c r="F21" i="9"/>
  <c r="G20" i="9"/>
  <c r="F20" i="9"/>
  <c r="G19" i="9"/>
  <c r="F19" i="9"/>
  <c r="G18" i="9"/>
  <c r="F18" i="9"/>
  <c r="G17" i="9"/>
  <c r="F17" i="9"/>
  <c r="G16" i="9"/>
  <c r="F16" i="9"/>
  <c r="G15" i="9"/>
  <c r="F15" i="9"/>
  <c r="G14" i="9"/>
  <c r="F14" i="9"/>
  <c r="G13" i="9"/>
  <c r="F13" i="9"/>
  <c r="G12" i="9"/>
  <c r="F12" i="9"/>
  <c r="G11" i="9"/>
  <c r="F11" i="9"/>
  <c r="R10" i="9"/>
  <c r="Q10" i="9"/>
  <c r="P10" i="9"/>
  <c r="O10" i="9"/>
  <c r="N10" i="9"/>
  <c r="M10" i="9"/>
  <c r="L10" i="9"/>
  <c r="K10" i="9"/>
  <c r="G10" i="9"/>
  <c r="F10" i="9"/>
  <c r="R9" i="9"/>
  <c r="Q9" i="9"/>
  <c r="P9" i="9"/>
  <c r="O9" i="9"/>
  <c r="N9" i="9"/>
  <c r="M9" i="9"/>
  <c r="L9" i="9"/>
  <c r="K9" i="9"/>
  <c r="G9" i="9"/>
  <c r="R8" i="9"/>
  <c r="Q8" i="9"/>
  <c r="P8" i="9"/>
  <c r="O8" i="9"/>
  <c r="N8" i="9"/>
  <c r="M8" i="9"/>
  <c r="L8" i="9"/>
  <c r="K8" i="9"/>
  <c r="G8" i="9"/>
  <c r="F8" i="9"/>
  <c r="J18" i="9"/>
  <c r="R17" i="9"/>
  <c r="Q17" i="9"/>
  <c r="P17" i="9"/>
  <c r="O17" i="9"/>
  <c r="N17" i="9"/>
  <c r="M17" i="9"/>
  <c r="L17" i="9"/>
  <c r="K17" i="9"/>
  <c r="R16" i="9"/>
  <c r="Q16" i="9"/>
  <c r="P16" i="9"/>
  <c r="O16" i="9"/>
  <c r="N16" i="9"/>
  <c r="M16" i="9"/>
  <c r="L16" i="9"/>
  <c r="K16" i="9"/>
  <c r="D16" i="9"/>
  <c r="R15" i="9"/>
  <c r="Q15" i="9"/>
  <c r="P15" i="9"/>
  <c r="O15" i="9"/>
  <c r="N15" i="9"/>
  <c r="M15" i="9"/>
  <c r="L15" i="9"/>
  <c r="K15" i="9"/>
  <c r="D15" i="9"/>
  <c r="R14" i="9"/>
  <c r="Q14" i="9"/>
  <c r="P14" i="9"/>
  <c r="O14" i="9"/>
  <c r="N14" i="9"/>
  <c r="M14" i="9"/>
  <c r="L14" i="9"/>
  <c r="K14" i="9"/>
  <c r="D14" i="9"/>
  <c r="R13" i="9"/>
  <c r="Q13" i="9"/>
  <c r="P13" i="9"/>
  <c r="O13" i="9"/>
  <c r="N13" i="9"/>
  <c r="M13" i="9"/>
  <c r="L13" i="9"/>
  <c r="K13" i="9"/>
  <c r="D13" i="9"/>
  <c r="R12" i="9"/>
  <c r="Q12" i="9"/>
  <c r="Q18" i="9" s="1"/>
  <c r="P12" i="9"/>
  <c r="O12" i="9"/>
  <c r="N12" i="9"/>
  <c r="M12" i="9"/>
  <c r="L12" i="9"/>
  <c r="K12" i="9"/>
  <c r="D12" i="9"/>
  <c r="R11" i="9"/>
  <c r="R18" i="9" s="1"/>
  <c r="Q11" i="9"/>
  <c r="P11" i="9"/>
  <c r="P18" i="9" s="1"/>
  <c r="O11" i="9"/>
  <c r="O18" i="9" s="1"/>
  <c r="N11" i="9"/>
  <c r="M11" i="9"/>
  <c r="L11" i="9"/>
  <c r="L18" i="9" s="1"/>
  <c r="K11" i="9"/>
  <c r="K18" i="9" s="1"/>
  <c r="D11" i="9"/>
  <c r="D10" i="9"/>
  <c r="D9" i="9"/>
  <c r="N18" i="9"/>
  <c r="M18" i="9"/>
  <c r="D8" i="9"/>
  <c r="D7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796782-97A7-4E57-AE56-4926D84D812A}" keepAlive="1" name="Consulta - T2_C400_MS20_V1" description="Conexión a la consulta 'T2_C400_MS20_V1' en el libro." type="5" refreshedVersion="6" background="1">
    <dbPr connection="Provider=Microsoft.Mashup.OleDb.1;Data Source=$Workbook$;Location=T2_C400_MS20_V1;Extended Properties=&quot;&quot;" command="SELECT * FROM [T2_C400_MS20_V1]"/>
  </connection>
</connections>
</file>

<file path=xl/sharedStrings.xml><?xml version="1.0" encoding="utf-8"?>
<sst xmlns="http://schemas.openxmlformats.org/spreadsheetml/2006/main" count="59" uniqueCount="33">
  <si>
    <t>Experimento 1</t>
  </si>
  <si>
    <t>Experimento 2</t>
  </si>
  <si>
    <t>Experimento 3</t>
  </si>
  <si>
    <t>Experimento 4</t>
  </si>
  <si>
    <t>Experimento 5</t>
  </si>
  <si>
    <t>Experimento 6</t>
  </si>
  <si>
    <t>Experimento 7</t>
  </si>
  <si>
    <t>Experimento 8</t>
  </si>
  <si>
    <t>Experimento 9</t>
  </si>
  <si>
    <t>Experimento 10</t>
  </si>
  <si>
    <t xml:space="preserve">Prueba  </t>
  </si>
  <si>
    <t>Total</t>
  </si>
  <si>
    <t>Número de transacciones Perdidas</t>
  </si>
  <si>
    <t>Recibidas</t>
  </si>
  <si>
    <t>Promedio</t>
  </si>
  <si>
    <t xml:space="preserve">Prueba </t>
  </si>
  <si>
    <t>Promedio Tiempo</t>
  </si>
  <si>
    <t>Promedio CPU</t>
  </si>
  <si>
    <t>Max Tiempo</t>
  </si>
  <si>
    <t>Min Tiempo</t>
  </si>
  <si>
    <t>Desviación estándar Tiempo</t>
  </si>
  <si>
    <t>Max CPU</t>
  </si>
  <si>
    <t>Min CPU</t>
  </si>
  <si>
    <t>Desviación estándar CPU</t>
  </si>
  <si>
    <t>Delegado</t>
  </si>
  <si>
    <t xml:space="preserve">Tiempo </t>
  </si>
  <si>
    <t>Porcentaje CPU</t>
  </si>
  <si>
    <t>Delgado</t>
  </si>
  <si>
    <t>Delegados</t>
  </si>
  <si>
    <t xml:space="preserve">P . Tiempo </t>
  </si>
  <si>
    <t>P. CPU</t>
  </si>
  <si>
    <t>TOTAL</t>
  </si>
  <si>
    <t>Tamaño de pool 1 - Carga de 400 transacciones con retardos de 20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</si>
</sst>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rgb="FFFF8001"/>
      </top>
      <bottom/>
      <diagonal/>
    </border>
    <border>
      <left/>
      <right/>
      <top style="double">
        <color rgb="FFFF8001"/>
      </top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6" applyNumberFormat="0" applyFill="0" applyAlignment="0" applyProtection="0"/>
  </cellStyleXfs>
  <cellXfs count="39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0" borderId="1" xfId="1"/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4" fillId="0" borderId="6" xfId="2" applyFont="1"/>
    <xf numFmtId="0" fontId="4" fillId="0" borderId="6" xfId="2" applyFont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/>
    <xf numFmtId="0" fontId="2" fillId="0" borderId="8" xfId="0" applyFont="1" applyBorder="1" applyAlignment="1">
      <alignment horizontal="center" wrapText="1"/>
    </xf>
    <xf numFmtId="0" fontId="0" fillId="0" borderId="8" xfId="0" applyBorder="1"/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4" xfId="0" applyBorder="1" applyAlignment="1"/>
    <xf numFmtId="0" fontId="1" fillId="0" borderId="1" xfId="1" applyAlignment="1">
      <alignment horizontal="center" wrapText="1"/>
    </xf>
    <xf numFmtId="0" fontId="1" fillId="0" borderId="1" xfId="1" applyAlignment="1">
      <alignment horizontal="center"/>
    </xf>
    <xf numFmtId="0" fontId="1" fillId="0" borderId="5" xfId="1" applyBorder="1" applyAlignment="1">
      <alignment horizontal="center"/>
    </xf>
    <xf numFmtId="0" fontId="4" fillId="0" borderId="6" xfId="2" applyFont="1" applyAlignment="1">
      <alignment horizontal="center" wrapText="1"/>
    </xf>
    <xf numFmtId="0" fontId="0" fillId="0" borderId="0" xfId="0" applyBorder="1" applyAlignment="1">
      <alignment wrapText="1"/>
    </xf>
  </cellXfs>
  <cellStyles count="3">
    <cellStyle name="Celda vinculada" xfId="1" builtinId="24"/>
    <cellStyle name="Normal" xfId="0" builtinId="0"/>
    <cellStyle name="Total" xfId="2" builtinId="25"/>
  </cellStyles>
  <dxfs count="13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B5EC7A-4B03-4CC0-9625-1834B1259EAA}" name="Tabla4" displayName="Tabla4" ref="I6:R18" totalsRowShown="0" headerRowBorderDxfId="12" tableBorderDxfId="11" totalsRowBorderDxfId="10">
  <autoFilter ref="I6:R18" xr:uid="{033D7BD8-F57A-4BAF-A32B-399BEC29F14D}"/>
  <tableColumns count="10">
    <tableColumn id="1" xr3:uid="{7E285B7F-B4AC-44D6-B050-C3FE16B52858}" name="Prueba " dataDxfId="9"/>
    <tableColumn id="2" xr3:uid="{92373D1C-5C2D-4E5D-954A-BE97EE73E7C8}" name="Total" dataDxfId="8"/>
    <tableColumn id="3" xr3:uid="{3A52EF1A-1DF3-49FB-8AEE-3336502AA8CA}" name="Promedio Tiempo" dataDxfId="7"/>
    <tableColumn id="4" xr3:uid="{69EC2CE6-08DD-4370-8FEA-E55CE97309EE}" name="Promedio CPU" dataDxfId="6"/>
    <tableColumn id="5" xr3:uid="{1555EEED-078C-4D07-A4C4-F6D4621B70F2}" name="Max Tiempo" dataDxfId="5"/>
    <tableColumn id="6" xr3:uid="{50A3BE00-0C2F-43E2-A107-1E6000F2490D}" name="Min Tiempo" dataDxfId="4"/>
    <tableColumn id="7" xr3:uid="{15065B50-A763-4CA2-A56E-3F0D0371839F}" name="Desviación estándar Tiempo" dataDxfId="3"/>
    <tableColumn id="8" xr3:uid="{F8126A1E-0FD1-48AA-8133-9721A4E62062}" name="Max CPU" dataDxfId="2"/>
    <tableColumn id="9" xr3:uid="{8D24EF35-FBFE-4641-8303-285135C1CB7B}" name="Min CPU" dataDxfId="1"/>
    <tableColumn id="10" xr3:uid="{0D3B5EC1-8D5C-4A9B-B0EC-8E0F43A6721B}" name="Desviación estándar CPU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46C8-0A4D-4CC2-BE32-91E7EE8EC3B3}">
  <dimension ref="A1:BP87"/>
  <sheetViews>
    <sheetView tabSelected="1" topLeftCell="N4" workbookViewId="0">
      <selection activeCell="X2" sqref="X2"/>
    </sheetView>
  </sheetViews>
  <sheetFormatPr baseColWidth="10" defaultColWidth="11.42578125" defaultRowHeight="15" x14ac:dyDescent="0.25"/>
  <cols>
    <col min="1" max="70" width="11.42578125" style="6"/>
    <col min="71" max="71" width="8.140625" style="6" customWidth="1"/>
    <col min="72" max="72" width="32" style="6" customWidth="1"/>
    <col min="73" max="77" width="11.42578125" style="6"/>
    <col min="78" max="78" width="13.42578125" style="6" customWidth="1"/>
    <col min="79" max="79" width="14.140625" style="6" customWidth="1"/>
    <col min="80" max="80" width="23.42578125" style="6" customWidth="1"/>
    <col min="81" max="81" width="20.42578125" style="6" customWidth="1"/>
    <col min="82" max="82" width="18.28515625" style="6" customWidth="1"/>
    <col min="83" max="83" width="17" style="6" customWidth="1"/>
    <col min="84" max="84" width="31.140625" style="6" customWidth="1"/>
    <col min="85" max="85" width="13.5703125" style="6" customWidth="1"/>
    <col min="86" max="86" width="14.5703125" style="6" customWidth="1"/>
    <col min="87" max="87" width="27.42578125" style="6" customWidth="1"/>
    <col min="88" max="16384" width="11.42578125" style="6"/>
  </cols>
  <sheetData>
    <row r="1" spans="1:68" ht="15.75" thickBot="1" x14ac:dyDescent="0.3"/>
    <row r="2" spans="1:68" ht="14.25" customHeight="1" x14ac:dyDescent="0.25">
      <c r="T2" s="27" t="s">
        <v>32</v>
      </c>
      <c r="U2" s="28"/>
      <c r="V2" s="28"/>
      <c r="W2" s="29"/>
      <c r="X2" s="7"/>
      <c r="Y2" s="38"/>
      <c r="Z2" s="38"/>
      <c r="AA2" s="38"/>
      <c r="AB2" s="38"/>
      <c r="AC2" s="38"/>
      <c r="AD2" s="38"/>
      <c r="AE2" s="38"/>
    </row>
    <row r="3" spans="1:68" ht="15.75" thickBot="1" x14ac:dyDescent="0.3">
      <c r="T3" s="30"/>
      <c r="U3" s="31"/>
      <c r="V3" s="31"/>
      <c r="W3" s="32"/>
      <c r="X3" s="7"/>
      <c r="Y3" s="38"/>
      <c r="Z3" s="38"/>
      <c r="AA3" s="38"/>
      <c r="AB3" s="38"/>
      <c r="AC3" s="38"/>
      <c r="AD3" s="38"/>
      <c r="AE3" s="38"/>
    </row>
    <row r="5" spans="1:68" ht="16.5" customHeight="1" thickBot="1" x14ac:dyDescent="0.3">
      <c r="T5" s="34" t="s">
        <v>0</v>
      </c>
      <c r="U5" s="34"/>
      <c r="V5" s="34"/>
      <c r="W5" s="34"/>
      <c r="Y5" s="34" t="s">
        <v>1</v>
      </c>
      <c r="Z5" s="34"/>
      <c r="AA5" s="34"/>
      <c r="AB5" s="34"/>
      <c r="AD5" s="34" t="s">
        <v>2</v>
      </c>
      <c r="AE5" s="34"/>
      <c r="AF5" s="34"/>
      <c r="AG5" s="34"/>
      <c r="AH5" s="25"/>
      <c r="AI5" s="34" t="s">
        <v>3</v>
      </c>
      <c r="AJ5" s="34"/>
      <c r="AK5" s="34"/>
      <c r="AL5" s="34"/>
      <c r="AM5" s="7"/>
      <c r="AN5" s="34" t="s">
        <v>4</v>
      </c>
      <c r="AO5" s="34"/>
      <c r="AP5" s="34"/>
      <c r="AQ5" s="34"/>
      <c r="AS5" s="34" t="s">
        <v>5</v>
      </c>
      <c r="AT5" s="34"/>
      <c r="AU5" s="34"/>
      <c r="AV5" s="34"/>
      <c r="AW5" s="7"/>
      <c r="AX5" s="34" t="s">
        <v>6</v>
      </c>
      <c r="AY5" s="34"/>
      <c r="AZ5" s="34"/>
      <c r="BA5" s="34"/>
      <c r="BB5" s="7"/>
      <c r="BC5" s="34" t="s">
        <v>7</v>
      </c>
      <c r="BD5" s="34"/>
      <c r="BE5" s="34"/>
      <c r="BF5" s="34"/>
      <c r="BG5" s="7"/>
      <c r="BH5" s="34" t="s">
        <v>8</v>
      </c>
      <c r="BI5" s="34"/>
      <c r="BJ5" s="34"/>
      <c r="BK5" s="34"/>
      <c r="BL5" s="7"/>
      <c r="BM5" s="34" t="s">
        <v>9</v>
      </c>
      <c r="BN5" s="34"/>
      <c r="BO5" s="34"/>
      <c r="BP5" s="34"/>
    </row>
    <row r="6" spans="1:68" ht="15" customHeight="1" thickTop="1" thickBot="1" x14ac:dyDescent="0.3">
      <c r="A6" s="11" t="s">
        <v>10</v>
      </c>
      <c r="B6" s="11" t="s">
        <v>11</v>
      </c>
      <c r="C6" s="11" t="s">
        <v>12</v>
      </c>
      <c r="D6" s="11" t="s">
        <v>13</v>
      </c>
      <c r="F6" s="37" t="s">
        <v>14</v>
      </c>
      <c r="G6" s="37"/>
      <c r="I6" s="17" t="s">
        <v>15</v>
      </c>
      <c r="J6" s="18" t="s">
        <v>11</v>
      </c>
      <c r="K6" s="19" t="s">
        <v>16</v>
      </c>
      <c r="L6" s="19" t="s">
        <v>17</v>
      </c>
      <c r="M6" s="20" t="s">
        <v>18</v>
      </c>
      <c r="N6" s="18" t="s">
        <v>19</v>
      </c>
      <c r="O6" s="19" t="s">
        <v>20</v>
      </c>
      <c r="P6" s="20" t="s">
        <v>21</v>
      </c>
      <c r="Q6" s="18" t="s">
        <v>22</v>
      </c>
      <c r="R6" s="21" t="s">
        <v>23</v>
      </c>
      <c r="T6" s="9" t="s">
        <v>24</v>
      </c>
      <c r="U6" s="9" t="s">
        <v>25</v>
      </c>
      <c r="V6" s="36" t="s">
        <v>26</v>
      </c>
      <c r="W6" s="36"/>
      <c r="Y6" s="9" t="s">
        <v>27</v>
      </c>
      <c r="Z6" s="9" t="s">
        <v>25</v>
      </c>
      <c r="AA6" s="36" t="s">
        <v>26</v>
      </c>
      <c r="AB6" s="36"/>
      <c r="AD6" s="9" t="s">
        <v>24</v>
      </c>
      <c r="AE6" s="9" t="s">
        <v>25</v>
      </c>
      <c r="AF6" s="36" t="s">
        <v>26</v>
      </c>
      <c r="AG6" s="36"/>
      <c r="AH6" s="10"/>
      <c r="AI6" s="9" t="s">
        <v>24</v>
      </c>
      <c r="AJ6" s="9" t="s">
        <v>25</v>
      </c>
      <c r="AK6" s="35" t="s">
        <v>26</v>
      </c>
      <c r="AL6" s="35"/>
      <c r="AM6" s="8"/>
      <c r="AN6" s="9" t="s">
        <v>28</v>
      </c>
      <c r="AO6" s="9" t="s">
        <v>25</v>
      </c>
      <c r="AP6" s="35" t="s">
        <v>26</v>
      </c>
      <c r="AQ6" s="35"/>
      <c r="AS6" s="9" t="s">
        <v>24</v>
      </c>
      <c r="AT6" s="9" t="s">
        <v>25</v>
      </c>
      <c r="AU6" s="35" t="s">
        <v>26</v>
      </c>
      <c r="AV6" s="35"/>
      <c r="AW6" s="8"/>
      <c r="AX6" s="9" t="s">
        <v>24</v>
      </c>
      <c r="AY6" s="9" t="s">
        <v>25</v>
      </c>
      <c r="AZ6" s="35" t="s">
        <v>26</v>
      </c>
      <c r="BA6" s="35"/>
      <c r="BB6" s="8"/>
      <c r="BC6" s="9" t="s">
        <v>24</v>
      </c>
      <c r="BD6" s="9" t="s">
        <v>25</v>
      </c>
      <c r="BE6" s="35" t="s">
        <v>26</v>
      </c>
      <c r="BF6" s="35"/>
      <c r="BG6" s="8"/>
      <c r="BH6" s="5" t="s">
        <v>24</v>
      </c>
      <c r="BI6" s="5" t="s">
        <v>25</v>
      </c>
      <c r="BJ6" s="35" t="s">
        <v>26</v>
      </c>
      <c r="BK6" s="35"/>
      <c r="BL6" s="8"/>
      <c r="BM6" s="9" t="s">
        <v>24</v>
      </c>
      <c r="BN6" s="9" t="s">
        <v>25</v>
      </c>
      <c r="BO6" s="35" t="s">
        <v>26</v>
      </c>
      <c r="BP6" s="35"/>
    </row>
    <row r="7" spans="1:68" ht="17.25" thickTop="1" thickBot="1" x14ac:dyDescent="0.3">
      <c r="A7" s="11">
        <v>1</v>
      </c>
      <c r="B7" s="11">
        <v>80</v>
      </c>
      <c r="C7" s="11">
        <v>0</v>
      </c>
      <c r="D7" s="11">
        <f>B7-C7</f>
        <v>80</v>
      </c>
      <c r="F7" s="12" t="s">
        <v>29</v>
      </c>
      <c r="G7" s="12" t="s">
        <v>30</v>
      </c>
      <c r="I7" s="13"/>
      <c r="J7" s="1"/>
      <c r="K7" s="2"/>
      <c r="L7" s="2"/>
      <c r="M7" s="3"/>
      <c r="N7" s="1"/>
      <c r="O7" s="2"/>
      <c r="P7" s="3"/>
      <c r="Q7" s="1"/>
      <c r="R7" s="15"/>
      <c r="U7" s="6">
        <v>151325</v>
      </c>
      <c r="V7" s="33">
        <v>0</v>
      </c>
      <c r="W7" s="33"/>
      <c r="Z7" s="6">
        <v>145067</v>
      </c>
      <c r="AA7" s="33">
        <v>0</v>
      </c>
      <c r="AB7" s="33"/>
      <c r="AE7" s="6">
        <v>133689</v>
      </c>
      <c r="AF7" s="33">
        <v>0</v>
      </c>
      <c r="AG7" s="33"/>
      <c r="AJ7" s="6">
        <v>108089</v>
      </c>
      <c r="AK7" s="33">
        <v>0</v>
      </c>
      <c r="AL7" s="33"/>
      <c r="AO7" s="6">
        <v>109227</v>
      </c>
      <c r="AP7" s="33">
        <v>0</v>
      </c>
      <c r="AQ7" s="33"/>
      <c r="AT7" s="6">
        <v>141654</v>
      </c>
      <c r="AU7" s="33">
        <v>0</v>
      </c>
      <c r="AV7" s="33"/>
      <c r="AY7" s="6">
        <v>106667</v>
      </c>
      <c r="AZ7" s="33">
        <v>0</v>
      </c>
      <c r="BA7" s="33"/>
      <c r="BD7" s="6">
        <v>137387</v>
      </c>
      <c r="BE7" s="33">
        <v>0</v>
      </c>
      <c r="BF7" s="33"/>
      <c r="BI7" s="6">
        <v>91022</v>
      </c>
      <c r="BJ7" s="33">
        <v>0</v>
      </c>
      <c r="BK7" s="33"/>
      <c r="BN7" s="6">
        <v>137671</v>
      </c>
      <c r="BO7" s="33">
        <v>0</v>
      </c>
      <c r="BP7" s="33"/>
    </row>
    <row r="8" spans="1:68" ht="16.5" thickTop="1" thickBot="1" x14ac:dyDescent="0.3">
      <c r="A8" s="11">
        <v>2</v>
      </c>
      <c r="B8" s="11">
        <v>80</v>
      </c>
      <c r="C8" s="11">
        <v>1</v>
      </c>
      <c r="D8" s="11">
        <f t="shared" ref="D8:D16" si="0">B8-C8</f>
        <v>79</v>
      </c>
      <c r="F8" s="6">
        <f t="shared" ref="F8:F39" si="1">AVERAGE(U7,Z7,AE7,AJ7,AO7,AT7,AY7,BD7,BI7,BN7)</f>
        <v>126179.8</v>
      </c>
      <c r="G8" s="6">
        <f t="shared" ref="G8:G39" si="2">AVERAGE(V7,AA7,AF7,AK7,AP7,AU7,AZ7,BE7,BJ7,BO7)</f>
        <v>0</v>
      </c>
      <c r="I8" s="14">
        <v>1</v>
      </c>
      <c r="J8" s="4">
        <v>80</v>
      </c>
      <c r="K8" s="4">
        <f>AVERAGE(U7:U406)</f>
        <v>115705.125</v>
      </c>
      <c r="L8" s="4">
        <f>AVERAGE(V7:V406)</f>
        <v>10.877499999999985</v>
      </c>
      <c r="M8" s="4">
        <f>MAX(U7:U406)</f>
        <v>671859</v>
      </c>
      <c r="N8" s="4">
        <f>MIN(U7:U406)</f>
        <v>69973</v>
      </c>
      <c r="O8" s="4">
        <f>_xlfn.STDEV.S(U7:U406)</f>
        <v>68644.726872512925</v>
      </c>
      <c r="P8" s="4">
        <f>MAX(V7:V406)</f>
        <v>26.4</v>
      </c>
      <c r="Q8" s="4">
        <f>MIN(V7:V406)</f>
        <v>0</v>
      </c>
      <c r="R8" s="16">
        <f>_xlfn.STDEV.S(V7:V406)</f>
        <v>7.9568293252647209</v>
      </c>
      <c r="U8" s="6">
        <v>105244</v>
      </c>
      <c r="V8" s="26">
        <v>0</v>
      </c>
      <c r="W8" s="26"/>
      <c r="Z8" s="6">
        <v>133974</v>
      </c>
      <c r="AA8" s="26">
        <v>0</v>
      </c>
      <c r="AB8" s="26"/>
      <c r="AE8" s="6">
        <v>180907</v>
      </c>
      <c r="AF8" s="26">
        <v>0</v>
      </c>
      <c r="AG8" s="26"/>
      <c r="AJ8" s="6">
        <v>140800</v>
      </c>
      <c r="AK8" s="26">
        <v>0</v>
      </c>
      <c r="AL8" s="26"/>
      <c r="AO8" s="6">
        <v>147058</v>
      </c>
      <c r="AP8" s="26">
        <v>0</v>
      </c>
      <c r="AQ8" s="26"/>
      <c r="AT8" s="6">
        <v>149903</v>
      </c>
      <c r="AU8" s="26">
        <v>0</v>
      </c>
      <c r="AV8" s="26"/>
      <c r="AY8" s="6">
        <v>129707</v>
      </c>
      <c r="AZ8" s="26">
        <v>0</v>
      </c>
      <c r="BA8" s="26"/>
      <c r="BD8" s="6">
        <v>195413</v>
      </c>
      <c r="BE8" s="26">
        <v>0</v>
      </c>
      <c r="BF8" s="26"/>
      <c r="BI8" s="6">
        <v>118045</v>
      </c>
      <c r="BJ8" s="26">
        <v>0</v>
      </c>
      <c r="BK8" s="26"/>
      <c r="BN8" s="6">
        <v>132835</v>
      </c>
      <c r="BO8" s="26">
        <v>0</v>
      </c>
      <c r="BP8" s="26"/>
    </row>
    <row r="9" spans="1:68" ht="16.5" thickTop="1" thickBot="1" x14ac:dyDescent="0.3">
      <c r="A9" s="11">
        <v>3</v>
      </c>
      <c r="B9" s="11">
        <v>80</v>
      </c>
      <c r="C9" s="11">
        <v>0</v>
      </c>
      <c r="D9" s="11">
        <f t="shared" si="0"/>
        <v>80</v>
      </c>
      <c r="F9" s="6">
        <f t="shared" si="1"/>
        <v>143388.6</v>
      </c>
      <c r="G9" s="6">
        <f t="shared" si="2"/>
        <v>0</v>
      </c>
      <c r="I9" s="14">
        <v>2</v>
      </c>
      <c r="J9" s="4">
        <v>80</v>
      </c>
      <c r="K9" s="4">
        <f>AVERAGE(Z7:Z406)</f>
        <v>121354.95</v>
      </c>
      <c r="L9" s="4">
        <f>AVERAGE(AA7:AA406)</f>
        <v>7.9862499999999956</v>
      </c>
      <c r="M9" s="4">
        <f>MAX(Z7:Z406)</f>
        <v>609281</v>
      </c>
      <c r="N9" s="4">
        <f>MIN(Z7:Z406)</f>
        <v>69974</v>
      </c>
      <c r="O9" s="4">
        <f>_xlfn.STDEV.S(Z7:Z406)</f>
        <v>61962.14997575312</v>
      </c>
      <c r="P9" s="4">
        <f>MAX(AA7:AA406)</f>
        <v>16.8</v>
      </c>
      <c r="Q9" s="4">
        <f>MIN(AA7:AA406)</f>
        <v>0</v>
      </c>
      <c r="R9" s="16">
        <f>_xlfn.STDEV.S(AA7:AA406)</f>
        <v>6.2758880303603526</v>
      </c>
      <c r="U9" s="6">
        <v>211059</v>
      </c>
      <c r="V9" s="26">
        <v>0</v>
      </c>
      <c r="W9" s="26"/>
      <c r="Z9" s="6">
        <v>169245</v>
      </c>
      <c r="AA9" s="26">
        <v>0</v>
      </c>
      <c r="AB9" s="26"/>
      <c r="AE9" s="6">
        <v>168107</v>
      </c>
      <c r="AF9" s="26">
        <v>0</v>
      </c>
      <c r="AG9" s="26"/>
      <c r="AJ9" s="6">
        <v>268800</v>
      </c>
      <c r="AK9" s="26">
        <v>0</v>
      </c>
      <c r="AL9" s="26"/>
      <c r="AO9" s="6">
        <v>170098</v>
      </c>
      <c r="AP9" s="26">
        <v>0</v>
      </c>
      <c r="AQ9" s="26"/>
      <c r="AT9" s="6">
        <v>132552</v>
      </c>
      <c r="AU9" s="26">
        <v>0</v>
      </c>
      <c r="AV9" s="26"/>
      <c r="AY9" s="6">
        <v>171235</v>
      </c>
      <c r="AZ9" s="26">
        <v>0</v>
      </c>
      <c r="BA9" s="26"/>
      <c r="BD9" s="6">
        <v>168107</v>
      </c>
      <c r="BE9" s="26">
        <v>0</v>
      </c>
      <c r="BF9" s="26"/>
      <c r="BI9" s="6">
        <v>192285</v>
      </c>
      <c r="BJ9" s="26">
        <v>0</v>
      </c>
      <c r="BK9" s="26"/>
      <c r="BN9" s="6">
        <v>169529</v>
      </c>
      <c r="BO9" s="26">
        <v>0</v>
      </c>
      <c r="BP9" s="26"/>
    </row>
    <row r="10" spans="1:68" ht="16.5" thickTop="1" thickBot="1" x14ac:dyDescent="0.3">
      <c r="A10" s="11">
        <v>4</v>
      </c>
      <c r="B10" s="11">
        <v>80</v>
      </c>
      <c r="C10" s="11">
        <v>0</v>
      </c>
      <c r="D10" s="11">
        <f t="shared" si="0"/>
        <v>80</v>
      </c>
      <c r="F10" s="6">
        <f t="shared" si="1"/>
        <v>182101.7</v>
      </c>
      <c r="G10" s="6">
        <f t="shared" si="2"/>
        <v>0</v>
      </c>
      <c r="I10" s="14">
        <v>3</v>
      </c>
      <c r="J10" s="4">
        <v>80</v>
      </c>
      <c r="K10" s="4">
        <f>AVERAGE(AE7:AE406)</f>
        <v>117621.52499999999</v>
      </c>
      <c r="L10" s="4">
        <f>AVERAGE(AF7:AF406)</f>
        <v>8.2324999999999946</v>
      </c>
      <c r="M10" s="4">
        <f>MAX(AE7:AE406)</f>
        <v>576285</v>
      </c>
      <c r="N10" s="4">
        <f>MIN(AE7:AE406)</f>
        <v>67414</v>
      </c>
      <c r="O10" s="4">
        <f>_xlfn.STDEV.S(AE7:AE406)</f>
        <v>60319.404960671593</v>
      </c>
      <c r="P10" s="4">
        <f>MAX(AF7:AF406)</f>
        <v>16.8</v>
      </c>
      <c r="Q10" s="4">
        <f>MIN(AF7:AF406)</f>
        <v>0</v>
      </c>
      <c r="R10" s="16">
        <f>_xlfn.STDEV.S(AF7:AF406)</f>
        <v>5.9894374326387023</v>
      </c>
      <c r="U10" s="6">
        <v>141654</v>
      </c>
      <c r="V10" s="26">
        <v>22.9</v>
      </c>
      <c r="W10" s="26"/>
      <c r="Z10" s="6">
        <v>139662</v>
      </c>
      <c r="AA10" s="26">
        <v>11.2</v>
      </c>
      <c r="AB10" s="26"/>
      <c r="AE10" s="6">
        <v>223858</v>
      </c>
      <c r="AF10" s="26">
        <v>10</v>
      </c>
      <c r="AG10" s="26"/>
      <c r="AJ10" s="6">
        <v>240925</v>
      </c>
      <c r="AK10" s="26">
        <v>9.4</v>
      </c>
      <c r="AL10" s="26"/>
      <c r="AO10" s="6">
        <v>297814</v>
      </c>
      <c r="AP10" s="26">
        <v>13.3</v>
      </c>
      <c r="AQ10" s="26"/>
      <c r="AT10" s="6">
        <v>228125</v>
      </c>
      <c r="AU10" s="26">
        <v>15.3</v>
      </c>
      <c r="AV10" s="26"/>
      <c r="AY10" s="6">
        <v>144498</v>
      </c>
      <c r="AZ10" s="26">
        <v>7.7</v>
      </c>
      <c r="BA10" s="26"/>
      <c r="BD10" s="6">
        <v>137955</v>
      </c>
      <c r="BE10" s="26">
        <v>16.899999999999999</v>
      </c>
      <c r="BF10" s="26"/>
      <c r="BI10" s="6">
        <v>221867</v>
      </c>
      <c r="BJ10" s="26">
        <v>14.9</v>
      </c>
      <c r="BK10" s="26"/>
      <c r="BN10" s="6">
        <v>189156</v>
      </c>
      <c r="BO10" s="26">
        <v>9.6999999999999993</v>
      </c>
      <c r="BP10" s="26"/>
    </row>
    <row r="11" spans="1:68" ht="16.5" thickTop="1" thickBot="1" x14ac:dyDescent="0.3">
      <c r="A11" s="11">
        <v>5</v>
      </c>
      <c r="B11" s="11">
        <v>80</v>
      </c>
      <c r="C11" s="11">
        <v>0</v>
      </c>
      <c r="D11" s="11">
        <f t="shared" si="0"/>
        <v>80</v>
      </c>
      <c r="F11" s="6">
        <f t="shared" si="1"/>
        <v>196551.4</v>
      </c>
      <c r="G11" s="6">
        <f t="shared" si="2"/>
        <v>13.129999999999999</v>
      </c>
      <c r="I11" s="14">
        <v>4</v>
      </c>
      <c r="J11" s="4">
        <v>80</v>
      </c>
      <c r="K11" s="4">
        <f>AVERAGE(AJ7:AJ406)</f>
        <v>118798.41250000001</v>
      </c>
      <c r="L11" s="4">
        <f>AVERAGE(AK7:AK406)</f>
        <v>8.1562499999999982</v>
      </c>
      <c r="M11" s="4">
        <f>MAX(AJ7:AJ406)</f>
        <v>800144</v>
      </c>
      <c r="N11" s="4">
        <f>MIN(AJ7:AJ406)</f>
        <v>59449</v>
      </c>
      <c r="O11" s="4">
        <f>_xlfn.STDEV.S(AJ7:AJ406)</f>
        <v>85882.920364862468</v>
      </c>
      <c r="P11" s="4">
        <f>MAX(AK7:AK406)</f>
        <v>15.4</v>
      </c>
      <c r="Q11" s="4">
        <f>MIN(AK7:AK406)</f>
        <v>0</v>
      </c>
      <c r="R11" s="16">
        <f>_xlfn.STDEV.S(AK7:AK406)</f>
        <v>5.4470952368200223</v>
      </c>
      <c r="U11" s="6">
        <v>104676</v>
      </c>
      <c r="V11" s="26">
        <v>22.9</v>
      </c>
      <c r="W11" s="26"/>
      <c r="Z11" s="6">
        <v>137956</v>
      </c>
      <c r="AA11" s="26">
        <v>11.2</v>
      </c>
      <c r="AB11" s="26"/>
      <c r="AE11" s="6">
        <v>132551</v>
      </c>
      <c r="AF11" s="26">
        <v>10</v>
      </c>
      <c r="AG11" s="26"/>
      <c r="AJ11" s="6">
        <v>121173</v>
      </c>
      <c r="AK11" s="26">
        <v>9.4</v>
      </c>
      <c r="AL11" s="26"/>
      <c r="AO11" s="6">
        <v>100409</v>
      </c>
      <c r="AP11" s="26">
        <v>13.3</v>
      </c>
      <c r="AQ11" s="26"/>
      <c r="AT11" s="6">
        <v>171236</v>
      </c>
      <c r="AU11" s="26">
        <v>15.3</v>
      </c>
      <c r="AV11" s="26"/>
      <c r="AY11" s="6">
        <v>126009</v>
      </c>
      <c r="AZ11" s="26">
        <v>7.7</v>
      </c>
      <c r="BA11" s="26"/>
      <c r="BD11" s="6">
        <v>123734</v>
      </c>
      <c r="BE11" s="26">
        <v>16.899999999999999</v>
      </c>
      <c r="BF11" s="26"/>
      <c r="BI11" s="6">
        <v>138524</v>
      </c>
      <c r="BJ11" s="26">
        <v>14.9</v>
      </c>
      <c r="BK11" s="26"/>
      <c r="BN11" s="6">
        <v>118898</v>
      </c>
      <c r="BO11" s="26">
        <v>9.6999999999999993</v>
      </c>
      <c r="BP11" s="26"/>
    </row>
    <row r="12" spans="1:68" ht="16.5" thickTop="1" thickBot="1" x14ac:dyDescent="0.3">
      <c r="A12" s="11">
        <v>6</v>
      </c>
      <c r="B12" s="11">
        <v>80</v>
      </c>
      <c r="C12" s="11">
        <v>0</v>
      </c>
      <c r="D12" s="11">
        <f t="shared" si="0"/>
        <v>80</v>
      </c>
      <c r="F12" s="6">
        <f t="shared" si="1"/>
        <v>127516.6</v>
      </c>
      <c r="G12" s="6">
        <f t="shared" si="2"/>
        <v>13.129999999999999</v>
      </c>
      <c r="I12" s="14">
        <v>5</v>
      </c>
      <c r="J12" s="4">
        <v>80</v>
      </c>
      <c r="K12" s="4">
        <f>AVERAGE(AO7:AO406)</f>
        <v>122777.05</v>
      </c>
      <c r="L12" s="4">
        <f>AVERAGE(AP7:AP406)</f>
        <v>7.9825000000000035</v>
      </c>
      <c r="M12" s="4">
        <f>MAX(AO7:AO406)</f>
        <v>548979</v>
      </c>
      <c r="N12" s="4">
        <f>MIN(AO7:AO406)</f>
        <v>66276</v>
      </c>
      <c r="O12" s="4">
        <f>_xlfn.STDEV.S(AO7:AO406)</f>
        <v>60207.832120124236</v>
      </c>
      <c r="P12" s="4">
        <f>MAX(AP7:AP406)</f>
        <v>16</v>
      </c>
      <c r="Q12" s="4">
        <f>MIN(AP7:AP406)</f>
        <v>0</v>
      </c>
      <c r="R12" s="16">
        <f>_xlfn.STDEV.S(AP7:AP406)</f>
        <v>6.539011944872847</v>
      </c>
      <c r="U12" s="6">
        <v>83058</v>
      </c>
      <c r="V12" s="26">
        <v>22.9</v>
      </c>
      <c r="W12" s="26"/>
      <c r="Z12" s="6">
        <v>114347</v>
      </c>
      <c r="AA12" s="26">
        <v>11.2</v>
      </c>
      <c r="AB12" s="26"/>
      <c r="AE12" s="6">
        <v>105814</v>
      </c>
      <c r="AF12" s="26">
        <v>10</v>
      </c>
      <c r="AG12" s="26"/>
      <c r="AJ12" s="6">
        <v>106667</v>
      </c>
      <c r="AK12" s="26">
        <v>9.4</v>
      </c>
      <c r="AL12" s="26"/>
      <c r="AO12" s="6">
        <v>138809</v>
      </c>
      <c r="AP12" s="26">
        <v>13.3</v>
      </c>
      <c r="AQ12" s="26"/>
      <c r="AT12" s="6">
        <v>92160</v>
      </c>
      <c r="AU12" s="26">
        <v>15.3</v>
      </c>
      <c r="AV12" s="26"/>
      <c r="AY12" s="6">
        <v>85903</v>
      </c>
      <c r="AZ12" s="26">
        <v>7.7</v>
      </c>
      <c r="BA12" s="26"/>
      <c r="BD12" s="6">
        <v>128285</v>
      </c>
      <c r="BE12" s="26">
        <v>16.899999999999999</v>
      </c>
      <c r="BF12" s="26"/>
      <c r="BI12" s="6">
        <v>124871</v>
      </c>
      <c r="BJ12" s="26">
        <v>14.9</v>
      </c>
      <c r="BK12" s="26"/>
      <c r="BN12" s="6">
        <v>107805</v>
      </c>
      <c r="BO12" s="26">
        <v>9.6999999999999993</v>
      </c>
      <c r="BP12" s="26"/>
    </row>
    <row r="13" spans="1:68" ht="16.5" thickTop="1" thickBot="1" x14ac:dyDescent="0.3">
      <c r="A13" s="11">
        <v>7</v>
      </c>
      <c r="B13" s="11">
        <v>80</v>
      </c>
      <c r="C13" s="11">
        <v>0</v>
      </c>
      <c r="D13" s="11">
        <f t="shared" si="0"/>
        <v>80</v>
      </c>
      <c r="F13" s="6">
        <f t="shared" si="1"/>
        <v>108771.9</v>
      </c>
      <c r="G13" s="6">
        <f t="shared" si="2"/>
        <v>13.129999999999999</v>
      </c>
      <c r="I13" s="14">
        <v>6</v>
      </c>
      <c r="J13" s="4">
        <v>80</v>
      </c>
      <c r="K13" s="4">
        <f>AVERAGE(AT7:AT406)</f>
        <v>121792.3125</v>
      </c>
      <c r="L13" s="4">
        <f>AVERAGE(AU7:AU406)</f>
        <v>8.6475000000000062</v>
      </c>
      <c r="M13" s="4">
        <f>MAX(AT7:AT406)</f>
        <v>629477</v>
      </c>
      <c r="N13" s="4">
        <f>MIN(AT7:AT406)</f>
        <v>68836</v>
      </c>
      <c r="O13" s="4">
        <f>_xlfn.STDEV.S(AT7:AT406)</f>
        <v>70576.180581756489</v>
      </c>
      <c r="P13" s="4">
        <f>MAX(AU7:AU406)</f>
        <v>17.7</v>
      </c>
      <c r="Q13" s="4">
        <f>MIN(AU7:AU406)</f>
        <v>0</v>
      </c>
      <c r="R13" s="16">
        <f>_xlfn.STDEV.S(AU7:AU406)</f>
        <v>6.4190573660276886</v>
      </c>
      <c r="U13" s="6">
        <v>109511</v>
      </c>
      <c r="V13" s="26">
        <v>22.9</v>
      </c>
      <c r="W13" s="26"/>
      <c r="Z13" s="6">
        <v>120036</v>
      </c>
      <c r="AA13" s="26">
        <v>11.2</v>
      </c>
      <c r="AB13" s="26"/>
      <c r="AE13" s="6">
        <v>147911</v>
      </c>
      <c r="AF13" s="26">
        <v>10</v>
      </c>
      <c r="AG13" s="26"/>
      <c r="AJ13" s="6">
        <v>87893</v>
      </c>
      <c r="AK13" s="26">
        <v>9.4</v>
      </c>
      <c r="AL13" s="26"/>
      <c r="AO13" s="6">
        <v>141369</v>
      </c>
      <c r="AP13" s="26">
        <v>13.3</v>
      </c>
      <c r="AQ13" s="26"/>
      <c r="AT13" s="6">
        <v>113209</v>
      </c>
      <c r="AU13" s="26">
        <v>15.3</v>
      </c>
      <c r="AV13" s="26"/>
      <c r="AY13" s="6">
        <v>127716</v>
      </c>
      <c r="AZ13" s="26">
        <v>7.7</v>
      </c>
      <c r="BA13" s="26"/>
      <c r="BD13" s="6">
        <v>95573</v>
      </c>
      <c r="BE13" s="26">
        <v>16.899999999999999</v>
      </c>
      <c r="BF13" s="26"/>
      <c r="BI13" s="6">
        <v>134827</v>
      </c>
      <c r="BJ13" s="26">
        <v>14.9</v>
      </c>
      <c r="BK13" s="26"/>
      <c r="BN13" s="6">
        <v>117191</v>
      </c>
      <c r="BO13" s="26">
        <v>9.6999999999999993</v>
      </c>
      <c r="BP13" s="26"/>
    </row>
    <row r="14" spans="1:68" ht="16.5" thickTop="1" thickBot="1" x14ac:dyDescent="0.3">
      <c r="A14" s="11">
        <v>8</v>
      </c>
      <c r="B14" s="11">
        <v>80</v>
      </c>
      <c r="C14" s="11">
        <v>0</v>
      </c>
      <c r="D14" s="11">
        <f t="shared" si="0"/>
        <v>80</v>
      </c>
      <c r="F14" s="6">
        <f t="shared" si="1"/>
        <v>119523.6</v>
      </c>
      <c r="G14" s="6">
        <f t="shared" si="2"/>
        <v>13.129999999999999</v>
      </c>
      <c r="I14" s="14">
        <v>7</v>
      </c>
      <c r="J14" s="4">
        <v>80</v>
      </c>
      <c r="K14" s="4">
        <f>AVERAGE(AY7:AY406)</f>
        <v>123242.8625</v>
      </c>
      <c r="L14" s="4">
        <f>AVERAGE(AZ7:AZ406)</f>
        <v>7.6237500000000029</v>
      </c>
      <c r="M14" s="4">
        <f>MAX(AY7:AY406)</f>
        <v>631183</v>
      </c>
      <c r="N14" s="4">
        <f>MIN(AY7:AY406)</f>
        <v>68835</v>
      </c>
      <c r="O14" s="4">
        <f>_xlfn.STDEV.S(AY7:AY406)</f>
        <v>64944.11478442642</v>
      </c>
      <c r="P14" s="4">
        <f>MAX(AZ7:AZ406)</f>
        <v>18.100000000000001</v>
      </c>
      <c r="Q14" s="4">
        <f>MIN(AZ7:AZ406)</f>
        <v>0</v>
      </c>
      <c r="R14" s="16">
        <f>_xlfn.STDEV.S(AZ7:AZ406)</f>
        <v>6.0898181002120984</v>
      </c>
      <c r="U14" s="6">
        <v>108658</v>
      </c>
      <c r="V14" s="26">
        <v>22.9</v>
      </c>
      <c r="W14" s="26"/>
      <c r="Z14" s="6">
        <v>72249</v>
      </c>
      <c r="AA14" s="26">
        <v>11.2</v>
      </c>
      <c r="AB14" s="26"/>
      <c r="AE14" s="6">
        <v>122880</v>
      </c>
      <c r="AF14" s="26">
        <v>10</v>
      </c>
      <c r="AG14" s="26"/>
      <c r="AJ14" s="6">
        <v>91307</v>
      </c>
      <c r="AK14" s="26">
        <v>9.4</v>
      </c>
      <c r="AL14" s="26"/>
      <c r="AO14" s="6">
        <v>95004</v>
      </c>
      <c r="AP14" s="26">
        <v>13.3</v>
      </c>
      <c r="AQ14" s="26"/>
      <c r="AT14" s="6">
        <v>84196</v>
      </c>
      <c r="AU14" s="26">
        <v>15.3</v>
      </c>
      <c r="AV14" s="26"/>
      <c r="AY14" s="6">
        <v>124303</v>
      </c>
      <c r="AZ14" s="26">
        <v>7.7</v>
      </c>
      <c r="BA14" s="26"/>
      <c r="BD14" s="6">
        <v>118329</v>
      </c>
      <c r="BE14" s="26">
        <v>16.899999999999999</v>
      </c>
      <c r="BF14" s="26"/>
      <c r="BI14" s="6">
        <v>82774</v>
      </c>
      <c r="BJ14" s="26">
        <v>14.9</v>
      </c>
      <c r="BK14" s="26"/>
      <c r="BN14" s="6">
        <v>91022</v>
      </c>
      <c r="BO14" s="26">
        <v>9.6999999999999993</v>
      </c>
      <c r="BP14" s="26"/>
    </row>
    <row r="15" spans="1:68" ht="16.5" thickTop="1" thickBot="1" x14ac:dyDescent="0.3">
      <c r="A15" s="11">
        <v>9</v>
      </c>
      <c r="B15" s="11">
        <v>80</v>
      </c>
      <c r="C15" s="11">
        <v>0</v>
      </c>
      <c r="D15" s="11">
        <f t="shared" si="0"/>
        <v>80</v>
      </c>
      <c r="F15" s="6">
        <f t="shared" si="1"/>
        <v>99072.2</v>
      </c>
      <c r="G15" s="6">
        <f t="shared" si="2"/>
        <v>13.129999999999999</v>
      </c>
      <c r="I15" s="14">
        <v>8</v>
      </c>
      <c r="J15" s="4">
        <v>80</v>
      </c>
      <c r="K15" s="4">
        <f>AVERAGE(BD7:BD406)</f>
        <v>117767.35</v>
      </c>
      <c r="L15" s="4">
        <f>AVERAGE(BE7:BE406)</f>
        <v>8.8487500000000026</v>
      </c>
      <c r="M15" s="4">
        <f>MAX(BD7:BD406)</f>
        <v>580837</v>
      </c>
      <c r="N15" s="4">
        <f>MIN(BD7:BD406)</f>
        <v>62578</v>
      </c>
      <c r="O15" s="4">
        <f>_xlfn.STDEV.S(BD7:BD406)</f>
        <v>59566.086558554991</v>
      </c>
      <c r="P15" s="4">
        <f>MAX(BE7:BE406)</f>
        <v>17.7</v>
      </c>
      <c r="Q15" s="4">
        <f>MIN(BE7:BE406)</f>
        <v>0</v>
      </c>
      <c r="R15" s="16">
        <f>_xlfn.STDEV.S(BE7:BE406)</f>
        <v>6.2663253873988589</v>
      </c>
      <c r="U15" s="6">
        <v>134542</v>
      </c>
      <c r="V15" s="26">
        <v>11</v>
      </c>
      <c r="W15" s="26"/>
      <c r="Z15" s="6">
        <v>149334</v>
      </c>
      <c r="AA15" s="26">
        <v>3.5</v>
      </c>
      <c r="AB15" s="26"/>
      <c r="AE15" s="6">
        <v>164694</v>
      </c>
      <c r="AF15" s="26">
        <v>2.1</v>
      </c>
      <c r="AG15" s="26"/>
      <c r="AJ15" s="6">
        <v>131698</v>
      </c>
      <c r="AK15" s="26">
        <v>8.6</v>
      </c>
      <c r="AL15" s="26"/>
      <c r="AO15" s="6">
        <v>138240</v>
      </c>
      <c r="AP15" s="26">
        <v>2</v>
      </c>
      <c r="AQ15" s="26"/>
      <c r="AT15" s="6">
        <v>146204</v>
      </c>
      <c r="AU15" s="26">
        <v>14.1</v>
      </c>
      <c r="AV15" s="26"/>
      <c r="AY15" s="6">
        <v>177209</v>
      </c>
      <c r="AZ15" s="26">
        <v>1.4</v>
      </c>
      <c r="BA15" s="26"/>
      <c r="BD15" s="6">
        <v>99272</v>
      </c>
      <c r="BE15" s="26">
        <v>4.5999999999999996</v>
      </c>
      <c r="BF15" s="26"/>
      <c r="BI15" s="6">
        <v>92729</v>
      </c>
      <c r="BJ15" s="26">
        <v>16.399999999999999</v>
      </c>
      <c r="BK15" s="26"/>
      <c r="BN15" s="6">
        <v>140231</v>
      </c>
      <c r="BO15" s="26">
        <v>15.6</v>
      </c>
      <c r="BP15" s="26"/>
    </row>
    <row r="16" spans="1:68" ht="16.5" thickTop="1" thickBot="1" x14ac:dyDescent="0.3">
      <c r="A16" s="11">
        <v>10</v>
      </c>
      <c r="B16" s="11">
        <v>80</v>
      </c>
      <c r="C16" s="11">
        <v>0</v>
      </c>
      <c r="D16" s="11">
        <f t="shared" si="0"/>
        <v>80</v>
      </c>
      <c r="F16" s="6">
        <f t="shared" si="1"/>
        <v>137415.29999999999</v>
      </c>
      <c r="G16" s="6">
        <f t="shared" si="2"/>
        <v>7.93</v>
      </c>
      <c r="I16" s="14">
        <v>9</v>
      </c>
      <c r="J16" s="4">
        <v>80</v>
      </c>
      <c r="K16" s="4">
        <f>AVERAGE(BI7:BI406)</f>
        <v>121795.8</v>
      </c>
      <c r="L16" s="4">
        <f>AVERAGE(BJ7:BJ406)</f>
        <v>8.3162500000000072</v>
      </c>
      <c r="M16" s="4">
        <f>MAX(BI7:BI406)</f>
        <v>613264</v>
      </c>
      <c r="N16" s="4">
        <f>MIN(BI7:BI406)</f>
        <v>69120</v>
      </c>
      <c r="O16" s="4">
        <f>_xlfn.STDEV.S(BI7:BI406)</f>
        <v>65770.721277033794</v>
      </c>
      <c r="P16" s="4">
        <f>MAX(BJ7:BJ406)</f>
        <v>16.399999999999999</v>
      </c>
      <c r="Q16" s="4">
        <f>MIN(BJ7:BJ406)</f>
        <v>0</v>
      </c>
      <c r="R16" s="16">
        <f>_xlfn.STDEV.S(BJ7:BJ406)</f>
        <v>6.1573141388971822</v>
      </c>
      <c r="U16" s="6">
        <v>115485</v>
      </c>
      <c r="V16" s="26">
        <v>11</v>
      </c>
      <c r="W16" s="26"/>
      <c r="Z16" s="6">
        <v>95289</v>
      </c>
      <c r="AA16" s="26">
        <v>3.5</v>
      </c>
      <c r="AB16" s="26"/>
      <c r="AE16" s="6">
        <v>112925</v>
      </c>
      <c r="AF16" s="26">
        <v>2.1</v>
      </c>
      <c r="AG16" s="26"/>
      <c r="AJ16" s="6">
        <v>235805</v>
      </c>
      <c r="AK16" s="26">
        <v>8.6</v>
      </c>
      <c r="AL16" s="26"/>
      <c r="AO16" s="6">
        <v>93582</v>
      </c>
      <c r="AP16" s="26">
        <v>2</v>
      </c>
      <c r="AQ16" s="26"/>
      <c r="AT16" s="6">
        <v>154454</v>
      </c>
      <c r="AU16" s="26">
        <v>14.1</v>
      </c>
      <c r="AV16" s="26"/>
      <c r="AY16" s="6">
        <v>110649</v>
      </c>
      <c r="AZ16" s="26">
        <v>1.4</v>
      </c>
      <c r="BA16" s="26"/>
      <c r="BD16" s="6">
        <v>127716</v>
      </c>
      <c r="BE16" s="26">
        <v>4.5999999999999996</v>
      </c>
      <c r="BF16" s="26"/>
      <c r="BI16" s="6">
        <v>133689</v>
      </c>
      <c r="BJ16" s="26">
        <v>16.399999999999999</v>
      </c>
      <c r="BK16" s="26"/>
      <c r="BN16" s="6">
        <v>119467</v>
      </c>
      <c r="BO16" s="26">
        <v>15.6</v>
      </c>
      <c r="BP16" s="26"/>
    </row>
    <row r="17" spans="6:68" ht="15.75" thickTop="1" x14ac:dyDescent="0.25">
      <c r="F17" s="6">
        <f t="shared" si="1"/>
        <v>129906.1</v>
      </c>
      <c r="G17" s="6">
        <f t="shared" si="2"/>
        <v>7.93</v>
      </c>
      <c r="I17" s="14">
        <v>10</v>
      </c>
      <c r="J17" s="4">
        <v>80</v>
      </c>
      <c r="K17" s="4">
        <f>AVERAGE(BN7:BN406)</f>
        <v>113795.75</v>
      </c>
      <c r="L17" s="4">
        <f>AVERAGE(BO7:BO406)</f>
        <v>8.1662500000000016</v>
      </c>
      <c r="M17" s="4">
        <f>MAX(BN7:BN406)</f>
        <v>628339</v>
      </c>
      <c r="N17" s="4">
        <f>MIN(BN7:BN406)</f>
        <v>65991</v>
      </c>
      <c r="O17" s="4">
        <f>_xlfn.STDEV.S(BN7:BN406)</f>
        <v>63464.022772898563</v>
      </c>
      <c r="P17" s="4">
        <f>MAX(BO7:BO406)</f>
        <v>17.7</v>
      </c>
      <c r="Q17" s="4">
        <f>MIN(BO7:BO406)</f>
        <v>0</v>
      </c>
      <c r="R17" s="16">
        <f>_xlfn.STDEV.S(BO7:BO406)</f>
        <v>6.4466053033134321</v>
      </c>
      <c r="U17" s="6">
        <v>671859</v>
      </c>
      <c r="V17" s="26">
        <v>0</v>
      </c>
      <c r="W17" s="26"/>
      <c r="Z17" s="6">
        <v>609281</v>
      </c>
      <c r="AA17" s="26">
        <v>0</v>
      </c>
      <c r="AB17" s="26"/>
      <c r="AE17" s="6">
        <v>576285</v>
      </c>
      <c r="AF17" s="26">
        <v>0</v>
      </c>
      <c r="AG17" s="26"/>
      <c r="AJ17" s="6">
        <v>800144</v>
      </c>
      <c r="AK17" s="26">
        <v>0</v>
      </c>
      <c r="AL17" s="26"/>
      <c r="AO17" s="6">
        <v>548979</v>
      </c>
      <c r="AP17" s="26">
        <v>0</v>
      </c>
      <c r="AQ17" s="26"/>
      <c r="AT17" s="6">
        <v>629477</v>
      </c>
      <c r="AU17" s="26">
        <v>0</v>
      </c>
      <c r="AV17" s="26"/>
      <c r="AY17" s="6">
        <v>631183</v>
      </c>
      <c r="AZ17" s="26">
        <v>0</v>
      </c>
      <c r="BA17" s="26"/>
      <c r="BD17" s="6">
        <v>580837</v>
      </c>
      <c r="BE17" s="26">
        <v>0</v>
      </c>
      <c r="BF17" s="26"/>
      <c r="BI17" s="6">
        <v>613264</v>
      </c>
      <c r="BJ17" s="26">
        <v>0</v>
      </c>
      <c r="BK17" s="26"/>
      <c r="BN17" s="6">
        <v>628339</v>
      </c>
      <c r="BO17" s="26">
        <v>0</v>
      </c>
      <c r="BP17" s="26"/>
    </row>
    <row r="18" spans="6:68" x14ac:dyDescent="0.25">
      <c r="F18" s="6">
        <f t="shared" si="1"/>
        <v>628964.80000000005</v>
      </c>
      <c r="G18" s="6">
        <f t="shared" si="2"/>
        <v>0</v>
      </c>
      <c r="I18" s="22" t="s">
        <v>31</v>
      </c>
      <c r="J18" s="23">
        <f t="shared" ref="J18:R18" si="3">SUM(J8:J17)</f>
        <v>800</v>
      </c>
      <c r="K18" s="23">
        <f t="shared" si="3"/>
        <v>1194651.1375</v>
      </c>
      <c r="L18" s="23">
        <f t="shared" si="3"/>
        <v>84.837500000000006</v>
      </c>
      <c r="M18" s="23">
        <f t="shared" si="3"/>
        <v>6289648</v>
      </c>
      <c r="N18" s="23">
        <f t="shared" si="3"/>
        <v>668446</v>
      </c>
      <c r="O18" s="23">
        <f t="shared" si="3"/>
        <v>661338.16026859463</v>
      </c>
      <c r="P18" s="23">
        <f t="shared" si="3"/>
        <v>179</v>
      </c>
      <c r="Q18" s="23">
        <f t="shared" si="3"/>
        <v>0</v>
      </c>
      <c r="R18" s="24">
        <f t="shared" si="3"/>
        <v>63.587382265805907</v>
      </c>
      <c r="U18" s="6">
        <v>84196</v>
      </c>
      <c r="V18" s="26">
        <v>11</v>
      </c>
      <c r="W18" s="26"/>
      <c r="Z18" s="6">
        <v>149333</v>
      </c>
      <c r="AA18" s="26">
        <v>3.5</v>
      </c>
      <c r="AB18" s="26"/>
      <c r="AE18" s="6">
        <v>123165</v>
      </c>
      <c r="AF18" s="26">
        <v>2.1</v>
      </c>
      <c r="AG18" s="26"/>
      <c r="AJ18" s="6">
        <v>152178</v>
      </c>
      <c r="AK18" s="26">
        <v>8.6</v>
      </c>
      <c r="AL18" s="26"/>
      <c r="AO18" s="6">
        <v>115769</v>
      </c>
      <c r="AP18" s="26">
        <v>2</v>
      </c>
      <c r="AQ18" s="26"/>
      <c r="AT18" s="6">
        <v>78792</v>
      </c>
      <c r="AU18" s="26">
        <v>14.1</v>
      </c>
      <c r="AV18" s="26"/>
      <c r="AY18" s="6">
        <v>118898</v>
      </c>
      <c r="AZ18" s="26">
        <v>1.4</v>
      </c>
      <c r="BA18" s="26"/>
      <c r="BD18" s="6">
        <v>127716</v>
      </c>
      <c r="BE18" s="26">
        <v>4.5999999999999996</v>
      </c>
      <c r="BF18" s="26"/>
      <c r="BI18" s="6">
        <v>125725</v>
      </c>
      <c r="BJ18" s="26">
        <v>16.399999999999999</v>
      </c>
      <c r="BK18" s="26"/>
      <c r="BN18" s="6">
        <v>148195</v>
      </c>
      <c r="BO18" s="26">
        <v>15.6</v>
      </c>
      <c r="BP18" s="26"/>
    </row>
    <row r="19" spans="6:68" x14ac:dyDescent="0.25">
      <c r="F19" s="6">
        <f t="shared" si="1"/>
        <v>122396.7</v>
      </c>
      <c r="G19" s="6">
        <f t="shared" si="2"/>
        <v>7.93</v>
      </c>
      <c r="U19" s="6">
        <v>153885</v>
      </c>
      <c r="V19" s="26">
        <v>11</v>
      </c>
      <c r="W19" s="26"/>
      <c r="Z19" s="6">
        <v>159290</v>
      </c>
      <c r="AA19" s="26">
        <v>3.5</v>
      </c>
      <c r="AB19" s="26"/>
      <c r="AE19" s="6">
        <v>111218</v>
      </c>
      <c r="AF19" s="26">
        <v>2.1</v>
      </c>
      <c r="AG19" s="26"/>
      <c r="AJ19" s="6">
        <v>140516</v>
      </c>
      <c r="AK19" s="26">
        <v>8.6</v>
      </c>
      <c r="AL19" s="26"/>
      <c r="AO19" s="6">
        <v>127715</v>
      </c>
      <c r="AP19" s="26">
        <v>2</v>
      </c>
      <c r="AQ19" s="26"/>
      <c r="AT19" s="6">
        <v>103822</v>
      </c>
      <c r="AU19" s="26">
        <v>14.1</v>
      </c>
      <c r="AV19" s="26"/>
      <c r="AY19" s="6">
        <v>139094</v>
      </c>
      <c r="AZ19" s="26">
        <v>1.4</v>
      </c>
      <c r="BA19" s="26"/>
      <c r="BD19" s="6">
        <v>116338</v>
      </c>
      <c r="BE19" s="26">
        <v>4.5999999999999996</v>
      </c>
      <c r="BF19" s="26"/>
      <c r="BI19" s="6">
        <v>166116</v>
      </c>
      <c r="BJ19" s="26">
        <v>16.399999999999999</v>
      </c>
      <c r="BK19" s="26"/>
      <c r="BN19" s="6">
        <v>140231</v>
      </c>
      <c r="BO19" s="26">
        <v>15.6</v>
      </c>
      <c r="BP19" s="26"/>
    </row>
    <row r="20" spans="6:68" x14ac:dyDescent="0.25">
      <c r="F20" s="6">
        <f t="shared" si="1"/>
        <v>135822.5</v>
      </c>
      <c r="G20" s="6">
        <f t="shared" si="2"/>
        <v>7.93</v>
      </c>
      <c r="U20" s="6">
        <v>130560</v>
      </c>
      <c r="V20" s="26">
        <v>11</v>
      </c>
      <c r="W20" s="26"/>
      <c r="Z20" s="6">
        <v>85049</v>
      </c>
      <c r="AA20" s="26">
        <v>3.5</v>
      </c>
      <c r="AB20" s="26"/>
      <c r="AE20" s="6">
        <v>85902</v>
      </c>
      <c r="AF20" s="26">
        <v>2.1</v>
      </c>
      <c r="AG20" s="26"/>
      <c r="AJ20" s="6">
        <v>116339</v>
      </c>
      <c r="AK20" s="26">
        <v>8.6</v>
      </c>
      <c r="AL20" s="26"/>
      <c r="AO20" s="6">
        <v>115484</v>
      </c>
      <c r="AP20" s="26">
        <v>2</v>
      </c>
      <c r="AQ20" s="26"/>
      <c r="AT20" s="6">
        <v>79360</v>
      </c>
      <c r="AU20" s="26">
        <v>14.1</v>
      </c>
      <c r="AV20" s="26"/>
      <c r="AY20" s="6">
        <v>100694</v>
      </c>
      <c r="AZ20" s="26">
        <v>1.4</v>
      </c>
      <c r="BA20" s="26"/>
      <c r="BD20" s="6">
        <v>86187</v>
      </c>
      <c r="BE20" s="26">
        <v>4.5999999999999996</v>
      </c>
      <c r="BF20" s="26"/>
      <c r="BI20" s="6">
        <v>95289</v>
      </c>
      <c r="BJ20" s="26">
        <v>16.399999999999999</v>
      </c>
      <c r="BK20" s="26"/>
      <c r="BN20" s="6">
        <v>108374</v>
      </c>
      <c r="BO20" s="26">
        <v>15.6</v>
      </c>
      <c r="BP20" s="26"/>
    </row>
    <row r="21" spans="6:68" x14ac:dyDescent="0.25">
      <c r="F21" s="6">
        <f t="shared" si="1"/>
        <v>100323.8</v>
      </c>
      <c r="G21" s="6">
        <f t="shared" si="2"/>
        <v>7.93</v>
      </c>
      <c r="U21" s="6">
        <v>124018</v>
      </c>
      <c r="V21" s="26">
        <v>11</v>
      </c>
      <c r="W21" s="26"/>
      <c r="Z21" s="6">
        <v>119752</v>
      </c>
      <c r="AA21" s="26">
        <v>3.5</v>
      </c>
      <c r="AB21" s="26"/>
      <c r="AE21" s="6">
        <v>113209</v>
      </c>
      <c r="AF21" s="26">
        <v>2.1</v>
      </c>
      <c r="AG21" s="26"/>
      <c r="AJ21" s="6">
        <v>127716</v>
      </c>
      <c r="AK21" s="26">
        <v>14.1</v>
      </c>
      <c r="AL21" s="26"/>
      <c r="AO21" s="6">
        <v>142223</v>
      </c>
      <c r="AP21" s="26">
        <v>2</v>
      </c>
      <c r="AQ21" s="26"/>
      <c r="AT21" s="6">
        <v>150187</v>
      </c>
      <c r="AU21" s="26">
        <v>14.1</v>
      </c>
      <c r="AV21" s="26"/>
      <c r="AY21" s="6">
        <v>128569</v>
      </c>
      <c r="AZ21" s="26">
        <v>1.4</v>
      </c>
      <c r="BA21" s="26"/>
      <c r="BD21" s="6">
        <v>129422</v>
      </c>
      <c r="BE21" s="26">
        <v>4.5999999999999996</v>
      </c>
      <c r="BF21" s="26"/>
      <c r="BI21" s="6">
        <v>108658</v>
      </c>
      <c r="BJ21" s="26">
        <v>16.399999999999999</v>
      </c>
      <c r="BK21" s="26"/>
      <c r="BN21" s="6">
        <v>139093</v>
      </c>
      <c r="BO21" s="26">
        <v>15.6</v>
      </c>
      <c r="BP21" s="26"/>
    </row>
    <row r="22" spans="6:68" x14ac:dyDescent="0.25">
      <c r="F22" s="6">
        <f t="shared" si="1"/>
        <v>128284.7</v>
      </c>
      <c r="G22" s="6">
        <f t="shared" si="2"/>
        <v>8.48</v>
      </c>
      <c r="U22" s="6">
        <v>85049</v>
      </c>
      <c r="V22" s="26">
        <v>10.199999999999999</v>
      </c>
      <c r="W22" s="26"/>
      <c r="Z22" s="6">
        <v>154738</v>
      </c>
      <c r="AA22" s="26">
        <v>4.3</v>
      </c>
      <c r="AB22" s="26"/>
      <c r="AE22" s="6">
        <v>123164</v>
      </c>
      <c r="AF22" s="26">
        <v>13.2</v>
      </c>
      <c r="AG22" s="26"/>
      <c r="AJ22" s="6">
        <v>181192</v>
      </c>
      <c r="AK22" s="26">
        <v>14.1</v>
      </c>
      <c r="AL22" s="26"/>
      <c r="AO22" s="6">
        <v>82773</v>
      </c>
      <c r="AP22" s="26">
        <v>5.9</v>
      </c>
      <c r="AQ22" s="26"/>
      <c r="AT22" s="6">
        <v>112925</v>
      </c>
      <c r="AU22" s="26">
        <v>13</v>
      </c>
      <c r="AV22" s="26"/>
      <c r="AY22" s="6">
        <v>166969</v>
      </c>
      <c r="AZ22" s="26">
        <v>9</v>
      </c>
      <c r="BA22" s="26"/>
      <c r="BD22" s="6">
        <v>120889</v>
      </c>
      <c r="BE22" s="26">
        <v>6.3</v>
      </c>
      <c r="BF22" s="26"/>
      <c r="BI22" s="6">
        <v>170951</v>
      </c>
      <c r="BJ22" s="26">
        <v>14</v>
      </c>
      <c r="BK22" s="26"/>
      <c r="BN22" s="6">
        <v>100409</v>
      </c>
      <c r="BO22" s="26">
        <v>13.2</v>
      </c>
      <c r="BP22" s="26"/>
    </row>
    <row r="23" spans="6:68" x14ac:dyDescent="0.25">
      <c r="F23" s="6">
        <f t="shared" si="1"/>
        <v>129905.9</v>
      </c>
      <c r="G23" s="6">
        <f t="shared" si="2"/>
        <v>10.319999999999999</v>
      </c>
      <c r="U23" s="6">
        <v>141085</v>
      </c>
      <c r="V23" s="26">
        <v>10.199999999999999</v>
      </c>
      <c r="W23" s="26"/>
      <c r="Z23" s="6">
        <v>113209</v>
      </c>
      <c r="AA23" s="26">
        <v>4.3</v>
      </c>
      <c r="AB23" s="26"/>
      <c r="AE23" s="6">
        <v>102969</v>
      </c>
      <c r="AF23" s="26">
        <v>13.2</v>
      </c>
      <c r="AG23" s="26"/>
      <c r="AJ23" s="6">
        <v>133120</v>
      </c>
      <c r="AK23" s="26">
        <v>14.1</v>
      </c>
      <c r="AL23" s="26"/>
      <c r="AO23" s="6">
        <v>147627</v>
      </c>
      <c r="AP23" s="26">
        <v>5.9</v>
      </c>
      <c r="AQ23" s="26"/>
      <c r="AT23" s="6">
        <v>147911</v>
      </c>
      <c r="AU23" s="26">
        <v>13</v>
      </c>
      <c r="AV23" s="26"/>
      <c r="AY23" s="6">
        <v>136533</v>
      </c>
      <c r="AZ23" s="26">
        <v>9</v>
      </c>
      <c r="BA23" s="26"/>
      <c r="BD23" s="6">
        <v>87893</v>
      </c>
      <c r="BE23" s="26">
        <v>6.3</v>
      </c>
      <c r="BF23" s="26"/>
      <c r="BI23" s="6">
        <v>124018</v>
      </c>
      <c r="BJ23" s="26">
        <v>14</v>
      </c>
      <c r="BK23" s="26"/>
      <c r="BN23" s="6">
        <v>99272</v>
      </c>
      <c r="BO23" s="26">
        <v>13.2</v>
      </c>
      <c r="BP23" s="26"/>
    </row>
    <row r="24" spans="6:68" x14ac:dyDescent="0.25">
      <c r="F24" s="6">
        <f t="shared" si="1"/>
        <v>123363.7</v>
      </c>
      <c r="G24" s="6">
        <f t="shared" si="2"/>
        <v>10.319999999999999</v>
      </c>
      <c r="U24" s="6">
        <v>136249</v>
      </c>
      <c r="V24" s="26">
        <v>10.199999999999999</v>
      </c>
      <c r="W24" s="26"/>
      <c r="Z24" s="6">
        <v>107235</v>
      </c>
      <c r="AA24" s="26">
        <v>4.3</v>
      </c>
      <c r="AB24" s="26"/>
      <c r="AE24" s="6">
        <v>108373</v>
      </c>
      <c r="AF24" s="26">
        <v>13.2</v>
      </c>
      <c r="AG24" s="26"/>
      <c r="AJ24" s="6">
        <v>87894</v>
      </c>
      <c r="AK24" s="26">
        <v>14.1</v>
      </c>
      <c r="AL24" s="26"/>
      <c r="AO24" s="6">
        <v>123449</v>
      </c>
      <c r="AP24" s="26">
        <v>5.9</v>
      </c>
      <c r="AQ24" s="26"/>
      <c r="AT24" s="6">
        <v>86187</v>
      </c>
      <c r="AU24" s="26">
        <v>13</v>
      </c>
      <c r="AV24" s="26"/>
      <c r="AY24" s="6">
        <v>93298</v>
      </c>
      <c r="AZ24" s="26">
        <v>9</v>
      </c>
      <c r="BA24" s="26"/>
      <c r="BD24" s="6">
        <v>88463</v>
      </c>
      <c r="BE24" s="26">
        <v>6.3</v>
      </c>
      <c r="BF24" s="26"/>
      <c r="BI24" s="6">
        <v>132267</v>
      </c>
      <c r="BJ24" s="26">
        <v>14</v>
      </c>
      <c r="BK24" s="26"/>
      <c r="BN24" s="6">
        <v>106382</v>
      </c>
      <c r="BO24" s="26">
        <v>13.2</v>
      </c>
      <c r="BP24" s="26"/>
    </row>
    <row r="25" spans="6:68" x14ac:dyDescent="0.25">
      <c r="F25" s="6">
        <f t="shared" si="1"/>
        <v>106979.7</v>
      </c>
      <c r="G25" s="6">
        <f t="shared" si="2"/>
        <v>10.319999999999999</v>
      </c>
      <c r="U25" s="6">
        <v>88462</v>
      </c>
      <c r="V25" s="26">
        <v>10.199999999999999</v>
      </c>
      <c r="W25" s="26"/>
      <c r="Z25" s="6">
        <v>146489</v>
      </c>
      <c r="AA25" s="26">
        <v>4.3</v>
      </c>
      <c r="AB25" s="26"/>
      <c r="AE25" s="6">
        <v>80782</v>
      </c>
      <c r="AF25" s="26">
        <v>13.2</v>
      </c>
      <c r="AG25" s="26"/>
      <c r="AJ25" s="6">
        <v>81920</v>
      </c>
      <c r="AK25" s="26">
        <v>14.1</v>
      </c>
      <c r="AL25" s="26"/>
      <c r="AO25" s="6">
        <v>124587</v>
      </c>
      <c r="AP25" s="26">
        <v>5.9</v>
      </c>
      <c r="AQ25" s="26"/>
      <c r="AT25" s="6">
        <v>98417</v>
      </c>
      <c r="AU25" s="26">
        <v>13</v>
      </c>
      <c r="AV25" s="26"/>
      <c r="AY25" s="6">
        <v>118898</v>
      </c>
      <c r="AZ25" s="26">
        <v>9</v>
      </c>
      <c r="BA25" s="26"/>
      <c r="BD25" s="6">
        <v>92729</v>
      </c>
      <c r="BE25" s="26">
        <v>6.3</v>
      </c>
      <c r="BF25" s="26"/>
      <c r="BI25" s="6">
        <v>85618</v>
      </c>
      <c r="BJ25" s="26">
        <v>14</v>
      </c>
      <c r="BK25" s="26"/>
      <c r="BN25" s="6">
        <v>82489</v>
      </c>
      <c r="BO25" s="26">
        <v>13.2</v>
      </c>
      <c r="BP25" s="26"/>
    </row>
    <row r="26" spans="6:68" x14ac:dyDescent="0.25">
      <c r="F26" s="6">
        <f t="shared" si="1"/>
        <v>100039.1</v>
      </c>
      <c r="G26" s="6">
        <f t="shared" si="2"/>
        <v>10.319999999999999</v>
      </c>
      <c r="U26" s="6">
        <v>153600</v>
      </c>
      <c r="V26" s="26">
        <v>10.199999999999999</v>
      </c>
      <c r="W26" s="26"/>
      <c r="Z26" s="6">
        <v>145636</v>
      </c>
      <c r="AA26" s="26">
        <v>4.3</v>
      </c>
      <c r="AB26" s="26"/>
      <c r="AE26" s="6">
        <v>160996</v>
      </c>
      <c r="AF26" s="26">
        <v>13.2</v>
      </c>
      <c r="AG26" s="26"/>
      <c r="AJ26" s="6">
        <v>85050</v>
      </c>
      <c r="AK26" s="26">
        <v>15.4</v>
      </c>
      <c r="AL26" s="26"/>
      <c r="AO26" s="6">
        <v>130845</v>
      </c>
      <c r="AP26" s="26">
        <v>5.9</v>
      </c>
      <c r="AQ26" s="26"/>
      <c r="AT26" s="6">
        <v>120036</v>
      </c>
      <c r="AU26" s="26">
        <v>13</v>
      </c>
      <c r="AV26" s="26"/>
      <c r="AY26" s="6">
        <v>111218</v>
      </c>
      <c r="AZ26" s="26">
        <v>9</v>
      </c>
      <c r="BA26" s="26"/>
      <c r="BD26" s="6">
        <v>98703</v>
      </c>
      <c r="BE26" s="26">
        <v>6.3</v>
      </c>
      <c r="BF26" s="26"/>
      <c r="BI26" s="6">
        <v>128284</v>
      </c>
      <c r="BJ26" s="26">
        <v>14</v>
      </c>
      <c r="BK26" s="26"/>
      <c r="BN26" s="6">
        <v>104391</v>
      </c>
      <c r="BO26" s="26">
        <v>13.2</v>
      </c>
      <c r="BP26" s="26"/>
    </row>
    <row r="27" spans="6:68" x14ac:dyDescent="0.25">
      <c r="F27" s="6">
        <f t="shared" si="1"/>
        <v>123875.9</v>
      </c>
      <c r="G27" s="6">
        <f t="shared" si="2"/>
        <v>10.45</v>
      </c>
      <c r="U27" s="6">
        <v>97565</v>
      </c>
      <c r="V27" s="26">
        <v>3.5</v>
      </c>
      <c r="W27" s="26"/>
      <c r="Z27" s="6">
        <v>129422</v>
      </c>
      <c r="AA27" s="26">
        <v>15.6</v>
      </c>
      <c r="AB27" s="26"/>
      <c r="AE27" s="6">
        <v>96711</v>
      </c>
      <c r="AF27" s="26">
        <v>15</v>
      </c>
      <c r="AG27" s="26"/>
      <c r="AJ27" s="6">
        <v>105245</v>
      </c>
      <c r="AK27" s="26">
        <v>15.4</v>
      </c>
      <c r="AL27" s="26"/>
      <c r="AO27" s="6">
        <v>120320</v>
      </c>
      <c r="AP27" s="26">
        <v>13.1</v>
      </c>
      <c r="AQ27" s="26"/>
      <c r="AT27" s="6">
        <v>93014</v>
      </c>
      <c r="AU27" s="26">
        <v>7.9</v>
      </c>
      <c r="AV27" s="26"/>
      <c r="AY27" s="6">
        <v>122027</v>
      </c>
      <c r="AZ27" s="26">
        <v>18.100000000000001</v>
      </c>
      <c r="BA27" s="26"/>
      <c r="BD27" s="6">
        <v>84764</v>
      </c>
      <c r="BE27" s="26">
        <v>10.7</v>
      </c>
      <c r="BF27" s="26"/>
      <c r="BI27" s="6">
        <v>126863</v>
      </c>
      <c r="BJ27" s="26">
        <v>7.7</v>
      </c>
      <c r="BK27" s="26"/>
      <c r="BN27" s="6">
        <v>133120</v>
      </c>
      <c r="BO27" s="26">
        <v>15.6</v>
      </c>
      <c r="BP27" s="26"/>
    </row>
    <row r="28" spans="6:68" x14ac:dyDescent="0.25">
      <c r="F28" s="6">
        <f t="shared" si="1"/>
        <v>110905.1</v>
      </c>
      <c r="G28" s="6">
        <f t="shared" si="2"/>
        <v>12.26</v>
      </c>
      <c r="U28" s="6">
        <v>122881</v>
      </c>
      <c r="V28" s="26">
        <v>0</v>
      </c>
      <c r="W28" s="26"/>
      <c r="Z28" s="6">
        <v>129423</v>
      </c>
      <c r="AA28" s="26">
        <v>0</v>
      </c>
      <c r="AB28" s="26"/>
      <c r="AE28" s="6">
        <v>137956</v>
      </c>
      <c r="AF28" s="26">
        <v>0</v>
      </c>
      <c r="AG28" s="26"/>
      <c r="AJ28" s="6">
        <v>120320</v>
      </c>
      <c r="AK28" s="26">
        <v>0</v>
      </c>
      <c r="AL28" s="26"/>
      <c r="AO28" s="6">
        <v>164410</v>
      </c>
      <c r="AP28" s="26">
        <v>0</v>
      </c>
      <c r="AQ28" s="26"/>
      <c r="AT28" s="6">
        <v>116338</v>
      </c>
      <c r="AU28" s="26">
        <v>0</v>
      </c>
      <c r="AV28" s="26"/>
      <c r="AY28" s="6">
        <v>197689</v>
      </c>
      <c r="AZ28" s="26">
        <v>0</v>
      </c>
      <c r="BA28" s="26"/>
      <c r="BD28" s="6">
        <v>159858</v>
      </c>
      <c r="BE28" s="26">
        <v>0</v>
      </c>
      <c r="BF28" s="26"/>
      <c r="BI28" s="6">
        <v>156160</v>
      </c>
      <c r="BJ28" s="26">
        <v>0</v>
      </c>
      <c r="BK28" s="26"/>
      <c r="BN28" s="6">
        <v>143930</v>
      </c>
      <c r="BO28" s="26">
        <v>0</v>
      </c>
      <c r="BP28" s="26"/>
    </row>
    <row r="29" spans="6:68" x14ac:dyDescent="0.25">
      <c r="F29" s="6">
        <f t="shared" si="1"/>
        <v>144896.5</v>
      </c>
      <c r="G29" s="6">
        <f t="shared" si="2"/>
        <v>0</v>
      </c>
      <c r="U29" s="6">
        <v>78223</v>
      </c>
      <c r="V29" s="26">
        <v>3.5</v>
      </c>
      <c r="W29" s="26"/>
      <c r="Z29" s="6">
        <v>109796</v>
      </c>
      <c r="AA29" s="26">
        <v>15.6</v>
      </c>
      <c r="AB29" s="26"/>
      <c r="AE29" s="6">
        <v>100694</v>
      </c>
      <c r="AF29" s="26">
        <v>15</v>
      </c>
      <c r="AG29" s="26"/>
      <c r="AJ29" s="6">
        <v>96143</v>
      </c>
      <c r="AK29" s="26">
        <v>15.4</v>
      </c>
      <c r="AL29" s="26"/>
      <c r="AO29" s="6">
        <v>101262</v>
      </c>
      <c r="AP29" s="26">
        <v>13.1</v>
      </c>
      <c r="AQ29" s="26"/>
      <c r="AT29" s="6">
        <v>83627</v>
      </c>
      <c r="AU29" s="26">
        <v>7.9</v>
      </c>
      <c r="AV29" s="26"/>
      <c r="AY29" s="6">
        <v>83057</v>
      </c>
      <c r="AZ29" s="26">
        <v>18.100000000000001</v>
      </c>
      <c r="BA29" s="26"/>
      <c r="BD29" s="6">
        <v>87040</v>
      </c>
      <c r="BE29" s="26">
        <v>10.7</v>
      </c>
      <c r="BF29" s="26"/>
      <c r="BI29" s="6">
        <v>85049</v>
      </c>
      <c r="BJ29" s="26">
        <v>7.7</v>
      </c>
      <c r="BK29" s="26"/>
      <c r="BN29" s="6">
        <v>129991</v>
      </c>
      <c r="BO29" s="26">
        <v>15.6</v>
      </c>
      <c r="BP29" s="26"/>
    </row>
    <row r="30" spans="6:68" x14ac:dyDescent="0.25">
      <c r="F30" s="6">
        <f t="shared" si="1"/>
        <v>95488.2</v>
      </c>
      <c r="G30" s="6">
        <f t="shared" si="2"/>
        <v>12.26</v>
      </c>
      <c r="U30" s="6">
        <v>99555</v>
      </c>
      <c r="V30" s="26">
        <v>3.5</v>
      </c>
      <c r="W30" s="26"/>
      <c r="Z30" s="6">
        <v>112924</v>
      </c>
      <c r="AA30" s="26">
        <v>15.6</v>
      </c>
      <c r="AB30" s="26"/>
      <c r="AE30" s="6">
        <v>123165</v>
      </c>
      <c r="AF30" s="26">
        <v>15</v>
      </c>
      <c r="AG30" s="26"/>
      <c r="AJ30" s="6">
        <v>90169</v>
      </c>
      <c r="AK30" s="26">
        <v>15.4</v>
      </c>
      <c r="AL30" s="26"/>
      <c r="AO30" s="6">
        <v>118330</v>
      </c>
      <c r="AP30" s="26">
        <v>13.1</v>
      </c>
      <c r="AQ30" s="26"/>
      <c r="AT30" s="6">
        <v>151893</v>
      </c>
      <c r="AU30" s="26">
        <v>7.9</v>
      </c>
      <c r="AV30" s="26"/>
      <c r="AY30" s="6">
        <v>88177</v>
      </c>
      <c r="AZ30" s="26">
        <v>18.100000000000001</v>
      </c>
      <c r="BA30" s="26"/>
      <c r="BD30" s="6">
        <v>88747</v>
      </c>
      <c r="BE30" s="26">
        <v>10.7</v>
      </c>
      <c r="BF30" s="26"/>
      <c r="BI30" s="6">
        <v>146205</v>
      </c>
      <c r="BJ30" s="26">
        <v>7.7</v>
      </c>
      <c r="BK30" s="26"/>
      <c r="BN30" s="6">
        <v>118614</v>
      </c>
      <c r="BO30" s="26">
        <v>15.6</v>
      </c>
      <c r="BP30" s="26"/>
    </row>
    <row r="31" spans="6:68" x14ac:dyDescent="0.25">
      <c r="F31" s="6">
        <f t="shared" si="1"/>
        <v>113777.9</v>
      </c>
      <c r="G31" s="6">
        <f t="shared" si="2"/>
        <v>12.26</v>
      </c>
      <c r="U31" s="6">
        <v>136249</v>
      </c>
      <c r="V31" s="26">
        <v>3.5</v>
      </c>
      <c r="W31" s="26"/>
      <c r="Z31" s="6">
        <v>114063</v>
      </c>
      <c r="AA31" s="26">
        <v>15.6</v>
      </c>
      <c r="AB31" s="26"/>
      <c r="AE31" s="6">
        <v>94720</v>
      </c>
      <c r="AF31" s="26">
        <v>15</v>
      </c>
      <c r="AG31" s="26"/>
      <c r="AJ31" s="6">
        <v>119467</v>
      </c>
      <c r="AK31" s="26">
        <v>15.4</v>
      </c>
      <c r="AL31" s="26"/>
      <c r="AO31" s="6">
        <v>149902</v>
      </c>
      <c r="AP31" s="26">
        <v>13.1</v>
      </c>
      <c r="AQ31" s="26"/>
      <c r="AT31" s="6">
        <v>129707</v>
      </c>
      <c r="AU31" s="26">
        <v>7.9</v>
      </c>
      <c r="AV31" s="26"/>
      <c r="AY31" s="6">
        <v>121458</v>
      </c>
      <c r="AZ31" s="26">
        <v>18.100000000000001</v>
      </c>
      <c r="BA31" s="26"/>
      <c r="BD31" s="6">
        <v>120036</v>
      </c>
      <c r="BE31" s="26">
        <v>10.7</v>
      </c>
      <c r="BF31" s="26"/>
      <c r="BI31" s="6">
        <v>128569</v>
      </c>
      <c r="BJ31" s="26">
        <v>7.7</v>
      </c>
      <c r="BK31" s="26"/>
      <c r="BN31" s="6">
        <v>94720</v>
      </c>
      <c r="BO31" s="26">
        <v>15.6</v>
      </c>
      <c r="BP31" s="26"/>
    </row>
    <row r="32" spans="6:68" x14ac:dyDescent="0.25">
      <c r="F32" s="6">
        <f t="shared" si="1"/>
        <v>120889.1</v>
      </c>
      <c r="G32" s="6">
        <f t="shared" si="2"/>
        <v>12.26</v>
      </c>
      <c r="U32" s="6">
        <v>107805</v>
      </c>
      <c r="V32" s="26">
        <v>3.5</v>
      </c>
      <c r="W32" s="26"/>
      <c r="Z32" s="6">
        <v>120036</v>
      </c>
      <c r="AA32" s="26">
        <v>15.6</v>
      </c>
      <c r="AB32" s="26"/>
      <c r="AE32" s="6">
        <v>112355</v>
      </c>
      <c r="AF32" s="26">
        <v>15</v>
      </c>
      <c r="AG32" s="26"/>
      <c r="AJ32" s="6">
        <v>116906</v>
      </c>
      <c r="AK32" s="26">
        <v>13.8</v>
      </c>
      <c r="AL32" s="26"/>
      <c r="AO32" s="6">
        <v>113209</v>
      </c>
      <c r="AP32" s="26">
        <v>13.1</v>
      </c>
      <c r="AQ32" s="26"/>
      <c r="AT32" s="6">
        <v>132836</v>
      </c>
      <c r="AU32" s="26">
        <v>7.9</v>
      </c>
      <c r="AV32" s="26"/>
      <c r="AY32" s="6">
        <v>105813</v>
      </c>
      <c r="AZ32" s="26">
        <v>18.100000000000001</v>
      </c>
      <c r="BA32" s="26"/>
      <c r="BD32" s="6">
        <v>160427</v>
      </c>
      <c r="BE32" s="26">
        <v>10.7</v>
      </c>
      <c r="BF32" s="26"/>
      <c r="BI32" s="6">
        <v>149903</v>
      </c>
      <c r="BJ32" s="26">
        <v>7.7</v>
      </c>
      <c r="BK32" s="26"/>
      <c r="BN32" s="6">
        <v>128854</v>
      </c>
      <c r="BO32" s="26">
        <v>15.6</v>
      </c>
      <c r="BP32" s="26"/>
    </row>
    <row r="33" spans="6:68" x14ac:dyDescent="0.25">
      <c r="F33" s="6">
        <f t="shared" si="1"/>
        <v>124814.39999999999</v>
      </c>
      <c r="G33" s="6">
        <f t="shared" si="2"/>
        <v>12.1</v>
      </c>
      <c r="U33" s="6">
        <v>117192</v>
      </c>
      <c r="V33" s="26">
        <v>5.9</v>
      </c>
      <c r="W33" s="26"/>
      <c r="Z33" s="6">
        <v>145351</v>
      </c>
      <c r="AA33" s="26">
        <v>13.2</v>
      </c>
      <c r="AB33" s="26"/>
      <c r="AE33" s="6">
        <v>79644</v>
      </c>
      <c r="AF33" s="26">
        <v>16.8</v>
      </c>
      <c r="AG33" s="26"/>
      <c r="AJ33" s="6">
        <v>83626</v>
      </c>
      <c r="AK33" s="26">
        <v>13.8</v>
      </c>
      <c r="AL33" s="26"/>
      <c r="AO33" s="6">
        <v>119182</v>
      </c>
      <c r="AP33" s="26">
        <v>15.3</v>
      </c>
      <c r="AQ33" s="26"/>
      <c r="AT33" s="6">
        <v>135965</v>
      </c>
      <c r="AU33" s="26">
        <v>5.0999999999999996</v>
      </c>
      <c r="AV33" s="26"/>
      <c r="AY33" s="6">
        <v>114347</v>
      </c>
      <c r="AZ33" s="26">
        <v>16</v>
      </c>
      <c r="BA33" s="26"/>
      <c r="BD33" s="6">
        <v>95574</v>
      </c>
      <c r="BE33" s="26">
        <v>10.7</v>
      </c>
      <c r="BF33" s="26"/>
      <c r="BI33" s="6">
        <v>145067</v>
      </c>
      <c r="BJ33" s="26">
        <v>1.6</v>
      </c>
      <c r="BK33" s="26"/>
      <c r="BN33" s="6">
        <v>104392</v>
      </c>
      <c r="BO33" s="26">
        <v>0</v>
      </c>
      <c r="BP33" s="26"/>
    </row>
    <row r="34" spans="6:68" x14ac:dyDescent="0.25">
      <c r="F34" s="6">
        <f t="shared" si="1"/>
        <v>114034</v>
      </c>
      <c r="G34" s="6">
        <f t="shared" si="2"/>
        <v>9.84</v>
      </c>
      <c r="U34" s="6">
        <v>124871</v>
      </c>
      <c r="V34" s="26">
        <v>5.9</v>
      </c>
      <c r="W34" s="26"/>
      <c r="Z34" s="6">
        <v>78792</v>
      </c>
      <c r="AA34" s="26">
        <v>13.2</v>
      </c>
      <c r="AB34" s="26"/>
      <c r="AE34" s="6">
        <v>119183</v>
      </c>
      <c r="AF34" s="26">
        <v>16.8</v>
      </c>
      <c r="AG34" s="26"/>
      <c r="AJ34" s="6">
        <v>120604</v>
      </c>
      <c r="AK34" s="26">
        <v>13.8</v>
      </c>
      <c r="AL34" s="26"/>
      <c r="AO34" s="6">
        <v>132835</v>
      </c>
      <c r="AP34" s="26">
        <v>15.3</v>
      </c>
      <c r="AQ34" s="26"/>
      <c r="AT34" s="6">
        <v>94435</v>
      </c>
      <c r="AU34" s="26">
        <v>5.0999999999999996</v>
      </c>
      <c r="AV34" s="26"/>
      <c r="AY34" s="6">
        <v>95005</v>
      </c>
      <c r="AZ34" s="26">
        <v>16</v>
      </c>
      <c r="BA34" s="26"/>
      <c r="BD34" s="6">
        <v>75663</v>
      </c>
      <c r="BE34" s="26">
        <v>17.5</v>
      </c>
      <c r="BF34" s="26"/>
      <c r="BI34" s="6">
        <v>108658</v>
      </c>
      <c r="BJ34" s="26">
        <v>1.6</v>
      </c>
      <c r="BK34" s="26"/>
      <c r="BN34" s="6">
        <v>78506</v>
      </c>
      <c r="BO34" s="26">
        <v>0</v>
      </c>
      <c r="BP34" s="26"/>
    </row>
    <row r="35" spans="6:68" x14ac:dyDescent="0.25">
      <c r="F35" s="6">
        <f t="shared" si="1"/>
        <v>102855.2</v>
      </c>
      <c r="G35" s="6">
        <f t="shared" si="2"/>
        <v>10.52</v>
      </c>
      <c r="U35" s="6">
        <v>114632</v>
      </c>
      <c r="V35" s="26">
        <v>5.9</v>
      </c>
      <c r="W35" s="26"/>
      <c r="Z35" s="6">
        <v>78792</v>
      </c>
      <c r="AA35" s="26">
        <v>13.2</v>
      </c>
      <c r="AB35" s="26"/>
      <c r="AE35" s="6">
        <v>109512</v>
      </c>
      <c r="AF35" s="26">
        <v>16.8</v>
      </c>
      <c r="AG35" s="26"/>
      <c r="AJ35" s="6">
        <v>72249</v>
      </c>
      <c r="AK35" s="26">
        <v>13.8</v>
      </c>
      <c r="AL35" s="26"/>
      <c r="AO35" s="6">
        <v>170667</v>
      </c>
      <c r="AP35" s="26">
        <v>15.3</v>
      </c>
      <c r="AQ35" s="26"/>
      <c r="AT35" s="6">
        <v>75378</v>
      </c>
      <c r="AU35" s="26">
        <v>5.0999999999999996</v>
      </c>
      <c r="AV35" s="26"/>
      <c r="AY35" s="6">
        <v>112925</v>
      </c>
      <c r="AZ35" s="26">
        <v>16</v>
      </c>
      <c r="BA35" s="26"/>
      <c r="BD35" s="6">
        <v>78507</v>
      </c>
      <c r="BE35" s="26">
        <v>17.5</v>
      </c>
      <c r="BF35" s="26"/>
      <c r="BI35" s="6">
        <v>79645</v>
      </c>
      <c r="BJ35" s="26">
        <v>1.6</v>
      </c>
      <c r="BK35" s="26"/>
      <c r="BN35" s="6">
        <v>92445</v>
      </c>
      <c r="BO35" s="26">
        <v>0</v>
      </c>
      <c r="BP35" s="26"/>
    </row>
    <row r="36" spans="6:68" x14ac:dyDescent="0.25">
      <c r="F36" s="6">
        <f t="shared" si="1"/>
        <v>98475.199999999997</v>
      </c>
      <c r="G36" s="6">
        <f t="shared" si="2"/>
        <v>10.52</v>
      </c>
      <c r="U36" s="6">
        <v>87040</v>
      </c>
      <c r="V36" s="26">
        <v>5.9</v>
      </c>
      <c r="W36" s="26"/>
      <c r="Z36" s="6">
        <v>106951</v>
      </c>
      <c r="AA36" s="26">
        <v>13.2</v>
      </c>
      <c r="AB36" s="26"/>
      <c r="AE36" s="6">
        <v>97281</v>
      </c>
      <c r="AF36" s="26">
        <v>16.8</v>
      </c>
      <c r="AG36" s="26"/>
      <c r="AJ36" s="6">
        <v>116053</v>
      </c>
      <c r="AK36" s="26">
        <v>13.8</v>
      </c>
      <c r="AL36" s="26"/>
      <c r="AO36" s="6">
        <v>67129</v>
      </c>
      <c r="AP36" s="26">
        <v>15.3</v>
      </c>
      <c r="AQ36" s="26"/>
      <c r="AT36" s="6">
        <v>101547</v>
      </c>
      <c r="AU36" s="26">
        <v>5.0999999999999996</v>
      </c>
      <c r="AV36" s="26"/>
      <c r="AY36" s="6">
        <v>98417</v>
      </c>
      <c r="AZ36" s="26">
        <v>16</v>
      </c>
      <c r="BA36" s="26"/>
      <c r="BD36" s="6">
        <v>117475</v>
      </c>
      <c r="BE36" s="26">
        <v>17.5</v>
      </c>
      <c r="BF36" s="26"/>
      <c r="BI36" s="6">
        <v>90738</v>
      </c>
      <c r="BJ36" s="26">
        <v>1.6</v>
      </c>
      <c r="BK36" s="26"/>
      <c r="BN36" s="6">
        <v>79076</v>
      </c>
      <c r="BO36" s="26">
        <v>0</v>
      </c>
      <c r="BP36" s="26"/>
    </row>
    <row r="37" spans="6:68" x14ac:dyDescent="0.25">
      <c r="F37" s="6">
        <f t="shared" si="1"/>
        <v>96170.7</v>
      </c>
      <c r="G37" s="6">
        <f t="shared" si="2"/>
        <v>10.52</v>
      </c>
      <c r="U37" s="6">
        <v>88747</v>
      </c>
      <c r="V37" s="26">
        <v>5.9</v>
      </c>
      <c r="W37" s="26"/>
      <c r="Z37" s="6">
        <v>96427</v>
      </c>
      <c r="AA37" s="26">
        <v>13.2</v>
      </c>
      <c r="AB37" s="26"/>
      <c r="AE37" s="6">
        <v>85049</v>
      </c>
      <c r="AF37" s="26">
        <v>16.8</v>
      </c>
      <c r="AG37" s="26"/>
      <c r="AJ37" s="6">
        <v>110649</v>
      </c>
      <c r="AK37" s="26">
        <v>4</v>
      </c>
      <c r="AL37" s="26"/>
      <c r="AO37" s="6">
        <v>86187</v>
      </c>
      <c r="AP37" s="26">
        <v>15.3</v>
      </c>
      <c r="AQ37" s="26"/>
      <c r="AT37" s="6">
        <v>146774</v>
      </c>
      <c r="AU37" s="26">
        <v>5.0999999999999996</v>
      </c>
      <c r="AV37" s="26"/>
      <c r="AY37" s="6">
        <v>84480</v>
      </c>
      <c r="AZ37" s="26">
        <v>16</v>
      </c>
      <c r="BA37" s="26"/>
      <c r="BD37" s="6">
        <v>125441</v>
      </c>
      <c r="BE37" s="26">
        <v>17.5</v>
      </c>
      <c r="BF37" s="26"/>
      <c r="BI37" s="6">
        <v>91876</v>
      </c>
      <c r="BJ37" s="26">
        <v>1.6</v>
      </c>
      <c r="BK37" s="26"/>
      <c r="BN37" s="6">
        <v>102685</v>
      </c>
      <c r="BO37" s="26">
        <v>0</v>
      </c>
      <c r="BP37" s="26"/>
    </row>
    <row r="38" spans="6:68" x14ac:dyDescent="0.25">
      <c r="F38" s="6">
        <f t="shared" si="1"/>
        <v>101831.5</v>
      </c>
      <c r="G38" s="6">
        <f t="shared" si="2"/>
        <v>9.5400000000000009</v>
      </c>
      <c r="U38" s="6">
        <v>116622</v>
      </c>
      <c r="V38" s="26">
        <v>14.4</v>
      </c>
      <c r="W38" s="26"/>
      <c r="Z38" s="6">
        <v>96996</v>
      </c>
      <c r="AA38" s="26">
        <v>16.7</v>
      </c>
      <c r="AB38" s="26"/>
      <c r="AE38" s="6">
        <v>155876</v>
      </c>
      <c r="AF38" s="26">
        <v>16.8</v>
      </c>
      <c r="AG38" s="26"/>
      <c r="AJ38" s="6">
        <v>128285</v>
      </c>
      <c r="AK38" s="26">
        <v>4</v>
      </c>
      <c r="AL38" s="26"/>
      <c r="AO38" s="6">
        <v>133120</v>
      </c>
      <c r="AP38" s="26">
        <v>15.3</v>
      </c>
      <c r="AQ38" s="26"/>
      <c r="AT38" s="6">
        <v>86756</v>
      </c>
      <c r="AU38" s="26">
        <v>5.0999999999999996</v>
      </c>
      <c r="AV38" s="26"/>
      <c r="AY38" s="6">
        <v>128569</v>
      </c>
      <c r="AZ38" s="26">
        <v>9.8000000000000007</v>
      </c>
      <c r="BA38" s="26"/>
      <c r="BD38" s="6">
        <v>116053</v>
      </c>
      <c r="BE38" s="26">
        <v>17.5</v>
      </c>
      <c r="BF38" s="26"/>
      <c r="BI38" s="6">
        <v>98133</v>
      </c>
      <c r="BJ38" s="26">
        <v>1.6</v>
      </c>
      <c r="BK38" s="26"/>
      <c r="BN38" s="6">
        <v>88462</v>
      </c>
      <c r="BO38" s="26">
        <v>4.0999999999999996</v>
      </c>
      <c r="BP38" s="26"/>
    </row>
    <row r="39" spans="6:68" x14ac:dyDescent="0.25">
      <c r="F39" s="6">
        <f t="shared" si="1"/>
        <v>114887.2</v>
      </c>
      <c r="G39" s="6">
        <f t="shared" si="2"/>
        <v>10.529999999999998</v>
      </c>
      <c r="U39" s="6">
        <v>82489</v>
      </c>
      <c r="V39" s="26">
        <v>0</v>
      </c>
      <c r="W39" s="26"/>
      <c r="Z39" s="6">
        <v>82773</v>
      </c>
      <c r="AA39" s="26">
        <v>0</v>
      </c>
      <c r="AB39" s="26"/>
      <c r="AE39" s="6">
        <v>98418</v>
      </c>
      <c r="AF39" s="26">
        <v>0</v>
      </c>
      <c r="AG39" s="26"/>
      <c r="AJ39" s="6">
        <v>90738</v>
      </c>
      <c r="AK39" s="26">
        <v>0</v>
      </c>
      <c r="AL39" s="26"/>
      <c r="AO39" s="6">
        <v>118045</v>
      </c>
      <c r="AP39" s="26">
        <v>0</v>
      </c>
      <c r="AQ39" s="26"/>
      <c r="AT39" s="6">
        <v>183182</v>
      </c>
      <c r="AU39" s="26">
        <v>0</v>
      </c>
      <c r="AV39" s="26"/>
      <c r="AY39" s="6">
        <v>210205</v>
      </c>
      <c r="AZ39" s="26">
        <v>0</v>
      </c>
      <c r="BA39" s="26"/>
      <c r="BD39" s="6">
        <v>112925</v>
      </c>
      <c r="BE39" s="26">
        <v>0</v>
      </c>
      <c r="BF39" s="26"/>
      <c r="BI39" s="6">
        <v>109795</v>
      </c>
      <c r="BJ39" s="26">
        <v>0</v>
      </c>
      <c r="BK39" s="26"/>
      <c r="BN39" s="6">
        <v>116622</v>
      </c>
      <c r="BO39" s="26">
        <v>0</v>
      </c>
      <c r="BP39" s="26"/>
    </row>
    <row r="40" spans="6:68" x14ac:dyDescent="0.25">
      <c r="F40" s="6">
        <f t="shared" ref="F40:F71" si="4">AVERAGE(U39,Z39,AE39,AJ39,AO39,AT39,AY39,BD39,BI39,BN39)</f>
        <v>120519.2</v>
      </c>
      <c r="G40" s="6">
        <f t="shared" ref="G40:G71" si="5">AVERAGE(V39,AA39,AF39,AK39,AP39,AU39,AZ39,BE39,BJ39,BO39)</f>
        <v>0</v>
      </c>
      <c r="U40" s="6">
        <v>73956</v>
      </c>
      <c r="V40" s="26">
        <v>14.4</v>
      </c>
      <c r="W40" s="26"/>
      <c r="Z40" s="6">
        <v>117760</v>
      </c>
      <c r="AA40" s="26">
        <v>16.7</v>
      </c>
      <c r="AB40" s="26"/>
      <c r="AE40" s="6">
        <v>92729</v>
      </c>
      <c r="AF40" s="26">
        <v>9.3000000000000007</v>
      </c>
      <c r="AG40" s="26"/>
      <c r="AJ40" s="6">
        <v>70827</v>
      </c>
      <c r="AK40" s="26">
        <v>4</v>
      </c>
      <c r="AL40" s="26"/>
      <c r="AO40" s="6">
        <v>96143</v>
      </c>
      <c r="AP40" s="26">
        <v>16</v>
      </c>
      <c r="AQ40" s="26"/>
      <c r="AT40" s="6">
        <v>73956</v>
      </c>
      <c r="AU40" s="26">
        <v>0.3</v>
      </c>
      <c r="AV40" s="26"/>
      <c r="AY40" s="6">
        <v>105245</v>
      </c>
      <c r="AZ40" s="26">
        <v>9.8000000000000007</v>
      </c>
      <c r="BA40" s="26"/>
      <c r="BD40" s="6">
        <v>129138</v>
      </c>
      <c r="BE40" s="26">
        <v>13.2</v>
      </c>
      <c r="BF40" s="26"/>
      <c r="BI40" s="6">
        <v>114916</v>
      </c>
      <c r="BJ40" s="26">
        <v>4.0999999999999996</v>
      </c>
      <c r="BK40" s="26"/>
      <c r="BN40" s="6">
        <v>81920</v>
      </c>
      <c r="BO40" s="26">
        <v>4.0999999999999996</v>
      </c>
      <c r="BP40" s="26"/>
    </row>
    <row r="41" spans="6:68" x14ac:dyDescent="0.25">
      <c r="F41" s="6">
        <f t="shared" si="4"/>
        <v>95659</v>
      </c>
      <c r="G41" s="6">
        <f t="shared" si="5"/>
        <v>9.19</v>
      </c>
      <c r="U41" s="6">
        <v>78507</v>
      </c>
      <c r="V41" s="26">
        <v>14.4</v>
      </c>
      <c r="W41" s="26"/>
      <c r="Z41" s="6">
        <v>178347</v>
      </c>
      <c r="AA41" s="26">
        <v>16.7</v>
      </c>
      <c r="AB41" s="26"/>
      <c r="AE41" s="6">
        <v>103254</v>
      </c>
      <c r="AF41" s="26">
        <v>9.3000000000000007</v>
      </c>
      <c r="AG41" s="26"/>
      <c r="AJ41" s="6">
        <v>140231</v>
      </c>
      <c r="AK41" s="26">
        <v>4</v>
      </c>
      <c r="AL41" s="26"/>
      <c r="AO41" s="6">
        <v>80214</v>
      </c>
      <c r="AP41" s="26">
        <v>16</v>
      </c>
      <c r="AQ41" s="26"/>
      <c r="AT41" s="6">
        <v>86756</v>
      </c>
      <c r="AU41" s="26">
        <v>0.3</v>
      </c>
      <c r="AV41" s="26"/>
      <c r="AY41" s="6">
        <v>69973</v>
      </c>
      <c r="AZ41" s="26">
        <v>9.8000000000000007</v>
      </c>
      <c r="BA41" s="26"/>
      <c r="BD41" s="6">
        <v>71964</v>
      </c>
      <c r="BE41" s="26">
        <v>13.2</v>
      </c>
      <c r="BF41" s="26"/>
      <c r="BI41" s="6">
        <v>100125</v>
      </c>
      <c r="BJ41" s="26">
        <v>4.0999999999999996</v>
      </c>
      <c r="BK41" s="26"/>
      <c r="BN41" s="6">
        <v>81636</v>
      </c>
      <c r="BO41" s="26">
        <v>4.0999999999999996</v>
      </c>
      <c r="BP41" s="26"/>
    </row>
    <row r="42" spans="6:68" x14ac:dyDescent="0.25">
      <c r="F42" s="6">
        <f t="shared" si="4"/>
        <v>99100.7</v>
      </c>
      <c r="G42" s="6">
        <f t="shared" si="5"/>
        <v>9.19</v>
      </c>
      <c r="U42" s="6">
        <v>146205</v>
      </c>
      <c r="V42" s="26">
        <v>14.4</v>
      </c>
      <c r="W42" s="26"/>
      <c r="Z42" s="6">
        <v>122596</v>
      </c>
      <c r="AA42" s="26">
        <v>16.7</v>
      </c>
      <c r="AB42" s="26"/>
      <c r="AE42" s="6">
        <v>76231</v>
      </c>
      <c r="AF42" s="26">
        <v>9.3000000000000007</v>
      </c>
      <c r="AG42" s="26"/>
      <c r="AJ42" s="6">
        <v>146773</v>
      </c>
      <c r="AK42" s="26">
        <v>4</v>
      </c>
      <c r="AL42" s="26"/>
      <c r="AO42" s="6">
        <v>152462</v>
      </c>
      <c r="AP42" s="26">
        <v>16</v>
      </c>
      <c r="AQ42" s="26"/>
      <c r="AT42" s="6">
        <v>110080</v>
      </c>
      <c r="AU42" s="26">
        <v>0.3</v>
      </c>
      <c r="AV42" s="26"/>
      <c r="AY42" s="6">
        <v>122311</v>
      </c>
      <c r="AZ42" s="26">
        <v>9.8000000000000007</v>
      </c>
      <c r="BA42" s="26"/>
      <c r="BD42" s="6">
        <v>89031</v>
      </c>
      <c r="BE42" s="26">
        <v>13.2</v>
      </c>
      <c r="BF42" s="26"/>
      <c r="BI42" s="6">
        <v>95573</v>
      </c>
      <c r="BJ42" s="26">
        <v>4.0999999999999996</v>
      </c>
      <c r="BK42" s="26"/>
      <c r="BN42" s="6">
        <v>82773</v>
      </c>
      <c r="BO42" s="26">
        <v>4.0999999999999996</v>
      </c>
      <c r="BP42" s="26"/>
    </row>
    <row r="43" spans="6:68" x14ac:dyDescent="0.25">
      <c r="F43" s="6">
        <f t="shared" si="4"/>
        <v>114403.5</v>
      </c>
      <c r="G43" s="6">
        <f t="shared" si="5"/>
        <v>9.19</v>
      </c>
      <c r="U43" s="6">
        <v>152178</v>
      </c>
      <c r="V43" s="26">
        <v>14.4</v>
      </c>
      <c r="W43" s="26"/>
      <c r="Z43" s="6">
        <v>118045</v>
      </c>
      <c r="AA43" s="26">
        <v>16.7</v>
      </c>
      <c r="AB43" s="26"/>
      <c r="AE43" s="6">
        <v>121743</v>
      </c>
      <c r="AF43" s="26">
        <v>9.3000000000000007</v>
      </c>
      <c r="AG43" s="26"/>
      <c r="AJ43" s="6">
        <v>129138</v>
      </c>
      <c r="AK43" s="26">
        <v>2.2000000000000002</v>
      </c>
      <c r="AL43" s="26"/>
      <c r="AO43" s="6">
        <v>153601</v>
      </c>
      <c r="AP43" s="26">
        <v>16</v>
      </c>
      <c r="AQ43" s="26"/>
      <c r="AT43" s="6">
        <v>155022</v>
      </c>
      <c r="AU43" s="26">
        <v>0.3</v>
      </c>
      <c r="AV43" s="26"/>
      <c r="AY43" s="6">
        <v>155022</v>
      </c>
      <c r="AZ43" s="26">
        <v>9.8000000000000007</v>
      </c>
      <c r="BA43" s="26"/>
      <c r="BD43" s="6">
        <v>158152</v>
      </c>
      <c r="BE43" s="26">
        <v>13.2</v>
      </c>
      <c r="BF43" s="26"/>
      <c r="BI43" s="6">
        <v>141369</v>
      </c>
      <c r="BJ43" s="26">
        <v>4.0999999999999996</v>
      </c>
      <c r="BK43" s="26"/>
      <c r="BN43" s="6">
        <v>97564</v>
      </c>
      <c r="BO43" s="26">
        <v>4.0999999999999996</v>
      </c>
      <c r="BP43" s="26"/>
    </row>
    <row r="44" spans="6:68" x14ac:dyDescent="0.25">
      <c r="F44" s="6">
        <f t="shared" si="4"/>
        <v>138183.4</v>
      </c>
      <c r="G44" s="6">
        <f t="shared" si="5"/>
        <v>9.01</v>
      </c>
      <c r="U44" s="6">
        <v>109512</v>
      </c>
      <c r="V44" s="26">
        <v>16</v>
      </c>
      <c r="W44" s="26"/>
      <c r="Z44" s="6">
        <v>84764</v>
      </c>
      <c r="AA44" s="26">
        <v>4.7</v>
      </c>
      <c r="AB44" s="26"/>
      <c r="AE44" s="6">
        <v>85050</v>
      </c>
      <c r="AF44" s="26">
        <v>9.3000000000000007</v>
      </c>
      <c r="AG44" s="26"/>
      <c r="AJ44" s="6">
        <v>100693</v>
      </c>
      <c r="AK44" s="26">
        <v>2.2000000000000002</v>
      </c>
      <c r="AL44" s="26"/>
      <c r="AO44" s="6">
        <v>113209</v>
      </c>
      <c r="AP44" s="26">
        <v>16</v>
      </c>
      <c r="AQ44" s="26"/>
      <c r="AT44" s="6">
        <v>98702</v>
      </c>
      <c r="AU44" s="26">
        <v>0.3</v>
      </c>
      <c r="AV44" s="26"/>
      <c r="AY44" s="6">
        <v>87893</v>
      </c>
      <c r="AZ44" s="26">
        <v>3.7</v>
      </c>
      <c r="BA44" s="26"/>
      <c r="BD44" s="6">
        <v>130845</v>
      </c>
      <c r="BE44" s="26">
        <v>13.2</v>
      </c>
      <c r="BF44" s="26"/>
      <c r="BI44" s="6">
        <v>90169</v>
      </c>
      <c r="BJ44" s="26">
        <v>4.0999999999999996</v>
      </c>
      <c r="BK44" s="26"/>
      <c r="BN44" s="6">
        <v>114062</v>
      </c>
      <c r="BO44" s="26">
        <v>5.3</v>
      </c>
      <c r="BP44" s="26"/>
    </row>
    <row r="45" spans="6:68" x14ac:dyDescent="0.25">
      <c r="F45" s="6">
        <f t="shared" si="4"/>
        <v>101489.9</v>
      </c>
      <c r="G45" s="6">
        <f t="shared" si="5"/>
        <v>7.4799999999999995</v>
      </c>
      <c r="U45" s="6">
        <v>176356</v>
      </c>
      <c r="V45" s="26">
        <v>16</v>
      </c>
      <c r="W45" s="26"/>
      <c r="Z45" s="6">
        <v>97565</v>
      </c>
      <c r="AA45" s="26">
        <v>4.7</v>
      </c>
      <c r="AB45" s="26"/>
      <c r="AE45" s="6">
        <v>74809</v>
      </c>
      <c r="AF45" s="26">
        <v>3.9</v>
      </c>
      <c r="AG45" s="26"/>
      <c r="AJ45" s="6">
        <v>95289</v>
      </c>
      <c r="AK45" s="26">
        <v>2.2000000000000002</v>
      </c>
      <c r="AL45" s="26"/>
      <c r="AO45" s="6">
        <v>72249</v>
      </c>
      <c r="AP45" s="26">
        <v>2.1</v>
      </c>
      <c r="AQ45" s="26"/>
      <c r="AT45" s="6">
        <v>93014</v>
      </c>
      <c r="AU45" s="26">
        <v>17.7</v>
      </c>
      <c r="AV45" s="26"/>
      <c r="AY45" s="6">
        <v>164978</v>
      </c>
      <c r="AZ45" s="26">
        <v>3.7</v>
      </c>
      <c r="BA45" s="26"/>
      <c r="BD45" s="6">
        <v>79929</v>
      </c>
      <c r="BE45" s="26">
        <v>9.1999999999999993</v>
      </c>
      <c r="BF45" s="26"/>
      <c r="BI45" s="6">
        <v>81636</v>
      </c>
      <c r="BJ45" s="26">
        <v>13.2</v>
      </c>
      <c r="BK45" s="26"/>
      <c r="BN45" s="6">
        <v>118045</v>
      </c>
      <c r="BO45" s="26">
        <v>5.3</v>
      </c>
      <c r="BP45" s="26"/>
    </row>
    <row r="46" spans="6:68" x14ac:dyDescent="0.25">
      <c r="F46" s="6">
        <f t="shared" si="4"/>
        <v>105387</v>
      </c>
      <c r="G46" s="6">
        <f t="shared" si="5"/>
        <v>7.8</v>
      </c>
      <c r="U46" s="6">
        <v>97850</v>
      </c>
      <c r="V46" s="26">
        <v>16</v>
      </c>
      <c r="W46" s="26"/>
      <c r="Z46" s="6">
        <v>116054</v>
      </c>
      <c r="AA46" s="26">
        <v>4.7</v>
      </c>
      <c r="AB46" s="26"/>
      <c r="AE46" s="6">
        <v>74240</v>
      </c>
      <c r="AF46" s="26">
        <v>3.9</v>
      </c>
      <c r="AG46" s="26"/>
      <c r="AJ46" s="6">
        <v>112640</v>
      </c>
      <c r="AK46" s="26">
        <v>2.2000000000000002</v>
      </c>
      <c r="AL46" s="26"/>
      <c r="AO46" s="6">
        <v>125156</v>
      </c>
      <c r="AP46" s="26">
        <v>2.1</v>
      </c>
      <c r="AQ46" s="26"/>
      <c r="AT46" s="6">
        <v>75947</v>
      </c>
      <c r="AU46" s="26">
        <v>17.7</v>
      </c>
      <c r="AV46" s="26"/>
      <c r="AY46" s="6">
        <v>119183</v>
      </c>
      <c r="AZ46" s="26">
        <v>3.7</v>
      </c>
      <c r="BA46" s="26"/>
      <c r="BD46" s="6">
        <v>118613</v>
      </c>
      <c r="BE46" s="26">
        <v>9.1999999999999993</v>
      </c>
      <c r="BF46" s="26"/>
      <c r="BI46" s="6">
        <v>81067</v>
      </c>
      <c r="BJ46" s="26">
        <v>13.2</v>
      </c>
      <c r="BK46" s="26"/>
      <c r="BN46" s="6">
        <v>119182</v>
      </c>
      <c r="BO46" s="26">
        <v>5.3</v>
      </c>
      <c r="BP46" s="26"/>
    </row>
    <row r="47" spans="6:68" x14ac:dyDescent="0.25">
      <c r="F47" s="6">
        <f t="shared" si="4"/>
        <v>103993.2</v>
      </c>
      <c r="G47" s="6">
        <f t="shared" si="5"/>
        <v>7.8</v>
      </c>
      <c r="U47" s="6">
        <v>106383</v>
      </c>
      <c r="V47" s="26">
        <v>16</v>
      </c>
      <c r="W47" s="26"/>
      <c r="Z47" s="6">
        <v>143645</v>
      </c>
      <c r="AA47" s="26">
        <v>4.7</v>
      </c>
      <c r="AB47" s="26"/>
      <c r="AE47" s="6">
        <v>116338</v>
      </c>
      <c r="AF47" s="26">
        <v>3.9</v>
      </c>
      <c r="AG47" s="26"/>
      <c r="AJ47" s="6">
        <v>90454</v>
      </c>
      <c r="AK47" s="26">
        <v>2.2000000000000002</v>
      </c>
      <c r="AL47" s="26"/>
      <c r="AO47" s="6">
        <v>93583</v>
      </c>
      <c r="AP47" s="26">
        <v>2.1</v>
      </c>
      <c r="AQ47" s="26"/>
      <c r="AT47" s="6">
        <v>84196</v>
      </c>
      <c r="AU47" s="26">
        <v>17.7</v>
      </c>
      <c r="AV47" s="26"/>
      <c r="AY47" s="6">
        <v>85333</v>
      </c>
      <c r="AZ47" s="26">
        <v>3.7</v>
      </c>
      <c r="BA47" s="26"/>
      <c r="BD47" s="6">
        <v>68551</v>
      </c>
      <c r="BE47" s="26">
        <v>9.1999999999999993</v>
      </c>
      <c r="BF47" s="26"/>
      <c r="BI47" s="6">
        <v>104960</v>
      </c>
      <c r="BJ47" s="26">
        <v>13.2</v>
      </c>
      <c r="BK47" s="26"/>
      <c r="BN47" s="6">
        <v>140801</v>
      </c>
      <c r="BO47" s="26">
        <v>5.3</v>
      </c>
      <c r="BP47" s="26"/>
    </row>
    <row r="48" spans="6:68" x14ac:dyDescent="0.25">
      <c r="F48" s="6">
        <f t="shared" si="4"/>
        <v>103424.4</v>
      </c>
      <c r="G48" s="6">
        <f t="shared" si="5"/>
        <v>7.8</v>
      </c>
      <c r="U48" s="6">
        <v>140516</v>
      </c>
      <c r="V48" s="26">
        <v>16</v>
      </c>
      <c r="W48" s="26"/>
      <c r="Z48" s="6">
        <v>102684</v>
      </c>
      <c r="AA48" s="26">
        <v>4.7</v>
      </c>
      <c r="AB48" s="26"/>
      <c r="AE48" s="6">
        <v>160995</v>
      </c>
      <c r="AF48" s="26">
        <v>3.9</v>
      </c>
      <c r="AG48" s="26"/>
      <c r="AJ48" s="6">
        <v>122881</v>
      </c>
      <c r="AK48" s="26">
        <v>8.5</v>
      </c>
      <c r="AL48" s="26"/>
      <c r="AO48" s="6">
        <v>176925</v>
      </c>
      <c r="AP48" s="26">
        <v>2.1</v>
      </c>
      <c r="AQ48" s="26"/>
      <c r="AT48" s="6">
        <v>156445</v>
      </c>
      <c r="AU48" s="26">
        <v>17.7</v>
      </c>
      <c r="AV48" s="26"/>
      <c r="AY48" s="6">
        <v>139378</v>
      </c>
      <c r="AZ48" s="26">
        <v>3.7</v>
      </c>
      <c r="BA48" s="26"/>
      <c r="BD48" s="6">
        <v>124587</v>
      </c>
      <c r="BE48" s="26">
        <v>9.1999999999999993</v>
      </c>
      <c r="BF48" s="26"/>
      <c r="BI48" s="6">
        <v>129991</v>
      </c>
      <c r="BJ48" s="26">
        <v>13.2</v>
      </c>
      <c r="BK48" s="26"/>
      <c r="BN48" s="6">
        <v>114347</v>
      </c>
      <c r="BO48" s="26">
        <v>5.3</v>
      </c>
      <c r="BP48" s="26"/>
    </row>
    <row r="49" spans="6:68" x14ac:dyDescent="0.25">
      <c r="F49" s="6">
        <f t="shared" si="4"/>
        <v>136874.9</v>
      </c>
      <c r="G49" s="6">
        <f t="shared" si="5"/>
        <v>8.43</v>
      </c>
      <c r="U49" s="6">
        <v>152747</v>
      </c>
      <c r="V49" s="26">
        <v>16.899999999999999</v>
      </c>
      <c r="W49" s="26"/>
      <c r="Z49" s="6">
        <v>112355</v>
      </c>
      <c r="AA49" s="26">
        <v>2.7</v>
      </c>
      <c r="AB49" s="26"/>
      <c r="AE49" s="6">
        <v>210774</v>
      </c>
      <c r="AF49" s="26">
        <v>3.9</v>
      </c>
      <c r="AG49" s="26"/>
      <c r="AJ49" s="6">
        <v>151041</v>
      </c>
      <c r="AK49" s="26">
        <v>8.5</v>
      </c>
      <c r="AL49" s="26"/>
      <c r="AO49" s="6">
        <v>200818</v>
      </c>
      <c r="AP49" s="26">
        <v>2.1</v>
      </c>
      <c r="AQ49" s="26"/>
      <c r="AT49" s="6">
        <v>145067</v>
      </c>
      <c r="AU49" s="26">
        <v>17.7</v>
      </c>
      <c r="AV49" s="26"/>
      <c r="AY49" s="6">
        <v>187449</v>
      </c>
      <c r="AZ49" s="26">
        <v>1.7</v>
      </c>
      <c r="BA49" s="26"/>
      <c r="BD49" s="6">
        <v>133689</v>
      </c>
      <c r="BE49" s="26">
        <v>9.1999999999999993</v>
      </c>
      <c r="BF49" s="26"/>
      <c r="BI49" s="6">
        <v>149334</v>
      </c>
      <c r="BJ49" s="26">
        <v>13.2</v>
      </c>
      <c r="BK49" s="26"/>
      <c r="BN49" s="6">
        <v>112925</v>
      </c>
      <c r="BO49" s="26">
        <v>17.3</v>
      </c>
      <c r="BP49" s="26"/>
    </row>
    <row r="50" spans="6:68" x14ac:dyDescent="0.25">
      <c r="F50" s="6">
        <f t="shared" si="4"/>
        <v>155619.9</v>
      </c>
      <c r="G50" s="6">
        <f t="shared" si="5"/>
        <v>9.32</v>
      </c>
      <c r="U50" s="6">
        <v>81920</v>
      </c>
      <c r="V50" s="26">
        <v>0</v>
      </c>
      <c r="W50" s="26"/>
      <c r="Z50" s="6">
        <v>85902</v>
      </c>
      <c r="AA50" s="26">
        <v>0</v>
      </c>
      <c r="AB50" s="26"/>
      <c r="AE50" s="6">
        <v>108374</v>
      </c>
      <c r="AF50" s="26">
        <v>0</v>
      </c>
      <c r="AG50" s="26"/>
      <c r="AJ50" s="6">
        <v>75378</v>
      </c>
      <c r="AK50" s="26">
        <v>0</v>
      </c>
      <c r="AL50" s="26"/>
      <c r="AO50" s="6">
        <v>113778</v>
      </c>
      <c r="AP50" s="26">
        <v>0</v>
      </c>
      <c r="AQ50" s="26"/>
      <c r="AT50" s="6">
        <v>73387</v>
      </c>
      <c r="AU50" s="26">
        <v>0</v>
      </c>
      <c r="AV50" s="26"/>
      <c r="AY50" s="6">
        <v>114347</v>
      </c>
      <c r="AZ50" s="26">
        <v>0</v>
      </c>
      <c r="BA50" s="26"/>
      <c r="BD50" s="6">
        <v>102116</v>
      </c>
      <c r="BE50" s="26">
        <v>0</v>
      </c>
      <c r="BF50" s="26"/>
      <c r="BI50" s="6">
        <v>106382</v>
      </c>
      <c r="BJ50" s="26">
        <v>0</v>
      </c>
      <c r="BK50" s="26"/>
      <c r="BN50" s="6">
        <v>98418</v>
      </c>
      <c r="BO50" s="26">
        <v>0</v>
      </c>
      <c r="BP50" s="26"/>
    </row>
    <row r="51" spans="6:68" x14ac:dyDescent="0.25">
      <c r="F51" s="6">
        <f t="shared" si="4"/>
        <v>96000.2</v>
      </c>
      <c r="G51" s="6">
        <f t="shared" si="5"/>
        <v>0</v>
      </c>
      <c r="U51" s="6">
        <v>79644</v>
      </c>
      <c r="V51" s="26">
        <v>16.899999999999999</v>
      </c>
      <c r="W51" s="26"/>
      <c r="Z51" s="6">
        <v>115769</v>
      </c>
      <c r="AA51" s="26">
        <v>2.7</v>
      </c>
      <c r="AB51" s="26"/>
      <c r="AE51" s="6">
        <v>151040</v>
      </c>
      <c r="AF51" s="26">
        <v>2.7</v>
      </c>
      <c r="AG51" s="26"/>
      <c r="AJ51" s="6">
        <v>72818</v>
      </c>
      <c r="AK51" s="26">
        <v>8.5</v>
      </c>
      <c r="AL51" s="26"/>
      <c r="AO51" s="6">
        <v>76231</v>
      </c>
      <c r="AP51" s="26">
        <v>0.8</v>
      </c>
      <c r="AQ51" s="26"/>
      <c r="AT51" s="6">
        <v>79644</v>
      </c>
      <c r="AU51" s="26">
        <v>12.7</v>
      </c>
      <c r="AV51" s="26"/>
      <c r="AY51" s="6">
        <v>116054</v>
      </c>
      <c r="AZ51" s="26">
        <v>1.7</v>
      </c>
      <c r="BA51" s="26"/>
      <c r="BD51" s="6">
        <v>72249</v>
      </c>
      <c r="BE51" s="26">
        <v>1.6</v>
      </c>
      <c r="BF51" s="26"/>
      <c r="BI51" s="6">
        <v>72818</v>
      </c>
      <c r="BJ51" s="26">
        <v>15.8</v>
      </c>
      <c r="BK51" s="26"/>
      <c r="BN51" s="6">
        <v>66845</v>
      </c>
      <c r="BO51" s="26">
        <v>17.3</v>
      </c>
      <c r="BP51" s="26"/>
    </row>
    <row r="52" spans="6:68" x14ac:dyDescent="0.25">
      <c r="F52" s="6">
        <f t="shared" si="4"/>
        <v>90311.2</v>
      </c>
      <c r="G52" s="6">
        <f t="shared" si="5"/>
        <v>8.07</v>
      </c>
      <c r="U52" s="6">
        <v>80783</v>
      </c>
      <c r="V52" s="26">
        <v>16.899999999999999</v>
      </c>
      <c r="W52" s="26"/>
      <c r="Z52" s="6">
        <v>101547</v>
      </c>
      <c r="AA52" s="26">
        <v>2.7</v>
      </c>
      <c r="AB52" s="26"/>
      <c r="AE52" s="6">
        <v>125441</v>
      </c>
      <c r="AF52" s="26">
        <v>2.7</v>
      </c>
      <c r="AG52" s="26"/>
      <c r="AJ52" s="6">
        <v>151325</v>
      </c>
      <c r="AK52" s="26">
        <v>8.5</v>
      </c>
      <c r="AL52" s="26"/>
      <c r="AO52" s="6">
        <v>103822</v>
      </c>
      <c r="AP52" s="26">
        <v>0.8</v>
      </c>
      <c r="AQ52" s="26"/>
      <c r="AT52" s="6">
        <v>126294</v>
      </c>
      <c r="AU52" s="26">
        <v>12.7</v>
      </c>
      <c r="AV52" s="26"/>
      <c r="AY52" s="6">
        <v>109796</v>
      </c>
      <c r="AZ52" s="26">
        <v>1.7</v>
      </c>
      <c r="BA52" s="26"/>
      <c r="BD52" s="6">
        <v>79645</v>
      </c>
      <c r="BE52" s="26">
        <v>1.6</v>
      </c>
      <c r="BF52" s="26"/>
      <c r="BI52" s="6">
        <v>164125</v>
      </c>
      <c r="BJ52" s="26">
        <v>15.8</v>
      </c>
      <c r="BK52" s="26"/>
      <c r="BN52" s="6">
        <v>114631</v>
      </c>
      <c r="BO52" s="26">
        <v>17.3</v>
      </c>
      <c r="BP52" s="26"/>
    </row>
    <row r="53" spans="6:68" x14ac:dyDescent="0.25">
      <c r="F53" s="6">
        <f t="shared" si="4"/>
        <v>115740.9</v>
      </c>
      <c r="G53" s="6">
        <f t="shared" si="5"/>
        <v>8.07</v>
      </c>
      <c r="U53" s="6">
        <v>102115</v>
      </c>
      <c r="V53" s="26">
        <v>16.899999999999999</v>
      </c>
      <c r="W53" s="26"/>
      <c r="Z53" s="6">
        <v>150756</v>
      </c>
      <c r="AA53" s="26">
        <v>2.7</v>
      </c>
      <c r="AB53" s="26"/>
      <c r="AE53" s="6">
        <v>94436</v>
      </c>
      <c r="AF53" s="26">
        <v>2.7</v>
      </c>
      <c r="AG53" s="26"/>
      <c r="AJ53" s="6">
        <v>95004</v>
      </c>
      <c r="AK53" s="26">
        <v>8.5</v>
      </c>
      <c r="AL53" s="26"/>
      <c r="AO53" s="6">
        <v>110649</v>
      </c>
      <c r="AP53" s="26">
        <v>0.8</v>
      </c>
      <c r="AQ53" s="26"/>
      <c r="AT53" s="6">
        <v>136533</v>
      </c>
      <c r="AU53" s="26">
        <v>12.7</v>
      </c>
      <c r="AV53" s="26"/>
      <c r="AY53" s="6">
        <v>123449</v>
      </c>
      <c r="AZ53" s="26">
        <v>1.7</v>
      </c>
      <c r="BA53" s="26"/>
      <c r="BD53" s="6">
        <v>150756</v>
      </c>
      <c r="BE53" s="26">
        <v>1.6</v>
      </c>
      <c r="BF53" s="26"/>
      <c r="BI53" s="6">
        <v>137956</v>
      </c>
      <c r="BJ53" s="26">
        <v>15.8</v>
      </c>
      <c r="BK53" s="26"/>
      <c r="BN53" s="6">
        <v>123449</v>
      </c>
      <c r="BO53" s="26">
        <v>17.3</v>
      </c>
      <c r="BP53" s="26"/>
    </row>
    <row r="54" spans="6:68" x14ac:dyDescent="0.25">
      <c r="F54" s="6">
        <f t="shared" si="4"/>
        <v>122510.3</v>
      </c>
      <c r="G54" s="6">
        <f t="shared" si="5"/>
        <v>8.07</v>
      </c>
      <c r="U54" s="6">
        <v>74524</v>
      </c>
      <c r="V54" s="26">
        <v>16.899999999999999</v>
      </c>
      <c r="W54" s="26"/>
      <c r="Z54" s="6">
        <v>134543</v>
      </c>
      <c r="AA54" s="26">
        <v>2.7</v>
      </c>
      <c r="AB54" s="26"/>
      <c r="AE54" s="6">
        <v>100694</v>
      </c>
      <c r="AF54" s="26">
        <v>2.7</v>
      </c>
      <c r="AG54" s="26"/>
      <c r="AJ54" s="6">
        <v>79644</v>
      </c>
      <c r="AK54" s="26">
        <v>14</v>
      </c>
      <c r="AL54" s="26"/>
      <c r="AO54" s="6">
        <v>94151</v>
      </c>
      <c r="AP54" s="26">
        <v>0.8</v>
      </c>
      <c r="AQ54" s="26"/>
      <c r="AT54" s="6">
        <v>110649</v>
      </c>
      <c r="AU54" s="26">
        <v>12.7</v>
      </c>
      <c r="AV54" s="26"/>
      <c r="AY54" s="6">
        <v>149049</v>
      </c>
      <c r="AZ54" s="26">
        <v>1.7</v>
      </c>
      <c r="BA54" s="26"/>
      <c r="BD54" s="6">
        <v>101831</v>
      </c>
      <c r="BE54" s="26">
        <v>1.6</v>
      </c>
      <c r="BF54" s="26"/>
      <c r="BI54" s="6">
        <v>83342</v>
      </c>
      <c r="BJ54" s="26">
        <v>15.8</v>
      </c>
      <c r="BK54" s="26"/>
      <c r="BN54" s="6">
        <v>91876</v>
      </c>
      <c r="BO54" s="26">
        <v>17.3</v>
      </c>
      <c r="BP54" s="26"/>
    </row>
    <row r="55" spans="6:68" x14ac:dyDescent="0.25">
      <c r="F55" s="6">
        <f t="shared" si="4"/>
        <v>102030.3</v>
      </c>
      <c r="G55" s="6">
        <f t="shared" si="5"/>
        <v>8.620000000000001</v>
      </c>
      <c r="U55" s="6">
        <v>123449</v>
      </c>
      <c r="V55" s="26">
        <v>6.4</v>
      </c>
      <c r="W55" s="26"/>
      <c r="Z55" s="6">
        <v>91023</v>
      </c>
      <c r="AA55" s="26">
        <v>3.3</v>
      </c>
      <c r="AB55" s="26"/>
      <c r="AE55" s="6">
        <v>74240</v>
      </c>
      <c r="AF55" s="26">
        <v>2.7</v>
      </c>
      <c r="AG55" s="26"/>
      <c r="AJ55" s="6">
        <v>67413</v>
      </c>
      <c r="AK55" s="26">
        <v>14</v>
      </c>
      <c r="AL55" s="26"/>
      <c r="AO55" s="6">
        <v>74809</v>
      </c>
      <c r="AP55" s="26">
        <v>0.8</v>
      </c>
      <c r="AQ55" s="26"/>
      <c r="AT55" s="6">
        <v>108089</v>
      </c>
      <c r="AU55" s="26">
        <v>12.7</v>
      </c>
      <c r="AV55" s="26"/>
      <c r="AY55" s="6">
        <v>113210</v>
      </c>
      <c r="AZ55" s="26">
        <v>10.8</v>
      </c>
      <c r="BA55" s="26"/>
      <c r="BD55" s="6">
        <v>105244</v>
      </c>
      <c r="BE55" s="26">
        <v>1.6</v>
      </c>
      <c r="BF55" s="26"/>
      <c r="BI55" s="6">
        <v>72249</v>
      </c>
      <c r="BJ55" s="26">
        <v>15.8</v>
      </c>
      <c r="BK55" s="26"/>
      <c r="BN55" s="6">
        <v>83627</v>
      </c>
      <c r="BO55" s="26">
        <v>10.9</v>
      </c>
      <c r="BP55" s="26"/>
    </row>
    <row r="56" spans="6:68" x14ac:dyDescent="0.25">
      <c r="F56" s="6">
        <f t="shared" si="4"/>
        <v>91335.3</v>
      </c>
      <c r="G56" s="6">
        <f t="shared" si="5"/>
        <v>7.9000000000000012</v>
      </c>
      <c r="U56" s="6">
        <v>101831</v>
      </c>
      <c r="V56" s="26">
        <v>6.4</v>
      </c>
      <c r="W56" s="26"/>
      <c r="Z56" s="6">
        <v>128001</v>
      </c>
      <c r="AA56" s="26">
        <v>3.3</v>
      </c>
      <c r="AB56" s="26"/>
      <c r="AE56" s="6">
        <v>111218</v>
      </c>
      <c r="AF56" s="26">
        <v>14.4</v>
      </c>
      <c r="AG56" s="26"/>
      <c r="AJ56" s="6">
        <v>108089</v>
      </c>
      <c r="AK56" s="26">
        <v>14</v>
      </c>
      <c r="AL56" s="26"/>
      <c r="AO56" s="6">
        <v>119182</v>
      </c>
      <c r="AP56" s="26">
        <v>5</v>
      </c>
      <c r="AQ56" s="26"/>
      <c r="AT56" s="6">
        <v>153601</v>
      </c>
      <c r="AU56" s="26">
        <v>17.5</v>
      </c>
      <c r="AV56" s="26"/>
      <c r="AY56" s="6">
        <v>127716</v>
      </c>
      <c r="AZ56" s="26">
        <v>10.8</v>
      </c>
      <c r="BA56" s="26"/>
      <c r="BD56" s="6">
        <v>124018</v>
      </c>
      <c r="BE56" s="26">
        <v>1.6</v>
      </c>
      <c r="BF56" s="26"/>
      <c r="BI56" s="6">
        <v>90453</v>
      </c>
      <c r="BJ56" s="26">
        <v>12.7</v>
      </c>
      <c r="BK56" s="26"/>
      <c r="BN56" s="6">
        <v>120890</v>
      </c>
      <c r="BO56" s="26">
        <v>10.9</v>
      </c>
      <c r="BP56" s="26"/>
    </row>
    <row r="57" spans="6:68" x14ac:dyDescent="0.25">
      <c r="F57" s="6">
        <f t="shared" si="4"/>
        <v>118499.9</v>
      </c>
      <c r="G57" s="6">
        <f t="shared" si="5"/>
        <v>9.66</v>
      </c>
      <c r="U57" s="6">
        <v>93582</v>
      </c>
      <c r="V57" s="26">
        <v>6.4</v>
      </c>
      <c r="W57" s="26"/>
      <c r="Z57" s="6">
        <v>91022</v>
      </c>
      <c r="AA57" s="26">
        <v>3.3</v>
      </c>
      <c r="AB57" s="26"/>
      <c r="AE57" s="6">
        <v>73386</v>
      </c>
      <c r="AF57" s="26">
        <v>14.4</v>
      </c>
      <c r="AG57" s="26"/>
      <c r="AJ57" s="6">
        <v>87894</v>
      </c>
      <c r="AK57" s="26">
        <v>14</v>
      </c>
      <c r="AL57" s="26"/>
      <c r="AO57" s="6">
        <v>75662</v>
      </c>
      <c r="AP57" s="26">
        <v>5</v>
      </c>
      <c r="AQ57" s="26"/>
      <c r="AT57" s="6">
        <v>73956</v>
      </c>
      <c r="AU57" s="26">
        <v>17.5</v>
      </c>
      <c r="AV57" s="26"/>
      <c r="AY57" s="6">
        <v>72249</v>
      </c>
      <c r="AZ57" s="26">
        <v>10.8</v>
      </c>
      <c r="BA57" s="26"/>
      <c r="BD57" s="6">
        <v>103254</v>
      </c>
      <c r="BE57" s="26">
        <v>4.3</v>
      </c>
      <c r="BF57" s="26"/>
      <c r="BI57" s="6">
        <v>118613</v>
      </c>
      <c r="BJ57" s="26">
        <v>12.7</v>
      </c>
      <c r="BK57" s="26"/>
      <c r="BN57" s="6">
        <v>74240</v>
      </c>
      <c r="BO57" s="26">
        <v>10.9</v>
      </c>
      <c r="BP57" s="26"/>
    </row>
    <row r="58" spans="6:68" x14ac:dyDescent="0.25">
      <c r="F58" s="6">
        <f t="shared" si="4"/>
        <v>86385.8</v>
      </c>
      <c r="G58" s="6">
        <f t="shared" si="5"/>
        <v>9.9300000000000015</v>
      </c>
      <c r="U58" s="6">
        <v>77369</v>
      </c>
      <c r="V58" s="26">
        <v>6.4</v>
      </c>
      <c r="W58" s="26"/>
      <c r="Z58" s="6">
        <v>91307</v>
      </c>
      <c r="AA58" s="26">
        <v>3.3</v>
      </c>
      <c r="AB58" s="26"/>
      <c r="AE58" s="6">
        <v>75662</v>
      </c>
      <c r="AF58" s="26">
        <v>14.4</v>
      </c>
      <c r="AG58" s="26"/>
      <c r="AJ58" s="6">
        <v>75663</v>
      </c>
      <c r="AK58" s="26">
        <v>14</v>
      </c>
      <c r="AL58" s="26"/>
      <c r="AO58" s="6">
        <v>97280</v>
      </c>
      <c r="AP58" s="26">
        <v>5</v>
      </c>
      <c r="AQ58" s="26"/>
      <c r="AT58" s="6">
        <v>73103</v>
      </c>
      <c r="AU58" s="26">
        <v>17.5</v>
      </c>
      <c r="AV58" s="26"/>
      <c r="AY58" s="6">
        <v>72818</v>
      </c>
      <c r="AZ58" s="26">
        <v>10.8</v>
      </c>
      <c r="BA58" s="26"/>
      <c r="BD58" s="6">
        <v>90453</v>
      </c>
      <c r="BE58" s="26">
        <v>4.3</v>
      </c>
      <c r="BF58" s="26"/>
      <c r="BI58" s="6">
        <v>90738</v>
      </c>
      <c r="BJ58" s="26">
        <v>12.7</v>
      </c>
      <c r="BK58" s="26"/>
      <c r="BN58" s="6">
        <v>80498</v>
      </c>
      <c r="BO58" s="26">
        <v>10.9</v>
      </c>
      <c r="BP58" s="26"/>
    </row>
    <row r="59" spans="6:68" x14ac:dyDescent="0.25">
      <c r="F59" s="6">
        <f t="shared" si="4"/>
        <v>82489.100000000006</v>
      </c>
      <c r="G59" s="6">
        <f t="shared" si="5"/>
        <v>9.9300000000000015</v>
      </c>
      <c r="U59" s="6">
        <v>107805</v>
      </c>
      <c r="V59" s="26">
        <v>6.4</v>
      </c>
      <c r="W59" s="26"/>
      <c r="Z59" s="6">
        <v>82204</v>
      </c>
      <c r="AA59" s="26">
        <v>3.3</v>
      </c>
      <c r="AB59" s="26"/>
      <c r="AE59" s="6">
        <v>82205</v>
      </c>
      <c r="AF59" s="26">
        <v>14.4</v>
      </c>
      <c r="AG59" s="26"/>
      <c r="AJ59" s="6">
        <v>101262</v>
      </c>
      <c r="AK59" s="26">
        <v>14</v>
      </c>
      <c r="AL59" s="26"/>
      <c r="AO59" s="6">
        <v>79645</v>
      </c>
      <c r="AP59" s="26">
        <v>5</v>
      </c>
      <c r="AQ59" s="26"/>
      <c r="AT59" s="6">
        <v>135965</v>
      </c>
      <c r="AU59" s="26">
        <v>17.5</v>
      </c>
      <c r="AV59" s="26"/>
      <c r="AY59" s="6">
        <v>101262</v>
      </c>
      <c r="AZ59" s="26">
        <v>10.8</v>
      </c>
      <c r="BA59" s="26"/>
      <c r="BD59" s="6">
        <v>155876</v>
      </c>
      <c r="BE59" s="26">
        <v>4.3</v>
      </c>
      <c r="BF59" s="26"/>
      <c r="BI59" s="6">
        <v>75947</v>
      </c>
      <c r="BJ59" s="26">
        <v>12.7</v>
      </c>
      <c r="BK59" s="26"/>
      <c r="BN59" s="6">
        <v>79360</v>
      </c>
      <c r="BO59" s="26">
        <v>10.9</v>
      </c>
      <c r="BP59" s="26"/>
    </row>
    <row r="60" spans="6:68" x14ac:dyDescent="0.25">
      <c r="F60" s="6">
        <f t="shared" si="4"/>
        <v>100153.1</v>
      </c>
      <c r="G60" s="6">
        <f t="shared" si="5"/>
        <v>9.9300000000000015</v>
      </c>
      <c r="U60" s="6">
        <v>79076</v>
      </c>
      <c r="V60" s="26">
        <v>2.8</v>
      </c>
      <c r="W60" s="26"/>
      <c r="Z60" s="6">
        <v>120036</v>
      </c>
      <c r="AA60" s="26">
        <v>16.100000000000001</v>
      </c>
      <c r="AB60" s="26"/>
      <c r="AE60" s="6">
        <v>73387</v>
      </c>
      <c r="AF60" s="26">
        <v>14.4</v>
      </c>
      <c r="AG60" s="26"/>
      <c r="AJ60" s="6">
        <v>74240</v>
      </c>
      <c r="AK60" s="26">
        <v>13.3</v>
      </c>
      <c r="AL60" s="26"/>
      <c r="AO60" s="6">
        <v>88462</v>
      </c>
      <c r="AP60" s="26">
        <v>5</v>
      </c>
      <c r="AQ60" s="26"/>
      <c r="AT60" s="6">
        <v>72534</v>
      </c>
      <c r="AU60" s="26">
        <v>17.5</v>
      </c>
      <c r="AV60" s="26"/>
      <c r="AY60" s="6">
        <v>100409</v>
      </c>
      <c r="AZ60" s="26">
        <v>13.7</v>
      </c>
      <c r="BA60" s="26"/>
      <c r="BD60" s="6">
        <v>139662</v>
      </c>
      <c r="BE60" s="26">
        <v>4.3</v>
      </c>
      <c r="BF60" s="26"/>
      <c r="BI60" s="6">
        <v>111503</v>
      </c>
      <c r="BJ60" s="26">
        <v>12.7</v>
      </c>
      <c r="BK60" s="26"/>
      <c r="BN60" s="6">
        <v>106667</v>
      </c>
      <c r="BO60" s="26">
        <v>17.7</v>
      </c>
      <c r="BP60" s="26"/>
    </row>
    <row r="61" spans="6:68" x14ac:dyDescent="0.25">
      <c r="F61" s="6">
        <f t="shared" si="4"/>
        <v>96597.6</v>
      </c>
      <c r="G61" s="6">
        <f t="shared" si="5"/>
        <v>11.750000000000002</v>
      </c>
      <c r="U61" s="6">
        <v>69973</v>
      </c>
      <c r="V61" s="26">
        <v>0</v>
      </c>
      <c r="W61" s="26"/>
      <c r="Z61" s="6">
        <v>69974</v>
      </c>
      <c r="AA61" s="26">
        <v>0</v>
      </c>
      <c r="AB61" s="26"/>
      <c r="AE61" s="6">
        <v>83912</v>
      </c>
      <c r="AF61" s="26">
        <v>0</v>
      </c>
      <c r="AG61" s="26"/>
      <c r="AJ61" s="6">
        <v>68836</v>
      </c>
      <c r="AK61" s="26">
        <v>0</v>
      </c>
      <c r="AL61" s="26"/>
      <c r="AO61" s="6">
        <v>105529</v>
      </c>
      <c r="AP61" s="26">
        <v>0</v>
      </c>
      <c r="AQ61" s="26"/>
      <c r="AT61" s="6">
        <v>334792</v>
      </c>
      <c r="AU61" s="26">
        <v>0</v>
      </c>
      <c r="AV61" s="26"/>
      <c r="AY61" s="6">
        <v>104391</v>
      </c>
      <c r="AZ61" s="26">
        <v>0</v>
      </c>
      <c r="BA61" s="26"/>
      <c r="BD61" s="6">
        <v>88462</v>
      </c>
      <c r="BE61" s="26">
        <v>0</v>
      </c>
      <c r="BF61" s="26"/>
      <c r="BI61" s="6">
        <v>89885</v>
      </c>
      <c r="BJ61" s="26">
        <v>0</v>
      </c>
      <c r="BK61" s="26"/>
      <c r="BN61" s="6">
        <v>81636</v>
      </c>
      <c r="BO61" s="26">
        <v>0</v>
      </c>
      <c r="BP61" s="26"/>
    </row>
    <row r="62" spans="6:68" x14ac:dyDescent="0.25">
      <c r="F62" s="6">
        <f t="shared" si="4"/>
        <v>109739</v>
      </c>
      <c r="G62" s="6">
        <f t="shared" si="5"/>
        <v>0</v>
      </c>
      <c r="U62" s="6">
        <v>105814</v>
      </c>
      <c r="V62" s="26">
        <v>2.8</v>
      </c>
      <c r="W62" s="26"/>
      <c r="Z62" s="6">
        <v>107236</v>
      </c>
      <c r="AA62" s="26">
        <v>16.100000000000001</v>
      </c>
      <c r="AB62" s="26"/>
      <c r="AE62" s="6">
        <v>125724</v>
      </c>
      <c r="AF62" s="26">
        <v>15.2</v>
      </c>
      <c r="AG62" s="26"/>
      <c r="AJ62" s="6">
        <v>123165</v>
      </c>
      <c r="AK62" s="26">
        <v>13.3</v>
      </c>
      <c r="AL62" s="26"/>
      <c r="AO62" s="6">
        <v>110933</v>
      </c>
      <c r="AP62" s="26">
        <v>15.6</v>
      </c>
      <c r="AQ62" s="26"/>
      <c r="AT62" s="6">
        <v>133405</v>
      </c>
      <c r="AU62" s="26">
        <v>6.1</v>
      </c>
      <c r="AV62" s="26"/>
      <c r="AY62" s="6">
        <v>96996</v>
      </c>
      <c r="AZ62" s="26">
        <v>13.7</v>
      </c>
      <c r="BA62" s="26"/>
      <c r="BD62" s="6">
        <v>104392</v>
      </c>
      <c r="BE62" s="26">
        <v>4.3</v>
      </c>
      <c r="BF62" s="26"/>
      <c r="BI62" s="6">
        <v>121743</v>
      </c>
      <c r="BJ62" s="26">
        <v>2.1</v>
      </c>
      <c r="BK62" s="26"/>
      <c r="BN62" s="6">
        <v>107236</v>
      </c>
      <c r="BO62" s="26">
        <v>17.7</v>
      </c>
      <c r="BP62" s="26"/>
    </row>
    <row r="63" spans="6:68" x14ac:dyDescent="0.25">
      <c r="F63" s="6">
        <f t="shared" si="4"/>
        <v>113664.4</v>
      </c>
      <c r="G63" s="6">
        <f t="shared" si="5"/>
        <v>10.690000000000001</v>
      </c>
      <c r="U63" s="6">
        <v>112355</v>
      </c>
      <c r="V63" s="26">
        <v>2.8</v>
      </c>
      <c r="W63" s="26"/>
      <c r="Z63" s="6">
        <v>146773</v>
      </c>
      <c r="AA63" s="26">
        <v>16.100000000000001</v>
      </c>
      <c r="AB63" s="26"/>
      <c r="AE63" s="6">
        <v>142791</v>
      </c>
      <c r="AF63" s="26">
        <v>15.2</v>
      </c>
      <c r="AG63" s="26"/>
      <c r="AJ63" s="6">
        <v>118613</v>
      </c>
      <c r="AK63" s="26">
        <v>13.3</v>
      </c>
      <c r="AL63" s="26"/>
      <c r="AO63" s="6">
        <v>161280</v>
      </c>
      <c r="AP63" s="26">
        <v>15.6</v>
      </c>
      <c r="AQ63" s="26"/>
      <c r="AT63" s="6">
        <v>170667</v>
      </c>
      <c r="AU63" s="26">
        <v>6.1</v>
      </c>
      <c r="AV63" s="26"/>
      <c r="AY63" s="6">
        <v>128854</v>
      </c>
      <c r="AZ63" s="26">
        <v>13.7</v>
      </c>
      <c r="BA63" s="26"/>
      <c r="BD63" s="6">
        <v>147059</v>
      </c>
      <c r="BE63" s="26">
        <v>17.7</v>
      </c>
      <c r="BF63" s="26"/>
      <c r="BI63" s="6">
        <v>147343</v>
      </c>
      <c r="BJ63" s="26">
        <v>2.1</v>
      </c>
      <c r="BK63" s="26"/>
      <c r="BN63" s="6">
        <v>133120</v>
      </c>
      <c r="BO63" s="26">
        <v>17.7</v>
      </c>
      <c r="BP63" s="26"/>
    </row>
    <row r="64" spans="6:68" x14ac:dyDescent="0.25">
      <c r="F64" s="6">
        <f t="shared" si="4"/>
        <v>140885.5</v>
      </c>
      <c r="G64" s="6">
        <f t="shared" si="5"/>
        <v>12.030000000000001</v>
      </c>
      <c r="U64" s="6">
        <v>102684</v>
      </c>
      <c r="V64" s="26">
        <v>2.8</v>
      </c>
      <c r="W64" s="26"/>
      <c r="Z64" s="6">
        <v>108943</v>
      </c>
      <c r="AA64" s="26">
        <v>16.100000000000001</v>
      </c>
      <c r="AB64" s="26"/>
      <c r="AE64" s="6">
        <v>67414</v>
      </c>
      <c r="AF64" s="26">
        <v>15.2</v>
      </c>
      <c r="AG64" s="26"/>
      <c r="AJ64" s="6">
        <v>108089</v>
      </c>
      <c r="AK64" s="26">
        <v>13.3</v>
      </c>
      <c r="AL64" s="26"/>
      <c r="AO64" s="6">
        <v>69404</v>
      </c>
      <c r="AP64" s="26">
        <v>15.6</v>
      </c>
      <c r="AQ64" s="26"/>
      <c r="AT64" s="6">
        <v>112071</v>
      </c>
      <c r="AU64" s="26">
        <v>6.1</v>
      </c>
      <c r="AV64" s="26"/>
      <c r="AY64" s="6">
        <v>71395</v>
      </c>
      <c r="AZ64" s="26">
        <v>13.7</v>
      </c>
      <c r="BA64" s="26"/>
      <c r="BD64" s="6">
        <v>140801</v>
      </c>
      <c r="BE64" s="26">
        <v>17.7</v>
      </c>
      <c r="BF64" s="26"/>
      <c r="BI64" s="6">
        <v>69405</v>
      </c>
      <c r="BJ64" s="26">
        <v>2.1</v>
      </c>
      <c r="BK64" s="26"/>
      <c r="BN64" s="6">
        <v>97280</v>
      </c>
      <c r="BO64" s="26">
        <v>17.7</v>
      </c>
      <c r="BP64" s="26"/>
    </row>
    <row r="65" spans="6:68" x14ac:dyDescent="0.25">
      <c r="F65" s="6">
        <f t="shared" si="4"/>
        <v>94748.6</v>
      </c>
      <c r="G65" s="6">
        <f t="shared" si="5"/>
        <v>12.030000000000001</v>
      </c>
      <c r="U65" s="6">
        <v>125440</v>
      </c>
      <c r="V65" s="26">
        <v>2.8</v>
      </c>
      <c r="W65" s="26"/>
      <c r="Z65" s="6">
        <v>85049</v>
      </c>
      <c r="AA65" s="26">
        <v>16.100000000000001</v>
      </c>
      <c r="AB65" s="26"/>
      <c r="AE65" s="6">
        <v>116338</v>
      </c>
      <c r="AF65" s="26">
        <v>15.2</v>
      </c>
      <c r="AG65" s="26"/>
      <c r="AJ65" s="6">
        <v>116338</v>
      </c>
      <c r="AK65" s="26">
        <v>13.3</v>
      </c>
      <c r="AL65" s="26"/>
      <c r="AO65" s="6">
        <v>82489</v>
      </c>
      <c r="AP65" s="26">
        <v>15.6</v>
      </c>
      <c r="AQ65" s="26"/>
      <c r="AT65" s="6">
        <v>141085</v>
      </c>
      <c r="AU65" s="26">
        <v>6.1</v>
      </c>
      <c r="AV65" s="26"/>
      <c r="AY65" s="6">
        <v>81636</v>
      </c>
      <c r="AZ65" s="26">
        <v>13.7</v>
      </c>
      <c r="BA65" s="26"/>
      <c r="BD65" s="6">
        <v>90169</v>
      </c>
      <c r="BE65" s="26">
        <v>17.7</v>
      </c>
      <c r="BF65" s="26"/>
      <c r="BI65" s="6">
        <v>124302</v>
      </c>
      <c r="BJ65" s="26">
        <v>2.1</v>
      </c>
      <c r="BK65" s="26"/>
      <c r="BN65" s="6">
        <v>106951</v>
      </c>
      <c r="BO65" s="26">
        <v>17.7</v>
      </c>
      <c r="BP65" s="26"/>
    </row>
    <row r="66" spans="6:68" x14ac:dyDescent="0.25">
      <c r="F66" s="6">
        <f t="shared" si="4"/>
        <v>106979.7</v>
      </c>
      <c r="G66" s="6">
        <f t="shared" si="5"/>
        <v>12.030000000000001</v>
      </c>
      <c r="U66" s="6">
        <v>123164</v>
      </c>
      <c r="V66" s="26">
        <v>6.3</v>
      </c>
      <c r="W66" s="26"/>
      <c r="Z66" s="6">
        <v>124871</v>
      </c>
      <c r="AA66" s="26">
        <v>13.4</v>
      </c>
      <c r="AB66" s="26"/>
      <c r="AE66" s="6">
        <v>117476</v>
      </c>
      <c r="AF66" s="26">
        <v>15.2</v>
      </c>
      <c r="AG66" s="26"/>
      <c r="AJ66" s="6">
        <v>136249</v>
      </c>
      <c r="AK66" s="26">
        <v>10.4</v>
      </c>
      <c r="AL66" s="26"/>
      <c r="AO66" s="6">
        <v>155307</v>
      </c>
      <c r="AP66" s="26">
        <v>15.6</v>
      </c>
      <c r="AQ66" s="26"/>
      <c r="AT66" s="6">
        <v>108374</v>
      </c>
      <c r="AU66" s="26">
        <v>6.1</v>
      </c>
      <c r="AV66" s="26"/>
      <c r="AY66" s="6">
        <v>137103</v>
      </c>
      <c r="AZ66" s="26">
        <v>16.5</v>
      </c>
      <c r="BA66" s="26"/>
      <c r="BD66" s="6">
        <v>133120</v>
      </c>
      <c r="BE66" s="26">
        <v>17.7</v>
      </c>
      <c r="BF66" s="26"/>
      <c r="BI66" s="6">
        <v>92445</v>
      </c>
      <c r="BJ66" s="26">
        <v>2.1</v>
      </c>
      <c r="BK66" s="26"/>
      <c r="BN66" s="6">
        <v>119182</v>
      </c>
      <c r="BO66" s="26">
        <v>1.8</v>
      </c>
      <c r="BP66" s="26"/>
    </row>
    <row r="67" spans="6:68" x14ac:dyDescent="0.25">
      <c r="F67" s="6">
        <f t="shared" si="4"/>
        <v>124729.1</v>
      </c>
      <c r="G67" s="6">
        <f t="shared" si="5"/>
        <v>10.51</v>
      </c>
      <c r="U67" s="6">
        <v>113778</v>
      </c>
      <c r="V67" s="26">
        <v>6.3</v>
      </c>
      <c r="W67" s="26"/>
      <c r="Z67" s="6">
        <v>75947</v>
      </c>
      <c r="AA67" s="26">
        <v>13.4</v>
      </c>
      <c r="AB67" s="26"/>
      <c r="AE67" s="6">
        <v>86187</v>
      </c>
      <c r="AF67" s="26">
        <v>14.3</v>
      </c>
      <c r="AG67" s="26"/>
      <c r="AJ67" s="6">
        <v>90453</v>
      </c>
      <c r="AK67" s="26">
        <v>10.4</v>
      </c>
      <c r="AL67" s="26"/>
      <c r="AO67" s="6">
        <v>162134</v>
      </c>
      <c r="AP67" s="26">
        <v>15.7</v>
      </c>
      <c r="AQ67" s="26"/>
      <c r="AT67" s="6">
        <v>88462</v>
      </c>
      <c r="AU67" s="26">
        <v>3</v>
      </c>
      <c r="AV67" s="26"/>
      <c r="AY67" s="6">
        <v>87325</v>
      </c>
      <c r="AZ67" s="26">
        <v>16.5</v>
      </c>
      <c r="BA67" s="26"/>
      <c r="BD67" s="6">
        <v>88463</v>
      </c>
      <c r="BE67" s="26">
        <v>17.7</v>
      </c>
      <c r="BF67" s="26"/>
      <c r="BI67" s="6">
        <v>105813</v>
      </c>
      <c r="BJ67" s="26">
        <v>2</v>
      </c>
      <c r="BK67" s="26"/>
      <c r="BN67" s="6">
        <v>144498</v>
      </c>
      <c r="BO67" s="26">
        <v>1.8</v>
      </c>
      <c r="BP67" s="26"/>
    </row>
    <row r="68" spans="6:68" x14ac:dyDescent="0.25">
      <c r="F68" s="6">
        <f t="shared" si="4"/>
        <v>104306</v>
      </c>
      <c r="G68" s="6">
        <f t="shared" si="5"/>
        <v>10.11</v>
      </c>
      <c r="U68" s="6">
        <v>93866</v>
      </c>
      <c r="V68" s="26">
        <v>6.3</v>
      </c>
      <c r="W68" s="26"/>
      <c r="Z68" s="6">
        <v>74524</v>
      </c>
      <c r="AA68" s="26">
        <v>13.4</v>
      </c>
      <c r="AB68" s="26"/>
      <c r="AE68" s="6">
        <v>108942</v>
      </c>
      <c r="AF68" s="26">
        <v>14.3</v>
      </c>
      <c r="AG68" s="26"/>
      <c r="AJ68" s="6">
        <v>77653</v>
      </c>
      <c r="AK68" s="26">
        <v>10.4</v>
      </c>
      <c r="AL68" s="26"/>
      <c r="AO68" s="6">
        <v>148765</v>
      </c>
      <c r="AP68" s="26">
        <v>15.7</v>
      </c>
      <c r="AQ68" s="26"/>
      <c r="AT68" s="6">
        <v>90453</v>
      </c>
      <c r="AU68" s="26">
        <v>3</v>
      </c>
      <c r="AV68" s="26"/>
      <c r="AY68" s="6">
        <v>91876</v>
      </c>
      <c r="AZ68" s="26">
        <v>16.5</v>
      </c>
      <c r="BA68" s="26"/>
      <c r="BD68" s="6">
        <v>83058</v>
      </c>
      <c r="BE68" s="26">
        <v>14.6</v>
      </c>
      <c r="BF68" s="26"/>
      <c r="BI68" s="6">
        <v>95858</v>
      </c>
      <c r="BJ68" s="26">
        <v>2</v>
      </c>
      <c r="BK68" s="26"/>
      <c r="BN68" s="6">
        <v>75662</v>
      </c>
      <c r="BO68" s="26">
        <v>1.8</v>
      </c>
      <c r="BP68" s="26"/>
    </row>
    <row r="69" spans="6:68" x14ac:dyDescent="0.25">
      <c r="F69" s="6">
        <f t="shared" si="4"/>
        <v>94065.7</v>
      </c>
      <c r="G69" s="6">
        <f t="shared" si="5"/>
        <v>9.7999999999999989</v>
      </c>
      <c r="U69" s="6">
        <v>81067</v>
      </c>
      <c r="V69" s="26">
        <v>6.3</v>
      </c>
      <c r="W69" s="26"/>
      <c r="Z69" s="6">
        <v>78222</v>
      </c>
      <c r="AA69" s="26">
        <v>13.4</v>
      </c>
      <c r="AB69" s="26"/>
      <c r="AE69" s="6">
        <v>70257</v>
      </c>
      <c r="AF69" s="26">
        <v>14.3</v>
      </c>
      <c r="AG69" s="26"/>
      <c r="AJ69" s="6">
        <v>77085</v>
      </c>
      <c r="AK69" s="26">
        <v>10.4</v>
      </c>
      <c r="AL69" s="26"/>
      <c r="AO69" s="6">
        <v>75662</v>
      </c>
      <c r="AP69" s="26">
        <v>15.7</v>
      </c>
      <c r="AQ69" s="26"/>
      <c r="AT69" s="6">
        <v>115201</v>
      </c>
      <c r="AU69" s="26">
        <v>3</v>
      </c>
      <c r="AV69" s="26"/>
      <c r="AY69" s="6">
        <v>87041</v>
      </c>
      <c r="AZ69" s="26">
        <v>16.5</v>
      </c>
      <c r="BA69" s="26"/>
      <c r="BD69" s="6">
        <v>163556</v>
      </c>
      <c r="BE69" s="26">
        <v>14.6</v>
      </c>
      <c r="BF69" s="26"/>
      <c r="BI69" s="6">
        <v>93867</v>
      </c>
      <c r="BJ69" s="26">
        <v>2</v>
      </c>
      <c r="BK69" s="26"/>
      <c r="BN69" s="6">
        <v>73387</v>
      </c>
      <c r="BO69" s="26">
        <v>1.8</v>
      </c>
      <c r="BP69" s="26"/>
    </row>
    <row r="70" spans="6:68" x14ac:dyDescent="0.25">
      <c r="F70" s="6">
        <f t="shared" si="4"/>
        <v>91534.5</v>
      </c>
      <c r="G70" s="6">
        <f t="shared" si="5"/>
        <v>9.7999999999999989</v>
      </c>
      <c r="U70" s="6">
        <v>72533</v>
      </c>
      <c r="V70" s="26">
        <v>6.3</v>
      </c>
      <c r="W70" s="26"/>
      <c r="Z70" s="6">
        <v>107805</v>
      </c>
      <c r="AA70" s="26">
        <v>13.4</v>
      </c>
      <c r="AB70" s="26"/>
      <c r="AE70" s="6">
        <v>116053</v>
      </c>
      <c r="AF70" s="26">
        <v>14.3</v>
      </c>
      <c r="AG70" s="26"/>
      <c r="AJ70" s="6">
        <v>75093</v>
      </c>
      <c r="AK70" s="26">
        <v>10.4</v>
      </c>
      <c r="AL70" s="26"/>
      <c r="AO70" s="6">
        <v>97849</v>
      </c>
      <c r="AP70" s="26">
        <v>15.7</v>
      </c>
      <c r="AQ70" s="26"/>
      <c r="AT70" s="6">
        <v>119752</v>
      </c>
      <c r="AU70" s="26">
        <v>3</v>
      </c>
      <c r="AV70" s="26"/>
      <c r="AY70" s="6">
        <v>72249</v>
      </c>
      <c r="AZ70" s="26">
        <v>16.5</v>
      </c>
      <c r="BA70" s="26"/>
      <c r="BD70" s="6">
        <v>62578</v>
      </c>
      <c r="BE70" s="26">
        <v>14.6</v>
      </c>
      <c r="BF70" s="26"/>
      <c r="BI70" s="6">
        <v>69120</v>
      </c>
      <c r="BJ70" s="26">
        <v>2</v>
      </c>
      <c r="BK70" s="26"/>
      <c r="BN70" s="6">
        <v>72818</v>
      </c>
      <c r="BO70" s="26">
        <v>1.8</v>
      </c>
      <c r="BP70" s="26"/>
    </row>
    <row r="71" spans="6:68" x14ac:dyDescent="0.25">
      <c r="F71" s="6">
        <f t="shared" si="4"/>
        <v>86585</v>
      </c>
      <c r="G71" s="6">
        <f t="shared" si="5"/>
        <v>9.7999999999999989</v>
      </c>
      <c r="U71" s="6">
        <v>116907</v>
      </c>
      <c r="V71" s="26">
        <v>26.4</v>
      </c>
      <c r="W71" s="26"/>
      <c r="Z71" s="6">
        <v>75378</v>
      </c>
      <c r="AA71" s="26">
        <v>16.8</v>
      </c>
      <c r="AB71" s="26"/>
      <c r="AE71" s="6">
        <v>112356</v>
      </c>
      <c r="AF71" s="26">
        <v>14.3</v>
      </c>
      <c r="AG71" s="26"/>
      <c r="AJ71" s="6">
        <v>102115</v>
      </c>
      <c r="AK71" s="26">
        <v>6.1</v>
      </c>
      <c r="AL71" s="26"/>
      <c r="AO71" s="6">
        <v>72249</v>
      </c>
      <c r="AP71" s="26">
        <v>15.7</v>
      </c>
      <c r="AQ71" s="26"/>
      <c r="AT71" s="6">
        <v>75663</v>
      </c>
      <c r="AU71" s="26">
        <v>3</v>
      </c>
      <c r="AV71" s="26"/>
      <c r="AY71" s="6">
        <v>148765</v>
      </c>
      <c r="AZ71" s="26">
        <v>9.1</v>
      </c>
      <c r="BA71" s="26"/>
      <c r="BD71" s="6">
        <v>71680</v>
      </c>
      <c r="BE71" s="26">
        <v>14.6</v>
      </c>
      <c r="BF71" s="26"/>
      <c r="BI71" s="6">
        <v>74809</v>
      </c>
      <c r="BJ71" s="26">
        <v>2</v>
      </c>
      <c r="BK71" s="26"/>
      <c r="BN71" s="6">
        <v>87609</v>
      </c>
      <c r="BO71" s="26">
        <v>3.6</v>
      </c>
      <c r="BP71" s="26"/>
    </row>
    <row r="72" spans="6:68" x14ac:dyDescent="0.25">
      <c r="F72" s="6">
        <f t="shared" ref="F72:F87" si="6">AVERAGE(U71,Z71,AE71,AJ71,AO71,AT71,AY71,BD71,BI71,BN71)</f>
        <v>93753.1</v>
      </c>
      <c r="G72" s="6">
        <f t="shared" ref="G72:G87" si="7">AVERAGE(V71,AA71,AF71,AK71,AP71,AU71,AZ71,BE71,BJ71,BO71)</f>
        <v>11.159999999999998</v>
      </c>
      <c r="U72" s="6">
        <v>71111</v>
      </c>
      <c r="V72" s="26">
        <v>0</v>
      </c>
      <c r="W72" s="26"/>
      <c r="Z72" s="6">
        <v>79929</v>
      </c>
      <c r="AA72" s="26">
        <v>0</v>
      </c>
      <c r="AB72" s="26"/>
      <c r="AE72" s="6">
        <v>95005</v>
      </c>
      <c r="AF72" s="26">
        <v>0</v>
      </c>
      <c r="AG72" s="26"/>
      <c r="AJ72" s="6">
        <v>76516</v>
      </c>
      <c r="AK72" s="26">
        <v>0</v>
      </c>
      <c r="AL72" s="26"/>
      <c r="AO72" s="6">
        <v>106667</v>
      </c>
      <c r="AP72" s="26">
        <v>0</v>
      </c>
      <c r="AQ72" s="26"/>
      <c r="AT72" s="6">
        <v>78506</v>
      </c>
      <c r="AU72" s="26">
        <v>0</v>
      </c>
      <c r="AV72" s="26"/>
      <c r="AY72" s="6">
        <v>98987</v>
      </c>
      <c r="AZ72" s="26">
        <v>0</v>
      </c>
      <c r="BA72" s="26"/>
      <c r="BD72" s="6">
        <v>95005</v>
      </c>
      <c r="BE72" s="26">
        <v>0</v>
      </c>
      <c r="BF72" s="26"/>
      <c r="BI72" s="6">
        <v>110649</v>
      </c>
      <c r="BJ72" s="26">
        <v>0</v>
      </c>
      <c r="BK72" s="26"/>
      <c r="BN72" s="6">
        <v>65991</v>
      </c>
      <c r="BO72" s="26">
        <v>0</v>
      </c>
      <c r="BP72" s="26"/>
    </row>
    <row r="73" spans="6:68" x14ac:dyDescent="0.25">
      <c r="F73" s="6">
        <f t="shared" si="6"/>
        <v>87836.6</v>
      </c>
      <c r="G73" s="6">
        <f t="shared" si="7"/>
        <v>0</v>
      </c>
      <c r="U73" s="6">
        <v>75094</v>
      </c>
      <c r="V73" s="26">
        <v>26.4</v>
      </c>
      <c r="W73" s="26"/>
      <c r="Z73" s="6">
        <v>70827</v>
      </c>
      <c r="AA73" s="26">
        <v>16.8</v>
      </c>
      <c r="AB73" s="26"/>
      <c r="AE73" s="6">
        <v>129138</v>
      </c>
      <c r="AF73" s="26">
        <v>5.9</v>
      </c>
      <c r="AG73" s="26"/>
      <c r="AJ73" s="6">
        <v>79076</v>
      </c>
      <c r="AK73" s="26">
        <v>6.1</v>
      </c>
      <c r="AL73" s="26"/>
      <c r="AO73" s="6">
        <v>112356</v>
      </c>
      <c r="AP73" s="26">
        <v>15.4</v>
      </c>
      <c r="AQ73" s="26"/>
      <c r="AT73" s="6">
        <v>68836</v>
      </c>
      <c r="AU73" s="26">
        <v>3</v>
      </c>
      <c r="AV73" s="26"/>
      <c r="AY73" s="6">
        <v>113209</v>
      </c>
      <c r="AZ73" s="26">
        <v>9.1</v>
      </c>
      <c r="BA73" s="26"/>
      <c r="BD73" s="6">
        <v>71965</v>
      </c>
      <c r="BE73" s="26">
        <v>14.6</v>
      </c>
      <c r="BF73" s="26"/>
      <c r="BI73" s="6">
        <v>106382</v>
      </c>
      <c r="BJ73" s="26">
        <v>6.2</v>
      </c>
      <c r="BK73" s="26"/>
      <c r="BN73" s="6">
        <v>77084</v>
      </c>
      <c r="BO73" s="26">
        <v>3.6</v>
      </c>
      <c r="BP73" s="26"/>
    </row>
    <row r="74" spans="6:68" x14ac:dyDescent="0.25">
      <c r="F74" s="6">
        <f t="shared" si="6"/>
        <v>90396.7</v>
      </c>
      <c r="G74" s="6">
        <f t="shared" si="7"/>
        <v>10.709999999999999</v>
      </c>
      <c r="U74" s="6">
        <v>103822</v>
      </c>
      <c r="V74" s="26">
        <v>26.4</v>
      </c>
      <c r="W74" s="26"/>
      <c r="Z74" s="6">
        <v>179485</v>
      </c>
      <c r="AA74" s="26">
        <v>16.8</v>
      </c>
      <c r="AB74" s="26"/>
      <c r="AE74" s="6">
        <v>143076</v>
      </c>
      <c r="AF74" s="26">
        <v>5.9</v>
      </c>
      <c r="AG74" s="26"/>
      <c r="AJ74" s="6">
        <v>154738</v>
      </c>
      <c r="AK74" s="26">
        <v>6.1</v>
      </c>
      <c r="AL74" s="26"/>
      <c r="AO74" s="6">
        <v>132835</v>
      </c>
      <c r="AP74" s="26">
        <v>15.4</v>
      </c>
      <c r="AQ74" s="26"/>
      <c r="AT74" s="6">
        <v>131698</v>
      </c>
      <c r="AU74" s="26">
        <v>3.1</v>
      </c>
      <c r="AV74" s="26"/>
      <c r="AY74" s="6">
        <v>120604</v>
      </c>
      <c r="AZ74" s="26">
        <v>9.1</v>
      </c>
      <c r="BA74" s="26"/>
      <c r="BD74" s="6">
        <v>89031</v>
      </c>
      <c r="BE74" s="26">
        <v>15.2</v>
      </c>
      <c r="BF74" s="26"/>
      <c r="BI74" s="6">
        <v>104391</v>
      </c>
      <c r="BJ74" s="26">
        <v>6.2</v>
      </c>
      <c r="BK74" s="26"/>
      <c r="BN74" s="6">
        <v>128285</v>
      </c>
      <c r="BO74" s="26">
        <v>3.6</v>
      </c>
      <c r="BP74" s="26"/>
    </row>
    <row r="75" spans="6:68" x14ac:dyDescent="0.25">
      <c r="F75" s="6">
        <f t="shared" si="6"/>
        <v>128796.5</v>
      </c>
      <c r="G75" s="6">
        <f t="shared" si="7"/>
        <v>10.78</v>
      </c>
      <c r="U75" s="6">
        <v>105245</v>
      </c>
      <c r="V75" s="26">
        <v>26.4</v>
      </c>
      <c r="W75" s="26"/>
      <c r="Z75" s="6">
        <v>179769</v>
      </c>
      <c r="AA75" s="26">
        <v>16.8</v>
      </c>
      <c r="AB75" s="26"/>
      <c r="AE75" s="6">
        <v>89600</v>
      </c>
      <c r="AF75" s="26">
        <v>5.9</v>
      </c>
      <c r="AG75" s="26"/>
      <c r="AJ75" s="6">
        <v>111218</v>
      </c>
      <c r="AK75" s="26">
        <v>6.1</v>
      </c>
      <c r="AL75" s="26"/>
      <c r="AO75" s="6">
        <v>157298</v>
      </c>
      <c r="AP75" s="26">
        <v>15.4</v>
      </c>
      <c r="AQ75" s="26"/>
      <c r="AT75" s="6">
        <v>135396</v>
      </c>
      <c r="AU75" s="26">
        <v>3.1</v>
      </c>
      <c r="AV75" s="26"/>
      <c r="AY75" s="6">
        <v>100693</v>
      </c>
      <c r="AZ75" s="26">
        <v>9.1</v>
      </c>
      <c r="BA75" s="26"/>
      <c r="BD75" s="6">
        <v>120604</v>
      </c>
      <c r="BE75" s="26">
        <v>15.2</v>
      </c>
      <c r="BF75" s="26"/>
      <c r="BI75" s="6">
        <v>159289</v>
      </c>
      <c r="BJ75" s="26">
        <v>6.2</v>
      </c>
      <c r="BK75" s="26"/>
      <c r="BN75" s="6">
        <v>147912</v>
      </c>
      <c r="BO75" s="26">
        <v>3.6</v>
      </c>
      <c r="BP75" s="26"/>
    </row>
    <row r="76" spans="6:68" x14ac:dyDescent="0.25">
      <c r="F76" s="6">
        <f t="shared" si="6"/>
        <v>130702.39999999999</v>
      </c>
      <c r="G76" s="6">
        <f t="shared" si="7"/>
        <v>10.78</v>
      </c>
      <c r="U76" s="6">
        <v>71965</v>
      </c>
      <c r="V76" s="26">
        <v>26.4</v>
      </c>
      <c r="W76" s="26"/>
      <c r="Z76" s="6">
        <v>116907</v>
      </c>
      <c r="AA76" s="26">
        <v>16.8</v>
      </c>
      <c r="AB76" s="26"/>
      <c r="AE76" s="6">
        <v>136249</v>
      </c>
      <c r="AF76" s="26">
        <v>5.9</v>
      </c>
      <c r="AG76" s="26"/>
      <c r="AJ76" s="6">
        <v>83627</v>
      </c>
      <c r="AK76" s="26">
        <v>6.1</v>
      </c>
      <c r="AL76" s="26"/>
      <c r="AO76" s="6">
        <v>66276</v>
      </c>
      <c r="AP76" s="26">
        <v>15.4</v>
      </c>
      <c r="AQ76" s="26"/>
      <c r="AT76" s="6">
        <v>101262</v>
      </c>
      <c r="AU76" s="26">
        <v>3.1</v>
      </c>
      <c r="AV76" s="26"/>
      <c r="AY76" s="6">
        <v>87040</v>
      </c>
      <c r="AZ76" s="26">
        <v>9.1</v>
      </c>
      <c r="BA76" s="26"/>
      <c r="BD76" s="6">
        <v>114347</v>
      </c>
      <c r="BE76" s="26">
        <v>15.2</v>
      </c>
      <c r="BF76" s="26"/>
      <c r="BI76" s="6">
        <v>114347</v>
      </c>
      <c r="BJ76" s="26">
        <v>6.2</v>
      </c>
      <c r="BK76" s="26"/>
      <c r="BN76" s="6">
        <v>98987</v>
      </c>
      <c r="BO76" s="26">
        <v>3.6</v>
      </c>
      <c r="BP76" s="26"/>
    </row>
    <row r="77" spans="6:68" x14ac:dyDescent="0.25">
      <c r="F77" s="6">
        <f t="shared" si="6"/>
        <v>99100.7</v>
      </c>
      <c r="G77" s="6">
        <f t="shared" si="7"/>
        <v>10.78</v>
      </c>
      <c r="U77" s="6">
        <v>117192</v>
      </c>
      <c r="V77" s="26">
        <v>19.899999999999999</v>
      </c>
      <c r="W77" s="26"/>
      <c r="Z77" s="6">
        <v>116053</v>
      </c>
      <c r="AA77" s="26">
        <v>5.0999999999999996</v>
      </c>
      <c r="AB77" s="26"/>
      <c r="AE77" s="6">
        <v>114346</v>
      </c>
      <c r="AF77" s="26">
        <v>5.9</v>
      </c>
      <c r="AG77" s="26"/>
      <c r="AJ77" s="6">
        <v>59449</v>
      </c>
      <c r="AK77" s="26">
        <v>0.4</v>
      </c>
      <c r="AL77" s="26"/>
      <c r="AO77" s="6">
        <v>125156</v>
      </c>
      <c r="AP77" s="26">
        <v>15.4</v>
      </c>
      <c r="AQ77" s="26"/>
      <c r="AT77" s="6">
        <v>86756</v>
      </c>
      <c r="AU77" s="26">
        <v>3.1</v>
      </c>
      <c r="AV77" s="26"/>
      <c r="AY77" s="6">
        <v>150187</v>
      </c>
      <c r="AZ77" s="26">
        <v>4.2</v>
      </c>
      <c r="BA77" s="26"/>
      <c r="BD77" s="6">
        <v>172089</v>
      </c>
      <c r="BE77" s="26">
        <v>15.2</v>
      </c>
      <c r="BF77" s="26"/>
      <c r="BI77" s="6">
        <v>77654</v>
      </c>
      <c r="BJ77" s="26">
        <v>6.2</v>
      </c>
      <c r="BK77" s="26"/>
      <c r="BN77" s="6">
        <v>135111</v>
      </c>
      <c r="BO77" s="26">
        <v>3.6</v>
      </c>
      <c r="BP77" s="26"/>
    </row>
    <row r="78" spans="6:68" x14ac:dyDescent="0.25">
      <c r="F78" s="6">
        <f t="shared" si="6"/>
        <v>115399.3</v>
      </c>
      <c r="G78" s="6">
        <f t="shared" si="7"/>
        <v>7.9</v>
      </c>
      <c r="U78" s="6">
        <v>133120</v>
      </c>
      <c r="V78" s="26">
        <v>19.899999999999999</v>
      </c>
      <c r="W78" s="26"/>
      <c r="Z78" s="6">
        <v>149618</v>
      </c>
      <c r="AA78" s="26">
        <v>5.0999999999999996</v>
      </c>
      <c r="AB78" s="26"/>
      <c r="AE78" s="6">
        <v>71111</v>
      </c>
      <c r="AF78" s="26">
        <v>4.5</v>
      </c>
      <c r="AG78" s="26"/>
      <c r="AJ78" s="6">
        <v>89031</v>
      </c>
      <c r="AK78" s="26">
        <v>0.4</v>
      </c>
      <c r="AL78" s="26"/>
      <c r="AO78" s="6">
        <v>80213</v>
      </c>
      <c r="AP78" s="26">
        <v>3.5</v>
      </c>
      <c r="AQ78" s="26"/>
      <c r="AT78" s="6">
        <v>72249</v>
      </c>
      <c r="AU78" s="26">
        <v>3.1</v>
      </c>
      <c r="AV78" s="26"/>
      <c r="AY78" s="6">
        <v>168107</v>
      </c>
      <c r="AZ78" s="26">
        <v>4.2</v>
      </c>
      <c r="BA78" s="26"/>
      <c r="BD78" s="6">
        <v>95858</v>
      </c>
      <c r="BE78" s="26">
        <v>15.2</v>
      </c>
      <c r="BF78" s="26"/>
      <c r="BI78" s="6">
        <v>127147</v>
      </c>
      <c r="BJ78" s="26">
        <v>12.6</v>
      </c>
      <c r="BK78" s="26"/>
      <c r="BN78" s="6">
        <v>73671</v>
      </c>
      <c r="BO78" s="26">
        <v>6.1</v>
      </c>
      <c r="BP78" s="26"/>
    </row>
    <row r="79" spans="6:68" x14ac:dyDescent="0.25">
      <c r="F79" s="6">
        <f t="shared" si="6"/>
        <v>106012.5</v>
      </c>
      <c r="G79" s="6">
        <f t="shared" si="7"/>
        <v>7.4599999999999991</v>
      </c>
      <c r="U79" s="6">
        <v>101831</v>
      </c>
      <c r="V79" s="26">
        <v>19.899999999999999</v>
      </c>
      <c r="W79" s="26"/>
      <c r="Z79" s="6">
        <v>124303</v>
      </c>
      <c r="AA79" s="26">
        <v>5.0999999999999996</v>
      </c>
      <c r="AB79" s="26"/>
      <c r="AE79" s="6">
        <v>88178</v>
      </c>
      <c r="AF79" s="26">
        <v>4.5</v>
      </c>
      <c r="AG79" s="26"/>
      <c r="AJ79" s="6">
        <v>92160</v>
      </c>
      <c r="AK79" s="26">
        <v>0.4</v>
      </c>
      <c r="AL79" s="26"/>
      <c r="AO79" s="6">
        <v>102969</v>
      </c>
      <c r="AP79" s="26">
        <v>3.5</v>
      </c>
      <c r="AQ79" s="26"/>
      <c r="AT79" s="6">
        <v>119467</v>
      </c>
      <c r="AU79" s="26">
        <v>15.2</v>
      </c>
      <c r="AV79" s="26"/>
      <c r="AY79" s="6">
        <v>152463</v>
      </c>
      <c r="AZ79" s="26">
        <v>4.2</v>
      </c>
      <c r="BA79" s="26"/>
      <c r="BD79" s="6">
        <v>91022</v>
      </c>
      <c r="BE79" s="26">
        <v>6.4</v>
      </c>
      <c r="BF79" s="26"/>
      <c r="BI79" s="6">
        <v>227841</v>
      </c>
      <c r="BJ79" s="26">
        <v>12.6</v>
      </c>
      <c r="BK79" s="26"/>
      <c r="BN79" s="6">
        <v>92729</v>
      </c>
      <c r="BO79" s="26">
        <v>6.1</v>
      </c>
      <c r="BP79" s="26"/>
    </row>
    <row r="80" spans="6:68" x14ac:dyDescent="0.25">
      <c r="F80" s="6">
        <f t="shared" si="6"/>
        <v>119296.3</v>
      </c>
      <c r="G80" s="6">
        <f t="shared" si="7"/>
        <v>7.7899999999999991</v>
      </c>
      <c r="U80" s="6">
        <v>71680</v>
      </c>
      <c r="V80" s="26">
        <v>19.899999999999999</v>
      </c>
      <c r="W80" s="26"/>
      <c r="Z80" s="6">
        <v>114347</v>
      </c>
      <c r="AA80" s="26">
        <v>5.0999999999999996</v>
      </c>
      <c r="AB80" s="26"/>
      <c r="AE80" s="6">
        <v>87324</v>
      </c>
      <c r="AF80" s="26">
        <v>4.5</v>
      </c>
      <c r="AG80" s="26"/>
      <c r="AJ80" s="6">
        <v>81920</v>
      </c>
      <c r="AK80" s="26">
        <v>0.4</v>
      </c>
      <c r="AL80" s="26"/>
      <c r="AO80" s="6">
        <v>100125</v>
      </c>
      <c r="AP80" s="26">
        <v>3.5</v>
      </c>
      <c r="AQ80" s="26"/>
      <c r="AT80" s="6">
        <v>70543</v>
      </c>
      <c r="AU80" s="26">
        <v>15.2</v>
      </c>
      <c r="AV80" s="26"/>
      <c r="AY80" s="6">
        <v>87610</v>
      </c>
      <c r="AZ80" s="26">
        <v>4.2</v>
      </c>
      <c r="BA80" s="26"/>
      <c r="BD80" s="6">
        <v>76800</v>
      </c>
      <c r="BE80" s="26">
        <v>6.4</v>
      </c>
      <c r="BF80" s="26"/>
      <c r="BI80" s="6">
        <v>81351</v>
      </c>
      <c r="BJ80" s="26">
        <v>12.6</v>
      </c>
      <c r="BK80" s="26"/>
      <c r="BN80" s="6">
        <v>87040</v>
      </c>
      <c r="BO80" s="26">
        <v>6.1</v>
      </c>
      <c r="BP80" s="26"/>
    </row>
    <row r="81" spans="6:68" x14ac:dyDescent="0.25">
      <c r="F81" s="6">
        <f t="shared" si="6"/>
        <v>85874</v>
      </c>
      <c r="G81" s="6">
        <f t="shared" si="7"/>
        <v>7.7899999999999991</v>
      </c>
      <c r="U81" s="6">
        <v>103253</v>
      </c>
      <c r="V81" s="26">
        <v>19.899999999999999</v>
      </c>
      <c r="W81" s="26"/>
      <c r="Z81" s="6">
        <v>95005</v>
      </c>
      <c r="AA81" s="26">
        <v>5.0999999999999996</v>
      </c>
      <c r="AB81" s="26"/>
      <c r="AE81" s="6">
        <v>98987</v>
      </c>
      <c r="AF81" s="26">
        <v>4.5</v>
      </c>
      <c r="AG81" s="26"/>
      <c r="AJ81" s="6">
        <v>142792</v>
      </c>
      <c r="AK81" s="26">
        <v>0.4</v>
      </c>
      <c r="AL81" s="26"/>
      <c r="AO81" s="6">
        <v>100978</v>
      </c>
      <c r="AP81" s="26">
        <v>3.5</v>
      </c>
      <c r="AQ81" s="26"/>
      <c r="AT81" s="6">
        <v>96711</v>
      </c>
      <c r="AU81" s="26">
        <v>15.2</v>
      </c>
      <c r="AV81" s="26"/>
      <c r="AY81" s="6">
        <v>68835</v>
      </c>
      <c r="AZ81" s="26">
        <v>4.2</v>
      </c>
      <c r="BA81" s="26"/>
      <c r="BD81" s="6">
        <v>101263</v>
      </c>
      <c r="BE81" s="26">
        <v>6.4</v>
      </c>
      <c r="BF81" s="26"/>
      <c r="BI81" s="6">
        <v>102685</v>
      </c>
      <c r="BJ81" s="26">
        <v>12.6</v>
      </c>
      <c r="BK81" s="26"/>
      <c r="BN81" s="6">
        <v>126862</v>
      </c>
      <c r="BO81" s="26">
        <v>6.1</v>
      </c>
      <c r="BP81" s="26"/>
    </row>
    <row r="82" spans="6:68" x14ac:dyDescent="0.25">
      <c r="F82" s="6">
        <f t="shared" si="6"/>
        <v>103737.1</v>
      </c>
      <c r="G82" s="6">
        <f t="shared" si="7"/>
        <v>7.7899999999999991</v>
      </c>
      <c r="U82" s="6">
        <v>132267</v>
      </c>
      <c r="V82" s="26">
        <v>15.4</v>
      </c>
      <c r="W82" s="26"/>
      <c r="Z82" s="6">
        <v>154738</v>
      </c>
      <c r="AA82" s="26">
        <v>0.8</v>
      </c>
      <c r="AB82" s="26"/>
      <c r="AE82" s="6">
        <v>96995</v>
      </c>
      <c r="AF82" s="26">
        <v>4.5</v>
      </c>
      <c r="AG82" s="26"/>
      <c r="AJ82" s="6">
        <v>86471</v>
      </c>
      <c r="AK82" s="26">
        <v>12.5</v>
      </c>
      <c r="AL82" s="26"/>
      <c r="AO82" s="6">
        <v>118329</v>
      </c>
      <c r="AP82" s="26">
        <v>3.5</v>
      </c>
      <c r="AQ82" s="26"/>
      <c r="AT82" s="6">
        <v>82489</v>
      </c>
      <c r="AU82" s="26">
        <v>15.2</v>
      </c>
      <c r="AV82" s="26"/>
      <c r="AY82" s="6">
        <v>111502</v>
      </c>
      <c r="AZ82" s="26">
        <v>0</v>
      </c>
      <c r="BA82" s="26"/>
      <c r="BD82" s="6">
        <v>130844</v>
      </c>
      <c r="BE82" s="26">
        <v>6.4</v>
      </c>
      <c r="BF82" s="26"/>
      <c r="BI82" s="6">
        <v>116338</v>
      </c>
      <c r="BJ82" s="26">
        <v>12.6</v>
      </c>
      <c r="BK82" s="26"/>
      <c r="BN82" s="6">
        <v>115769</v>
      </c>
      <c r="BO82" s="26">
        <v>6.1</v>
      </c>
      <c r="BP82" s="26"/>
    </row>
    <row r="83" spans="6:68" x14ac:dyDescent="0.25">
      <c r="F83" s="6">
        <f t="shared" si="6"/>
        <v>114574.2</v>
      </c>
      <c r="G83" s="6">
        <f t="shared" si="7"/>
        <v>7.7</v>
      </c>
      <c r="U83" s="6">
        <v>134543</v>
      </c>
      <c r="V83" s="26">
        <v>0</v>
      </c>
      <c r="W83" s="26"/>
      <c r="Z83" s="6">
        <v>148196</v>
      </c>
      <c r="AA83" s="26">
        <v>0</v>
      </c>
      <c r="AB83" s="26"/>
      <c r="AE83" s="6">
        <v>99840</v>
      </c>
      <c r="AF83" s="26">
        <v>0</v>
      </c>
      <c r="AG83" s="26"/>
      <c r="AJ83" s="6">
        <v>114347</v>
      </c>
      <c r="AK83" s="26">
        <v>0</v>
      </c>
      <c r="AL83" s="26"/>
      <c r="AO83" s="6">
        <v>95858</v>
      </c>
      <c r="AP83" s="26">
        <v>0</v>
      </c>
      <c r="AQ83" s="26"/>
      <c r="AT83" s="6">
        <v>163556</v>
      </c>
      <c r="AU83" s="26">
        <v>0</v>
      </c>
      <c r="AV83" s="26"/>
      <c r="AY83" s="6">
        <v>114347</v>
      </c>
      <c r="AZ83" s="26">
        <v>0</v>
      </c>
      <c r="BA83" s="26"/>
      <c r="BD83" s="6">
        <v>116907</v>
      </c>
      <c r="BE83" s="26">
        <v>0</v>
      </c>
      <c r="BF83" s="26"/>
      <c r="BI83" s="6">
        <v>236658</v>
      </c>
      <c r="BJ83" s="26">
        <v>0</v>
      </c>
      <c r="BK83" s="26"/>
      <c r="BN83" s="6">
        <v>111787</v>
      </c>
      <c r="BO83" s="26">
        <v>0</v>
      </c>
      <c r="BP83" s="26"/>
    </row>
    <row r="84" spans="6:68" x14ac:dyDescent="0.25">
      <c r="F84" s="6">
        <f t="shared" si="6"/>
        <v>133603.9</v>
      </c>
      <c r="G84" s="6">
        <f t="shared" si="7"/>
        <v>0</v>
      </c>
      <c r="U84" s="6">
        <v>101547</v>
      </c>
      <c r="V84" s="26">
        <v>15.4</v>
      </c>
      <c r="W84" s="26"/>
      <c r="Z84" s="6">
        <v>86472</v>
      </c>
      <c r="AA84" s="26">
        <v>0.8</v>
      </c>
      <c r="AB84" s="26"/>
      <c r="AE84" s="6">
        <v>113493</v>
      </c>
      <c r="AF84" s="26">
        <v>1.6</v>
      </c>
      <c r="AG84" s="26"/>
      <c r="AJ84" s="6">
        <v>67698</v>
      </c>
      <c r="AK84" s="26">
        <v>12.5</v>
      </c>
      <c r="AL84" s="26"/>
      <c r="AO84" s="6">
        <v>98986</v>
      </c>
      <c r="AP84" s="26">
        <v>1.4</v>
      </c>
      <c r="AQ84" s="26"/>
      <c r="AT84" s="6">
        <v>69689</v>
      </c>
      <c r="AU84" s="26">
        <v>15.2</v>
      </c>
      <c r="AV84" s="26"/>
      <c r="AY84" s="6">
        <v>117191</v>
      </c>
      <c r="AZ84" s="26">
        <v>0</v>
      </c>
      <c r="BA84" s="26"/>
      <c r="BD84" s="6">
        <v>112924</v>
      </c>
      <c r="BE84" s="26">
        <v>6.4</v>
      </c>
      <c r="BF84" s="26"/>
      <c r="BI84" s="6">
        <v>79075</v>
      </c>
      <c r="BJ84" s="26">
        <v>15.4</v>
      </c>
      <c r="BK84" s="26"/>
      <c r="BN84" s="6">
        <v>70543</v>
      </c>
      <c r="BO84" s="26">
        <v>14.8</v>
      </c>
      <c r="BP84" s="26"/>
    </row>
    <row r="85" spans="6:68" x14ac:dyDescent="0.25">
      <c r="F85" s="6">
        <f t="shared" si="6"/>
        <v>91761.8</v>
      </c>
      <c r="G85" s="6">
        <f t="shared" si="7"/>
        <v>8.35</v>
      </c>
      <c r="U85" s="6">
        <v>74525</v>
      </c>
      <c r="V85" s="26">
        <v>15.4</v>
      </c>
      <c r="W85" s="26"/>
      <c r="Z85" s="6">
        <v>91023</v>
      </c>
      <c r="AA85" s="26">
        <v>0.8</v>
      </c>
      <c r="AB85" s="26"/>
      <c r="AE85" s="6">
        <v>103539</v>
      </c>
      <c r="AF85" s="26">
        <v>1.6</v>
      </c>
      <c r="AG85" s="26"/>
      <c r="AJ85" s="6">
        <v>76231</v>
      </c>
      <c r="AK85" s="26">
        <v>12.5</v>
      </c>
      <c r="AL85" s="26"/>
      <c r="AO85" s="6">
        <v>75947</v>
      </c>
      <c r="AP85" s="26">
        <v>1.4</v>
      </c>
      <c r="AQ85" s="26"/>
      <c r="AT85" s="6">
        <v>114631</v>
      </c>
      <c r="AU85" s="26">
        <v>14.6</v>
      </c>
      <c r="AV85" s="26"/>
      <c r="AY85" s="6">
        <v>93013</v>
      </c>
      <c r="AZ85" s="26">
        <v>0</v>
      </c>
      <c r="BA85" s="26"/>
      <c r="BD85" s="6">
        <v>97565</v>
      </c>
      <c r="BE85" s="26">
        <v>0</v>
      </c>
      <c r="BF85" s="26"/>
      <c r="BI85" s="6">
        <v>84765</v>
      </c>
      <c r="BJ85" s="26">
        <v>15.4</v>
      </c>
      <c r="BK85" s="26"/>
      <c r="BN85" s="6">
        <v>73103</v>
      </c>
      <c r="BO85" s="26">
        <v>14.8</v>
      </c>
      <c r="BP85" s="26"/>
    </row>
    <row r="86" spans="6:68" x14ac:dyDescent="0.25">
      <c r="F86" s="6">
        <f t="shared" si="6"/>
        <v>88434.2</v>
      </c>
      <c r="G86" s="6">
        <f t="shared" si="7"/>
        <v>7.65</v>
      </c>
      <c r="U86" s="6">
        <v>97280</v>
      </c>
      <c r="V86" s="26">
        <v>0</v>
      </c>
      <c r="W86" s="26"/>
      <c r="Z86" s="6">
        <v>92160</v>
      </c>
      <c r="AA86" s="26">
        <v>0</v>
      </c>
      <c r="AB86" s="26"/>
      <c r="AE86" s="6">
        <v>119182</v>
      </c>
      <c r="AF86" s="26">
        <v>0</v>
      </c>
      <c r="AG86" s="26"/>
      <c r="AJ86" s="6">
        <v>136533</v>
      </c>
      <c r="AK86" s="26">
        <v>0</v>
      </c>
      <c r="AL86" s="26"/>
      <c r="AO86" s="6">
        <v>122880</v>
      </c>
      <c r="AP86" s="26">
        <v>0</v>
      </c>
      <c r="AQ86" s="26"/>
      <c r="AT86" s="6">
        <v>86472</v>
      </c>
      <c r="AU86" s="26">
        <v>0</v>
      </c>
      <c r="AV86" s="26"/>
      <c r="AY86" s="6">
        <v>119467</v>
      </c>
      <c r="AZ86" s="26">
        <v>0</v>
      </c>
      <c r="BA86" s="26"/>
      <c r="BD86" s="6">
        <v>148765</v>
      </c>
      <c r="BE86" s="26">
        <v>0</v>
      </c>
      <c r="BF86" s="26"/>
      <c r="BI86" s="6">
        <v>119752</v>
      </c>
      <c r="BJ86" s="26">
        <v>0</v>
      </c>
      <c r="BK86" s="26"/>
      <c r="BN86" s="6">
        <v>103254</v>
      </c>
      <c r="BO86" s="26">
        <v>0</v>
      </c>
      <c r="BP86" s="26"/>
    </row>
    <row r="87" spans="6:68" x14ac:dyDescent="0.25">
      <c r="F87" s="6">
        <f t="shared" si="6"/>
        <v>114574.5</v>
      </c>
      <c r="G87" s="6">
        <f t="shared" si="7"/>
        <v>0</v>
      </c>
    </row>
  </sheetData>
  <mergeCells count="822">
    <mergeCell ref="BJ6:BK6"/>
    <mergeCell ref="BO6:BP6"/>
    <mergeCell ref="V6:W6"/>
    <mergeCell ref="AA6:AB6"/>
    <mergeCell ref="AF6:AG6"/>
    <mergeCell ref="AK6:AL6"/>
    <mergeCell ref="AP6:AQ6"/>
    <mergeCell ref="F6:G6"/>
    <mergeCell ref="AX5:BA5"/>
    <mergeCell ref="BH5:BK5"/>
    <mergeCell ref="BC5:BF5"/>
    <mergeCell ref="BM5:BP5"/>
    <mergeCell ref="T5:W5"/>
    <mergeCell ref="V8:W8"/>
    <mergeCell ref="V9:W9"/>
    <mergeCell ref="V10:W10"/>
    <mergeCell ref="V11:W11"/>
    <mergeCell ref="V12:W12"/>
    <mergeCell ref="V13:W13"/>
    <mergeCell ref="AU6:AV6"/>
    <mergeCell ref="AZ6:BA6"/>
    <mergeCell ref="BE6:BF6"/>
    <mergeCell ref="AP7:AQ7"/>
    <mergeCell ref="V20:W20"/>
    <mergeCell ref="V21:W21"/>
    <mergeCell ref="V22:W22"/>
    <mergeCell ref="V23:W23"/>
    <mergeCell ref="V24:W24"/>
    <mergeCell ref="V25:W25"/>
    <mergeCell ref="V14:W14"/>
    <mergeCell ref="V15:W15"/>
    <mergeCell ref="V16:W16"/>
    <mergeCell ref="V17:W17"/>
    <mergeCell ref="V18:W18"/>
    <mergeCell ref="V19:W19"/>
    <mergeCell ref="V32:W32"/>
    <mergeCell ref="V33:W33"/>
    <mergeCell ref="V34:W34"/>
    <mergeCell ref="V35:W35"/>
    <mergeCell ref="V36:W36"/>
    <mergeCell ref="V37:W37"/>
    <mergeCell ref="V26:W26"/>
    <mergeCell ref="V27:W27"/>
    <mergeCell ref="V28:W28"/>
    <mergeCell ref="V29:W29"/>
    <mergeCell ref="V30:W30"/>
    <mergeCell ref="V31:W31"/>
    <mergeCell ref="V44:W44"/>
    <mergeCell ref="V45:W45"/>
    <mergeCell ref="V46:W46"/>
    <mergeCell ref="V47:W47"/>
    <mergeCell ref="V48:W48"/>
    <mergeCell ref="V49:W49"/>
    <mergeCell ref="V38:W38"/>
    <mergeCell ref="V39:W39"/>
    <mergeCell ref="V40:W40"/>
    <mergeCell ref="V41:W41"/>
    <mergeCell ref="V42:W42"/>
    <mergeCell ref="V43:W43"/>
    <mergeCell ref="V56:W56"/>
    <mergeCell ref="V57:W57"/>
    <mergeCell ref="V58:W58"/>
    <mergeCell ref="V59:W59"/>
    <mergeCell ref="V60:W60"/>
    <mergeCell ref="V61:W61"/>
    <mergeCell ref="V50:W50"/>
    <mergeCell ref="V51:W51"/>
    <mergeCell ref="V52:W52"/>
    <mergeCell ref="V53:W53"/>
    <mergeCell ref="V54:W54"/>
    <mergeCell ref="V55:W55"/>
    <mergeCell ref="V70:W70"/>
    <mergeCell ref="V71:W71"/>
    <mergeCell ref="V72:W72"/>
    <mergeCell ref="V73:W73"/>
    <mergeCell ref="V62:W62"/>
    <mergeCell ref="V63:W63"/>
    <mergeCell ref="V64:W64"/>
    <mergeCell ref="V65:W65"/>
    <mergeCell ref="V66:W66"/>
    <mergeCell ref="V67:W67"/>
    <mergeCell ref="V86:W86"/>
    <mergeCell ref="Y5:AB5"/>
    <mergeCell ref="AN5:AQ5"/>
    <mergeCell ref="AD5:AG5"/>
    <mergeCell ref="AI5:AL5"/>
    <mergeCell ref="AS5:AV5"/>
    <mergeCell ref="AA7:AB7"/>
    <mergeCell ref="AA8:AB8"/>
    <mergeCell ref="AA9:AB9"/>
    <mergeCell ref="AA10:AB10"/>
    <mergeCell ref="V80:W80"/>
    <mergeCell ref="V81:W81"/>
    <mergeCell ref="V82:W82"/>
    <mergeCell ref="V83:W83"/>
    <mergeCell ref="V84:W84"/>
    <mergeCell ref="V85:W85"/>
    <mergeCell ref="V74:W74"/>
    <mergeCell ref="V75:W75"/>
    <mergeCell ref="V76:W76"/>
    <mergeCell ref="V77:W77"/>
    <mergeCell ref="V78:W78"/>
    <mergeCell ref="V79:W79"/>
    <mergeCell ref="V68:W68"/>
    <mergeCell ref="V69:W69"/>
    <mergeCell ref="AA17:AB17"/>
    <mergeCell ref="AA18:AB18"/>
    <mergeCell ref="AA19:AB19"/>
    <mergeCell ref="AA20:AB20"/>
    <mergeCell ref="AA21:AB21"/>
    <mergeCell ref="AA22:AB22"/>
    <mergeCell ref="AA11:AB11"/>
    <mergeCell ref="AA12:AB12"/>
    <mergeCell ref="AA13:AB13"/>
    <mergeCell ref="AA14:AB14"/>
    <mergeCell ref="AA15:AB15"/>
    <mergeCell ref="AA16:AB16"/>
    <mergeCell ref="AA29:AB29"/>
    <mergeCell ref="AA30:AB30"/>
    <mergeCell ref="AA31:AB31"/>
    <mergeCell ref="AA32:AB32"/>
    <mergeCell ref="AA33:AB33"/>
    <mergeCell ref="AA34:AB34"/>
    <mergeCell ref="AA23:AB23"/>
    <mergeCell ref="AA24:AB24"/>
    <mergeCell ref="AA25:AB25"/>
    <mergeCell ref="AA26:AB26"/>
    <mergeCell ref="AA27:AB27"/>
    <mergeCell ref="AA28:AB28"/>
    <mergeCell ref="AA41:AB41"/>
    <mergeCell ref="AA42:AB42"/>
    <mergeCell ref="AA43:AB43"/>
    <mergeCell ref="AA44:AB44"/>
    <mergeCell ref="AA45:AB45"/>
    <mergeCell ref="AA46:AB46"/>
    <mergeCell ref="AA35:AB35"/>
    <mergeCell ref="AA36:AB36"/>
    <mergeCell ref="AA37:AB37"/>
    <mergeCell ref="AA38:AB38"/>
    <mergeCell ref="AA39:AB39"/>
    <mergeCell ref="AA40:AB40"/>
    <mergeCell ref="AA53:AB53"/>
    <mergeCell ref="AA54:AB54"/>
    <mergeCell ref="AA55:AB55"/>
    <mergeCell ref="AA56:AB56"/>
    <mergeCell ref="AA57:AB57"/>
    <mergeCell ref="AA58:AB58"/>
    <mergeCell ref="AA47:AB47"/>
    <mergeCell ref="AA48:AB48"/>
    <mergeCell ref="AA49:AB49"/>
    <mergeCell ref="AA50:AB50"/>
    <mergeCell ref="AA51:AB51"/>
    <mergeCell ref="AA52:AB52"/>
    <mergeCell ref="AA67:AB67"/>
    <mergeCell ref="AA68:AB68"/>
    <mergeCell ref="AA69:AB69"/>
    <mergeCell ref="AA70:AB70"/>
    <mergeCell ref="AA59:AB59"/>
    <mergeCell ref="AA60:AB60"/>
    <mergeCell ref="AA61:AB61"/>
    <mergeCell ref="AA62:AB62"/>
    <mergeCell ref="AA63:AB63"/>
    <mergeCell ref="AA64:AB64"/>
    <mergeCell ref="AA83:AB83"/>
    <mergeCell ref="AA84:AB84"/>
    <mergeCell ref="AA85:AB85"/>
    <mergeCell ref="AA86:AB86"/>
    <mergeCell ref="AF7:AG7"/>
    <mergeCell ref="AF8:AG8"/>
    <mergeCell ref="AF9:AG9"/>
    <mergeCell ref="AF10:AG10"/>
    <mergeCell ref="AF11:AG11"/>
    <mergeCell ref="AF12:AG12"/>
    <mergeCell ref="AA77:AB77"/>
    <mergeCell ref="AA78:AB78"/>
    <mergeCell ref="AA79:AB79"/>
    <mergeCell ref="AA80:AB80"/>
    <mergeCell ref="AA81:AB81"/>
    <mergeCell ref="AA82:AB82"/>
    <mergeCell ref="AA71:AB71"/>
    <mergeCell ref="AA72:AB72"/>
    <mergeCell ref="AA73:AB73"/>
    <mergeCell ref="AA74:AB74"/>
    <mergeCell ref="AA75:AB75"/>
    <mergeCell ref="AA76:AB76"/>
    <mergeCell ref="AA65:AB65"/>
    <mergeCell ref="AA66:AB66"/>
    <mergeCell ref="AF19:AG19"/>
    <mergeCell ref="AF20:AG20"/>
    <mergeCell ref="AF21:AG21"/>
    <mergeCell ref="AF22:AG22"/>
    <mergeCell ref="AF23:AG23"/>
    <mergeCell ref="AF24:AG24"/>
    <mergeCell ref="AF13:AG13"/>
    <mergeCell ref="AF14:AG14"/>
    <mergeCell ref="AF15:AG15"/>
    <mergeCell ref="AF16:AG16"/>
    <mergeCell ref="AF17:AG17"/>
    <mergeCell ref="AF18:AG18"/>
    <mergeCell ref="AF31:AG31"/>
    <mergeCell ref="AF32:AG32"/>
    <mergeCell ref="AF33:AG33"/>
    <mergeCell ref="AF34:AG34"/>
    <mergeCell ref="AF35:AG35"/>
    <mergeCell ref="AF36:AG36"/>
    <mergeCell ref="AF25:AG25"/>
    <mergeCell ref="AF26:AG26"/>
    <mergeCell ref="AF27:AG27"/>
    <mergeCell ref="AF28:AG28"/>
    <mergeCell ref="AF29:AG29"/>
    <mergeCell ref="AF30:AG30"/>
    <mergeCell ref="AF43:AG43"/>
    <mergeCell ref="AF44:AG44"/>
    <mergeCell ref="AF45:AG45"/>
    <mergeCell ref="AF46:AG46"/>
    <mergeCell ref="AF47:AG47"/>
    <mergeCell ref="AF48:AG48"/>
    <mergeCell ref="AF37:AG37"/>
    <mergeCell ref="AF38:AG38"/>
    <mergeCell ref="AF39:AG39"/>
    <mergeCell ref="AF40:AG40"/>
    <mergeCell ref="AF41:AG41"/>
    <mergeCell ref="AF42:AG42"/>
    <mergeCell ref="AF55:AG55"/>
    <mergeCell ref="AF56:AG56"/>
    <mergeCell ref="AF57:AG57"/>
    <mergeCell ref="AF58:AG58"/>
    <mergeCell ref="AF59:AG59"/>
    <mergeCell ref="AF60:AG60"/>
    <mergeCell ref="AF49:AG49"/>
    <mergeCell ref="AF50:AG50"/>
    <mergeCell ref="AF51:AG51"/>
    <mergeCell ref="AF52:AG52"/>
    <mergeCell ref="AF53:AG53"/>
    <mergeCell ref="AF54:AG54"/>
    <mergeCell ref="AF69:AG69"/>
    <mergeCell ref="AF70:AG70"/>
    <mergeCell ref="AF71:AG71"/>
    <mergeCell ref="AF72:AG72"/>
    <mergeCell ref="AF61:AG61"/>
    <mergeCell ref="AF62:AG62"/>
    <mergeCell ref="AF63:AG63"/>
    <mergeCell ref="AF64:AG64"/>
    <mergeCell ref="AF65:AG65"/>
    <mergeCell ref="AF66:AG66"/>
    <mergeCell ref="AF85:AG85"/>
    <mergeCell ref="AF86:AG86"/>
    <mergeCell ref="AK7:AL7"/>
    <mergeCell ref="AK8:AL8"/>
    <mergeCell ref="AK9:AL9"/>
    <mergeCell ref="AK10:AL10"/>
    <mergeCell ref="AK11:AL11"/>
    <mergeCell ref="AK12:AL12"/>
    <mergeCell ref="AK13:AL13"/>
    <mergeCell ref="AK14:AL14"/>
    <mergeCell ref="AF79:AG79"/>
    <mergeCell ref="AF80:AG80"/>
    <mergeCell ref="AF81:AG81"/>
    <mergeCell ref="AF82:AG82"/>
    <mergeCell ref="AF83:AG83"/>
    <mergeCell ref="AF84:AG84"/>
    <mergeCell ref="AF73:AG73"/>
    <mergeCell ref="AF74:AG74"/>
    <mergeCell ref="AF75:AG75"/>
    <mergeCell ref="AF76:AG76"/>
    <mergeCell ref="AF77:AG77"/>
    <mergeCell ref="AF78:AG78"/>
    <mergeCell ref="AF67:AG67"/>
    <mergeCell ref="AF68:AG68"/>
    <mergeCell ref="AK21:AL21"/>
    <mergeCell ref="AK22:AL22"/>
    <mergeCell ref="AK23:AL23"/>
    <mergeCell ref="AK24:AL24"/>
    <mergeCell ref="AK25:AL25"/>
    <mergeCell ref="AK26:AL26"/>
    <mergeCell ref="AK15:AL15"/>
    <mergeCell ref="AK16:AL16"/>
    <mergeCell ref="AK17:AL17"/>
    <mergeCell ref="AK18:AL18"/>
    <mergeCell ref="AK19:AL19"/>
    <mergeCell ref="AK20:AL20"/>
    <mergeCell ref="AK33:AL33"/>
    <mergeCell ref="AK34:AL34"/>
    <mergeCell ref="AK35:AL35"/>
    <mergeCell ref="AK36:AL36"/>
    <mergeCell ref="AK37:AL37"/>
    <mergeCell ref="AK38:AL38"/>
    <mergeCell ref="AK27:AL27"/>
    <mergeCell ref="AK28:AL28"/>
    <mergeCell ref="AK29:AL29"/>
    <mergeCell ref="AK30:AL30"/>
    <mergeCell ref="AK31:AL31"/>
    <mergeCell ref="AK32:AL32"/>
    <mergeCell ref="AK45:AL45"/>
    <mergeCell ref="AK46:AL46"/>
    <mergeCell ref="AK47:AL47"/>
    <mergeCell ref="AK48:AL48"/>
    <mergeCell ref="AK49:AL49"/>
    <mergeCell ref="AK50:AL50"/>
    <mergeCell ref="AK39:AL39"/>
    <mergeCell ref="AK40:AL40"/>
    <mergeCell ref="AK41:AL41"/>
    <mergeCell ref="AK42:AL42"/>
    <mergeCell ref="AK43:AL43"/>
    <mergeCell ref="AK44:AL44"/>
    <mergeCell ref="AK57:AL57"/>
    <mergeCell ref="AK58:AL58"/>
    <mergeCell ref="AK59:AL59"/>
    <mergeCell ref="AK60:AL60"/>
    <mergeCell ref="AK61:AL61"/>
    <mergeCell ref="AK62:AL62"/>
    <mergeCell ref="AK51:AL51"/>
    <mergeCell ref="AK52:AL52"/>
    <mergeCell ref="AK53:AL53"/>
    <mergeCell ref="AK54:AL54"/>
    <mergeCell ref="AK55:AL55"/>
    <mergeCell ref="AK56:AL56"/>
    <mergeCell ref="AK81:AL81"/>
    <mergeCell ref="AK82:AL82"/>
    <mergeCell ref="AK83:AL83"/>
    <mergeCell ref="AK84:AL84"/>
    <mergeCell ref="AK85:AL85"/>
    <mergeCell ref="AK86:AL86"/>
    <mergeCell ref="AK75:AL75"/>
    <mergeCell ref="AK76:AL76"/>
    <mergeCell ref="AK77:AL77"/>
    <mergeCell ref="AK78:AL78"/>
    <mergeCell ref="AK79:AL79"/>
    <mergeCell ref="AK80:AL80"/>
    <mergeCell ref="AK69:AL69"/>
    <mergeCell ref="AK70:AL70"/>
    <mergeCell ref="AK71:AL71"/>
    <mergeCell ref="AK72:AL72"/>
    <mergeCell ref="AK73:AL73"/>
    <mergeCell ref="AK74:AL74"/>
    <mergeCell ref="AK63:AL63"/>
    <mergeCell ref="AK64:AL64"/>
    <mergeCell ref="AK65:AL65"/>
    <mergeCell ref="AK66:AL66"/>
    <mergeCell ref="AK67:AL67"/>
    <mergeCell ref="AK68:AL68"/>
    <mergeCell ref="AP14:AQ14"/>
    <mergeCell ref="AP15:AQ15"/>
    <mergeCell ref="AP16:AQ16"/>
    <mergeCell ref="AP17:AQ17"/>
    <mergeCell ref="AP18:AQ18"/>
    <mergeCell ref="AP19:AQ19"/>
    <mergeCell ref="AP8:AQ8"/>
    <mergeCell ref="AP9:AQ9"/>
    <mergeCell ref="AP10:AQ10"/>
    <mergeCell ref="AP11:AQ11"/>
    <mergeCell ref="AP12:AQ12"/>
    <mergeCell ref="AP13:AQ13"/>
    <mergeCell ref="AP26:AQ26"/>
    <mergeCell ref="AP27:AQ27"/>
    <mergeCell ref="AP28:AQ28"/>
    <mergeCell ref="AP29:AQ29"/>
    <mergeCell ref="AP30:AQ30"/>
    <mergeCell ref="AP31:AQ31"/>
    <mergeCell ref="AP20:AQ20"/>
    <mergeCell ref="AP21:AQ21"/>
    <mergeCell ref="AP22:AQ22"/>
    <mergeCell ref="AP23:AQ23"/>
    <mergeCell ref="AP24:AQ24"/>
    <mergeCell ref="AP25:AQ25"/>
    <mergeCell ref="AP38:AQ38"/>
    <mergeCell ref="AP39:AQ39"/>
    <mergeCell ref="AP40:AQ40"/>
    <mergeCell ref="AP41:AQ41"/>
    <mergeCell ref="AP42:AQ42"/>
    <mergeCell ref="AP43:AQ43"/>
    <mergeCell ref="AP32:AQ32"/>
    <mergeCell ref="AP33:AQ33"/>
    <mergeCell ref="AP34:AQ34"/>
    <mergeCell ref="AP35:AQ35"/>
    <mergeCell ref="AP36:AQ36"/>
    <mergeCell ref="AP37:AQ37"/>
    <mergeCell ref="AP50:AQ50"/>
    <mergeCell ref="AP51:AQ51"/>
    <mergeCell ref="AP52:AQ52"/>
    <mergeCell ref="AP53:AQ53"/>
    <mergeCell ref="AP54:AQ54"/>
    <mergeCell ref="AP55:AQ55"/>
    <mergeCell ref="AP44:AQ44"/>
    <mergeCell ref="AP45:AQ45"/>
    <mergeCell ref="AP46:AQ46"/>
    <mergeCell ref="AP47:AQ47"/>
    <mergeCell ref="AP48:AQ48"/>
    <mergeCell ref="AP49:AQ49"/>
    <mergeCell ref="AP62:AQ62"/>
    <mergeCell ref="AP63:AQ63"/>
    <mergeCell ref="AP64:AQ64"/>
    <mergeCell ref="AP65:AQ65"/>
    <mergeCell ref="AP66:AQ66"/>
    <mergeCell ref="AP67:AQ67"/>
    <mergeCell ref="AP56:AQ56"/>
    <mergeCell ref="AP57:AQ57"/>
    <mergeCell ref="AP58:AQ58"/>
    <mergeCell ref="AP59:AQ59"/>
    <mergeCell ref="AP60:AQ60"/>
    <mergeCell ref="AP61:AQ61"/>
    <mergeCell ref="AP76:AQ76"/>
    <mergeCell ref="AP77:AQ77"/>
    <mergeCell ref="AP78:AQ78"/>
    <mergeCell ref="AP79:AQ79"/>
    <mergeCell ref="AP68:AQ68"/>
    <mergeCell ref="AP69:AQ69"/>
    <mergeCell ref="AP70:AQ70"/>
    <mergeCell ref="AP71:AQ71"/>
    <mergeCell ref="AP72:AQ72"/>
    <mergeCell ref="AP73:AQ73"/>
    <mergeCell ref="AU16:AV16"/>
    <mergeCell ref="AU17:AV17"/>
    <mergeCell ref="AU18:AV18"/>
    <mergeCell ref="AU19:AV19"/>
    <mergeCell ref="AU20:AV20"/>
    <mergeCell ref="AU21:AV21"/>
    <mergeCell ref="AP86:AQ86"/>
    <mergeCell ref="AU7:AV7"/>
    <mergeCell ref="AU8:AV8"/>
    <mergeCell ref="AU9:AV9"/>
    <mergeCell ref="AU10:AV10"/>
    <mergeCell ref="AU11:AV11"/>
    <mergeCell ref="AU12:AV12"/>
    <mergeCell ref="AU13:AV13"/>
    <mergeCell ref="AU14:AV14"/>
    <mergeCell ref="AU15:AV15"/>
    <mergeCell ref="AP80:AQ80"/>
    <mergeCell ref="AP81:AQ81"/>
    <mergeCell ref="AP82:AQ82"/>
    <mergeCell ref="AP83:AQ83"/>
    <mergeCell ref="AP84:AQ84"/>
    <mergeCell ref="AP85:AQ85"/>
    <mergeCell ref="AP74:AQ74"/>
    <mergeCell ref="AP75:AQ75"/>
    <mergeCell ref="AU28:AV28"/>
    <mergeCell ref="AU29:AV29"/>
    <mergeCell ref="AU30:AV30"/>
    <mergeCell ref="AU31:AV31"/>
    <mergeCell ref="AU32:AV32"/>
    <mergeCell ref="AU33:AV33"/>
    <mergeCell ref="AU22:AV22"/>
    <mergeCell ref="AU23:AV23"/>
    <mergeCell ref="AU24:AV24"/>
    <mergeCell ref="AU25:AV25"/>
    <mergeCell ref="AU26:AV26"/>
    <mergeCell ref="AU27:AV27"/>
    <mergeCell ref="AU40:AV40"/>
    <mergeCell ref="AU41:AV41"/>
    <mergeCell ref="AU42:AV42"/>
    <mergeCell ref="AU43:AV43"/>
    <mergeCell ref="AU44:AV44"/>
    <mergeCell ref="AU45:AV45"/>
    <mergeCell ref="AU34:AV34"/>
    <mergeCell ref="AU35:AV35"/>
    <mergeCell ref="AU36:AV36"/>
    <mergeCell ref="AU37:AV37"/>
    <mergeCell ref="AU38:AV38"/>
    <mergeCell ref="AU39:AV39"/>
    <mergeCell ref="AU52:AV52"/>
    <mergeCell ref="AU53:AV53"/>
    <mergeCell ref="AU54:AV54"/>
    <mergeCell ref="AU55:AV55"/>
    <mergeCell ref="AU56:AV56"/>
    <mergeCell ref="AU57:AV57"/>
    <mergeCell ref="AU46:AV46"/>
    <mergeCell ref="AU47:AV47"/>
    <mergeCell ref="AU48:AV48"/>
    <mergeCell ref="AU49:AV49"/>
    <mergeCell ref="AU50:AV50"/>
    <mergeCell ref="AU51:AV51"/>
    <mergeCell ref="AU66:AV66"/>
    <mergeCell ref="AU67:AV67"/>
    <mergeCell ref="AU68:AV68"/>
    <mergeCell ref="AU69:AV69"/>
    <mergeCell ref="AU58:AV58"/>
    <mergeCell ref="AU59:AV59"/>
    <mergeCell ref="AU60:AV60"/>
    <mergeCell ref="AU61:AV61"/>
    <mergeCell ref="AU62:AV62"/>
    <mergeCell ref="AU63:AV63"/>
    <mergeCell ref="AU82:AV82"/>
    <mergeCell ref="AU83:AV83"/>
    <mergeCell ref="AU84:AV84"/>
    <mergeCell ref="AU85:AV85"/>
    <mergeCell ref="AU86:AV86"/>
    <mergeCell ref="AZ7:BA7"/>
    <mergeCell ref="AZ8:BA8"/>
    <mergeCell ref="AZ9:BA9"/>
    <mergeCell ref="AZ10:BA10"/>
    <mergeCell ref="AZ11:BA11"/>
    <mergeCell ref="AU76:AV76"/>
    <mergeCell ref="AU77:AV77"/>
    <mergeCell ref="AU78:AV78"/>
    <mergeCell ref="AU79:AV79"/>
    <mergeCell ref="AU80:AV80"/>
    <mergeCell ref="AU81:AV81"/>
    <mergeCell ref="AU70:AV70"/>
    <mergeCell ref="AU71:AV71"/>
    <mergeCell ref="AU72:AV72"/>
    <mergeCell ref="AU73:AV73"/>
    <mergeCell ref="AU74:AV74"/>
    <mergeCell ref="AU75:AV75"/>
    <mergeCell ref="AU64:AV64"/>
    <mergeCell ref="AU65:AV65"/>
    <mergeCell ref="AZ18:BA18"/>
    <mergeCell ref="AZ19:BA19"/>
    <mergeCell ref="AZ20:BA20"/>
    <mergeCell ref="AZ21:BA21"/>
    <mergeCell ref="AZ22:BA22"/>
    <mergeCell ref="AZ23:BA23"/>
    <mergeCell ref="AZ12:BA12"/>
    <mergeCell ref="AZ13:BA13"/>
    <mergeCell ref="AZ14:BA14"/>
    <mergeCell ref="AZ15:BA15"/>
    <mergeCell ref="AZ16:BA16"/>
    <mergeCell ref="AZ17:BA17"/>
    <mergeCell ref="AZ30:BA30"/>
    <mergeCell ref="AZ31:BA31"/>
    <mergeCell ref="AZ32:BA32"/>
    <mergeCell ref="AZ33:BA33"/>
    <mergeCell ref="AZ34:BA34"/>
    <mergeCell ref="AZ35:BA35"/>
    <mergeCell ref="AZ24:BA24"/>
    <mergeCell ref="AZ25:BA25"/>
    <mergeCell ref="AZ26:BA26"/>
    <mergeCell ref="AZ27:BA27"/>
    <mergeCell ref="AZ28:BA28"/>
    <mergeCell ref="AZ29:BA29"/>
    <mergeCell ref="AZ42:BA42"/>
    <mergeCell ref="AZ43:BA43"/>
    <mergeCell ref="AZ44:BA44"/>
    <mergeCell ref="AZ45:BA45"/>
    <mergeCell ref="AZ46:BA46"/>
    <mergeCell ref="AZ47:BA47"/>
    <mergeCell ref="AZ36:BA36"/>
    <mergeCell ref="AZ37:BA37"/>
    <mergeCell ref="AZ38:BA38"/>
    <mergeCell ref="AZ39:BA39"/>
    <mergeCell ref="AZ40:BA40"/>
    <mergeCell ref="AZ41:BA41"/>
    <mergeCell ref="AZ54:BA54"/>
    <mergeCell ref="AZ55:BA55"/>
    <mergeCell ref="AZ56:BA56"/>
    <mergeCell ref="AZ57:BA57"/>
    <mergeCell ref="AZ58:BA58"/>
    <mergeCell ref="AZ59:BA59"/>
    <mergeCell ref="AZ48:BA48"/>
    <mergeCell ref="AZ49:BA49"/>
    <mergeCell ref="AZ50:BA50"/>
    <mergeCell ref="AZ51:BA51"/>
    <mergeCell ref="AZ52:BA52"/>
    <mergeCell ref="AZ53:BA53"/>
    <mergeCell ref="AZ68:BA68"/>
    <mergeCell ref="AZ69:BA69"/>
    <mergeCell ref="AZ70:BA70"/>
    <mergeCell ref="AZ71:BA71"/>
    <mergeCell ref="AZ60:BA60"/>
    <mergeCell ref="AZ61:BA61"/>
    <mergeCell ref="AZ62:BA62"/>
    <mergeCell ref="AZ63:BA63"/>
    <mergeCell ref="AZ64:BA64"/>
    <mergeCell ref="AZ65:BA65"/>
    <mergeCell ref="AZ84:BA84"/>
    <mergeCell ref="AZ85:BA85"/>
    <mergeCell ref="AZ86:BA86"/>
    <mergeCell ref="BE7:BF7"/>
    <mergeCell ref="BE8:BF8"/>
    <mergeCell ref="BE9:BF9"/>
    <mergeCell ref="BE10:BF10"/>
    <mergeCell ref="BE11:BF11"/>
    <mergeCell ref="BE12:BF12"/>
    <mergeCell ref="BE13:BF13"/>
    <mergeCell ref="AZ78:BA78"/>
    <mergeCell ref="AZ79:BA79"/>
    <mergeCell ref="AZ80:BA80"/>
    <mergeCell ref="AZ81:BA81"/>
    <mergeCell ref="AZ82:BA82"/>
    <mergeCell ref="AZ83:BA83"/>
    <mergeCell ref="AZ72:BA72"/>
    <mergeCell ref="AZ73:BA73"/>
    <mergeCell ref="AZ74:BA74"/>
    <mergeCell ref="AZ75:BA75"/>
    <mergeCell ref="AZ76:BA76"/>
    <mergeCell ref="AZ77:BA77"/>
    <mergeCell ref="AZ66:BA66"/>
    <mergeCell ref="AZ67:BA67"/>
    <mergeCell ref="BE20:BF20"/>
    <mergeCell ref="BE21:BF21"/>
    <mergeCell ref="BE22:BF22"/>
    <mergeCell ref="BE23:BF23"/>
    <mergeCell ref="BE24:BF24"/>
    <mergeCell ref="BE25:BF25"/>
    <mergeCell ref="BE14:BF14"/>
    <mergeCell ref="BE15:BF15"/>
    <mergeCell ref="BE16:BF16"/>
    <mergeCell ref="BE17:BF17"/>
    <mergeCell ref="BE18:BF18"/>
    <mergeCell ref="BE19:BF19"/>
    <mergeCell ref="BE32:BF32"/>
    <mergeCell ref="BE33:BF33"/>
    <mergeCell ref="BE34:BF34"/>
    <mergeCell ref="BE35:BF35"/>
    <mergeCell ref="BE36:BF36"/>
    <mergeCell ref="BE37:BF37"/>
    <mergeCell ref="BE26:BF26"/>
    <mergeCell ref="BE27:BF27"/>
    <mergeCell ref="BE28:BF28"/>
    <mergeCell ref="BE29:BF29"/>
    <mergeCell ref="BE30:BF30"/>
    <mergeCell ref="BE31:BF31"/>
    <mergeCell ref="BE44:BF44"/>
    <mergeCell ref="BE45:BF45"/>
    <mergeCell ref="BE46:BF46"/>
    <mergeCell ref="BE47:BF47"/>
    <mergeCell ref="BE48:BF48"/>
    <mergeCell ref="BE49:BF49"/>
    <mergeCell ref="BE38:BF38"/>
    <mergeCell ref="BE39:BF39"/>
    <mergeCell ref="BE40:BF40"/>
    <mergeCell ref="BE41:BF41"/>
    <mergeCell ref="BE42:BF42"/>
    <mergeCell ref="BE43:BF43"/>
    <mergeCell ref="BE56:BF56"/>
    <mergeCell ref="BE57:BF57"/>
    <mergeCell ref="BE58:BF58"/>
    <mergeCell ref="BE59:BF59"/>
    <mergeCell ref="BE60:BF60"/>
    <mergeCell ref="BE61:BF61"/>
    <mergeCell ref="BE50:BF50"/>
    <mergeCell ref="BE51:BF51"/>
    <mergeCell ref="BE52:BF52"/>
    <mergeCell ref="BE53:BF53"/>
    <mergeCell ref="BE54:BF54"/>
    <mergeCell ref="BE55:BF55"/>
    <mergeCell ref="BE70:BF70"/>
    <mergeCell ref="BE71:BF71"/>
    <mergeCell ref="BE72:BF72"/>
    <mergeCell ref="BE73:BF73"/>
    <mergeCell ref="BE62:BF62"/>
    <mergeCell ref="BE63:BF63"/>
    <mergeCell ref="BE64:BF64"/>
    <mergeCell ref="BE65:BF65"/>
    <mergeCell ref="BE66:BF66"/>
    <mergeCell ref="BE67:BF67"/>
    <mergeCell ref="BE86:BF86"/>
    <mergeCell ref="BJ7:BK7"/>
    <mergeCell ref="BJ8:BK8"/>
    <mergeCell ref="BJ9:BK9"/>
    <mergeCell ref="BJ10:BK10"/>
    <mergeCell ref="BJ11:BK11"/>
    <mergeCell ref="BJ12:BK12"/>
    <mergeCell ref="BJ13:BK13"/>
    <mergeCell ref="BJ14:BK14"/>
    <mergeCell ref="BJ15:BK15"/>
    <mergeCell ref="BE80:BF80"/>
    <mergeCell ref="BE81:BF81"/>
    <mergeCell ref="BE82:BF82"/>
    <mergeCell ref="BE83:BF83"/>
    <mergeCell ref="BE84:BF84"/>
    <mergeCell ref="BE85:BF85"/>
    <mergeCell ref="BE74:BF74"/>
    <mergeCell ref="BE75:BF75"/>
    <mergeCell ref="BE76:BF76"/>
    <mergeCell ref="BE77:BF77"/>
    <mergeCell ref="BE78:BF78"/>
    <mergeCell ref="BE79:BF79"/>
    <mergeCell ref="BE68:BF68"/>
    <mergeCell ref="BE69:BF69"/>
    <mergeCell ref="BJ22:BK22"/>
    <mergeCell ref="BJ23:BK23"/>
    <mergeCell ref="BJ24:BK24"/>
    <mergeCell ref="BJ25:BK25"/>
    <mergeCell ref="BJ26:BK26"/>
    <mergeCell ref="BJ27:BK27"/>
    <mergeCell ref="BJ16:BK16"/>
    <mergeCell ref="BJ17:BK17"/>
    <mergeCell ref="BJ18:BK18"/>
    <mergeCell ref="BJ19:BK19"/>
    <mergeCell ref="BJ20:BK20"/>
    <mergeCell ref="BJ21:BK21"/>
    <mergeCell ref="BJ34:BK34"/>
    <mergeCell ref="BJ35:BK35"/>
    <mergeCell ref="BJ36:BK36"/>
    <mergeCell ref="BJ37:BK37"/>
    <mergeCell ref="BJ38:BK38"/>
    <mergeCell ref="BJ39:BK39"/>
    <mergeCell ref="BJ28:BK28"/>
    <mergeCell ref="BJ29:BK29"/>
    <mergeCell ref="BJ30:BK30"/>
    <mergeCell ref="BJ31:BK31"/>
    <mergeCell ref="BJ32:BK32"/>
    <mergeCell ref="BJ33:BK33"/>
    <mergeCell ref="BJ48:BK48"/>
    <mergeCell ref="BJ49:BK49"/>
    <mergeCell ref="BJ50:BK50"/>
    <mergeCell ref="BJ51:BK51"/>
    <mergeCell ref="BJ40:BK40"/>
    <mergeCell ref="BJ41:BK41"/>
    <mergeCell ref="BJ42:BK42"/>
    <mergeCell ref="BJ43:BK43"/>
    <mergeCell ref="BJ44:BK44"/>
    <mergeCell ref="BJ45:BK45"/>
    <mergeCell ref="BJ85:BK85"/>
    <mergeCell ref="BJ86:BK86"/>
    <mergeCell ref="BO7:BP7"/>
    <mergeCell ref="BO8:BP8"/>
    <mergeCell ref="BO9:BP9"/>
    <mergeCell ref="BO10:BP10"/>
    <mergeCell ref="BO11:BP11"/>
    <mergeCell ref="BJ76:BK76"/>
    <mergeCell ref="BJ77:BK77"/>
    <mergeCell ref="BJ78:BK78"/>
    <mergeCell ref="BJ79:BK79"/>
    <mergeCell ref="BJ80:BK80"/>
    <mergeCell ref="BJ81:BK81"/>
    <mergeCell ref="BJ70:BK70"/>
    <mergeCell ref="BJ71:BK71"/>
    <mergeCell ref="BJ72:BK72"/>
    <mergeCell ref="BJ73:BK73"/>
    <mergeCell ref="BJ74:BK74"/>
    <mergeCell ref="BJ75:BK75"/>
    <mergeCell ref="BJ64:BK64"/>
    <mergeCell ref="BJ65:BK65"/>
    <mergeCell ref="BJ66:BK66"/>
    <mergeCell ref="BJ67:BK67"/>
    <mergeCell ref="BJ68:BK68"/>
    <mergeCell ref="BO12:BP12"/>
    <mergeCell ref="BO13:BP13"/>
    <mergeCell ref="BO14:BP14"/>
    <mergeCell ref="BO15:BP15"/>
    <mergeCell ref="BO16:BP16"/>
    <mergeCell ref="BO17:BP17"/>
    <mergeCell ref="BJ82:BK82"/>
    <mergeCell ref="BJ83:BK83"/>
    <mergeCell ref="BJ84:BK84"/>
    <mergeCell ref="BJ69:BK69"/>
    <mergeCell ref="BJ58:BK58"/>
    <mergeCell ref="BJ59:BK59"/>
    <mergeCell ref="BJ60:BK60"/>
    <mergeCell ref="BJ61:BK61"/>
    <mergeCell ref="BJ62:BK62"/>
    <mergeCell ref="BJ63:BK63"/>
    <mergeCell ref="BJ52:BK52"/>
    <mergeCell ref="BJ53:BK53"/>
    <mergeCell ref="BJ54:BK54"/>
    <mergeCell ref="BJ55:BK55"/>
    <mergeCell ref="BJ56:BK56"/>
    <mergeCell ref="BJ57:BK57"/>
    <mergeCell ref="BJ46:BK46"/>
    <mergeCell ref="BJ47:BK47"/>
    <mergeCell ref="BO24:BP24"/>
    <mergeCell ref="BO25:BP25"/>
    <mergeCell ref="BO26:BP26"/>
    <mergeCell ref="BO27:BP27"/>
    <mergeCell ref="BO28:BP28"/>
    <mergeCell ref="BO29:BP29"/>
    <mergeCell ref="BO18:BP18"/>
    <mergeCell ref="BO19:BP19"/>
    <mergeCell ref="BO20:BP20"/>
    <mergeCell ref="BO21:BP21"/>
    <mergeCell ref="BO22:BP22"/>
    <mergeCell ref="BO23:BP23"/>
    <mergeCell ref="BO36:BP36"/>
    <mergeCell ref="BO37:BP37"/>
    <mergeCell ref="BO38:BP38"/>
    <mergeCell ref="BO39:BP39"/>
    <mergeCell ref="BO40:BP40"/>
    <mergeCell ref="BO41:BP41"/>
    <mergeCell ref="BO30:BP30"/>
    <mergeCell ref="BO31:BP31"/>
    <mergeCell ref="BO32:BP32"/>
    <mergeCell ref="BO33:BP33"/>
    <mergeCell ref="BO34:BP34"/>
    <mergeCell ref="BO35:BP35"/>
    <mergeCell ref="BO48:BP48"/>
    <mergeCell ref="BO49:BP49"/>
    <mergeCell ref="BO50:BP50"/>
    <mergeCell ref="BO51:BP51"/>
    <mergeCell ref="BO52:BP52"/>
    <mergeCell ref="BO53:BP53"/>
    <mergeCell ref="BO42:BP42"/>
    <mergeCell ref="BO43:BP43"/>
    <mergeCell ref="BO44:BP44"/>
    <mergeCell ref="BO45:BP45"/>
    <mergeCell ref="BO46:BP46"/>
    <mergeCell ref="BO47:BP47"/>
    <mergeCell ref="BO60:BP60"/>
    <mergeCell ref="BO61:BP61"/>
    <mergeCell ref="BO62:BP62"/>
    <mergeCell ref="BO63:BP63"/>
    <mergeCell ref="BO64:BP64"/>
    <mergeCell ref="BO65:BP65"/>
    <mergeCell ref="BO54:BP54"/>
    <mergeCell ref="BO55:BP55"/>
    <mergeCell ref="BO56:BP56"/>
    <mergeCell ref="BO57:BP57"/>
    <mergeCell ref="BO58:BP58"/>
    <mergeCell ref="BO59:BP59"/>
    <mergeCell ref="BO84:BP84"/>
    <mergeCell ref="BO85:BP85"/>
    <mergeCell ref="BO86:BP86"/>
    <mergeCell ref="T2:W3"/>
    <mergeCell ref="V7:W7"/>
    <mergeCell ref="BO78:BP78"/>
    <mergeCell ref="BO79:BP79"/>
    <mergeCell ref="BO80:BP80"/>
    <mergeCell ref="BO81:BP81"/>
    <mergeCell ref="BO82:BP82"/>
    <mergeCell ref="BO83:BP83"/>
    <mergeCell ref="BO72:BP72"/>
    <mergeCell ref="BO73:BP73"/>
    <mergeCell ref="BO74:BP74"/>
    <mergeCell ref="BO75:BP75"/>
    <mergeCell ref="BO76:BP76"/>
    <mergeCell ref="BO77:BP77"/>
    <mergeCell ref="BO66:BP66"/>
    <mergeCell ref="BO67:BP67"/>
    <mergeCell ref="BO68:BP68"/>
    <mergeCell ref="BO69:BP69"/>
    <mergeCell ref="BO70:BP70"/>
    <mergeCell ref="BO71:BP7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D o E A A B Q S w M E F A A C A A g A Z Z u t U N O Z 3 s 6 m A A A A + A A A A B I A H A B D b 2 5 m a W c v U G F j a 2 F n Z S 5 4 b W w g o h g A K K A U A A A A A A A A A A A A A A A A A A A A A A A A A A A A h Y + x D o I w F E V / h X S n r 0 B M k D z K w C r R x M S 4 N l C h E Y q h x f J v D n 6 S v y C J o m 6 O 9 + Q M 5 z 5 u d 8 y m r v W u c j C q 1 y k J K C O e 1 G V f K V 2 n Z L Q n P y Y Z x 5 0 o z 6 K W 3 i x r k 0 y m S k l j 7 S U B c M 5 R F 9 F + q C F k L I B j s d m X j e w E + c j q v + w r b a z Q p S Q c D 6 8 Y H t K Y 0 V X M I r p m A c K C s V D 6 q 4 R z M W U I P x D z s b X j I L k 0 f r 5 F W C b C + w V / A l B L A w Q U A A I A C A B l m 6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Z u t U J t g 3 U E y A Q A A u w E A A B M A H A B G b 3 J t d W x h c y 9 T Z W N 0 a W 9 u M S 5 t I K I Y A C i g F A A A A A A A A A A A A A A A A A A A A A A A A A A A A G 2 Q 3 2 v C M B D H 3 4 X + D 0 f 3 o l C K r W 4 P k z 6 U W E c f r J u t g 7 E M i e 3 p M t p E k l Q m 4 v + + S J H 9 Y H m 5 5 P P 9 3 u X u N J a G S w F 5 F 4 O J 0 3 N 6 + p 0 p r K A I 1 2 Q 8 H K 7 n e T h c P w c Q Q Y 3 G 6 Y E 9 C 8 V 3 K C w h + u B P Z d k 2 K E x / x m v 0 i R T G P n T f J f d 0 p V F p + i E F M / R q 0 z T N H p I s T Z Z p D D B N I E / z I p n H O b w A W c w f V 0 V M 0 k V m X b N l f A F 0 S 0 u m 5 Y h W z E h t 6 + e 4 a x W v W E X / t O i X + u A O v N c p 1 r z h B l X k T l w P i K z b R u h o 5 E E i S l l x s Y u C 8 D b 0 4 K m V B n N z r D H 6 v v q Z F P g 2 8 L p R b 1 z C m g 1 n C g z f S 9 f O X L C N N R W K C b 2 V q u m q F 8 c 9 6 n 6 3 F + 9 0 c j s a 2 N + N V c D g p z l 7 c O W h 5 a k w d 2 P / k v d D G P 0 W z g O n x 8 W / j U y + A F B L A Q I t A B Q A A g A I A G W b r V D T m d 7 O p g A A A P g A A A A S A A A A A A A A A A A A A A A A A A A A A A B D b 2 5 m a W c v U G F j a 2 F n Z S 5 4 b W x Q S w E C L Q A U A A I A C A B l m 6 1 Q D 8 r p q 6 Q A A A D p A A A A E w A A A A A A A A A A A A A A A A D y A A A A W 0 N v b n R l b n R f V H l w Z X N d L n h t b F B L A Q I t A B Q A A g A I A G W b r V C b Y N 1 B M g E A A L s B A A A T A A A A A A A A A A A A A A A A A O M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0 I A A A A A A A A q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l 9 D N D A w X 0 1 T M j B f V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R U M D A 6 M j Y 6 N T k u M z Q z M T g z M V o i I C 8 + P E V u d H J 5 I F R 5 c G U 9 I k Z p b G x D b 2 x 1 b W 5 U e X B l c y I g V m F s d W U 9 I n N C Z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D J f Q z Q w M F 9 N U z I w X 1 Y x L 0 N h b W J p Y X I g d G l w b y 5 7 Q 2 9 s d W 1 u M S w w f S Z x d W 9 0 O y w m c X V v d D t T Z W N 0 a W 9 u M S 9 U M l 9 D N D A w X 0 1 T M j B f V j E v Q 2 F t Y m l h c i B 0 a X B v L n t D b 2 x 1 b W 4 y L D F 9 J n F 1 b 3 Q 7 L C Z x d W 9 0 O 1 N l Y 3 R p b 2 4 x L 1 Q y X 0 M 0 M D B f T V M y M F 9 W M S 9 D Y W 1 i a W F y I H R p c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D J f Q z Q w M F 9 N U z I w X 1 Y x L 0 N h b W J p Y X I g d G l w b y 5 7 Q 2 9 s d W 1 u M S w w f S Z x d W 9 0 O y w m c X V v d D t T Z W N 0 a W 9 u M S 9 U M l 9 D N D A w X 0 1 T M j B f V j E v Q 2 F t Y m l h c i B 0 a X B v L n t D b 2 x 1 b W 4 y L D F 9 J n F 1 b 3 Q 7 L C Z x d W 9 0 O 1 N l Y 3 R p b 2 4 x L 1 Q y X 0 M 0 M D B f T V M y M F 9 W M S 9 D Y W 1 i a W F y I H R p c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Q y X 0 M 0 M D B f T V M y M F 9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M l 9 D N D A w X 0 1 T M j B f V j E v Q 2 F t Y m l h c i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n h + v w 0 G L E C 5 v a L m l L E o m g A A A A A C A A A A A A A Q Z g A A A A E A A C A A A A C g t i x g d e h z Q o L d s 6 6 u 1 U j L L t K e V e 3 q 4 m s Z R y q E B B H + I Q A A A A A O g A A A A A I A A C A A A A B Y f 7 T t v 3 c H 6 U 7 w G y L r Y d y g M I 7 q Z 4 W Y q l J q M r 0 P s 3 V d b 1 A A A A B m T a Y N z W P b F 3 p B x d W H S 2 b q R i 5 T T v u G 4 q j w q E Q k 7 U C D z N a S H z q N t f j C Z v Q E h K b E O A i J g I b p U R L S N 5 L 7 i e z k S U 4 Q e p s e 9 o e 4 B g Y w y Q D 7 D 1 8 e 4 U A A A A A u 7 L Z x 8 W p t J a K M q u D e l B q p 8 4 o y D N Q j Z F d r 8 t f R G r 3 c H 5 P v a t U 0 O W U Z Z F E c s R X M y f J k 9 3 B H n H G A W W 9 8 U n 0 6 T B z Y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B8D8E0311AC1429F30D03D3DCCD0ED" ma:contentTypeVersion="12" ma:contentTypeDescription="Crear nuevo documento." ma:contentTypeScope="" ma:versionID="7d631f9b28547b2f5da95fea0fdb45f9">
  <xsd:schema xmlns:xsd="http://www.w3.org/2001/XMLSchema" xmlns:xs="http://www.w3.org/2001/XMLSchema" xmlns:p="http://schemas.microsoft.com/office/2006/metadata/properties" xmlns:ns3="91cc308e-e853-4829-9246-e723ac4a726b" xmlns:ns4="d1fb74dd-0f09-4828-8ed3-1d0ed09f4f59" targetNamespace="http://schemas.microsoft.com/office/2006/metadata/properties" ma:root="true" ma:fieldsID="882f0590355ee8d56a30b1008e666e7a" ns3:_="" ns4:_="">
    <xsd:import namespace="91cc308e-e853-4829-9246-e723ac4a726b"/>
    <xsd:import namespace="d1fb74dd-0f09-4828-8ed3-1d0ed09f4f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cc308e-e853-4829-9246-e723ac4a72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fb74dd-0f09-4828-8ed3-1d0ed09f4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EE6C64-205D-4DCE-8FB0-270A45CEA1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5217B8-1432-434F-8E53-E9ADC5857B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55F085C-D52A-47D2-939E-3A85AC4FBF78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9869850-F66E-4267-8FB2-8B97FC0CA1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cc308e-e853-4829-9246-e723ac4a726b"/>
    <ds:schemaRef ds:uri="d1fb74dd-0f09-4828-8ed3-1d0ed09f4f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T1_C400_20MS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Dianis Caro López</dc:creator>
  <cp:keywords/>
  <dc:description/>
  <cp:lastModifiedBy>Dianis Caro López</cp:lastModifiedBy>
  <cp:revision/>
  <dcterms:created xsi:type="dcterms:W3CDTF">2020-05-13T23:57:36Z</dcterms:created>
  <dcterms:modified xsi:type="dcterms:W3CDTF">2020-05-14T02:18:15Z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0x010100C4B8D8E0311AC1429F30D03D3DCCD0ED</vt:lpwstr>
  </property>
</Properties>
</file>