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1229179\git-repos\R\Budongo cognition\"/>
    </mc:Choice>
  </mc:AlternateContent>
  <bookViews>
    <workbookView xWindow="0" yWindow="0" windowWidth="20160" windowHeight="8988" activeTab="1"/>
  </bookViews>
  <sheets>
    <sheet name="entryexit" sheetId="1" r:id="rId1"/>
    <sheet name="presses" sheetId="2" r:id="rId2"/>
    <sheet name="individual training" sheetId="3" r:id="rId3"/>
    <sheet name="observers" sheetId="4" r:id="rId4"/>
    <sheet name="individual testing" sheetId="5" r:id="rId5"/>
    <sheet name="progress" sheetId="6" r:id="rId6"/>
  </sheets>
  <calcPr calcId="152511"/>
</workbook>
</file>

<file path=xl/calcChain.xml><?xml version="1.0" encoding="utf-8"?>
<calcChain xmlns="http://schemas.openxmlformats.org/spreadsheetml/2006/main">
  <c r="E295" i="1" l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D295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D305" i="1"/>
  <c r="D304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D303" i="1"/>
  <c r="D302" i="1"/>
  <c r="T228" i="1"/>
  <c r="S228" i="1"/>
  <c r="R228" i="1"/>
  <c r="Q228" i="1"/>
  <c r="P228" i="1"/>
  <c r="L228" i="1"/>
  <c r="I228" i="1"/>
  <c r="G228" i="1"/>
  <c r="F228" i="1"/>
  <c r="D228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Q184" i="1"/>
  <c r="P184" i="1"/>
  <c r="L184" i="1"/>
  <c r="I184" i="1"/>
  <c r="H184" i="1"/>
  <c r="F184" i="1"/>
  <c r="D184" i="1"/>
  <c r="D301" i="1" s="1"/>
  <c r="U147" i="1"/>
  <c r="S147" i="1"/>
  <c r="Q147" i="1"/>
  <c r="P147" i="1"/>
  <c r="P299" i="1" s="1"/>
  <c r="O147" i="1"/>
  <c r="O299" i="1" s="1"/>
  <c r="I147" i="1"/>
  <c r="H147" i="1"/>
  <c r="G147" i="1"/>
  <c r="F147" i="1"/>
  <c r="E147" i="1"/>
  <c r="D147" i="1"/>
  <c r="F296" i="1"/>
  <c r="H296" i="1"/>
  <c r="I296" i="1"/>
  <c r="L296" i="1"/>
  <c r="P296" i="1"/>
  <c r="F294" i="1"/>
  <c r="H294" i="1"/>
  <c r="I294" i="1"/>
  <c r="L294" i="1"/>
  <c r="P294" i="1"/>
  <c r="E18" i="5" l="1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N286" i="1"/>
  <c r="N283" i="1"/>
  <c r="N280" i="1"/>
  <c r="N277" i="1"/>
  <c r="R274" i="1"/>
  <c r="N274" i="1"/>
  <c r="R271" i="1"/>
  <c r="N271" i="1"/>
  <c r="M271" i="1"/>
  <c r="E271" i="1"/>
  <c r="U268" i="1"/>
  <c r="U288" i="1" s="1"/>
  <c r="R268" i="1"/>
  <c r="R289" i="1" s="1"/>
  <c r="Q268" i="1"/>
  <c r="Q288" i="1" s="1"/>
  <c r="N268" i="1"/>
  <c r="N289" i="1" s="1"/>
  <c r="M268" i="1"/>
  <c r="E268" i="1"/>
  <c r="D261" i="1"/>
  <c r="D260" i="1"/>
  <c r="D259" i="1"/>
  <c r="N258" i="1"/>
  <c r="O255" i="1"/>
  <c r="N255" i="1"/>
  <c r="O252" i="1"/>
  <c r="N252" i="1"/>
  <c r="O249" i="1"/>
  <c r="N249" i="1"/>
  <c r="E249" i="1"/>
  <c r="S246" i="1"/>
  <c r="R246" i="1"/>
  <c r="Q246" i="1"/>
  <c r="P246" i="1"/>
  <c r="O246" i="1"/>
  <c r="N246" i="1"/>
  <c r="M246" i="1"/>
  <c r="L246" i="1"/>
  <c r="K246" i="1"/>
  <c r="J246" i="1"/>
  <c r="J260" i="1" s="1"/>
  <c r="I246" i="1"/>
  <c r="H246" i="1"/>
  <c r="H260" i="1" s="1"/>
  <c r="G246" i="1"/>
  <c r="F246" i="1"/>
  <c r="F260" i="1" s="1"/>
  <c r="E246" i="1"/>
  <c r="S243" i="1"/>
  <c r="S260" i="1" s="1"/>
  <c r="R243" i="1"/>
  <c r="Q243" i="1"/>
  <c r="P243" i="1"/>
  <c r="O243" i="1"/>
  <c r="N243" i="1"/>
  <c r="M243" i="1"/>
  <c r="L243" i="1"/>
  <c r="K243" i="1"/>
  <c r="J243" i="1"/>
  <c r="I243" i="1"/>
  <c r="I260" i="1" s="1"/>
  <c r="H243" i="1"/>
  <c r="G243" i="1"/>
  <c r="G260" i="1" s="1"/>
  <c r="F243" i="1"/>
  <c r="E243" i="1"/>
  <c r="T240" i="1"/>
  <c r="S240" i="1"/>
  <c r="S259" i="1" s="1"/>
  <c r="R240" i="1"/>
  <c r="R259" i="1" s="1"/>
  <c r="Q240" i="1"/>
  <c r="Q259" i="1" s="1"/>
  <c r="P240" i="1"/>
  <c r="P259" i="1" s="1"/>
  <c r="O240" i="1"/>
  <c r="O259" i="1" s="1"/>
  <c r="N240" i="1"/>
  <c r="N259" i="1" s="1"/>
  <c r="M240" i="1"/>
  <c r="L240" i="1"/>
  <c r="L259" i="1" s="1"/>
  <c r="K240" i="1"/>
  <c r="K259" i="1" s="1"/>
  <c r="J240" i="1"/>
  <c r="J259" i="1" s="1"/>
  <c r="I240" i="1"/>
  <c r="I259" i="1" s="1"/>
  <c r="H240" i="1"/>
  <c r="H259" i="1" s="1"/>
  <c r="G240" i="1"/>
  <c r="G259" i="1" s="1"/>
  <c r="F240" i="1"/>
  <c r="F259" i="1" s="1"/>
  <c r="E240" i="1"/>
  <c r="E259" i="1" s="1"/>
  <c r="T237" i="1"/>
  <c r="S237" i="1"/>
  <c r="S261" i="1" s="1"/>
  <c r="R237" i="1"/>
  <c r="R261" i="1" s="1"/>
  <c r="Q237" i="1"/>
  <c r="Q261" i="1" s="1"/>
  <c r="P237" i="1"/>
  <c r="P261" i="1" s="1"/>
  <c r="O237" i="1"/>
  <c r="O261" i="1" s="1"/>
  <c r="N237" i="1"/>
  <c r="N261" i="1" s="1"/>
  <c r="M237" i="1"/>
  <c r="L237" i="1"/>
  <c r="L261" i="1" s="1"/>
  <c r="K237" i="1"/>
  <c r="J237" i="1"/>
  <c r="J261" i="1" s="1"/>
  <c r="I237" i="1"/>
  <c r="I261" i="1" s="1"/>
  <c r="H237" i="1"/>
  <c r="H261" i="1" s="1"/>
  <c r="G237" i="1"/>
  <c r="G261" i="1" s="1"/>
  <c r="F237" i="1"/>
  <c r="F261" i="1" s="1"/>
  <c r="E237" i="1"/>
  <c r="E261" i="1" s="1"/>
  <c r="D230" i="1"/>
  <c r="N227" i="1"/>
  <c r="N224" i="1"/>
  <c r="N221" i="1"/>
  <c r="J221" i="1"/>
  <c r="O218" i="1"/>
  <c r="N218" i="1"/>
  <c r="M218" i="1"/>
  <c r="L218" i="1"/>
  <c r="K218" i="1"/>
  <c r="K230" i="1" s="1"/>
  <c r="J218" i="1"/>
  <c r="I218" i="1"/>
  <c r="I230" i="1" s="1"/>
  <c r="H218" i="1"/>
  <c r="G218" i="1"/>
  <c r="G230" i="1" s="1"/>
  <c r="F218" i="1"/>
  <c r="E218" i="1"/>
  <c r="E230" i="1" s="1"/>
  <c r="U215" i="1"/>
  <c r="U230" i="1" s="1"/>
  <c r="T215" i="1"/>
  <c r="T230" i="1" s="1"/>
  <c r="S215" i="1"/>
  <c r="S230" i="1" s="1"/>
  <c r="R215" i="1"/>
  <c r="R230" i="1" s="1"/>
  <c r="Q215" i="1"/>
  <c r="Q230" i="1" s="1"/>
  <c r="P215" i="1"/>
  <c r="P230" i="1" s="1"/>
  <c r="O215" i="1"/>
  <c r="N215" i="1"/>
  <c r="M215" i="1"/>
  <c r="L215" i="1"/>
  <c r="K215" i="1"/>
  <c r="J215" i="1"/>
  <c r="I215" i="1"/>
  <c r="H215" i="1"/>
  <c r="G215" i="1"/>
  <c r="F215" i="1"/>
  <c r="E215" i="1"/>
  <c r="Q205" i="1"/>
  <c r="P205" i="1"/>
  <c r="I205" i="1"/>
  <c r="H205" i="1"/>
  <c r="U204" i="1"/>
  <c r="U201" i="1"/>
  <c r="U198" i="1"/>
  <c r="N198" i="1"/>
  <c r="F198" i="1"/>
  <c r="U195" i="1"/>
  <c r="R195" i="1"/>
  <c r="N195" i="1"/>
  <c r="M195" i="1"/>
  <c r="L195" i="1"/>
  <c r="K195" i="1"/>
  <c r="J195" i="1"/>
  <c r="F195" i="1"/>
  <c r="E195" i="1"/>
  <c r="U192" i="1"/>
  <c r="T192" i="1"/>
  <c r="T205" i="1" s="1"/>
  <c r="S192" i="1"/>
  <c r="S205" i="1" s="1"/>
  <c r="R192" i="1"/>
  <c r="O192" i="1"/>
  <c r="O205" i="1" s="1"/>
  <c r="N192" i="1"/>
  <c r="M192" i="1"/>
  <c r="L192" i="1"/>
  <c r="K192" i="1"/>
  <c r="K205" i="1" s="1"/>
  <c r="J192" i="1"/>
  <c r="G192" i="1"/>
  <c r="G205" i="1" s="1"/>
  <c r="F192" i="1"/>
  <c r="E192" i="1"/>
  <c r="D192" i="1"/>
  <c r="D205" i="1" s="1"/>
  <c r="Q186" i="1"/>
  <c r="P186" i="1"/>
  <c r="L186" i="1"/>
  <c r="I186" i="1"/>
  <c r="H186" i="1"/>
  <c r="F186" i="1"/>
  <c r="U183" i="1"/>
  <c r="T183" i="1"/>
  <c r="R183" i="1"/>
  <c r="N183" i="1"/>
  <c r="M183" i="1"/>
  <c r="E183" i="1"/>
  <c r="U180" i="1"/>
  <c r="T180" i="1"/>
  <c r="S180" i="1"/>
  <c r="S186" i="1" s="1"/>
  <c r="R180" i="1"/>
  <c r="O180" i="1"/>
  <c r="O186" i="1" s="1"/>
  <c r="N180" i="1"/>
  <c r="M180" i="1"/>
  <c r="K180" i="1"/>
  <c r="K186" i="1" s="1"/>
  <c r="J180" i="1"/>
  <c r="J186" i="1" s="1"/>
  <c r="G180" i="1"/>
  <c r="G186" i="1" s="1"/>
  <c r="E180" i="1"/>
  <c r="K170" i="1"/>
  <c r="M167" i="1"/>
  <c r="K167" i="1"/>
  <c r="K171" i="1" s="1"/>
  <c r="J167" i="1"/>
  <c r="R164" i="1"/>
  <c r="N164" i="1"/>
  <c r="M164" i="1"/>
  <c r="K164" i="1"/>
  <c r="J164" i="1"/>
  <c r="H164" i="1"/>
  <c r="E164" i="1"/>
  <c r="R161" i="1"/>
  <c r="N161" i="1"/>
  <c r="M161" i="1"/>
  <c r="L161" i="1"/>
  <c r="K161" i="1"/>
  <c r="J161" i="1"/>
  <c r="I161" i="1"/>
  <c r="I173" i="1" s="1"/>
  <c r="H161" i="1"/>
  <c r="E161" i="1"/>
  <c r="R158" i="1"/>
  <c r="R173" i="1" s="1"/>
  <c r="Q158" i="1"/>
  <c r="Q173" i="1" s="1"/>
  <c r="P158" i="1"/>
  <c r="P173" i="1" s="1"/>
  <c r="O158" i="1"/>
  <c r="O173" i="1" s="1"/>
  <c r="N158" i="1"/>
  <c r="N173" i="1" s="1"/>
  <c r="M158" i="1"/>
  <c r="M173" i="1" s="1"/>
  <c r="L158" i="1"/>
  <c r="K158" i="1"/>
  <c r="J158" i="1"/>
  <c r="J173" i="1" s="1"/>
  <c r="I158" i="1"/>
  <c r="I171" i="1" s="1"/>
  <c r="H158" i="1"/>
  <c r="G158" i="1"/>
  <c r="F158" i="1"/>
  <c r="E158" i="1"/>
  <c r="E173" i="1" s="1"/>
  <c r="U155" i="1"/>
  <c r="U172" i="1" s="1"/>
  <c r="T155" i="1"/>
  <c r="T172" i="1" s="1"/>
  <c r="S155" i="1"/>
  <c r="S172" i="1" s="1"/>
  <c r="R155" i="1"/>
  <c r="R172" i="1" s="1"/>
  <c r="Q155" i="1"/>
  <c r="Q172" i="1" s="1"/>
  <c r="P155" i="1"/>
  <c r="P172" i="1" s="1"/>
  <c r="O155" i="1"/>
  <c r="O172" i="1" s="1"/>
  <c r="N155" i="1"/>
  <c r="N172" i="1" s="1"/>
  <c r="M155" i="1"/>
  <c r="L155" i="1"/>
  <c r="L172" i="1" s="1"/>
  <c r="K155" i="1"/>
  <c r="K172" i="1" s="1"/>
  <c r="J155" i="1"/>
  <c r="J172" i="1" s="1"/>
  <c r="I155" i="1"/>
  <c r="I172" i="1" s="1"/>
  <c r="H155" i="1"/>
  <c r="G155" i="1"/>
  <c r="G172" i="1" s="1"/>
  <c r="F155" i="1"/>
  <c r="F172" i="1" s="1"/>
  <c r="E155" i="1"/>
  <c r="D155" i="1"/>
  <c r="D172" i="1" s="1"/>
  <c r="D300" i="1" s="1"/>
  <c r="L149" i="1"/>
  <c r="K149" i="1"/>
  <c r="I149" i="1"/>
  <c r="I299" i="1" s="1"/>
  <c r="H149" i="1"/>
  <c r="H299" i="1" s="1"/>
  <c r="G149" i="1"/>
  <c r="G299" i="1" s="1"/>
  <c r="F149" i="1"/>
  <c r="F299" i="1" s="1"/>
  <c r="R148" i="1"/>
  <c r="L148" i="1"/>
  <c r="K148" i="1"/>
  <c r="L147" i="1"/>
  <c r="L299" i="1" s="1"/>
  <c r="K147" i="1"/>
  <c r="K299" i="1" s="1"/>
  <c r="N146" i="1"/>
  <c r="T143" i="1"/>
  <c r="T148" i="1" s="1"/>
  <c r="R143" i="1"/>
  <c r="N143" i="1"/>
  <c r="M143" i="1"/>
  <c r="M148" i="1" s="1"/>
  <c r="J143" i="1"/>
  <c r="J148" i="1" s="1"/>
  <c r="T140" i="1"/>
  <c r="T147" i="1" s="1"/>
  <c r="R140" i="1"/>
  <c r="R147" i="1" s="1"/>
  <c r="R299" i="1" s="1"/>
  <c r="N140" i="1"/>
  <c r="M140" i="1"/>
  <c r="M147" i="1" s="1"/>
  <c r="J140" i="1"/>
  <c r="J147" i="1" s="1"/>
  <c r="U137" i="1"/>
  <c r="U149" i="1" s="1"/>
  <c r="U299" i="1" s="1"/>
  <c r="T137" i="1"/>
  <c r="T149" i="1" s="1"/>
  <c r="S137" i="1"/>
  <c r="S148" i="1" s="1"/>
  <c r="S299" i="1" s="1"/>
  <c r="R137" i="1"/>
  <c r="R149" i="1" s="1"/>
  <c r="Q137" i="1"/>
  <c r="Q149" i="1" s="1"/>
  <c r="Q299" i="1" s="1"/>
  <c r="N137" i="1"/>
  <c r="M137" i="1"/>
  <c r="M149" i="1" s="1"/>
  <c r="J137" i="1"/>
  <c r="J149" i="1" s="1"/>
  <c r="E137" i="1"/>
  <c r="E149" i="1" s="1"/>
  <c r="E299" i="1" s="1"/>
  <c r="D137" i="1"/>
  <c r="D149" i="1" s="1"/>
  <c r="D299" i="1" s="1"/>
  <c r="P128" i="1"/>
  <c r="I128" i="1"/>
  <c r="N127" i="1"/>
  <c r="S124" i="1"/>
  <c r="N124" i="1"/>
  <c r="S121" i="1"/>
  <c r="N121" i="1"/>
  <c r="K121" i="1"/>
  <c r="S118" i="1"/>
  <c r="N118" i="1"/>
  <c r="M118" i="1"/>
  <c r="K118" i="1"/>
  <c r="E118" i="1"/>
  <c r="U115" i="1"/>
  <c r="U128" i="1" s="1"/>
  <c r="S115" i="1"/>
  <c r="R115" i="1"/>
  <c r="R128" i="1" s="1"/>
  <c r="Q115" i="1"/>
  <c r="Q128" i="1" s="1"/>
  <c r="N115" i="1"/>
  <c r="M115" i="1"/>
  <c r="K115" i="1"/>
  <c r="J115" i="1"/>
  <c r="E115" i="1"/>
  <c r="U112" i="1"/>
  <c r="U129" i="1" s="1"/>
  <c r="T112" i="1"/>
  <c r="T128" i="1" s="1"/>
  <c r="S112" i="1"/>
  <c r="S129" i="1" s="1"/>
  <c r="R112" i="1"/>
  <c r="R129" i="1" s="1"/>
  <c r="Q112" i="1"/>
  <c r="Q129" i="1" s="1"/>
  <c r="O112" i="1"/>
  <c r="O128" i="1" s="1"/>
  <c r="N112" i="1"/>
  <c r="N129" i="1" s="1"/>
  <c r="M112" i="1"/>
  <c r="M129" i="1" s="1"/>
  <c r="L112" i="1"/>
  <c r="L128" i="1" s="1"/>
  <c r="K112" i="1"/>
  <c r="K129" i="1" s="1"/>
  <c r="J112" i="1"/>
  <c r="H112" i="1"/>
  <c r="H128" i="1" s="1"/>
  <c r="G112" i="1"/>
  <c r="G128" i="1" s="1"/>
  <c r="F112" i="1"/>
  <c r="F128" i="1" s="1"/>
  <c r="E112" i="1"/>
  <c r="E129" i="1" s="1"/>
  <c r="D112" i="1"/>
  <c r="D128" i="1" s="1"/>
  <c r="D298" i="1" s="1"/>
  <c r="U105" i="1"/>
  <c r="N102" i="1"/>
  <c r="M102" i="1"/>
  <c r="L102" i="1"/>
  <c r="K102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T96" i="1"/>
  <c r="T105" i="1" s="1"/>
  <c r="S96" i="1"/>
  <c r="R96" i="1"/>
  <c r="Q96" i="1"/>
  <c r="P96" i="1"/>
  <c r="O96" i="1"/>
  <c r="N96" i="1"/>
  <c r="M96" i="1"/>
  <c r="L96" i="1"/>
  <c r="L105" i="1" s="1"/>
  <c r="K96" i="1"/>
  <c r="J96" i="1"/>
  <c r="I96" i="1"/>
  <c r="H96" i="1"/>
  <c r="G96" i="1"/>
  <c r="F96" i="1"/>
  <c r="E96" i="1"/>
  <c r="D96" i="1"/>
  <c r="D105" i="1" s="1"/>
  <c r="D297" i="1" s="1"/>
  <c r="S86" i="1"/>
  <c r="T83" i="1"/>
  <c r="S83" i="1"/>
  <c r="N83" i="1"/>
  <c r="T80" i="1"/>
  <c r="S80" i="1"/>
  <c r="N80" i="1"/>
  <c r="T77" i="1"/>
  <c r="T88" i="1" s="1"/>
  <c r="S77" i="1"/>
  <c r="S88" i="1" s="1"/>
  <c r="R77" i="1"/>
  <c r="N77" i="1"/>
  <c r="N88" i="1" s="1"/>
  <c r="T74" i="1"/>
  <c r="S74" i="1"/>
  <c r="R74" i="1"/>
  <c r="R88" i="1" s="1"/>
  <c r="N74" i="1"/>
  <c r="T71" i="1"/>
  <c r="S71" i="1"/>
  <c r="R71" i="1"/>
  <c r="Q71" i="1"/>
  <c r="O71" i="1"/>
  <c r="N71" i="1"/>
  <c r="M71" i="1"/>
  <c r="E71" i="1"/>
  <c r="U68" i="1"/>
  <c r="T68" i="1"/>
  <c r="S68" i="1"/>
  <c r="R68" i="1"/>
  <c r="Q68" i="1"/>
  <c r="Q89" i="1" s="1"/>
  <c r="O68" i="1"/>
  <c r="O89" i="1" s="1"/>
  <c r="N68" i="1"/>
  <c r="M68" i="1"/>
  <c r="M89" i="1" s="1"/>
  <c r="K68" i="1"/>
  <c r="K89" i="1" s="1"/>
  <c r="J68" i="1"/>
  <c r="J89" i="1" s="1"/>
  <c r="E68" i="1"/>
  <c r="D68" i="1"/>
  <c r="D89" i="1" s="1"/>
  <c r="U65" i="1"/>
  <c r="T65" i="1"/>
  <c r="T87" i="1" s="1"/>
  <c r="S65" i="1"/>
  <c r="R65" i="1"/>
  <c r="Q65" i="1"/>
  <c r="O65" i="1"/>
  <c r="O87" i="1" s="1"/>
  <c r="O296" i="1" s="1"/>
  <c r="N65" i="1"/>
  <c r="M65" i="1"/>
  <c r="M87" i="1" s="1"/>
  <c r="M296" i="1" s="1"/>
  <c r="K65" i="1"/>
  <c r="K87" i="1" s="1"/>
  <c r="K296" i="1" s="1"/>
  <c r="J65" i="1"/>
  <c r="J87" i="1" s="1"/>
  <c r="J296" i="1" s="1"/>
  <c r="G65" i="1"/>
  <c r="G89" i="1" s="1"/>
  <c r="G296" i="1" s="1"/>
  <c r="E65" i="1"/>
  <c r="D65" i="1"/>
  <c r="D87" i="1" s="1"/>
  <c r="D296" i="1" s="1"/>
  <c r="N58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S45" i="1"/>
  <c r="M45" i="1"/>
  <c r="S42" i="1"/>
  <c r="M42" i="1"/>
  <c r="E42" i="1"/>
  <c r="T39" i="1"/>
  <c r="S39" i="1"/>
  <c r="O39" i="1"/>
  <c r="N39" i="1"/>
  <c r="M39" i="1"/>
  <c r="E39" i="1"/>
  <c r="T36" i="1"/>
  <c r="S36" i="1"/>
  <c r="O36" i="1"/>
  <c r="N36" i="1"/>
  <c r="M36" i="1"/>
  <c r="E36" i="1"/>
  <c r="T33" i="1"/>
  <c r="S33" i="1"/>
  <c r="O33" i="1"/>
  <c r="N33" i="1"/>
  <c r="M33" i="1"/>
  <c r="E33" i="1"/>
  <c r="T30" i="1"/>
  <c r="S30" i="1"/>
  <c r="O30" i="1"/>
  <c r="N30" i="1"/>
  <c r="M30" i="1"/>
  <c r="E30" i="1"/>
  <c r="T27" i="1"/>
  <c r="S27" i="1"/>
  <c r="O27" i="1"/>
  <c r="N27" i="1"/>
  <c r="M27" i="1"/>
  <c r="E27" i="1"/>
  <c r="U24" i="1"/>
  <c r="T24" i="1"/>
  <c r="S24" i="1"/>
  <c r="O24" i="1"/>
  <c r="N24" i="1"/>
  <c r="M24" i="1"/>
  <c r="E24" i="1"/>
  <c r="U21" i="1"/>
  <c r="T21" i="1"/>
  <c r="S21" i="1"/>
  <c r="R21" i="1"/>
  <c r="O21" i="1"/>
  <c r="N21" i="1"/>
  <c r="M21" i="1"/>
  <c r="E21" i="1"/>
  <c r="U18" i="1"/>
  <c r="T18" i="1"/>
  <c r="S18" i="1"/>
  <c r="R18" i="1"/>
  <c r="O18" i="1"/>
  <c r="N18" i="1"/>
  <c r="M18" i="1"/>
  <c r="J18" i="1"/>
  <c r="G18" i="1"/>
  <c r="E18" i="1"/>
  <c r="U15" i="1"/>
  <c r="T15" i="1"/>
  <c r="S15" i="1"/>
  <c r="R15" i="1"/>
  <c r="O15" i="1"/>
  <c r="N15" i="1"/>
  <c r="M15" i="1"/>
  <c r="J15" i="1"/>
  <c r="G15" i="1"/>
  <c r="E15" i="1"/>
  <c r="U12" i="1"/>
  <c r="U47" i="1" s="1"/>
  <c r="T12" i="1"/>
  <c r="S12" i="1"/>
  <c r="R12" i="1"/>
  <c r="O12" i="1"/>
  <c r="N12" i="1"/>
  <c r="M12" i="1"/>
  <c r="J12" i="1"/>
  <c r="J47" i="1" s="1"/>
  <c r="G12" i="1"/>
  <c r="G47" i="1" s="1"/>
  <c r="E12" i="1"/>
  <c r="U9" i="1"/>
  <c r="T9" i="1"/>
  <c r="S9" i="1"/>
  <c r="R9" i="1"/>
  <c r="Q9" i="1"/>
  <c r="O9" i="1"/>
  <c r="N9" i="1"/>
  <c r="M9" i="1"/>
  <c r="K9" i="1"/>
  <c r="J9" i="1"/>
  <c r="G9" i="1"/>
  <c r="E9" i="1"/>
  <c r="U6" i="1"/>
  <c r="T6" i="1"/>
  <c r="S6" i="1"/>
  <c r="R6" i="1"/>
  <c r="R46" i="1" s="1"/>
  <c r="Q6" i="1"/>
  <c r="Q46" i="1" s="1"/>
  <c r="Q294" i="1" s="1"/>
  <c r="O6" i="1"/>
  <c r="N6" i="1"/>
  <c r="M6" i="1"/>
  <c r="K6" i="1"/>
  <c r="J6" i="1"/>
  <c r="G6" i="1"/>
  <c r="G46" i="1" s="1"/>
  <c r="E6" i="1"/>
  <c r="D6" i="1"/>
  <c r="D46" i="1" s="1"/>
  <c r="D294" i="1" s="1"/>
  <c r="K48" i="1" l="1"/>
  <c r="K294" i="1" s="1"/>
  <c r="M46" i="1"/>
  <c r="E47" i="1"/>
  <c r="E105" i="1"/>
  <c r="G105" i="1"/>
  <c r="I105" i="1"/>
  <c r="M105" i="1"/>
  <c r="O105" i="1"/>
  <c r="Q105" i="1"/>
  <c r="S105" i="1"/>
  <c r="J128" i="1"/>
  <c r="J299" i="1"/>
  <c r="T299" i="1"/>
  <c r="N288" i="1"/>
  <c r="R48" i="1"/>
  <c r="R294" i="1" s="1"/>
  <c r="Q87" i="1"/>
  <c r="Q296" i="1" s="1"/>
  <c r="N89" i="1"/>
  <c r="S89" i="1"/>
  <c r="N128" i="1"/>
  <c r="M299" i="1"/>
  <c r="M172" i="1"/>
  <c r="T186" i="1"/>
  <c r="J205" i="1"/>
  <c r="N205" i="1"/>
  <c r="M230" i="1"/>
  <c r="O230" i="1"/>
  <c r="L260" i="1"/>
  <c r="P260" i="1"/>
  <c r="R260" i="1"/>
  <c r="S46" i="1"/>
  <c r="G48" i="1"/>
  <c r="G294" i="1" s="1"/>
  <c r="U46" i="1"/>
  <c r="O46" i="1"/>
  <c r="E48" i="1"/>
  <c r="N48" i="1"/>
  <c r="S48" i="1"/>
  <c r="S47" i="1"/>
  <c r="E87" i="1"/>
  <c r="E296" i="1" s="1"/>
  <c r="N87" i="1"/>
  <c r="N296" i="1" s="1"/>
  <c r="S87" i="1"/>
  <c r="S296" i="1" s="1"/>
  <c r="K105" i="1"/>
  <c r="K128" i="1"/>
  <c r="S128" i="1"/>
  <c r="H172" i="1"/>
  <c r="K260" i="1"/>
  <c r="M260" i="1"/>
  <c r="E260" i="1"/>
  <c r="H105" i="1"/>
  <c r="P105" i="1"/>
  <c r="E172" i="1"/>
  <c r="N186" i="1"/>
  <c r="M205" i="1"/>
  <c r="U205" i="1"/>
  <c r="Q260" i="1"/>
  <c r="O260" i="1"/>
  <c r="M288" i="1"/>
  <c r="R288" i="1"/>
  <c r="E46" i="1"/>
  <c r="E294" i="1" s="1"/>
  <c r="J46" i="1"/>
  <c r="J48" i="1"/>
  <c r="N47" i="1"/>
  <c r="U48" i="1"/>
  <c r="T46" i="1"/>
  <c r="O48" i="1"/>
  <c r="T48" i="1"/>
  <c r="M47" i="1"/>
  <c r="U87" i="1"/>
  <c r="U296" i="1" s="1"/>
  <c r="R87" i="1"/>
  <c r="R296" i="1" s="1"/>
  <c r="R89" i="1"/>
  <c r="T89" i="1"/>
  <c r="T296" i="1" s="1"/>
  <c r="F105" i="1"/>
  <c r="J105" i="1"/>
  <c r="N105" i="1"/>
  <c r="R105" i="1"/>
  <c r="E128" i="1"/>
  <c r="M128" i="1"/>
  <c r="N149" i="1"/>
  <c r="N148" i="1"/>
  <c r="N299" i="1" s="1"/>
  <c r="K173" i="1"/>
  <c r="E186" i="1"/>
  <c r="M186" i="1"/>
  <c r="R186" i="1"/>
  <c r="U186" i="1"/>
  <c r="F205" i="1"/>
  <c r="R205" i="1"/>
  <c r="E205" i="1"/>
  <c r="L205" i="1"/>
  <c r="F230" i="1"/>
  <c r="H230" i="1"/>
  <c r="J230" i="1"/>
  <c r="L230" i="1"/>
  <c r="N230" i="1"/>
  <c r="T260" i="1"/>
  <c r="N260" i="1"/>
  <c r="E288" i="1"/>
  <c r="N46" i="1"/>
  <c r="N294" i="1" s="1"/>
  <c r="M48" i="1"/>
  <c r="T47" i="1"/>
  <c r="O47" i="1"/>
  <c r="T294" i="1" l="1"/>
  <c r="J294" i="1"/>
  <c r="O294" i="1"/>
  <c r="U294" i="1"/>
  <c r="S294" i="1"/>
  <c r="M294" i="1"/>
</calcChain>
</file>

<file path=xl/sharedStrings.xml><?xml version="1.0" encoding="utf-8"?>
<sst xmlns="http://schemas.openxmlformats.org/spreadsheetml/2006/main" count="1672" uniqueCount="171">
  <si>
    <t>Date</t>
  </si>
  <si>
    <t>Start Time</t>
  </si>
  <si>
    <t>End Time</t>
  </si>
  <si>
    <t>Good video of kilimi using touchscreen 7mins</t>
  </si>
  <si>
    <t>Frek 11;40?</t>
  </si>
  <si>
    <t>Edith 14:15?</t>
  </si>
  <si>
    <t>Music</t>
  </si>
  <si>
    <t>Qafzeh</t>
  </si>
  <si>
    <t>Kindia</t>
  </si>
  <si>
    <t>Lib</t>
  </si>
  <si>
    <t>Louis</t>
  </si>
  <si>
    <t>David</t>
  </si>
  <si>
    <t>Cindy</t>
  </si>
  <si>
    <t>Kilimi</t>
  </si>
  <si>
    <t xml:space="preserve">Emma </t>
  </si>
  <si>
    <t>Lucy</t>
  </si>
  <si>
    <t>Rene</t>
  </si>
  <si>
    <t>Frke</t>
  </si>
  <si>
    <t>Paul</t>
  </si>
  <si>
    <t>Lianne</t>
  </si>
  <si>
    <t>Heleen</t>
  </si>
  <si>
    <t>Pearl</t>
  </si>
  <si>
    <t>Efva</t>
  </si>
  <si>
    <t>Edith</t>
  </si>
  <si>
    <t>Sophie</t>
  </si>
  <si>
    <t>Pop</t>
  </si>
  <si>
    <t>Enter</t>
  </si>
  <si>
    <t>Silence</t>
  </si>
  <si>
    <t>Exit</t>
  </si>
  <si>
    <t>Classical</t>
  </si>
  <si>
    <t>Total Pop</t>
  </si>
  <si>
    <t>Total class</t>
  </si>
  <si>
    <t>Total Sil</t>
  </si>
  <si>
    <t>Class</t>
  </si>
  <si>
    <t>Sil</t>
  </si>
  <si>
    <t>session 4</t>
  </si>
  <si>
    <t xml:space="preserve">N/A </t>
  </si>
  <si>
    <t>Control</t>
  </si>
  <si>
    <t>session5</t>
  </si>
  <si>
    <t>time diff is 1hr 17 mins</t>
  </si>
  <si>
    <t>classical</t>
  </si>
  <si>
    <t>pop</t>
  </si>
  <si>
    <t>session 6</t>
  </si>
  <si>
    <t>90 min session</t>
  </si>
  <si>
    <t>session 7</t>
  </si>
  <si>
    <t>silence</t>
  </si>
  <si>
    <t>session 8</t>
  </si>
  <si>
    <t xml:space="preserve">session 9 </t>
  </si>
  <si>
    <t>CONTROL</t>
  </si>
  <si>
    <t xml:space="preserve">Session number </t>
  </si>
  <si>
    <t>Individual</t>
  </si>
  <si>
    <t>Start Pressing</t>
  </si>
  <si>
    <t>End</t>
  </si>
  <si>
    <t>Number of OFF</t>
  </si>
  <si>
    <t>Number of Classical</t>
  </si>
  <si>
    <t>Number of Pop</t>
  </si>
  <si>
    <t>Preceeding Condition</t>
  </si>
  <si>
    <t>First Press</t>
  </si>
  <si>
    <t>Last Press</t>
  </si>
  <si>
    <t>Off</t>
  </si>
  <si>
    <t>n/a</t>
  </si>
  <si>
    <t>Frek</t>
  </si>
  <si>
    <t>Eva</t>
  </si>
  <si>
    <t>Accidentally pressed during display!</t>
  </si>
  <si>
    <t>Emma</t>
  </si>
  <si>
    <t>edith</t>
  </si>
  <si>
    <t>eva</t>
  </si>
  <si>
    <t>Liberius</t>
  </si>
  <si>
    <t>Chimp ID</t>
  </si>
  <si>
    <t>Time Start</t>
  </si>
  <si>
    <t>Time End</t>
  </si>
  <si>
    <t>Duration</t>
  </si>
  <si>
    <t>Number of Presses</t>
  </si>
  <si>
    <t>No OFF Presses</t>
  </si>
  <si>
    <t>No CLASS Presses</t>
  </si>
  <si>
    <t>No POP Presses</t>
  </si>
  <si>
    <t>Notes</t>
  </si>
  <si>
    <t>ED</t>
  </si>
  <si>
    <t>3M 40</t>
  </si>
  <si>
    <t>PE received some of her rewards</t>
  </si>
  <si>
    <t>LO</t>
  </si>
  <si>
    <t>4M 6</t>
  </si>
  <si>
    <t>EV</t>
  </si>
  <si>
    <t>2M 37</t>
  </si>
  <si>
    <t>0 - approached</t>
  </si>
  <si>
    <t>KL</t>
  </si>
  <si>
    <t>37 s</t>
  </si>
  <si>
    <t>FR</t>
  </si>
  <si>
    <t>6M 54</t>
  </si>
  <si>
    <t>PA</t>
  </si>
  <si>
    <t>11S</t>
  </si>
  <si>
    <t>SO</t>
  </si>
  <si>
    <t>21S</t>
  </si>
  <si>
    <t>(9:26)</t>
  </si>
  <si>
    <t>2M 41 +2M 25</t>
  </si>
  <si>
    <t>23S</t>
  </si>
  <si>
    <t>12 + 3</t>
  </si>
  <si>
    <t>purple means off session</t>
  </si>
  <si>
    <t>53S</t>
  </si>
  <si>
    <t>10+ 3</t>
  </si>
  <si>
    <t>EM</t>
  </si>
  <si>
    <t>17S</t>
  </si>
  <si>
    <t>PE</t>
  </si>
  <si>
    <t>40S</t>
  </si>
  <si>
    <t>34S</t>
  </si>
  <si>
    <t>CI</t>
  </si>
  <si>
    <t>10+ 4</t>
  </si>
  <si>
    <t>10 + 3</t>
  </si>
  <si>
    <t>10 + 5</t>
  </si>
  <si>
    <t>FK</t>
  </si>
  <si>
    <t>Q</t>
  </si>
  <si>
    <t>10+2</t>
  </si>
  <si>
    <t>1 +3</t>
  </si>
  <si>
    <t xml:space="preserve">0 +3 </t>
  </si>
  <si>
    <t xml:space="preserve">Date </t>
  </si>
  <si>
    <t>Who used TS</t>
  </si>
  <si>
    <t>Time start watching</t>
  </si>
  <si>
    <t>Time end watching</t>
  </si>
  <si>
    <t>39 S</t>
  </si>
  <si>
    <t>HL</t>
  </si>
  <si>
    <t>1M 14</t>
  </si>
  <si>
    <t>49 S</t>
  </si>
  <si>
    <t>Start P or C</t>
  </si>
  <si>
    <t>Level(s) Completed</t>
  </si>
  <si>
    <t>Current Level</t>
  </si>
  <si>
    <t>No of presses completed</t>
  </si>
  <si>
    <t>No of presses needed to next level</t>
  </si>
  <si>
    <t>LB</t>
  </si>
  <si>
    <t>P</t>
  </si>
  <si>
    <t>C</t>
  </si>
  <si>
    <t>?</t>
  </si>
  <si>
    <t>KD</t>
  </si>
  <si>
    <t>DA</t>
  </si>
  <si>
    <t>1 and 2</t>
  </si>
  <si>
    <t>RE</t>
  </si>
  <si>
    <t>LI</t>
  </si>
  <si>
    <t>1, 2, 3, 4 and 5</t>
  </si>
  <si>
    <t>1, 2, 3 and 4</t>
  </si>
  <si>
    <t>Test</t>
  </si>
  <si>
    <t>LU</t>
  </si>
  <si>
    <t>Start time</t>
  </si>
  <si>
    <t>End time</t>
  </si>
  <si>
    <t>Number of top</t>
  </si>
  <si>
    <t>Number of middle</t>
  </si>
  <si>
    <t>Number of bottom</t>
  </si>
  <si>
    <t>Songs heard</t>
  </si>
  <si>
    <t>Enigma.wav</t>
  </si>
  <si>
    <t>LockedOut.wav</t>
  </si>
  <si>
    <t>Andante.wav</t>
  </si>
  <si>
    <t>FlaxenHair.wav</t>
  </si>
  <si>
    <t>Troublemaker.wav</t>
  </si>
  <si>
    <t>ET.wav</t>
  </si>
  <si>
    <t>Sonata.wav</t>
  </si>
  <si>
    <t>OneMoreNight.wav</t>
  </si>
  <si>
    <t>Concerto.wav</t>
  </si>
  <si>
    <t>Nocturne.wav</t>
  </si>
  <si>
    <t>Rolling.wav</t>
  </si>
  <si>
    <t>4.1.9 (14)</t>
  </si>
  <si>
    <t>5.3.5 (13)</t>
  </si>
  <si>
    <t>5.3.12 (20)</t>
  </si>
  <si>
    <t>1.2.3 (6)</t>
  </si>
  <si>
    <t>6.1.21 (28)</t>
  </si>
  <si>
    <t>7.4.3 (14)</t>
  </si>
  <si>
    <t>BeautyBeat.wav</t>
  </si>
  <si>
    <t>Serenade.wav</t>
  </si>
  <si>
    <t>TooClose.wav</t>
  </si>
  <si>
    <t>9 (out of 29)</t>
  </si>
  <si>
    <t>Phase two testing</t>
  </si>
  <si>
    <t>POSITION 1</t>
  </si>
  <si>
    <t>Second round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</si>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</sst>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5" fontId="0" fillId="0" borderId="0" xfId="0" applyNumberFormat="1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  <xf numFmtId="21" fontId="0" fillId="0" borderId="0" xfId="0" applyNumberFormat="1" applyFill="1"/>
    <xf numFmtId="21" fontId="0" fillId="3" borderId="0" xfId="0" applyNumberFormat="1" applyFill="1"/>
    <xf numFmtId="0" fontId="0" fillId="3" borderId="0" xfId="0" applyFill="1"/>
    <xf numFmtId="21" fontId="1" fillId="2" borderId="0" xfId="0" applyNumberFormat="1" applyFont="1" applyFill="1"/>
    <xf numFmtId="0" fontId="0" fillId="4" borderId="0" xfId="0" applyFill="1"/>
    <xf numFmtId="21" fontId="0" fillId="4" borderId="0" xfId="0" applyNumberFormat="1" applyFill="1"/>
    <xf numFmtId="21" fontId="1" fillId="3" borderId="0" xfId="0" applyNumberFormat="1" applyFont="1" applyFill="1"/>
    <xf numFmtId="46" fontId="1" fillId="3" borderId="0" xfId="0" applyNumberFormat="1" applyFont="1" applyFill="1"/>
    <xf numFmtId="46" fontId="0" fillId="3" borderId="0" xfId="0" applyNumberFormat="1" applyFill="1"/>
    <xf numFmtId="46" fontId="0" fillId="4" borderId="0" xfId="0" applyNumberFormat="1" applyFill="1"/>
    <xf numFmtId="0" fontId="0" fillId="0" borderId="0" xfId="0" applyFill="1"/>
    <xf numFmtId="46" fontId="0" fillId="0" borderId="0" xfId="0" applyNumberFormat="1" applyFill="1"/>
    <xf numFmtId="164" fontId="0" fillId="2" borderId="0" xfId="0" applyNumberFormat="1" applyFill="1"/>
    <xf numFmtId="21" fontId="1" fillId="4" borderId="0" xfId="0" applyNumberFormat="1" applyFont="1" applyFill="1"/>
    <xf numFmtId="0" fontId="0" fillId="5" borderId="0" xfId="0" applyFill="1"/>
    <xf numFmtId="21" fontId="0" fillId="5" borderId="0" xfId="0" applyNumberFormat="1" applyFill="1"/>
    <xf numFmtId="15" fontId="0" fillId="3" borderId="0" xfId="0" applyNumberFormat="1" applyFill="1"/>
    <xf numFmtId="0" fontId="0" fillId="6" borderId="0" xfId="0" applyFill="1"/>
    <xf numFmtId="15" fontId="0" fillId="6" borderId="0" xfId="0" applyNumberFormat="1" applyFill="1"/>
    <xf numFmtId="21" fontId="0" fillId="6" borderId="0" xfId="0" applyNumberFormat="1" applyFill="1"/>
    <xf numFmtId="164" fontId="0" fillId="3" borderId="0" xfId="0" applyNumberFormat="1" applyFill="1"/>
    <xf numFmtId="0" fontId="0" fillId="7" borderId="0" xfId="0" applyFill="1"/>
    <xf numFmtId="15" fontId="0" fillId="7" borderId="0" xfId="0" applyNumberFormat="1" applyFill="1"/>
    <xf numFmtId="21" fontId="0" fillId="7" borderId="0" xfId="0" applyNumberFormat="1" applyFill="1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0" fillId="0" borderId="0" xfId="0" applyNumberFormat="1"/>
    <xf numFmtId="14" fontId="0" fillId="0" borderId="0" xfId="0" applyNumberFormat="1"/>
    <xf numFmtId="14" fontId="0" fillId="8" borderId="0" xfId="0" applyNumberFormat="1" applyFill="1"/>
    <xf numFmtId="0" fontId="0" fillId="8" borderId="0" xfId="0" applyFill="1"/>
    <xf numFmtId="14" fontId="0" fillId="3" borderId="0" xfId="0" applyNumberFormat="1" applyFill="1"/>
    <xf numFmtId="46" fontId="0" fillId="0" borderId="0" xfId="0" applyNumberFormat="1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5"/>
  <sheetViews>
    <sheetView topLeftCell="D278" workbookViewId="0">
      <selection activeCell="C293" sqref="C293:U305"/>
    </sheetView>
  </sheetViews>
  <sheetFormatPr defaultRowHeight="14.4" x14ac:dyDescent="0.3"/>
  <cols>
    <col min="3" max="3" width="10.44140625" customWidth="1"/>
    <col min="4" max="4" width="9.88671875" bestFit="1" customWidth="1"/>
  </cols>
  <sheetData>
    <row r="1" spans="1:21" x14ac:dyDescent="0.3">
      <c r="C1" t="s">
        <v>0</v>
      </c>
      <c r="D1" s="1">
        <v>42054</v>
      </c>
      <c r="E1" s="2"/>
      <c r="F1" t="s">
        <v>1</v>
      </c>
      <c r="G1" s="2">
        <v>0.38821759259259259</v>
      </c>
      <c r="H1" t="s">
        <v>2</v>
      </c>
      <c r="I1" s="2">
        <v>0.42988425925925927</v>
      </c>
      <c r="M1" t="s">
        <v>3</v>
      </c>
      <c r="R1" t="s">
        <v>4</v>
      </c>
      <c r="T1" t="s">
        <v>5</v>
      </c>
    </row>
    <row r="3" spans="1:21" x14ac:dyDescent="0.3">
      <c r="B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</row>
    <row r="4" spans="1:21" x14ac:dyDescent="0.3">
      <c r="A4" s="3" t="s">
        <v>25</v>
      </c>
      <c r="B4" s="4">
        <v>0.38821759259259259</v>
      </c>
      <c r="C4" t="s">
        <v>26</v>
      </c>
      <c r="D4" s="4">
        <v>0.38840277777777782</v>
      </c>
      <c r="E4" s="4">
        <v>0.38842592592592595</v>
      </c>
      <c r="F4" s="5"/>
      <c r="G4" s="4">
        <v>0.38836805555555554</v>
      </c>
      <c r="J4" s="4">
        <v>0.38914351851851853</v>
      </c>
      <c r="K4" s="6">
        <v>0.40035879629629628</v>
      </c>
      <c r="M4" s="4">
        <v>0.38905092592592588</v>
      </c>
      <c r="N4" s="4">
        <v>0.38846064814814812</v>
      </c>
      <c r="O4" s="6">
        <v>0.39250000000000002</v>
      </c>
      <c r="P4" s="5"/>
      <c r="Q4" s="4">
        <v>0.38879629629629631</v>
      </c>
      <c r="R4" s="4">
        <v>0.38870370370370372</v>
      </c>
      <c r="S4" s="4">
        <v>0.38851851851851849</v>
      </c>
      <c r="T4" s="4">
        <v>0.38924768518518515</v>
      </c>
      <c r="U4" s="4">
        <v>0.3913194444444445</v>
      </c>
    </row>
    <row r="5" spans="1:21" x14ac:dyDescent="0.3">
      <c r="A5" s="7" t="s">
        <v>27</v>
      </c>
      <c r="B5" s="6">
        <v>0.38946759259259256</v>
      </c>
      <c r="C5" t="s">
        <v>28</v>
      </c>
      <c r="D5" s="8">
        <v>0.38920138888888883</v>
      </c>
      <c r="E5" s="4">
        <v>0.38946759259259256</v>
      </c>
      <c r="F5" s="5"/>
      <c r="G5" s="4">
        <v>0.38946759259259256</v>
      </c>
      <c r="H5" s="2"/>
      <c r="J5" s="4">
        <v>0.38946759259259256</v>
      </c>
      <c r="K5" s="6">
        <v>0.40069444444444446</v>
      </c>
      <c r="M5" s="4">
        <v>0.38946759259259256</v>
      </c>
      <c r="N5" s="4">
        <v>0.38946759259259256</v>
      </c>
      <c r="O5" s="6">
        <v>0.39530092592592592</v>
      </c>
      <c r="P5" s="5"/>
      <c r="Q5" s="4">
        <v>0.38946759259259256</v>
      </c>
      <c r="R5" s="4">
        <v>0.38946759259259256</v>
      </c>
      <c r="S5" s="4">
        <v>0.38946759259259256</v>
      </c>
      <c r="T5" s="4">
        <v>0.38946759259259256</v>
      </c>
      <c r="U5" s="4">
        <v>0.39159722222222221</v>
      </c>
    </row>
    <row r="6" spans="1:21" x14ac:dyDescent="0.3">
      <c r="A6" s="9" t="s">
        <v>29</v>
      </c>
      <c r="B6" s="10">
        <v>0.3911574074074074</v>
      </c>
      <c r="C6" t="s">
        <v>26</v>
      </c>
      <c r="D6" s="4">
        <f>D5-D4</f>
        <v>7.986111111110139E-4</v>
      </c>
      <c r="E6" s="4">
        <f>E5-E4</f>
        <v>1.0416666666666075E-3</v>
      </c>
      <c r="F6" s="5"/>
      <c r="G6" s="4">
        <f>G5-G4</f>
        <v>1.0995370370370239E-3</v>
      </c>
      <c r="J6" s="4">
        <f>J5-J4</f>
        <v>3.2407407407403221E-4</v>
      </c>
      <c r="K6" s="6">
        <f>K5-K4</f>
        <v>3.3564814814818211E-4</v>
      </c>
      <c r="M6" s="4">
        <f>M5-M4</f>
        <v>4.1666666666667629E-4</v>
      </c>
      <c r="N6" s="4">
        <f>N5-N4</f>
        <v>1.0069444444444353E-3</v>
      </c>
      <c r="O6" s="6">
        <f>O5-O4</f>
        <v>2.8009259259259012E-3</v>
      </c>
      <c r="P6" s="5"/>
      <c r="Q6" s="4">
        <f>Q5-Q4</f>
        <v>6.712962962962532E-4</v>
      </c>
      <c r="R6" s="4">
        <f>R5-R4</f>
        <v>7.6388888888884177E-4</v>
      </c>
      <c r="S6" s="4">
        <f>S5-S4</f>
        <v>9.490740740740744E-4</v>
      </c>
      <c r="T6" s="4">
        <f>T5-T4</f>
        <v>2.1990740740740478E-4</v>
      </c>
      <c r="U6" s="4">
        <f>U5-U4</f>
        <v>2.7777777777771018E-4</v>
      </c>
    </row>
    <row r="7" spans="1:21" x14ac:dyDescent="0.3">
      <c r="A7" s="3" t="s">
        <v>25</v>
      </c>
      <c r="B7" s="4">
        <v>0.39122685185185185</v>
      </c>
      <c r="C7" t="s">
        <v>28</v>
      </c>
      <c r="E7" s="6">
        <v>0.38946759259259256</v>
      </c>
      <c r="F7" s="5"/>
      <c r="G7" s="6">
        <v>0.38946759259259256</v>
      </c>
      <c r="J7" s="6">
        <v>0.38946759259259256</v>
      </c>
      <c r="K7" s="6">
        <v>0.40230324074074075</v>
      </c>
      <c r="M7" s="6">
        <v>0.38946759259259256</v>
      </c>
      <c r="N7" s="6">
        <v>0.38946759259259256</v>
      </c>
      <c r="O7" s="10">
        <v>0.39530092592592592</v>
      </c>
      <c r="P7" s="5"/>
      <c r="Q7" s="6">
        <v>0.38946759259259256</v>
      </c>
      <c r="R7" s="6">
        <v>0.38946759259259256</v>
      </c>
      <c r="S7" s="6">
        <v>0.38946759259259256</v>
      </c>
      <c r="T7" s="6">
        <v>0.38946759259259256</v>
      </c>
      <c r="U7" s="6">
        <v>0.39159722222222221</v>
      </c>
    </row>
    <row r="8" spans="1:21" x14ac:dyDescent="0.3">
      <c r="A8" s="7" t="s">
        <v>27</v>
      </c>
      <c r="B8" s="6">
        <v>0.39159722222222221</v>
      </c>
      <c r="C8" t="s">
        <v>26</v>
      </c>
      <c r="E8" s="6">
        <v>0.3911574074074074</v>
      </c>
      <c r="F8" s="5"/>
      <c r="G8" s="6">
        <v>0.3911574074074074</v>
      </c>
      <c r="J8" s="6">
        <v>0.3911574074074074</v>
      </c>
      <c r="K8" s="6">
        <v>0.40592592592592597</v>
      </c>
      <c r="M8" s="6">
        <v>0.3911574074074074</v>
      </c>
      <c r="N8" s="6">
        <v>0.39049768518518518</v>
      </c>
      <c r="O8" s="10">
        <v>0.39579861111111114</v>
      </c>
      <c r="P8" s="5"/>
      <c r="Q8" s="6">
        <v>0.3895717592592593</v>
      </c>
      <c r="R8" s="11">
        <v>0.39081018518518523</v>
      </c>
      <c r="S8" s="6">
        <v>0.3911574074074074</v>
      </c>
      <c r="T8" s="11">
        <v>0.39020833333333332</v>
      </c>
      <c r="U8" s="6">
        <v>0.39530092592592592</v>
      </c>
    </row>
    <row r="9" spans="1:21" x14ac:dyDescent="0.3">
      <c r="A9" s="9" t="s">
        <v>29</v>
      </c>
      <c r="B9" s="10">
        <v>0.39530092592592592</v>
      </c>
      <c r="C9" t="s">
        <v>28</v>
      </c>
      <c r="E9" s="6">
        <f>E8-E7</f>
        <v>1.6898148148148384E-3</v>
      </c>
      <c r="F9" s="5"/>
      <c r="G9" s="6">
        <f>G8-G7</f>
        <v>1.6898148148148384E-3</v>
      </c>
      <c r="J9" s="6">
        <f>J8-J7</f>
        <v>1.6898148148148384E-3</v>
      </c>
      <c r="K9" s="6">
        <f>K8-K7</f>
        <v>3.6226851851852149E-3</v>
      </c>
      <c r="M9" s="6">
        <f>M8-M7</f>
        <v>1.6898148148148384E-3</v>
      </c>
      <c r="N9" s="6">
        <f>N8-N7</f>
        <v>1.0300925925926241E-3</v>
      </c>
      <c r="O9" s="10">
        <f>O8-O7</f>
        <v>4.9768518518522598E-4</v>
      </c>
      <c r="P9" s="5"/>
      <c r="Q9" s="6">
        <f>Q8-Q7</f>
        <v>1.0416666666673846E-4</v>
      </c>
      <c r="R9" s="6">
        <f>R8-R7</f>
        <v>1.3425925925926729E-3</v>
      </c>
      <c r="S9" s="6">
        <f>S8-S7</f>
        <v>1.6898148148148384E-3</v>
      </c>
      <c r="T9" s="6">
        <f>T8-T7</f>
        <v>7.4074074074076401E-4</v>
      </c>
      <c r="U9" s="6">
        <f>U8-U7</f>
        <v>3.703703703703709E-3</v>
      </c>
    </row>
    <row r="10" spans="1:21" x14ac:dyDescent="0.3">
      <c r="A10" s="3" t="s">
        <v>25</v>
      </c>
      <c r="B10" s="4">
        <v>0.39579861111111114</v>
      </c>
      <c r="C10" t="s">
        <v>26</v>
      </c>
      <c r="E10" s="10">
        <v>0.3911574074074074</v>
      </c>
      <c r="F10" s="5"/>
      <c r="G10" s="10">
        <v>0.3911574074074074</v>
      </c>
      <c r="J10" s="10">
        <v>0.3911574074074074</v>
      </c>
      <c r="M10" s="10">
        <v>0.3911574074074074</v>
      </c>
      <c r="N10" s="4">
        <v>0.3913194444444445</v>
      </c>
      <c r="O10" s="4">
        <v>0.39579861111111114</v>
      </c>
      <c r="P10" s="5"/>
      <c r="R10" s="6">
        <v>0.42303240740740744</v>
      </c>
      <c r="S10" s="10">
        <v>0.3911574074074074</v>
      </c>
      <c r="T10" s="4">
        <v>0.39146990740740745</v>
      </c>
      <c r="U10" s="10">
        <v>0.39530092592592592</v>
      </c>
    </row>
    <row r="11" spans="1:21" x14ac:dyDescent="0.3">
      <c r="A11" s="7" t="s">
        <v>27</v>
      </c>
      <c r="B11" s="6">
        <v>0.39584490740740735</v>
      </c>
      <c r="C11" t="s">
        <v>28</v>
      </c>
      <c r="E11" s="10">
        <v>0.39122685185185185</v>
      </c>
      <c r="F11" s="5"/>
      <c r="G11" s="10">
        <v>0.39122685185185185</v>
      </c>
      <c r="J11" s="10">
        <v>0.39122685185185185</v>
      </c>
      <c r="M11" s="10">
        <v>0.39122685185185185</v>
      </c>
      <c r="N11" s="4">
        <v>0.39159722222222221</v>
      </c>
      <c r="O11" s="4">
        <v>0.39584490740740735</v>
      </c>
      <c r="P11" s="5"/>
      <c r="R11" s="6">
        <v>0.42674768518518519</v>
      </c>
      <c r="S11" s="10">
        <v>0.39122685185185185</v>
      </c>
      <c r="T11" s="4">
        <v>0.39159722222222221</v>
      </c>
      <c r="U11" s="10">
        <v>0.39579861111111114</v>
      </c>
    </row>
    <row r="12" spans="1:21" x14ac:dyDescent="0.3">
      <c r="A12" s="3" t="s">
        <v>25</v>
      </c>
      <c r="B12" s="4">
        <v>0.39591435185185181</v>
      </c>
      <c r="C12" t="s">
        <v>26</v>
      </c>
      <c r="E12" s="10">
        <f>E11-E10</f>
        <v>6.94444444444553E-5</v>
      </c>
      <c r="F12" s="5"/>
      <c r="G12" s="10">
        <f>G11-G10</f>
        <v>6.94444444444553E-5</v>
      </c>
      <c r="J12" s="10">
        <f>J11-J10</f>
        <v>6.94444444444553E-5</v>
      </c>
      <c r="M12" s="10">
        <f>M11-M10</f>
        <v>6.94444444444553E-5</v>
      </c>
      <c r="N12" s="4">
        <f>N11-N10</f>
        <v>2.7777777777771018E-4</v>
      </c>
      <c r="O12" s="4">
        <f>O11-O10</f>
        <v>4.6296296296211015E-5</v>
      </c>
      <c r="P12" s="5"/>
      <c r="R12" s="6">
        <f>R11-R10</f>
        <v>3.7152777777777479E-3</v>
      </c>
      <c r="S12" s="10">
        <f>S11-S10</f>
        <v>6.94444444444553E-5</v>
      </c>
      <c r="T12" s="4">
        <f>T11-T10</f>
        <v>1.273148148147607E-4</v>
      </c>
      <c r="U12" s="10">
        <f>U11-U10</f>
        <v>4.9768518518522598E-4</v>
      </c>
    </row>
    <row r="13" spans="1:21" x14ac:dyDescent="0.3">
      <c r="A13" s="7" t="s">
        <v>27</v>
      </c>
      <c r="B13" s="6">
        <v>0.39601851851851855</v>
      </c>
      <c r="C13" t="s">
        <v>28</v>
      </c>
      <c r="E13" s="4">
        <v>0.39122685185185185</v>
      </c>
      <c r="F13" s="5"/>
      <c r="G13" s="4">
        <v>0.39122685185185185</v>
      </c>
      <c r="J13" s="4">
        <v>0.39122685185185185</v>
      </c>
      <c r="M13" s="4">
        <v>0.39122685185185185</v>
      </c>
      <c r="N13" s="6">
        <v>0.39159722222222221</v>
      </c>
      <c r="O13" s="6">
        <v>0.39584490740740735</v>
      </c>
      <c r="P13" s="5"/>
      <c r="R13" s="6">
        <v>0.42674768518518519</v>
      </c>
      <c r="S13" s="4">
        <v>0.39122685185185185</v>
      </c>
      <c r="T13" s="6">
        <v>0.39159722222222221</v>
      </c>
      <c r="U13" s="4">
        <v>0.39579861111111114</v>
      </c>
    </row>
    <row r="14" spans="1:21" x14ac:dyDescent="0.3">
      <c r="A14" s="3" t="s">
        <v>25</v>
      </c>
      <c r="B14" s="4">
        <v>0.40773148148148147</v>
      </c>
      <c r="C14" t="s">
        <v>26</v>
      </c>
      <c r="E14" s="4">
        <v>0.39159722222222221</v>
      </c>
      <c r="F14" s="5"/>
      <c r="G14" s="4">
        <v>0.39159722222222221</v>
      </c>
      <c r="J14" s="4">
        <v>0.39159722222222221</v>
      </c>
      <c r="M14" s="4">
        <v>0.39159722222222221</v>
      </c>
      <c r="N14" s="6">
        <v>0.39530092592592592</v>
      </c>
      <c r="O14" s="6">
        <v>0.39591435185185181</v>
      </c>
      <c r="P14" s="5"/>
      <c r="R14" s="12">
        <v>0.42760416666666662</v>
      </c>
      <c r="S14" s="4">
        <v>0.39159722222222221</v>
      </c>
      <c r="T14" s="6">
        <v>0.39530092592592592</v>
      </c>
      <c r="U14" s="4">
        <v>0.39584490740740735</v>
      </c>
    </row>
    <row r="15" spans="1:21" x14ac:dyDescent="0.3">
      <c r="A15" s="9" t="s">
        <v>29</v>
      </c>
      <c r="B15" s="10">
        <v>0.40792824074074074</v>
      </c>
      <c r="C15" t="s">
        <v>28</v>
      </c>
      <c r="E15" s="4">
        <f>E14-E13</f>
        <v>3.7037037037035425E-4</v>
      </c>
      <c r="F15" s="5"/>
      <c r="G15" s="4">
        <f>G14-G13</f>
        <v>3.7037037037035425E-4</v>
      </c>
      <c r="J15" s="4">
        <f>J14-J13</f>
        <v>3.7037037037035425E-4</v>
      </c>
      <c r="M15" s="4">
        <f>M14-M13</f>
        <v>3.7037037037035425E-4</v>
      </c>
      <c r="N15" s="6">
        <f>N14-N13</f>
        <v>3.703703703703709E-3</v>
      </c>
      <c r="O15" s="6">
        <f>O14-O13</f>
        <v>6.94444444444553E-5</v>
      </c>
      <c r="P15" s="5"/>
      <c r="R15" s="13">
        <f>R14-R13</f>
        <v>8.5648148148143033E-4</v>
      </c>
      <c r="S15" s="4">
        <f>S14-S13</f>
        <v>3.7037037037035425E-4</v>
      </c>
      <c r="T15" s="6">
        <f>T14-T13</f>
        <v>3.703703703703709E-3</v>
      </c>
      <c r="U15" s="4">
        <f>U14-U13</f>
        <v>4.6296296296211015E-5</v>
      </c>
    </row>
    <row r="16" spans="1:21" x14ac:dyDescent="0.3">
      <c r="A16" s="7" t="s">
        <v>27</v>
      </c>
      <c r="B16" s="6">
        <v>0.40802083333333333</v>
      </c>
      <c r="C16" t="s">
        <v>26</v>
      </c>
      <c r="E16" s="6">
        <v>0.39159722222222221</v>
      </c>
      <c r="F16" s="5"/>
      <c r="G16" s="6">
        <v>0.39159722222222221</v>
      </c>
      <c r="J16" s="6">
        <v>0.39159722222222221</v>
      </c>
      <c r="M16" s="6">
        <v>0.39159722222222221</v>
      </c>
      <c r="N16" s="10">
        <v>0.39530092592592592</v>
      </c>
      <c r="O16" s="4">
        <v>0.39591435185185181</v>
      </c>
      <c r="P16" s="5"/>
      <c r="R16" s="13">
        <v>0.42768518518518522</v>
      </c>
      <c r="S16" s="6">
        <v>0.39159722222222221</v>
      </c>
      <c r="T16" s="10">
        <v>0.39530092592592592</v>
      </c>
      <c r="U16" s="6">
        <v>0.39584490740740735</v>
      </c>
    </row>
    <row r="17" spans="1:21" x14ac:dyDescent="0.3">
      <c r="A17" s="9" t="s">
        <v>29</v>
      </c>
      <c r="B17" s="14">
        <v>0.42674768518518519</v>
      </c>
      <c r="C17" t="s">
        <v>28</v>
      </c>
      <c r="E17" s="6">
        <v>0.39530092592592592</v>
      </c>
      <c r="F17" s="5"/>
      <c r="G17" s="11">
        <v>0.3921412037037037</v>
      </c>
      <c r="J17" s="11">
        <v>0.39177083333333335</v>
      </c>
      <c r="M17" s="6">
        <v>0.39530092592592592</v>
      </c>
      <c r="N17" s="10">
        <v>0.39579861111111114</v>
      </c>
      <c r="O17" s="4">
        <v>0.39601851851851855</v>
      </c>
      <c r="P17" s="5"/>
      <c r="R17" s="11">
        <v>0.42895833333333333</v>
      </c>
      <c r="S17" s="6">
        <v>0.39530092592592592</v>
      </c>
      <c r="T17" s="10">
        <v>0.39579861111111114</v>
      </c>
      <c r="U17" s="6">
        <v>0.39591435185185181</v>
      </c>
    </row>
    <row r="18" spans="1:21" x14ac:dyDescent="0.3">
      <c r="C18" t="s">
        <v>26</v>
      </c>
      <c r="E18" s="6">
        <f>E17-E16</f>
        <v>3.703703703703709E-3</v>
      </c>
      <c r="F18" s="5"/>
      <c r="G18" s="6">
        <f>G17-G16</f>
        <v>5.439814814814925E-4</v>
      </c>
      <c r="J18" s="6">
        <f>J17-J16</f>
        <v>1.7361111111113825E-4</v>
      </c>
      <c r="M18" s="6">
        <f>M17-M16</f>
        <v>3.703703703703709E-3</v>
      </c>
      <c r="N18" s="10">
        <f>N17-N16</f>
        <v>4.9768518518522598E-4</v>
      </c>
      <c r="O18" s="4">
        <f>O17-O16</f>
        <v>1.0416666666673846E-4</v>
      </c>
      <c r="P18" s="5"/>
      <c r="R18" s="6">
        <f>R17-R16</f>
        <v>1.2731481481481066E-3</v>
      </c>
      <c r="S18" s="6">
        <f>S17-S16</f>
        <v>3.703703703703709E-3</v>
      </c>
      <c r="T18" s="10">
        <f>T17-T16</f>
        <v>4.9768518518522598E-4</v>
      </c>
      <c r="U18" s="6">
        <f>U17-U16</f>
        <v>6.94444444444553E-5</v>
      </c>
    </row>
    <row r="19" spans="1:21" x14ac:dyDescent="0.3">
      <c r="C19" t="s">
        <v>28</v>
      </c>
      <c r="E19" s="10">
        <v>0.39530092592592592</v>
      </c>
      <c r="F19" s="5"/>
      <c r="M19" s="10">
        <v>0.39530092592592592</v>
      </c>
      <c r="N19" s="4">
        <v>0.39579861111111114</v>
      </c>
      <c r="O19" s="6">
        <v>0.39601851851851855</v>
      </c>
      <c r="P19" s="5"/>
      <c r="R19" s="6">
        <v>0.42928240740740736</v>
      </c>
      <c r="S19" s="10">
        <v>0.39530092592592592</v>
      </c>
      <c r="T19" s="4">
        <v>0.39579861111111114</v>
      </c>
      <c r="U19" s="4">
        <v>0.39591435185185181</v>
      </c>
    </row>
    <row r="20" spans="1:21" x14ac:dyDescent="0.3">
      <c r="C20" t="s">
        <v>26</v>
      </c>
      <c r="E20" s="10">
        <v>0.39579861111111114</v>
      </c>
      <c r="F20" s="5"/>
      <c r="G20" s="2"/>
      <c r="M20" s="10">
        <v>0.39579861111111114</v>
      </c>
      <c r="N20" s="4">
        <v>0.39584490740740735</v>
      </c>
      <c r="O20" s="6">
        <v>0.40773148148148147</v>
      </c>
      <c r="P20" s="5"/>
      <c r="R20" s="11">
        <v>0.42988425925925927</v>
      </c>
      <c r="S20" s="10">
        <v>0.39579861111111114</v>
      </c>
      <c r="T20" s="4">
        <v>0.39584490740740735</v>
      </c>
      <c r="U20" s="4">
        <v>0.39601851851851855</v>
      </c>
    </row>
    <row r="21" spans="1:21" x14ac:dyDescent="0.3">
      <c r="C21" t="s">
        <v>28</v>
      </c>
      <c r="E21" s="10">
        <f>E20-E19</f>
        <v>4.9768518518522598E-4</v>
      </c>
      <c r="F21" s="5"/>
      <c r="M21" s="10">
        <f>M20-M19</f>
        <v>4.9768518518522598E-4</v>
      </c>
      <c r="N21" s="4">
        <f>N20-N19</f>
        <v>4.6296296296211015E-5</v>
      </c>
      <c r="O21" s="6">
        <f>O20-O19</f>
        <v>1.1712962962962925E-2</v>
      </c>
      <c r="P21" s="5"/>
      <c r="R21" s="6">
        <f>R20-R19</f>
        <v>6.0185185185190893E-4</v>
      </c>
      <c r="S21" s="10">
        <f>S20-S19</f>
        <v>4.9768518518522598E-4</v>
      </c>
      <c r="T21" s="4">
        <f>T20-T19</f>
        <v>4.6296296296211015E-5</v>
      </c>
      <c r="U21" s="4">
        <f>U20-U19</f>
        <v>1.0416666666673846E-4</v>
      </c>
    </row>
    <row r="22" spans="1:21" x14ac:dyDescent="0.3">
      <c r="C22" t="s">
        <v>26</v>
      </c>
      <c r="E22" s="4">
        <v>0.39579861111111114</v>
      </c>
      <c r="F22" s="5"/>
      <c r="M22" s="4">
        <v>0.39579861111111114</v>
      </c>
      <c r="N22" s="6">
        <v>0.39584490740740735</v>
      </c>
      <c r="O22" s="4">
        <v>0.40773148148148147</v>
      </c>
      <c r="P22" s="5"/>
      <c r="S22" s="4">
        <v>0.39579861111111114</v>
      </c>
      <c r="T22" s="6">
        <v>0.39584490740740735</v>
      </c>
      <c r="U22" s="6">
        <v>0.39601851851851855</v>
      </c>
    </row>
    <row r="23" spans="1:21" x14ac:dyDescent="0.3">
      <c r="C23" t="s">
        <v>28</v>
      </c>
      <c r="E23" s="4">
        <v>0.39584490740740735</v>
      </c>
      <c r="F23" s="5"/>
      <c r="M23" s="4">
        <v>0.39584490740740735</v>
      </c>
      <c r="N23" s="6">
        <v>0.39591435185185181</v>
      </c>
      <c r="O23" s="4">
        <v>0.40792824074074074</v>
      </c>
      <c r="P23" s="5"/>
      <c r="S23" s="4">
        <v>0.39584490740740735</v>
      </c>
      <c r="T23" s="6">
        <v>0.39591435185185181</v>
      </c>
      <c r="U23" s="6">
        <v>0.42246527777777776</v>
      </c>
    </row>
    <row r="24" spans="1:21" x14ac:dyDescent="0.3">
      <c r="E24" s="4">
        <f>E23-E22</f>
        <v>4.6296296296211015E-5</v>
      </c>
      <c r="F24" s="5"/>
      <c r="M24" s="4">
        <f>M23-M22</f>
        <v>4.6296296296211015E-5</v>
      </c>
      <c r="N24" s="6">
        <f>N23-N22</f>
        <v>6.94444444444553E-5</v>
      </c>
      <c r="O24" s="4">
        <f>O23-O22</f>
        <v>1.9675925925927151E-4</v>
      </c>
      <c r="P24" s="15"/>
      <c r="S24" s="4">
        <f>S23-S22</f>
        <v>4.6296296296211015E-5</v>
      </c>
      <c r="T24" s="6">
        <f>T23-T22</f>
        <v>6.94444444444553E-5</v>
      </c>
      <c r="U24" s="6">
        <f>U23-U22</f>
        <v>2.6446759259259212E-2</v>
      </c>
    </row>
    <row r="25" spans="1:21" x14ac:dyDescent="0.3">
      <c r="E25" s="6">
        <v>0.39584490740740735</v>
      </c>
      <c r="F25" s="5"/>
      <c r="M25" s="6">
        <v>0.39584490740740735</v>
      </c>
      <c r="N25" s="4">
        <v>0.39591435185185181</v>
      </c>
      <c r="O25" s="10">
        <v>0.40792824074074074</v>
      </c>
      <c r="P25" s="5"/>
      <c r="S25" s="6">
        <v>0.39584490740740735</v>
      </c>
      <c r="T25" s="4">
        <v>0.39591435185185181</v>
      </c>
    </row>
    <row r="26" spans="1:21" x14ac:dyDescent="0.3">
      <c r="E26" s="6">
        <v>0.39591435185185181</v>
      </c>
      <c r="F26" s="5"/>
      <c r="M26" s="6">
        <v>0.39591435185185181</v>
      </c>
      <c r="N26" s="4">
        <v>0.39601851851851855</v>
      </c>
      <c r="O26" s="10">
        <v>0.40802083333333333</v>
      </c>
      <c r="P26" s="5"/>
      <c r="S26" s="6">
        <v>0.39591435185185181</v>
      </c>
      <c r="T26" s="4">
        <v>0.39601851851851855</v>
      </c>
    </row>
    <row r="27" spans="1:21" x14ac:dyDescent="0.3">
      <c r="E27" s="6">
        <f>E26-E25</f>
        <v>6.94444444444553E-5</v>
      </c>
      <c r="F27" s="5"/>
      <c r="M27" s="6">
        <f>M26-M25</f>
        <v>6.94444444444553E-5</v>
      </c>
      <c r="N27" s="4">
        <f>N26-N25</f>
        <v>1.0416666666673846E-4</v>
      </c>
      <c r="O27" s="10">
        <f>O26-O25</f>
        <v>9.2592592592588563E-5</v>
      </c>
      <c r="P27" s="15"/>
      <c r="S27" s="6">
        <f>S26-S25</f>
        <v>6.94444444444553E-5</v>
      </c>
      <c r="T27" s="4">
        <f>T26-T25</f>
        <v>1.0416666666673846E-4</v>
      </c>
    </row>
    <row r="28" spans="1:21" x14ac:dyDescent="0.3">
      <c r="E28" s="4">
        <v>0.39591435185185181</v>
      </c>
      <c r="F28" s="5"/>
      <c r="M28" s="4">
        <v>0.39591435185185181</v>
      </c>
      <c r="N28" s="6">
        <v>0.39601851851851855</v>
      </c>
      <c r="O28" s="6">
        <v>0.40802083333333333</v>
      </c>
      <c r="P28" s="5"/>
      <c r="S28" s="4">
        <v>0.39591435185185181</v>
      </c>
      <c r="T28" s="6">
        <v>0.39601851851851855</v>
      </c>
    </row>
    <row r="29" spans="1:21" x14ac:dyDescent="0.3">
      <c r="E29" s="4">
        <v>0.39601851851851855</v>
      </c>
      <c r="F29" s="5"/>
      <c r="M29" s="4">
        <v>0.39601851851851855</v>
      </c>
      <c r="N29" s="6">
        <v>0.40773148148148147</v>
      </c>
      <c r="O29" s="11">
        <v>0.41006944444444443</v>
      </c>
      <c r="P29" s="5"/>
      <c r="S29" s="4">
        <v>0.39601851851851855</v>
      </c>
      <c r="T29" s="6">
        <v>0.40773148148148147</v>
      </c>
    </row>
    <row r="30" spans="1:21" x14ac:dyDescent="0.3">
      <c r="E30" s="4">
        <f>E29-E28</f>
        <v>1.0416666666673846E-4</v>
      </c>
      <c r="F30" s="5"/>
      <c r="M30" s="4">
        <f>M29-M28</f>
        <v>1.0416666666673846E-4</v>
      </c>
      <c r="N30" s="6">
        <f>N29-N28</f>
        <v>1.1712962962962925E-2</v>
      </c>
      <c r="O30" s="6">
        <f>O29-O28</f>
        <v>2.0486111111110983E-3</v>
      </c>
      <c r="P30" s="15"/>
      <c r="S30" s="4">
        <f>S29-S28</f>
        <v>1.0416666666673846E-4</v>
      </c>
      <c r="T30" s="6">
        <f>T29-T28</f>
        <v>1.1712962962962925E-2</v>
      </c>
    </row>
    <row r="31" spans="1:21" x14ac:dyDescent="0.3">
      <c r="E31" s="6">
        <v>0.39601851851851855</v>
      </c>
      <c r="F31" s="5"/>
      <c r="M31" s="6">
        <v>0.39601851851851855</v>
      </c>
      <c r="N31" s="4">
        <v>0.40773148148148147</v>
      </c>
      <c r="O31" s="6">
        <v>0.42326388888888888</v>
      </c>
      <c r="P31" s="5"/>
      <c r="S31" s="6">
        <v>0.39601851851851855</v>
      </c>
      <c r="T31" s="4">
        <v>0.40773148148148147</v>
      </c>
    </row>
    <row r="32" spans="1:21" x14ac:dyDescent="0.3">
      <c r="E32" s="6">
        <v>0.40773148148148147</v>
      </c>
      <c r="F32" s="5"/>
      <c r="M32" s="11">
        <v>0.40619212962962964</v>
      </c>
      <c r="N32" s="4">
        <v>0.40792824074074074</v>
      </c>
      <c r="O32" s="6">
        <v>0.4233912037037037</v>
      </c>
      <c r="P32" s="16"/>
      <c r="S32" s="6">
        <v>0.40773148148148147</v>
      </c>
      <c r="T32" s="4">
        <v>0.40792824074074074</v>
      </c>
    </row>
    <row r="33" spans="1:21" x14ac:dyDescent="0.3">
      <c r="E33" s="6">
        <f>E32-E31</f>
        <v>1.1712962962962925E-2</v>
      </c>
      <c r="F33" s="5"/>
      <c r="M33" s="6">
        <f>M32-M31</f>
        <v>1.0173611111111092E-2</v>
      </c>
      <c r="N33" s="4">
        <f>N32-N31</f>
        <v>1.9675925925927151E-4</v>
      </c>
      <c r="O33" s="6">
        <f>O32-O31</f>
        <v>1.2731481481481621E-4</v>
      </c>
      <c r="P33" s="16"/>
      <c r="S33" s="6">
        <f>S32-S31</f>
        <v>1.1712962962962925E-2</v>
      </c>
      <c r="T33" s="4">
        <f>T32-T31</f>
        <v>1.9675925925927151E-4</v>
      </c>
    </row>
    <row r="34" spans="1:21" x14ac:dyDescent="0.3">
      <c r="E34" s="4">
        <v>0.40773148148148147</v>
      </c>
      <c r="F34" s="5"/>
      <c r="M34" s="13">
        <v>0.42665509259259254</v>
      </c>
      <c r="N34" s="10">
        <v>0.40792824074074074</v>
      </c>
      <c r="O34" s="6">
        <v>0.42408564814814814</v>
      </c>
      <c r="S34" s="4">
        <v>0.40773148148148147</v>
      </c>
      <c r="T34" s="10">
        <v>0.40792824074074074</v>
      </c>
    </row>
    <row r="35" spans="1:21" x14ac:dyDescent="0.3">
      <c r="E35" s="4">
        <v>0.40792824074074074</v>
      </c>
      <c r="F35" s="5"/>
      <c r="M35" s="13">
        <v>0.42674768518518519</v>
      </c>
      <c r="N35" s="10">
        <v>0.40802083333333333</v>
      </c>
      <c r="O35" s="6">
        <v>0.42674768518518519</v>
      </c>
      <c r="S35" s="4">
        <v>0.40792824074074074</v>
      </c>
      <c r="T35" s="10">
        <v>0.40802083333333333</v>
      </c>
    </row>
    <row r="36" spans="1:21" x14ac:dyDescent="0.3">
      <c r="E36" s="4">
        <f>E35-E34</f>
        <v>1.9675925925927151E-4</v>
      </c>
      <c r="F36" s="5"/>
      <c r="M36" s="13">
        <f>M35-M34</f>
        <v>9.2592592592644074E-5</v>
      </c>
      <c r="N36" s="10">
        <f>N35-N34</f>
        <v>9.2592592592588563E-5</v>
      </c>
      <c r="O36" s="6">
        <f>O35-O34</f>
        <v>2.6620370370370461E-3</v>
      </c>
      <c r="S36" s="4">
        <f>S35-S34</f>
        <v>1.9675925925927151E-4</v>
      </c>
      <c r="T36" s="10">
        <f>T35-T34</f>
        <v>9.2592592592588563E-5</v>
      </c>
    </row>
    <row r="37" spans="1:21" x14ac:dyDescent="0.3">
      <c r="E37" s="10">
        <v>0.40792824074074074</v>
      </c>
      <c r="F37" s="5"/>
      <c r="M37" s="14">
        <v>0.42674768518518519</v>
      </c>
      <c r="N37" s="6">
        <v>0.40802083333333333</v>
      </c>
      <c r="O37" s="10">
        <v>0.42674768518518519</v>
      </c>
      <c r="S37" s="10">
        <v>0.40792824074074074</v>
      </c>
      <c r="T37" s="6">
        <v>0.40802083333333333</v>
      </c>
    </row>
    <row r="38" spans="1:21" x14ac:dyDescent="0.3">
      <c r="E38" s="10">
        <v>0.40802083333333333</v>
      </c>
      <c r="F38" s="5"/>
      <c r="M38" s="14">
        <v>0.42755787037037035</v>
      </c>
      <c r="N38" s="12">
        <v>0.42378472222222219</v>
      </c>
      <c r="O38" s="10">
        <v>0.42988425925925927</v>
      </c>
      <c r="S38" s="10">
        <v>0.40802083333333333</v>
      </c>
      <c r="T38" s="12">
        <v>0.42357638888888888</v>
      </c>
    </row>
    <row r="39" spans="1:21" x14ac:dyDescent="0.3">
      <c r="E39" s="10">
        <f>E38-E37</f>
        <v>9.2592592592588563E-5</v>
      </c>
      <c r="F39" s="5"/>
      <c r="M39" s="14">
        <f>M38-M37</f>
        <v>8.101851851851638E-4</v>
      </c>
      <c r="N39" s="13">
        <f>N38-N37</f>
        <v>1.5763888888888855E-2</v>
      </c>
      <c r="O39" s="10">
        <f>O38-O37</f>
        <v>3.1365740740740833E-3</v>
      </c>
      <c r="S39" s="10">
        <f>S38-S37</f>
        <v>9.2592592592588563E-5</v>
      </c>
      <c r="T39" s="13">
        <f>T38-T37</f>
        <v>1.5555555555555545E-2</v>
      </c>
    </row>
    <row r="40" spans="1:21" x14ac:dyDescent="0.3">
      <c r="E40" s="6">
        <v>0.40802083333333333</v>
      </c>
      <c r="F40" s="5"/>
      <c r="M40" s="10">
        <v>0.42826388888888883</v>
      </c>
      <c r="S40" s="6">
        <v>0.40802083333333333</v>
      </c>
    </row>
    <row r="41" spans="1:21" x14ac:dyDescent="0.3">
      <c r="E41" s="11">
        <v>0.42289351851851853</v>
      </c>
      <c r="F41" s="5"/>
      <c r="M41" s="10">
        <v>0.42837962962962961</v>
      </c>
      <c r="S41" s="13">
        <v>0.42674768518518519</v>
      </c>
    </row>
    <row r="42" spans="1:21" x14ac:dyDescent="0.3">
      <c r="E42" s="6">
        <f>E41-E40</f>
        <v>1.4872685185185197E-2</v>
      </c>
      <c r="F42" s="5"/>
      <c r="M42" s="10">
        <f>M41-M40</f>
        <v>1.1574074074077734E-4</v>
      </c>
      <c r="S42" s="13">
        <f>S41-S40</f>
        <v>1.8726851851851856E-2</v>
      </c>
    </row>
    <row r="43" spans="1:21" x14ac:dyDescent="0.3">
      <c r="M43" s="10">
        <v>0.42888888888888888</v>
      </c>
      <c r="S43" s="14">
        <v>0.42674768518518519</v>
      </c>
    </row>
    <row r="44" spans="1:21" x14ac:dyDescent="0.3">
      <c r="M44" s="10">
        <v>0.42988425925925927</v>
      </c>
      <c r="S44" s="10">
        <v>0.42843750000000003</v>
      </c>
    </row>
    <row r="45" spans="1:21" x14ac:dyDescent="0.3">
      <c r="M45" s="10">
        <f>M44-M43</f>
        <v>9.9537037037039644E-4</v>
      </c>
      <c r="S45" s="10">
        <f>S44-S43</f>
        <v>1.6898148148148384E-3</v>
      </c>
    </row>
    <row r="46" spans="1:21" x14ac:dyDescent="0.3">
      <c r="A46" s="3" t="s">
        <v>30</v>
      </c>
      <c r="B46" s="3"/>
      <c r="C46" s="3"/>
      <c r="D46" s="4">
        <f>D6</f>
        <v>7.986111111110139E-4</v>
      </c>
      <c r="E46" s="17">
        <f>E36+E30+E24+E15+E6</f>
        <v>1.7592592592591827E-3</v>
      </c>
      <c r="F46" s="3"/>
      <c r="G46" s="4">
        <f>G6+G15</f>
        <v>1.4699074074073781E-3</v>
      </c>
      <c r="H46" s="3"/>
      <c r="I46" s="3"/>
      <c r="J46" s="4">
        <f>J15+J6</f>
        <v>6.9444444444438647E-4</v>
      </c>
      <c r="K46" s="3"/>
      <c r="L46" s="3"/>
      <c r="M46" s="4">
        <f>M30+M24+M15+M6</f>
        <v>9.3749999999998002E-4</v>
      </c>
      <c r="N46" s="4">
        <f>N33+N27+N21+N12+N6</f>
        <v>1.6319444444443665E-3</v>
      </c>
      <c r="O46" s="4">
        <f>O24+O18+O12</f>
        <v>3.4722222222222099E-4</v>
      </c>
      <c r="P46" s="3"/>
      <c r="Q46" s="4">
        <f>Q6</f>
        <v>6.712962962962532E-4</v>
      </c>
      <c r="R46" s="4">
        <f>R6</f>
        <v>7.6388888888884177E-4</v>
      </c>
      <c r="S46" s="4">
        <f>S36+S30+S24+S15+S6</f>
        <v>1.6666666666666496E-3</v>
      </c>
      <c r="T46" s="4">
        <f>T33+T27+T21+T12+T6</f>
        <v>6.9444444444438647E-4</v>
      </c>
      <c r="U46" s="4">
        <f>U21+U15+U6</f>
        <v>4.2824074074065965E-4</v>
      </c>
    </row>
    <row r="47" spans="1:21" x14ac:dyDescent="0.3">
      <c r="A47" s="9" t="s">
        <v>31</v>
      </c>
      <c r="B47" s="9"/>
      <c r="C47" s="9"/>
      <c r="D47" s="9"/>
      <c r="E47" s="10">
        <f>E39+E21+E12</f>
        <v>6.5972222222226984E-4</v>
      </c>
      <c r="F47" s="9"/>
      <c r="G47" s="10">
        <f>G12</f>
        <v>6.94444444444553E-5</v>
      </c>
      <c r="H47" s="9"/>
      <c r="I47" s="9"/>
      <c r="J47" s="10">
        <f>J12</f>
        <v>6.94444444444553E-5</v>
      </c>
      <c r="K47" s="9"/>
      <c r="L47" s="9"/>
      <c r="M47" s="10">
        <f>M45+M42+M39+M21+M12</f>
        <v>2.4884259259260189E-3</v>
      </c>
      <c r="N47" s="10">
        <f>N36+N18</f>
        <v>5.9027777777781454E-4</v>
      </c>
      <c r="O47" s="10">
        <f>O39+O27+O9</f>
        <v>3.7268518518518978E-3</v>
      </c>
      <c r="P47" s="9"/>
      <c r="Q47" s="9"/>
      <c r="R47" s="9"/>
      <c r="S47" s="10">
        <f>S45+S39+S21+S12</f>
        <v>2.3495370370371083E-3</v>
      </c>
      <c r="T47" s="10">
        <f>T36+T18</f>
        <v>5.9027777777781454E-4</v>
      </c>
      <c r="U47" s="10">
        <f>U12</f>
        <v>4.9768518518522598E-4</v>
      </c>
    </row>
    <row r="48" spans="1:21" x14ac:dyDescent="0.3">
      <c r="A48" s="7" t="s">
        <v>32</v>
      </c>
      <c r="B48" s="7"/>
      <c r="C48" s="7"/>
      <c r="D48" s="7"/>
      <c r="E48" s="6">
        <f>E42+E33+E27+E18+E9</f>
        <v>3.2048611111111125E-2</v>
      </c>
      <c r="F48" s="7"/>
      <c r="G48" s="6">
        <f>G18+G9</f>
        <v>2.2337962962963309E-3</v>
      </c>
      <c r="H48" s="7"/>
      <c r="I48" s="7"/>
      <c r="J48" s="6">
        <f>J18+J9</f>
        <v>1.8634259259259767E-3</v>
      </c>
      <c r="K48" s="6">
        <f>K9+K6</f>
        <v>3.958333333333397E-3</v>
      </c>
      <c r="L48" s="7"/>
      <c r="M48" s="6">
        <f>M36+M33+M27+M18+M9</f>
        <v>1.5729166666666738E-2</v>
      </c>
      <c r="N48" s="13">
        <f>N39+N30+N24+N15+N9</f>
        <v>3.2280092592592569E-2</v>
      </c>
      <c r="O48" s="6">
        <f>O36+O33+O30+O21+O15+O6</f>
        <v>1.9421296296296242E-2</v>
      </c>
      <c r="P48" s="7"/>
      <c r="Q48" s="6">
        <v>1.0416666666666667E-4</v>
      </c>
      <c r="R48" s="6">
        <f>R21+R18+R15+R12+R9</f>
        <v>7.7893518518518667E-3</v>
      </c>
      <c r="S48" s="6">
        <f>S42+S33+S27+S18+S9</f>
        <v>3.5902777777777783E-2</v>
      </c>
      <c r="T48" s="13">
        <f>T39+T30+T24+T15+T9</f>
        <v>3.1782407407407398E-2</v>
      </c>
      <c r="U48" s="6">
        <f>U24+U18+U9</f>
        <v>3.0219907407407376E-2</v>
      </c>
    </row>
    <row r="50" spans="1:21" x14ac:dyDescent="0.3">
      <c r="C50" t="s">
        <v>0</v>
      </c>
      <c r="D50" s="1">
        <v>42055</v>
      </c>
      <c r="E50" s="2"/>
      <c r="F50" t="s">
        <v>1</v>
      </c>
      <c r="G50" s="2">
        <v>0.38750000000000001</v>
      </c>
      <c r="H50" t="s">
        <v>2</v>
      </c>
      <c r="I50" s="2">
        <v>0.4291666666666667</v>
      </c>
    </row>
    <row r="52" spans="1:21" x14ac:dyDescent="0.3">
      <c r="B52" t="s">
        <v>6</v>
      </c>
      <c r="D52" t="s">
        <v>7</v>
      </c>
      <c r="E52" t="s">
        <v>8</v>
      </c>
      <c r="F52" t="s">
        <v>9</v>
      </c>
      <c r="G52" t="s">
        <v>10</v>
      </c>
      <c r="H52" t="s">
        <v>11</v>
      </c>
      <c r="I52" t="s">
        <v>12</v>
      </c>
      <c r="J52" t="s">
        <v>13</v>
      </c>
      <c r="K52" t="s">
        <v>14</v>
      </c>
      <c r="L52" t="s">
        <v>15</v>
      </c>
      <c r="M52" t="s">
        <v>16</v>
      </c>
      <c r="N52" t="s">
        <v>17</v>
      </c>
      <c r="O52" t="s">
        <v>18</v>
      </c>
      <c r="P52" t="s">
        <v>19</v>
      </c>
      <c r="Q52" t="s">
        <v>20</v>
      </c>
      <c r="R52" t="s">
        <v>21</v>
      </c>
      <c r="S52" t="s">
        <v>22</v>
      </c>
      <c r="T52" t="s">
        <v>23</v>
      </c>
      <c r="U52" t="s">
        <v>24</v>
      </c>
    </row>
    <row r="53" spans="1:21" x14ac:dyDescent="0.3">
      <c r="A53" s="9" t="s">
        <v>29</v>
      </c>
      <c r="B53" s="10">
        <v>0.38750000000000001</v>
      </c>
      <c r="C53" t="s">
        <v>26</v>
      </c>
      <c r="D53" s="10">
        <v>0.38781249999999995</v>
      </c>
      <c r="E53" s="10">
        <v>0.38783564814814814</v>
      </c>
      <c r="F53" s="9"/>
      <c r="G53" s="9"/>
      <c r="H53" s="9"/>
      <c r="I53" s="9"/>
      <c r="J53" s="10">
        <v>0.38805555555555554</v>
      </c>
      <c r="K53" s="9"/>
      <c r="L53" s="9"/>
      <c r="M53" s="10">
        <v>0.38942129629629635</v>
      </c>
      <c r="N53" s="10">
        <v>0.38777777777777778</v>
      </c>
      <c r="O53" s="10">
        <v>0.38781249999999995</v>
      </c>
      <c r="P53" s="9"/>
      <c r="Q53" s="9"/>
      <c r="R53" s="10">
        <v>0.38789351851851855</v>
      </c>
      <c r="S53" s="10">
        <v>0.38802083333333331</v>
      </c>
      <c r="T53" s="10">
        <v>0.38864583333333336</v>
      </c>
      <c r="U53" s="10">
        <v>0.39474537037037033</v>
      </c>
    </row>
    <row r="54" spans="1:21" x14ac:dyDescent="0.3">
      <c r="C54" t="s">
        <v>28</v>
      </c>
      <c r="D54" s="10">
        <v>0.38895833333333335</v>
      </c>
      <c r="E54" s="10">
        <v>0.39901620370370372</v>
      </c>
      <c r="F54" s="9"/>
      <c r="G54" s="9"/>
      <c r="H54" s="9"/>
      <c r="I54" s="9"/>
      <c r="J54" s="10">
        <v>0.38861111111111107</v>
      </c>
      <c r="K54" s="9"/>
      <c r="L54" s="9"/>
      <c r="M54" s="10">
        <v>0.4291666666666667</v>
      </c>
      <c r="N54" s="10">
        <v>0.38785879629629627</v>
      </c>
      <c r="O54" s="10">
        <v>0.39093749999999999</v>
      </c>
      <c r="P54" s="9"/>
      <c r="Q54" s="9"/>
      <c r="R54" s="10">
        <v>0.41332175925925929</v>
      </c>
      <c r="S54" s="10">
        <v>0.4291666666666667</v>
      </c>
      <c r="T54" s="10">
        <v>0.42</v>
      </c>
      <c r="U54" s="10">
        <v>0.39590277777777777</v>
      </c>
    </row>
    <row r="55" spans="1:21" x14ac:dyDescent="0.3">
      <c r="D55" s="10">
        <f>D54-D53</f>
        <v>1.1458333333334014E-3</v>
      </c>
      <c r="E55" s="10">
        <f t="shared" ref="E55:U55" si="0">E54-E53</f>
        <v>1.1180555555555582E-2</v>
      </c>
      <c r="F55" s="10">
        <f t="shared" si="0"/>
        <v>0</v>
      </c>
      <c r="G55" s="10">
        <f t="shared" si="0"/>
        <v>0</v>
      </c>
      <c r="H55" s="10">
        <f t="shared" si="0"/>
        <v>0</v>
      </c>
      <c r="I55" s="10">
        <f t="shared" si="0"/>
        <v>0</v>
      </c>
      <c r="J55" s="10">
        <f t="shared" si="0"/>
        <v>5.5555555555553138E-4</v>
      </c>
      <c r="K55" s="10">
        <f t="shared" si="0"/>
        <v>0</v>
      </c>
      <c r="L55" s="10">
        <f t="shared" si="0"/>
        <v>0</v>
      </c>
      <c r="M55" s="10">
        <f t="shared" si="0"/>
        <v>3.9745370370370348E-2</v>
      </c>
      <c r="N55" s="10">
        <f t="shared" si="0"/>
        <v>8.1018518518494176E-5</v>
      </c>
      <c r="O55" s="10">
        <f t="shared" si="0"/>
        <v>3.1250000000000444E-3</v>
      </c>
      <c r="P55" s="10">
        <f t="shared" si="0"/>
        <v>0</v>
      </c>
      <c r="Q55" s="10">
        <f t="shared" si="0"/>
        <v>0</v>
      </c>
      <c r="R55" s="10">
        <f t="shared" si="0"/>
        <v>2.5428240740740737E-2</v>
      </c>
      <c r="S55" s="10">
        <f t="shared" si="0"/>
        <v>4.1145833333333381E-2</v>
      </c>
      <c r="T55" s="10">
        <f t="shared" si="0"/>
        <v>3.1354166666666627E-2</v>
      </c>
      <c r="U55" s="10">
        <f t="shared" si="0"/>
        <v>1.1574074074074403E-3</v>
      </c>
    </row>
    <row r="56" spans="1:21" x14ac:dyDescent="0.3">
      <c r="C56" t="s">
        <v>26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10">
        <v>0.38793981481481482</v>
      </c>
      <c r="O56" s="9"/>
      <c r="P56" s="9"/>
      <c r="Q56" s="9"/>
      <c r="R56" s="9"/>
      <c r="S56" s="9"/>
      <c r="T56" s="9"/>
      <c r="U56" s="9"/>
    </row>
    <row r="57" spans="1:21" x14ac:dyDescent="0.3">
      <c r="C57" t="s">
        <v>28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10">
        <v>0.41370370370370368</v>
      </c>
      <c r="O57" s="9"/>
      <c r="P57" s="9"/>
      <c r="Q57" s="9"/>
      <c r="R57" s="9"/>
      <c r="S57" s="9"/>
      <c r="T57" s="9"/>
      <c r="U57" s="9"/>
    </row>
    <row r="58" spans="1:21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10">
        <f>N57-N56</f>
        <v>2.5763888888888864E-2</v>
      </c>
      <c r="O58" s="9"/>
      <c r="P58" s="9"/>
      <c r="Q58" s="9"/>
      <c r="R58" s="9"/>
      <c r="S58" s="9"/>
      <c r="T58" s="9"/>
      <c r="U58" s="9"/>
    </row>
    <row r="60" spans="1:21" x14ac:dyDescent="0.3">
      <c r="C60" t="s">
        <v>0</v>
      </c>
      <c r="D60" s="1">
        <v>42058</v>
      </c>
      <c r="E60" s="2"/>
      <c r="F60" t="s">
        <v>1</v>
      </c>
      <c r="G60" s="2">
        <v>0.38819444444444445</v>
      </c>
      <c r="H60" t="s">
        <v>2</v>
      </c>
      <c r="I60" s="2">
        <v>0.42986111111111108</v>
      </c>
    </row>
    <row r="62" spans="1:21" x14ac:dyDescent="0.3">
      <c r="B62" t="s">
        <v>6</v>
      </c>
      <c r="D62" t="s">
        <v>7</v>
      </c>
      <c r="E62" t="s">
        <v>8</v>
      </c>
      <c r="F62" t="s">
        <v>9</v>
      </c>
      <c r="G62" t="s">
        <v>10</v>
      </c>
      <c r="H62" t="s">
        <v>11</v>
      </c>
      <c r="I62" t="s">
        <v>12</v>
      </c>
      <c r="J62" t="s">
        <v>13</v>
      </c>
      <c r="K62" t="s">
        <v>14</v>
      </c>
      <c r="L62" t="s">
        <v>15</v>
      </c>
      <c r="M62" t="s">
        <v>16</v>
      </c>
      <c r="N62" t="s">
        <v>17</v>
      </c>
      <c r="O62" t="s">
        <v>18</v>
      </c>
      <c r="P62" t="s">
        <v>19</v>
      </c>
      <c r="Q62" t="s">
        <v>20</v>
      </c>
      <c r="R62" t="s">
        <v>21</v>
      </c>
      <c r="S62" t="s">
        <v>22</v>
      </c>
      <c r="T62" t="s">
        <v>23</v>
      </c>
      <c r="U62" t="s">
        <v>24</v>
      </c>
    </row>
    <row r="63" spans="1:21" x14ac:dyDescent="0.3">
      <c r="A63" s="3" t="s">
        <v>25</v>
      </c>
      <c r="B63" s="4">
        <v>0.38819444444444445</v>
      </c>
      <c r="C63" t="s">
        <v>26</v>
      </c>
      <c r="D63" s="4">
        <v>0.38922453703703702</v>
      </c>
      <c r="E63" s="4">
        <v>0.38848379629629631</v>
      </c>
      <c r="G63" s="6">
        <v>0.40405092592592595</v>
      </c>
      <c r="J63" s="4">
        <v>0.38885416666666667</v>
      </c>
      <c r="K63" s="4">
        <v>0.39644675925925926</v>
      </c>
      <c r="M63" s="4">
        <v>0.38983796296296297</v>
      </c>
      <c r="N63" s="4">
        <v>0.38863425925925926</v>
      </c>
      <c r="O63" s="4">
        <v>0.38934027777777774</v>
      </c>
      <c r="Q63" s="4">
        <v>0.38876157407407402</v>
      </c>
      <c r="R63" s="4">
        <v>0.38878472222222221</v>
      </c>
      <c r="S63" s="4">
        <v>0.38879629629629631</v>
      </c>
      <c r="T63" s="4">
        <v>0.38872685185185185</v>
      </c>
      <c r="U63" s="4">
        <v>0.3928935185185185</v>
      </c>
    </row>
    <row r="64" spans="1:21" x14ac:dyDescent="0.3">
      <c r="A64" s="7" t="s">
        <v>27</v>
      </c>
      <c r="B64" s="6">
        <v>0.3938888888888889</v>
      </c>
      <c r="C64" t="s">
        <v>28</v>
      </c>
      <c r="D64" s="4">
        <v>0.38951388888888888</v>
      </c>
      <c r="E64" s="4">
        <v>0.38876157407407402</v>
      </c>
      <c r="G64" s="6">
        <v>0.40568287037037037</v>
      </c>
      <c r="J64" s="4">
        <v>0.3953356481481482</v>
      </c>
      <c r="K64" s="4">
        <v>0.39793981481481483</v>
      </c>
      <c r="M64" s="4">
        <v>0.3938888888888889</v>
      </c>
      <c r="N64" s="4">
        <v>0.3938888888888889</v>
      </c>
      <c r="O64" s="4">
        <v>0.3938888888888889</v>
      </c>
      <c r="Q64" s="4">
        <v>0.3938888888888889</v>
      </c>
      <c r="R64" s="4">
        <v>0.3938888888888889</v>
      </c>
      <c r="S64" s="4">
        <v>0.3938888888888889</v>
      </c>
      <c r="T64" s="4">
        <v>0.3938888888888889</v>
      </c>
      <c r="U64" s="4">
        <v>0.39328703703703699</v>
      </c>
    </row>
    <row r="65" spans="1:21" x14ac:dyDescent="0.3">
      <c r="A65" s="3" t="s">
        <v>25</v>
      </c>
      <c r="B65" s="4">
        <v>0.39396990740740739</v>
      </c>
      <c r="D65" s="4">
        <f>D64-D63</f>
        <v>2.8935185185186008E-4</v>
      </c>
      <c r="E65" s="4">
        <f>E64-E63</f>
        <v>2.7777777777771018E-4</v>
      </c>
      <c r="G65" s="6">
        <f>G64-G63</f>
        <v>1.631944444444422E-3</v>
      </c>
      <c r="J65" s="4">
        <f>J64-J63</f>
        <v>6.4814814814815325E-3</v>
      </c>
      <c r="K65" s="4">
        <f>K64-K63</f>
        <v>1.4930555555555669E-3</v>
      </c>
      <c r="L65" s="5"/>
      <c r="M65" s="4">
        <f t="shared" ref="M65:T65" si="1">M64-M63</f>
        <v>4.05092592592593E-3</v>
      </c>
      <c r="N65" s="4">
        <f t="shared" si="1"/>
        <v>5.2546296296296369E-3</v>
      </c>
      <c r="O65" s="4">
        <f t="shared" si="1"/>
        <v>4.548611111111156E-3</v>
      </c>
      <c r="Q65" s="4">
        <f t="shared" si="1"/>
        <v>5.1273148148148762E-3</v>
      </c>
      <c r="R65" s="4">
        <f t="shared" si="1"/>
        <v>5.1041666666666874E-3</v>
      </c>
      <c r="S65" s="4">
        <f t="shared" si="1"/>
        <v>5.092592592592593E-3</v>
      </c>
      <c r="T65" s="4">
        <f t="shared" si="1"/>
        <v>5.1620370370370483E-3</v>
      </c>
      <c r="U65" s="4">
        <f>U64-U63</f>
        <v>3.9351851851848751E-4</v>
      </c>
    </row>
    <row r="66" spans="1:21" x14ac:dyDescent="0.3">
      <c r="A66" s="9" t="s">
        <v>33</v>
      </c>
      <c r="B66" s="10">
        <v>0.39834490740740741</v>
      </c>
      <c r="C66" t="s">
        <v>26</v>
      </c>
      <c r="D66" s="6">
        <v>0.4001736111111111</v>
      </c>
      <c r="E66" s="4">
        <v>0.39459490740740738</v>
      </c>
      <c r="J66" s="6">
        <v>0.40379629629629626</v>
      </c>
      <c r="K66" s="6">
        <v>0.40368055555555554</v>
      </c>
      <c r="L66" s="15"/>
      <c r="M66" s="6">
        <v>0.3938888888888889</v>
      </c>
      <c r="N66" s="6">
        <v>0.3938888888888889</v>
      </c>
      <c r="O66" s="6">
        <v>0.3938888888888889</v>
      </c>
      <c r="Q66" s="6">
        <v>0.3938888888888889</v>
      </c>
      <c r="R66" s="6">
        <v>0.3938888888888889</v>
      </c>
      <c r="S66" s="6">
        <v>0.3938888888888889</v>
      </c>
      <c r="T66" s="6">
        <v>0.3938888888888889</v>
      </c>
      <c r="U66" s="4">
        <v>0.39482638888888894</v>
      </c>
    </row>
    <row r="67" spans="1:21" x14ac:dyDescent="0.3">
      <c r="A67" s="7" t="s">
        <v>27</v>
      </c>
      <c r="B67" s="6">
        <v>0.3984375</v>
      </c>
      <c r="C67" t="s">
        <v>28</v>
      </c>
      <c r="D67" s="6">
        <v>0.40099537037037036</v>
      </c>
      <c r="E67" s="4">
        <v>0.39671296296296293</v>
      </c>
      <c r="J67" s="6">
        <v>0.4045023148148148</v>
      </c>
      <c r="K67" s="6">
        <v>0.42986111111111108</v>
      </c>
      <c r="L67" s="15"/>
      <c r="M67" s="6">
        <v>0.39396990740740739</v>
      </c>
      <c r="N67" s="6">
        <v>0.39396990740740739</v>
      </c>
      <c r="O67" s="6">
        <v>0.39396990740740739</v>
      </c>
      <c r="Q67" s="6">
        <v>0.39396990740740739</v>
      </c>
      <c r="R67" s="6">
        <v>0.39396990740740739</v>
      </c>
      <c r="S67" s="6">
        <v>0.39396990740740739</v>
      </c>
      <c r="T67" s="6">
        <v>0.39396990740740739</v>
      </c>
      <c r="U67" s="4">
        <v>0.39500000000000002</v>
      </c>
    </row>
    <row r="68" spans="1:21" x14ac:dyDescent="0.3">
      <c r="D68" s="6">
        <f>D67-D66</f>
        <v>8.2175925925925819E-4</v>
      </c>
      <c r="E68" s="4">
        <f>E67-E66</f>
        <v>2.1180555555555536E-3</v>
      </c>
      <c r="J68" s="6">
        <f>J67-J66</f>
        <v>7.0601851851853636E-4</v>
      </c>
      <c r="K68" s="6">
        <f>K67-K66</f>
        <v>2.618055555555554E-2</v>
      </c>
      <c r="L68" s="5"/>
      <c r="M68" s="6">
        <f t="shared" ref="M68:T68" si="2">M67-M66</f>
        <v>8.1018518518494176E-5</v>
      </c>
      <c r="N68" s="6">
        <f t="shared" si="2"/>
        <v>8.1018518518494176E-5</v>
      </c>
      <c r="O68" s="6">
        <f t="shared" si="2"/>
        <v>8.1018518518494176E-5</v>
      </c>
      <c r="Q68" s="6">
        <f t="shared" si="2"/>
        <v>8.1018518518494176E-5</v>
      </c>
      <c r="R68" s="6">
        <f t="shared" si="2"/>
        <v>8.1018518518494176E-5</v>
      </c>
      <c r="S68" s="6">
        <f t="shared" si="2"/>
        <v>8.1018518518494176E-5</v>
      </c>
      <c r="T68" s="6">
        <f t="shared" si="2"/>
        <v>8.1018518518494176E-5</v>
      </c>
      <c r="U68" s="4">
        <f>U67-U66</f>
        <v>1.7361111111108274E-4</v>
      </c>
    </row>
    <row r="69" spans="1:21" x14ac:dyDescent="0.3">
      <c r="C69" t="s">
        <v>26</v>
      </c>
      <c r="E69" s="6">
        <v>0.40418981481481481</v>
      </c>
      <c r="J69" s="5"/>
      <c r="L69" s="15"/>
      <c r="M69" s="4">
        <v>0.39396990740740739</v>
      </c>
      <c r="N69" s="4">
        <v>0.39396990740740739</v>
      </c>
      <c r="O69" s="4">
        <v>0.39396990740740739</v>
      </c>
      <c r="Q69" s="4">
        <v>0.39396990740740739</v>
      </c>
      <c r="R69" s="4">
        <v>0.39396990740740739</v>
      </c>
      <c r="S69" s="4">
        <v>0.39396990740740739</v>
      </c>
      <c r="T69" s="4">
        <v>0.39396990740740739</v>
      </c>
    </row>
    <row r="70" spans="1:21" x14ac:dyDescent="0.3">
      <c r="C70" t="s">
        <v>28</v>
      </c>
      <c r="E70" s="6">
        <v>0.40945601851851854</v>
      </c>
      <c r="J70" s="5"/>
      <c r="L70" s="15"/>
      <c r="M70" s="8">
        <v>0.39527777777777778</v>
      </c>
      <c r="N70" s="8">
        <v>0.39574074074074073</v>
      </c>
      <c r="O70" s="8">
        <v>0.3949537037037037</v>
      </c>
      <c r="Q70" s="8">
        <v>0.39462962962962966</v>
      </c>
      <c r="R70" s="4">
        <v>0.39834490740740741</v>
      </c>
      <c r="S70" s="8">
        <v>0.39531250000000001</v>
      </c>
      <c r="T70" s="8">
        <v>0.39521990740740742</v>
      </c>
    </row>
    <row r="71" spans="1:21" x14ac:dyDescent="0.3">
      <c r="E71" s="6">
        <f>E70-E69</f>
        <v>5.2662037037037313E-3</v>
      </c>
      <c r="J71" s="5"/>
      <c r="K71" s="5"/>
      <c r="L71" s="5"/>
      <c r="M71" s="4">
        <f t="shared" ref="M71:N71" si="3">M70-M69</f>
        <v>1.3078703703703898E-3</v>
      </c>
      <c r="N71" s="4">
        <f t="shared" si="3"/>
        <v>1.7708333333333326E-3</v>
      </c>
      <c r="O71" s="4">
        <f>O70-O69</f>
        <v>9.8379629629630205E-4</v>
      </c>
      <c r="Q71" s="4">
        <f>Q70-Q69</f>
        <v>6.5972222222226984E-4</v>
      </c>
      <c r="R71" s="4">
        <f>R70-R69</f>
        <v>4.3750000000000178E-3</v>
      </c>
      <c r="S71" s="4">
        <f t="shared" ref="S71" si="4">S70-S69</f>
        <v>1.3425925925926174E-3</v>
      </c>
      <c r="T71" s="4">
        <f>T70-T69</f>
        <v>1.2500000000000289E-3</v>
      </c>
    </row>
    <row r="72" spans="1:21" x14ac:dyDescent="0.3">
      <c r="C72" t="s">
        <v>26</v>
      </c>
      <c r="E72" s="2"/>
      <c r="N72" s="4">
        <v>0.39624999999999999</v>
      </c>
      <c r="R72" s="10">
        <v>0.39834490740740741</v>
      </c>
      <c r="S72" s="4">
        <v>0.39626157407407409</v>
      </c>
      <c r="T72" s="4">
        <v>0.3961689814814815</v>
      </c>
    </row>
    <row r="73" spans="1:21" x14ac:dyDescent="0.3">
      <c r="C73" t="s">
        <v>28</v>
      </c>
      <c r="E73" s="2"/>
      <c r="N73" s="4">
        <v>0.39834490740740741</v>
      </c>
      <c r="R73" s="10">
        <v>0.3984375</v>
      </c>
      <c r="S73" s="4">
        <v>0.39834490740740741</v>
      </c>
      <c r="T73" s="4">
        <v>0.39834490740740741</v>
      </c>
      <c r="U73" s="2"/>
    </row>
    <row r="74" spans="1:21" x14ac:dyDescent="0.3">
      <c r="N74" s="4">
        <f>N73-N72</f>
        <v>2.0949074074074203E-3</v>
      </c>
      <c r="P74" s="2"/>
      <c r="R74" s="10">
        <f>R73-R72</f>
        <v>9.2592592592588563E-5</v>
      </c>
      <c r="S74" s="4">
        <f>S73-S72</f>
        <v>2.0833333333333259E-3</v>
      </c>
      <c r="T74" s="4">
        <f>T73-T72</f>
        <v>2.1759259259259145E-3</v>
      </c>
    </row>
    <row r="75" spans="1:21" x14ac:dyDescent="0.3">
      <c r="N75" s="10">
        <v>0.39834490740740741</v>
      </c>
      <c r="R75" s="6">
        <v>0.3984375</v>
      </c>
      <c r="S75" s="10">
        <v>0.39834490740740741</v>
      </c>
      <c r="T75" s="10">
        <v>0.39834490740740741</v>
      </c>
      <c r="U75" s="2"/>
    </row>
    <row r="76" spans="1:21" x14ac:dyDescent="0.3">
      <c r="C76" t="s">
        <v>26</v>
      </c>
      <c r="N76" s="10">
        <v>0.3984375</v>
      </c>
      <c r="P76" s="2"/>
      <c r="R76" s="6">
        <v>0.41238425925925926</v>
      </c>
      <c r="S76" s="10">
        <v>0.3984375</v>
      </c>
      <c r="T76" s="10">
        <v>0.3984375</v>
      </c>
      <c r="U76" s="2"/>
    </row>
    <row r="77" spans="1:21" x14ac:dyDescent="0.3">
      <c r="C77" t="s">
        <v>28</v>
      </c>
      <c r="N77" s="10">
        <f>N76-N75</f>
        <v>9.2592592592588563E-5</v>
      </c>
      <c r="P77" s="2"/>
      <c r="R77" s="6">
        <f>R76-R75</f>
        <v>1.3946759259259256E-2</v>
      </c>
      <c r="S77" s="10">
        <f>S76-S75</f>
        <v>9.2592592592588563E-5</v>
      </c>
      <c r="T77" s="10">
        <f>T76-T75</f>
        <v>9.2592592592588563E-5</v>
      </c>
    </row>
    <row r="78" spans="1:21" x14ac:dyDescent="0.3">
      <c r="N78" s="6">
        <v>0.3984375</v>
      </c>
      <c r="R78" s="5"/>
      <c r="S78" s="6">
        <v>0.3984375</v>
      </c>
      <c r="T78" s="6">
        <v>0.3984375</v>
      </c>
      <c r="U78" s="2"/>
    </row>
    <row r="79" spans="1:21" x14ac:dyDescent="0.3">
      <c r="C79" t="s">
        <v>26</v>
      </c>
      <c r="N79" s="11">
        <v>0.39944444444444444</v>
      </c>
      <c r="P79" s="2"/>
      <c r="R79" s="5"/>
      <c r="S79" s="11">
        <v>0.40202546296296293</v>
      </c>
      <c r="T79" s="11">
        <v>0.40019675925925924</v>
      </c>
      <c r="U79" s="2"/>
    </row>
    <row r="80" spans="1:21" x14ac:dyDescent="0.3">
      <c r="C80" t="s">
        <v>28</v>
      </c>
      <c r="N80" s="6">
        <f>N79-N78</f>
        <v>1.0069444444444353E-3</v>
      </c>
      <c r="P80" s="2"/>
      <c r="S80" s="6">
        <f>S79-S78</f>
        <v>3.5879629629629317E-3</v>
      </c>
      <c r="T80" s="6">
        <f>T79-T78</f>
        <v>1.7592592592592382E-3</v>
      </c>
    </row>
    <row r="81" spans="1:21" x14ac:dyDescent="0.3">
      <c r="N81" s="6">
        <v>0.40709490740740745</v>
      </c>
      <c r="S81" s="6">
        <v>0.40325231481481483</v>
      </c>
      <c r="T81" s="6">
        <v>0.40771990740740738</v>
      </c>
    </row>
    <row r="82" spans="1:21" x14ac:dyDescent="0.3">
      <c r="C82" t="s">
        <v>26</v>
      </c>
      <c r="N82" s="11">
        <v>0.42777777777777781</v>
      </c>
      <c r="S82" s="11">
        <v>0.42258101851851854</v>
      </c>
      <c r="T82" s="11">
        <v>0.40902777777777777</v>
      </c>
    </row>
    <row r="83" spans="1:21" x14ac:dyDescent="0.3">
      <c r="C83" t="s">
        <v>28</v>
      </c>
      <c r="N83" s="6">
        <f>N82-N81</f>
        <v>2.0682870370370365E-2</v>
      </c>
      <c r="S83" s="6">
        <f>S82-S81</f>
        <v>1.9328703703703709E-2</v>
      </c>
      <c r="T83" s="6">
        <f>T82-T81</f>
        <v>1.3078703703703898E-3</v>
      </c>
    </row>
    <row r="84" spans="1:21" x14ac:dyDescent="0.3">
      <c r="S84" s="6">
        <v>0.42964120370370368</v>
      </c>
    </row>
    <row r="85" spans="1:21" x14ac:dyDescent="0.3">
      <c r="C85" t="s">
        <v>26</v>
      </c>
      <c r="N85" s="2"/>
      <c r="S85" s="11">
        <v>0.42986111111111108</v>
      </c>
    </row>
    <row r="86" spans="1:21" x14ac:dyDescent="0.3">
      <c r="C86" t="s">
        <v>28</v>
      </c>
      <c r="N86" s="2"/>
      <c r="S86" s="6">
        <f>S85-S84</f>
        <v>2.1990740740740478E-4</v>
      </c>
    </row>
    <row r="87" spans="1:21" x14ac:dyDescent="0.3">
      <c r="A87" s="3" t="s">
        <v>25</v>
      </c>
      <c r="B87" s="3"/>
      <c r="C87" s="3"/>
      <c r="D87" s="4">
        <f>D65</f>
        <v>2.8935185185186008E-4</v>
      </c>
      <c r="E87" s="4">
        <f>E71+E68+E65</f>
        <v>7.662037037036995E-3</v>
      </c>
      <c r="F87" s="3"/>
      <c r="G87" s="3"/>
      <c r="H87" s="3"/>
      <c r="I87" s="3"/>
      <c r="J87" s="4">
        <f>J65</f>
        <v>6.4814814814815325E-3</v>
      </c>
      <c r="K87" s="4">
        <f>K65</f>
        <v>1.4930555555555669E-3</v>
      </c>
      <c r="L87" s="3"/>
      <c r="M87" s="4">
        <f>M65+M71</f>
        <v>5.3587962962963198E-3</v>
      </c>
      <c r="N87" s="4">
        <f>N74+N71+N65</f>
        <v>9.1203703703703898E-3</v>
      </c>
      <c r="O87" s="4">
        <f>O71+O65</f>
        <v>5.5324074074074581E-3</v>
      </c>
      <c r="P87" s="4"/>
      <c r="Q87" s="4">
        <f t="shared" ref="Q87:R87" si="5">Q71+Q65</f>
        <v>5.787037037037146E-3</v>
      </c>
      <c r="R87" s="4">
        <f t="shared" si="5"/>
        <v>9.4791666666667052E-3</v>
      </c>
      <c r="S87" s="4">
        <f>S74+S71+S65</f>
        <v>8.5185185185185364E-3</v>
      </c>
      <c r="T87" s="4">
        <f>T74+T71+T65</f>
        <v>8.5879629629629917E-3</v>
      </c>
      <c r="U87" s="4">
        <f>U68+U65</f>
        <v>5.6712962962957025E-4</v>
      </c>
    </row>
    <row r="88" spans="1:21" x14ac:dyDescent="0.3">
      <c r="A88" s="9" t="s">
        <v>33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10">
        <f>N77</f>
        <v>9.2592592592588563E-5</v>
      </c>
      <c r="O88" s="9"/>
      <c r="P88" s="9"/>
      <c r="Q88" s="9"/>
      <c r="R88" s="10">
        <f>R74</f>
        <v>9.2592592592588563E-5</v>
      </c>
      <c r="S88" s="10">
        <f>S77</f>
        <v>9.2592592592588563E-5</v>
      </c>
      <c r="T88" s="10">
        <f>T77</f>
        <v>9.2592592592588563E-5</v>
      </c>
      <c r="U88" s="9"/>
    </row>
    <row r="89" spans="1:21" x14ac:dyDescent="0.3">
      <c r="A89" s="7" t="s">
        <v>34</v>
      </c>
      <c r="B89" s="7"/>
      <c r="C89" s="7"/>
      <c r="D89" s="6">
        <f>D68</f>
        <v>8.2175925925925819E-4</v>
      </c>
      <c r="E89" s="7"/>
      <c r="F89" s="7"/>
      <c r="G89" s="6">
        <f>G65</f>
        <v>1.631944444444422E-3</v>
      </c>
      <c r="H89" s="7"/>
      <c r="I89" s="7"/>
      <c r="J89" s="6">
        <f>J68</f>
        <v>7.0601851851853636E-4</v>
      </c>
      <c r="K89" s="6">
        <f>K68</f>
        <v>2.618055555555554E-2</v>
      </c>
      <c r="L89" s="7"/>
      <c r="M89" s="6">
        <f>M68</f>
        <v>8.1018518518494176E-5</v>
      </c>
      <c r="N89" s="6">
        <f>N83+N80+N68</f>
        <v>2.1770833333333295E-2</v>
      </c>
      <c r="O89" s="6">
        <f>O68</f>
        <v>8.1018518518494176E-5</v>
      </c>
      <c r="P89" s="6"/>
      <c r="Q89" s="6">
        <f t="shared" ref="Q89" si="6">Q68</f>
        <v>8.1018518518494176E-5</v>
      </c>
      <c r="R89" s="6">
        <f>R77+R68</f>
        <v>1.402777777777775E-2</v>
      </c>
      <c r="S89" s="6">
        <f>S86+S83+S80+S68</f>
        <v>2.321759259259254E-2</v>
      </c>
      <c r="T89" s="6">
        <f>T86+T83+T80+T68</f>
        <v>3.1481481481481222E-3</v>
      </c>
      <c r="U89" s="7"/>
    </row>
    <row r="91" spans="1:21" x14ac:dyDescent="0.3">
      <c r="C91" t="s">
        <v>0</v>
      </c>
      <c r="D91" s="1">
        <v>42059</v>
      </c>
      <c r="E91" s="2"/>
      <c r="F91" t="s">
        <v>1</v>
      </c>
      <c r="G91" s="2">
        <v>0.39513888888888887</v>
      </c>
      <c r="I91" s="2" t="s">
        <v>35</v>
      </c>
    </row>
    <row r="93" spans="1:21" x14ac:dyDescent="0.3">
      <c r="B93" t="s">
        <v>6</v>
      </c>
      <c r="D93" t="s">
        <v>7</v>
      </c>
      <c r="E93" t="s">
        <v>8</v>
      </c>
      <c r="F93" t="s">
        <v>9</v>
      </c>
      <c r="G93" t="s">
        <v>10</v>
      </c>
      <c r="H93" t="s">
        <v>11</v>
      </c>
      <c r="I93" t="s">
        <v>12</v>
      </c>
      <c r="J93" t="s">
        <v>13</v>
      </c>
      <c r="K93" t="s">
        <v>14</v>
      </c>
      <c r="L93" t="s">
        <v>15</v>
      </c>
      <c r="M93" t="s">
        <v>16</v>
      </c>
      <c r="N93" t="s">
        <v>17</v>
      </c>
      <c r="O93" t="s">
        <v>18</v>
      </c>
      <c r="P93" t="s">
        <v>19</v>
      </c>
      <c r="Q93" t="s">
        <v>20</v>
      </c>
      <c r="R93" t="s">
        <v>21</v>
      </c>
      <c r="S93" t="s">
        <v>22</v>
      </c>
      <c r="T93" t="s">
        <v>23</v>
      </c>
      <c r="U93" t="s">
        <v>24</v>
      </c>
    </row>
    <row r="94" spans="1:21" x14ac:dyDescent="0.3">
      <c r="A94" s="15" t="s">
        <v>36</v>
      </c>
      <c r="B94" s="5" t="s">
        <v>37</v>
      </c>
      <c r="C94" t="s">
        <v>26</v>
      </c>
      <c r="D94" s="6">
        <v>0.39531250000000001</v>
      </c>
      <c r="E94" s="6">
        <v>0.39535879629629633</v>
      </c>
      <c r="F94" s="7"/>
      <c r="G94" s="6">
        <v>0.39525462962962959</v>
      </c>
      <c r="H94" s="7"/>
      <c r="I94" s="7"/>
      <c r="J94" s="6">
        <v>0.43672453703703701</v>
      </c>
      <c r="K94" s="6">
        <v>0.39527777777777778</v>
      </c>
      <c r="L94" s="7"/>
      <c r="M94" s="6">
        <v>0.40449074074074076</v>
      </c>
      <c r="N94" s="6">
        <v>0.39559027777777778</v>
      </c>
      <c r="O94" s="6">
        <v>0.39538194444444441</v>
      </c>
      <c r="P94" s="6"/>
      <c r="Q94" s="6">
        <v>0.39818287037037042</v>
      </c>
      <c r="R94" s="6">
        <v>0.3972222222222222</v>
      </c>
      <c r="S94" s="6">
        <v>0.39599537037037041</v>
      </c>
      <c r="T94" s="6">
        <v>0.39840277777777783</v>
      </c>
      <c r="U94" s="5"/>
    </row>
    <row r="95" spans="1:21" x14ac:dyDescent="0.3">
      <c r="A95" s="15"/>
      <c r="B95" s="5"/>
      <c r="C95" t="s">
        <v>28</v>
      </c>
      <c r="D95" s="6">
        <v>0.39611111111111108</v>
      </c>
      <c r="E95" s="6">
        <v>0.40211805555555552</v>
      </c>
      <c r="F95" s="7"/>
      <c r="G95" s="6">
        <v>0.3976041666666667</v>
      </c>
      <c r="H95" s="7"/>
      <c r="I95" s="7"/>
      <c r="J95" s="6">
        <v>0.4368055555555555</v>
      </c>
      <c r="K95" s="6">
        <v>0.39649305555555553</v>
      </c>
      <c r="L95" s="7"/>
      <c r="M95" s="6">
        <v>0.40858796296296296</v>
      </c>
      <c r="N95" s="6">
        <v>0.39905092592592589</v>
      </c>
      <c r="O95" s="6">
        <v>0.41104166666666669</v>
      </c>
      <c r="P95" s="6"/>
      <c r="Q95" s="6">
        <v>0.40206018518518521</v>
      </c>
      <c r="R95" s="6">
        <v>0.40386574074074072</v>
      </c>
      <c r="S95" s="6">
        <v>0.41185185185185186</v>
      </c>
      <c r="T95" s="6">
        <v>0.39857638888888891</v>
      </c>
      <c r="U95" s="5"/>
    </row>
    <row r="96" spans="1:21" x14ac:dyDescent="0.3">
      <c r="A96" s="15"/>
      <c r="B96" s="5"/>
      <c r="D96" s="6">
        <f>D95-D94</f>
        <v>7.9861111111106942E-4</v>
      </c>
      <c r="E96" s="6">
        <f t="shared" ref="E96:T96" si="7">E95-E94</f>
        <v>6.7592592592591871E-3</v>
      </c>
      <c r="F96" s="6">
        <f t="shared" si="7"/>
        <v>0</v>
      </c>
      <c r="G96" s="6">
        <f t="shared" si="7"/>
        <v>2.3495370370371083E-3</v>
      </c>
      <c r="H96" s="6">
        <f t="shared" si="7"/>
        <v>0</v>
      </c>
      <c r="I96" s="6">
        <f t="shared" si="7"/>
        <v>0</v>
      </c>
      <c r="J96" s="6">
        <f t="shared" si="7"/>
        <v>8.1018518518494176E-5</v>
      </c>
      <c r="K96" s="6">
        <f t="shared" si="7"/>
        <v>1.2152777777777457E-3</v>
      </c>
      <c r="L96" s="6">
        <f t="shared" si="7"/>
        <v>0</v>
      </c>
      <c r="M96" s="6">
        <f t="shared" si="7"/>
        <v>4.0972222222221966E-3</v>
      </c>
      <c r="N96" s="6">
        <f t="shared" si="7"/>
        <v>3.4606481481481155E-3</v>
      </c>
      <c r="O96" s="6">
        <f t="shared" si="7"/>
        <v>1.5659722222222283E-2</v>
      </c>
      <c r="P96" s="6">
        <f t="shared" si="7"/>
        <v>0</v>
      </c>
      <c r="Q96" s="6">
        <f t="shared" si="7"/>
        <v>3.8773148148147918E-3</v>
      </c>
      <c r="R96" s="6">
        <f t="shared" si="7"/>
        <v>6.6435185185185208E-3</v>
      </c>
      <c r="S96" s="6">
        <f t="shared" si="7"/>
        <v>1.5856481481481444E-2</v>
      </c>
      <c r="T96" s="6">
        <f t="shared" si="7"/>
        <v>1.7361111111108274E-4</v>
      </c>
      <c r="U96" s="15"/>
    </row>
    <row r="97" spans="1:21" x14ac:dyDescent="0.3">
      <c r="A97" s="15"/>
      <c r="B97" s="5"/>
      <c r="C97" t="s">
        <v>26</v>
      </c>
      <c r="D97" s="6">
        <v>0.41980324074074077</v>
      </c>
      <c r="E97" s="7"/>
      <c r="F97" s="7"/>
      <c r="G97" s="7"/>
      <c r="H97" s="7"/>
      <c r="I97" s="7"/>
      <c r="J97" s="6"/>
      <c r="K97" s="6">
        <v>0.39814814814814814</v>
      </c>
      <c r="L97" s="7"/>
      <c r="M97" s="6">
        <v>0.4149768518518519</v>
      </c>
      <c r="N97" s="6">
        <v>0.40912037037037036</v>
      </c>
      <c r="O97" s="6"/>
      <c r="P97" s="7"/>
      <c r="Q97" s="6">
        <v>0.40915509259259258</v>
      </c>
      <c r="R97" s="6"/>
      <c r="S97" s="6"/>
      <c r="T97" s="6">
        <v>0.39938657407407407</v>
      </c>
      <c r="U97" s="5"/>
    </row>
    <row r="98" spans="1:21" x14ac:dyDescent="0.3">
      <c r="A98" s="15"/>
      <c r="B98" s="5"/>
      <c r="C98" t="s">
        <v>28</v>
      </c>
      <c r="D98" s="6">
        <v>0.42026620370370371</v>
      </c>
      <c r="E98" s="6"/>
      <c r="F98" s="7"/>
      <c r="G98" s="7"/>
      <c r="H98" s="7"/>
      <c r="I98" s="7"/>
      <c r="J98" s="6"/>
      <c r="K98" s="6">
        <v>0.40059027777777773</v>
      </c>
      <c r="L98" s="7"/>
      <c r="M98" s="6">
        <v>0.41806712962962966</v>
      </c>
      <c r="N98" s="6">
        <v>0.40934027777777776</v>
      </c>
      <c r="O98" s="6"/>
      <c r="P98" s="7"/>
      <c r="Q98" s="6">
        <v>0.40938657407407408</v>
      </c>
      <c r="R98" s="6"/>
      <c r="S98" s="6"/>
      <c r="T98" s="6">
        <v>0.40589120370370368</v>
      </c>
      <c r="U98" s="5"/>
    </row>
    <row r="99" spans="1:21" x14ac:dyDescent="0.3">
      <c r="D99" s="6">
        <f>D98-D97</f>
        <v>4.6296296296294281E-4</v>
      </c>
      <c r="E99" s="6">
        <f t="shared" ref="E99:T99" si="8">E98-E97</f>
        <v>0</v>
      </c>
      <c r="F99" s="6">
        <f t="shared" si="8"/>
        <v>0</v>
      </c>
      <c r="G99" s="6">
        <f t="shared" si="8"/>
        <v>0</v>
      </c>
      <c r="H99" s="6">
        <f t="shared" si="8"/>
        <v>0</v>
      </c>
      <c r="I99" s="6">
        <f t="shared" si="8"/>
        <v>0</v>
      </c>
      <c r="J99" s="6">
        <f t="shared" si="8"/>
        <v>0</v>
      </c>
      <c r="K99" s="6">
        <f t="shared" si="8"/>
        <v>2.4421296296295858E-3</v>
      </c>
      <c r="L99" s="6">
        <f t="shared" si="8"/>
        <v>0</v>
      </c>
      <c r="M99" s="6">
        <f t="shared" si="8"/>
        <v>3.0902777777777612E-3</v>
      </c>
      <c r="N99" s="6">
        <f t="shared" si="8"/>
        <v>2.1990740740740478E-4</v>
      </c>
      <c r="O99" s="6">
        <f t="shared" si="8"/>
        <v>0</v>
      </c>
      <c r="P99" s="6">
        <f t="shared" si="8"/>
        <v>0</v>
      </c>
      <c r="Q99" s="6">
        <f t="shared" si="8"/>
        <v>2.3148148148149916E-4</v>
      </c>
      <c r="R99" s="6">
        <f t="shared" si="8"/>
        <v>0</v>
      </c>
      <c r="S99" s="6">
        <f t="shared" si="8"/>
        <v>0</v>
      </c>
      <c r="T99" s="6">
        <f t="shared" si="8"/>
        <v>6.5046296296296102E-3</v>
      </c>
      <c r="U99" s="15"/>
    </row>
    <row r="100" spans="1:21" x14ac:dyDescent="0.3">
      <c r="C100" t="s">
        <v>26</v>
      </c>
      <c r="D100" s="7"/>
      <c r="E100" s="6"/>
      <c r="F100" s="7"/>
      <c r="G100" s="7"/>
      <c r="H100" s="7"/>
      <c r="I100" s="7"/>
      <c r="J100" s="6"/>
      <c r="K100" s="6">
        <v>0.42417824074074079</v>
      </c>
      <c r="L100" s="7"/>
      <c r="M100" s="6"/>
      <c r="N100" s="6">
        <v>0.41968749999999999</v>
      </c>
      <c r="O100" s="6"/>
      <c r="P100" s="7"/>
      <c r="Q100" s="6"/>
      <c r="R100" s="6"/>
      <c r="S100" s="6"/>
      <c r="T100" s="6">
        <v>0.41975694444444445</v>
      </c>
      <c r="U100" s="15"/>
    </row>
    <row r="101" spans="1:21" x14ac:dyDescent="0.3">
      <c r="C101" t="s">
        <v>28</v>
      </c>
      <c r="D101" s="7"/>
      <c r="E101" s="7"/>
      <c r="F101" s="7"/>
      <c r="G101" s="7"/>
      <c r="H101" s="7"/>
      <c r="I101" s="7"/>
      <c r="J101" s="6"/>
      <c r="K101" s="6">
        <v>0.4368055555555555</v>
      </c>
      <c r="L101" s="7"/>
      <c r="M101" s="6"/>
      <c r="N101" s="6">
        <v>0.42296296296296299</v>
      </c>
      <c r="O101" s="6"/>
      <c r="P101" s="7"/>
      <c r="Q101" s="6"/>
      <c r="R101" s="6"/>
      <c r="S101" s="6"/>
      <c r="T101" s="6">
        <v>0.42127314814814815</v>
      </c>
      <c r="U101" s="15"/>
    </row>
    <row r="102" spans="1:21" x14ac:dyDescent="0.3">
      <c r="D102" s="7"/>
      <c r="E102" s="7"/>
      <c r="F102" s="7"/>
      <c r="G102" s="7"/>
      <c r="H102" s="7"/>
      <c r="I102" s="7"/>
      <c r="J102" s="6"/>
      <c r="K102" s="6">
        <f>K101-K100</f>
        <v>1.2627314814814716E-2</v>
      </c>
      <c r="L102" s="6">
        <f t="shared" ref="L102:N102" si="9">L101-L100</f>
        <v>0</v>
      </c>
      <c r="M102" s="6">
        <f t="shared" si="9"/>
        <v>0</v>
      </c>
      <c r="N102" s="6">
        <f t="shared" si="9"/>
        <v>3.2754629629629939E-3</v>
      </c>
      <c r="O102" s="6"/>
      <c r="P102" s="7"/>
      <c r="Q102" s="6"/>
      <c r="R102" s="6"/>
      <c r="S102" s="7"/>
      <c r="T102" s="7"/>
      <c r="U102" s="15"/>
    </row>
    <row r="103" spans="1:21" x14ac:dyDescent="0.3">
      <c r="A103" s="3" t="s">
        <v>25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/>
      <c r="O103" s="3"/>
      <c r="P103" s="3"/>
      <c r="Q103" s="3"/>
      <c r="R103" s="3"/>
      <c r="S103" s="4"/>
      <c r="T103" s="3"/>
      <c r="U103" s="3"/>
    </row>
    <row r="104" spans="1:21" x14ac:dyDescent="0.3">
      <c r="A104" s="9" t="s">
        <v>33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0"/>
      <c r="O104" s="9"/>
      <c r="P104" s="9"/>
      <c r="Q104" s="9"/>
      <c r="R104" s="9"/>
      <c r="S104" s="10"/>
      <c r="T104" s="9"/>
      <c r="U104" s="9"/>
    </row>
    <row r="105" spans="1:21" x14ac:dyDescent="0.3">
      <c r="A105" s="7" t="s">
        <v>34</v>
      </c>
      <c r="B105" s="7"/>
      <c r="C105" s="7"/>
      <c r="D105" s="6">
        <f>D102+D99+D96</f>
        <v>1.2615740740740122E-3</v>
      </c>
      <c r="E105" s="6">
        <f t="shared" ref="E105:U105" si="10">E102+E99+E96</f>
        <v>6.7592592592591871E-3</v>
      </c>
      <c r="F105" s="6">
        <f t="shared" si="10"/>
        <v>0</v>
      </c>
      <c r="G105" s="6">
        <f t="shared" si="10"/>
        <v>2.3495370370371083E-3</v>
      </c>
      <c r="H105" s="6">
        <f t="shared" si="10"/>
        <v>0</v>
      </c>
      <c r="I105" s="6">
        <f t="shared" si="10"/>
        <v>0</v>
      </c>
      <c r="J105" s="6">
        <f t="shared" si="10"/>
        <v>8.1018518518494176E-5</v>
      </c>
      <c r="K105" s="6">
        <f t="shared" si="10"/>
        <v>1.6284722222222048E-2</v>
      </c>
      <c r="L105" s="6">
        <f t="shared" si="10"/>
        <v>0</v>
      </c>
      <c r="M105" s="6">
        <f t="shared" si="10"/>
        <v>7.1874999999999578E-3</v>
      </c>
      <c r="N105" s="6">
        <f t="shared" si="10"/>
        <v>6.9560185185185142E-3</v>
      </c>
      <c r="O105" s="6">
        <f t="shared" si="10"/>
        <v>1.5659722222222283E-2</v>
      </c>
      <c r="P105" s="6">
        <f t="shared" si="10"/>
        <v>0</v>
      </c>
      <c r="Q105" s="6">
        <f t="shared" si="10"/>
        <v>4.108796296296291E-3</v>
      </c>
      <c r="R105" s="6">
        <f t="shared" si="10"/>
        <v>6.6435185185185208E-3</v>
      </c>
      <c r="S105" s="6">
        <f t="shared" si="10"/>
        <v>1.5856481481481444E-2</v>
      </c>
      <c r="T105" s="6">
        <f t="shared" si="10"/>
        <v>6.678240740740693E-3</v>
      </c>
      <c r="U105" s="6">
        <f t="shared" si="10"/>
        <v>0</v>
      </c>
    </row>
    <row r="106" spans="1:21" x14ac:dyDescent="0.3">
      <c r="D106" s="7"/>
      <c r="E106" s="7"/>
      <c r="F106" s="7"/>
      <c r="G106" s="7"/>
      <c r="H106" s="7"/>
      <c r="I106" s="7"/>
      <c r="J106" s="6"/>
      <c r="K106" s="6"/>
      <c r="L106" s="6"/>
      <c r="M106" s="6"/>
      <c r="N106" s="6"/>
      <c r="O106" s="6"/>
      <c r="P106" s="7"/>
      <c r="Q106" s="6"/>
      <c r="R106" s="6"/>
      <c r="S106" s="7"/>
      <c r="T106" s="7"/>
      <c r="U106" s="15"/>
    </row>
    <row r="107" spans="1:21" x14ac:dyDescent="0.3">
      <c r="C107" t="s">
        <v>0</v>
      </c>
      <c r="D107" s="1">
        <v>42061</v>
      </c>
      <c r="E107" s="2"/>
      <c r="F107" t="s">
        <v>1</v>
      </c>
      <c r="G107" s="2">
        <v>0.40283564814814815</v>
      </c>
      <c r="H107" t="s">
        <v>38</v>
      </c>
      <c r="I107" s="2"/>
      <c r="J107" s="2">
        <v>0.49837962962962962</v>
      </c>
      <c r="K107" t="s">
        <v>39</v>
      </c>
    </row>
    <row r="109" spans="1:21" x14ac:dyDescent="0.3">
      <c r="B109" t="s">
        <v>6</v>
      </c>
      <c r="D109" t="s">
        <v>7</v>
      </c>
      <c r="E109" t="s">
        <v>8</v>
      </c>
      <c r="F109" t="s">
        <v>9</v>
      </c>
      <c r="G109" t="s">
        <v>10</v>
      </c>
      <c r="H109" t="s">
        <v>11</v>
      </c>
      <c r="I109" t="s">
        <v>12</v>
      </c>
      <c r="J109" t="s">
        <v>13</v>
      </c>
      <c r="K109" t="s">
        <v>14</v>
      </c>
      <c r="L109" t="s">
        <v>15</v>
      </c>
      <c r="M109" t="s">
        <v>16</v>
      </c>
      <c r="N109" t="s">
        <v>17</v>
      </c>
      <c r="O109" t="s">
        <v>18</v>
      </c>
      <c r="P109" t="s">
        <v>19</v>
      </c>
      <c r="Q109" t="s">
        <v>20</v>
      </c>
      <c r="R109" t="s">
        <v>21</v>
      </c>
      <c r="S109" t="s">
        <v>22</v>
      </c>
      <c r="T109" t="s">
        <v>23</v>
      </c>
      <c r="U109" t="s">
        <v>24</v>
      </c>
    </row>
    <row r="110" spans="1:21" x14ac:dyDescent="0.3">
      <c r="A110" s="9" t="s">
        <v>40</v>
      </c>
      <c r="B110" s="10">
        <v>0.40283564814814815</v>
      </c>
      <c r="C110" t="s">
        <v>26</v>
      </c>
      <c r="D110" s="4">
        <v>0.40461805555555558</v>
      </c>
      <c r="E110" s="10">
        <v>0.40313657407407405</v>
      </c>
      <c r="F110" s="4">
        <v>0.42965277777777783</v>
      </c>
      <c r="G110" s="4">
        <v>0.40517361111111111</v>
      </c>
      <c r="H110" s="4">
        <v>0.40515046296296298</v>
      </c>
      <c r="I110" s="15"/>
      <c r="J110" s="4">
        <v>0.40471064814814817</v>
      </c>
      <c r="K110" s="10">
        <v>0.40317129629629633</v>
      </c>
      <c r="L110" s="4">
        <v>0.44222222222222224</v>
      </c>
      <c r="M110" s="10">
        <v>0.40357638888888886</v>
      </c>
      <c r="N110" s="10">
        <v>0.40302083333333333</v>
      </c>
      <c r="O110" s="4">
        <v>0.40537037037037038</v>
      </c>
      <c r="P110" s="5"/>
      <c r="Q110" s="10">
        <v>0.40309027777777778</v>
      </c>
      <c r="R110" s="10">
        <v>0.40304398148148146</v>
      </c>
      <c r="S110" s="10">
        <v>0.40322916666666669</v>
      </c>
      <c r="T110" s="4">
        <v>0.40606481481481477</v>
      </c>
      <c r="U110" s="10">
        <v>0.40339120370370374</v>
      </c>
    </row>
    <row r="111" spans="1:21" x14ac:dyDescent="0.3">
      <c r="A111" s="3" t="s">
        <v>41</v>
      </c>
      <c r="B111" s="4">
        <v>0.40430555555555553</v>
      </c>
      <c r="C111" t="s">
        <v>28</v>
      </c>
      <c r="D111" s="4">
        <v>0.40552083333333333</v>
      </c>
      <c r="E111" s="10">
        <v>0.40430555555555553</v>
      </c>
      <c r="F111" s="4">
        <v>0.43001157407407403</v>
      </c>
      <c r="G111" s="4">
        <v>0.40656249999999999</v>
      </c>
      <c r="H111" s="4">
        <v>0.40582175925925923</v>
      </c>
      <c r="I111" s="15"/>
      <c r="J111" s="4">
        <v>0.40877314814814819</v>
      </c>
      <c r="K111" s="10">
        <v>0.40430555555555553</v>
      </c>
      <c r="L111" s="4">
        <v>0.44418981481481484</v>
      </c>
      <c r="M111" s="10">
        <v>0.40430555555555553</v>
      </c>
      <c r="N111" s="10">
        <v>0.40430555555555553</v>
      </c>
      <c r="O111" s="4">
        <v>0.41976851851851849</v>
      </c>
      <c r="P111" s="5"/>
      <c r="Q111" s="10">
        <v>0.40430555555555553</v>
      </c>
      <c r="R111" s="10">
        <v>0.40430555555555553</v>
      </c>
      <c r="S111" s="10">
        <v>0.40430555555555553</v>
      </c>
      <c r="T111" s="4">
        <v>0.41490740740740745</v>
      </c>
      <c r="U111" s="10">
        <v>0.40430555555555553</v>
      </c>
    </row>
    <row r="112" spans="1:21" x14ac:dyDescent="0.3">
      <c r="A112" s="15"/>
      <c r="B112" s="5"/>
      <c r="D112" s="4">
        <f>D111-D110</f>
        <v>9.0277777777775237E-4</v>
      </c>
      <c r="E112" s="10">
        <f>E111-E110</f>
        <v>1.1689814814814792E-3</v>
      </c>
      <c r="F112" s="4">
        <f t="shared" ref="F112:T112" si="11">F111-F110</f>
        <v>3.5879629629620435E-4</v>
      </c>
      <c r="G112" s="4">
        <f t="shared" si="11"/>
        <v>1.388888888888884E-3</v>
      </c>
      <c r="H112" s="4">
        <f t="shared" si="11"/>
        <v>6.712962962962532E-4</v>
      </c>
      <c r="I112" s="5"/>
      <c r="J112" s="4">
        <f t="shared" si="11"/>
        <v>4.0625000000000244E-3</v>
      </c>
      <c r="K112" s="10">
        <f>K111-K110</f>
        <v>1.134259259259196E-3</v>
      </c>
      <c r="L112" s="4">
        <f t="shared" si="11"/>
        <v>1.9675925925926041E-3</v>
      </c>
      <c r="M112" s="10">
        <f>M111-M110</f>
        <v>7.2916666666666963E-4</v>
      </c>
      <c r="N112" s="10">
        <f>N111-N110</f>
        <v>1.284722222222201E-3</v>
      </c>
      <c r="O112" s="4">
        <f t="shared" si="11"/>
        <v>1.4398148148148104E-2</v>
      </c>
      <c r="P112" s="5"/>
      <c r="Q112" s="10">
        <f>Q111-Q110</f>
        <v>1.2152777777777457E-3</v>
      </c>
      <c r="R112" s="10">
        <f>R111-R110</f>
        <v>1.2615740740740677E-3</v>
      </c>
      <c r="S112" s="10">
        <f>S111-S110</f>
        <v>1.0763888888888351E-3</v>
      </c>
      <c r="T112" s="4">
        <f t="shared" si="11"/>
        <v>8.8425925925926796E-3</v>
      </c>
      <c r="U112" s="10">
        <f>U111-U110</f>
        <v>9.1435185185179124E-4</v>
      </c>
    </row>
    <row r="113" spans="1:21" x14ac:dyDescent="0.3">
      <c r="A113" s="15"/>
      <c r="B113" s="5"/>
      <c r="C113" t="s">
        <v>26</v>
      </c>
      <c r="D113" s="5"/>
      <c r="E113" s="4">
        <v>0.40430555555555553</v>
      </c>
      <c r="F113" s="15"/>
      <c r="G113" s="15"/>
      <c r="H113" s="15"/>
      <c r="I113" s="15"/>
      <c r="J113" s="4">
        <v>0.44165509259259261</v>
      </c>
      <c r="K113" s="4">
        <v>0.40430555555555553</v>
      </c>
      <c r="L113" s="15"/>
      <c r="M113" s="4">
        <v>0.40430555555555553</v>
      </c>
      <c r="N113" s="4">
        <v>0.40430555555555553</v>
      </c>
      <c r="O113" s="5"/>
      <c r="P113" s="15"/>
      <c r="Q113" s="4">
        <v>0.40430555555555553</v>
      </c>
      <c r="R113" s="4">
        <v>0.40430555555555553</v>
      </c>
      <c r="S113" s="4">
        <v>0.40430555555555553</v>
      </c>
      <c r="T113" s="5"/>
      <c r="U113" s="4">
        <v>0.40430555555555553</v>
      </c>
    </row>
    <row r="114" spans="1:21" x14ac:dyDescent="0.3">
      <c r="A114" s="15"/>
      <c r="B114" s="5"/>
      <c r="C114" t="s">
        <v>28</v>
      </c>
      <c r="D114" s="5"/>
      <c r="E114" s="4">
        <v>0.40855324074074079</v>
      </c>
      <c r="F114" s="15"/>
      <c r="G114" s="15"/>
      <c r="H114" s="15"/>
      <c r="I114" s="15"/>
      <c r="J114" s="4">
        <v>0.44290509259259259</v>
      </c>
      <c r="K114" s="8">
        <v>0.40586805555555555</v>
      </c>
      <c r="L114" s="15"/>
      <c r="M114" s="8">
        <v>0.42083333333333334</v>
      </c>
      <c r="N114" s="8">
        <v>0.40449074074074076</v>
      </c>
      <c r="O114" s="5"/>
      <c r="P114" s="15"/>
      <c r="Q114" s="4">
        <v>0.40894675925925927</v>
      </c>
      <c r="R114" s="4">
        <v>0.41388888888888892</v>
      </c>
      <c r="S114" s="8">
        <v>0.4059490740740741</v>
      </c>
      <c r="T114" s="5"/>
      <c r="U114" s="4">
        <v>0.40468750000000003</v>
      </c>
    </row>
    <row r="115" spans="1:21" x14ac:dyDescent="0.3">
      <c r="D115" s="5"/>
      <c r="E115" s="4">
        <f t="shared" ref="E115" si="12">E114-E113</f>
        <v>4.2476851851852571E-3</v>
      </c>
      <c r="F115" s="5"/>
      <c r="G115" s="5"/>
      <c r="H115" s="5"/>
      <c r="I115" s="5"/>
      <c r="J115" s="4">
        <f>J114-J113</f>
        <v>1.2499999999999734E-3</v>
      </c>
      <c r="K115" s="4">
        <f t="shared" ref="K115" si="13">K114-K113</f>
        <v>1.5625000000000222E-3</v>
      </c>
      <c r="L115" s="5"/>
      <c r="M115" s="4">
        <f t="shared" ref="M115:N115" si="14">M114-M113</f>
        <v>1.6527777777777808E-2</v>
      </c>
      <c r="N115" s="4">
        <f t="shared" si="14"/>
        <v>1.8518518518523264E-4</v>
      </c>
      <c r="O115" s="5"/>
      <c r="P115" s="5"/>
      <c r="Q115" s="4">
        <f t="shared" ref="Q115:S115" si="15">Q114-Q113</f>
        <v>4.6412037037037446E-3</v>
      </c>
      <c r="R115" s="4">
        <f t="shared" si="15"/>
        <v>9.5833333333333881E-3</v>
      </c>
      <c r="S115" s="4">
        <f t="shared" si="15"/>
        <v>1.6435185185185719E-3</v>
      </c>
      <c r="T115" s="5"/>
      <c r="U115" s="4">
        <f t="shared" ref="U115" si="16">U114-U113</f>
        <v>3.8194444444450415E-4</v>
      </c>
    </row>
    <row r="116" spans="1:21" x14ac:dyDescent="0.3">
      <c r="C116" t="s">
        <v>26</v>
      </c>
      <c r="D116" s="15"/>
      <c r="E116" s="4">
        <v>0.43703703703703706</v>
      </c>
      <c r="F116" s="15"/>
      <c r="G116" s="15"/>
      <c r="H116" s="15"/>
      <c r="I116" s="15"/>
      <c r="J116" s="5"/>
      <c r="K116" s="4">
        <v>0.42774305555555553</v>
      </c>
      <c r="L116" s="15"/>
      <c r="M116" s="4">
        <v>0.43304398148148149</v>
      </c>
      <c r="N116" s="4">
        <v>0.40627314814814813</v>
      </c>
      <c r="O116" s="5"/>
      <c r="P116" s="15"/>
      <c r="Q116" s="5"/>
      <c r="R116" s="5"/>
      <c r="S116" s="4">
        <v>0.43166666666666664</v>
      </c>
      <c r="T116" s="5"/>
      <c r="U116" s="15"/>
    </row>
    <row r="117" spans="1:21" x14ac:dyDescent="0.3">
      <c r="C117" t="s">
        <v>28</v>
      </c>
      <c r="D117" s="15"/>
      <c r="E117" s="4">
        <v>0.43723379629629627</v>
      </c>
      <c r="F117" s="15"/>
      <c r="G117" s="15"/>
      <c r="H117" s="15"/>
      <c r="I117" s="15"/>
      <c r="J117" s="5"/>
      <c r="K117" s="4">
        <v>0.43002314814814818</v>
      </c>
      <c r="L117" s="15"/>
      <c r="M117" s="8">
        <v>0.4369675925925926</v>
      </c>
      <c r="N117" s="4">
        <v>0.41365740740740736</v>
      </c>
      <c r="O117" s="5"/>
      <c r="P117" s="15"/>
      <c r="Q117" s="5"/>
      <c r="R117" s="5"/>
      <c r="S117" s="4">
        <v>0.43604166666666666</v>
      </c>
      <c r="T117" s="5"/>
      <c r="U117" s="15"/>
    </row>
    <row r="118" spans="1:21" x14ac:dyDescent="0.3">
      <c r="D118" s="15"/>
      <c r="E118" s="4">
        <f>E117-E116</f>
        <v>1.96759259259216E-4</v>
      </c>
      <c r="F118" s="15"/>
      <c r="G118" s="15"/>
      <c r="H118" s="15"/>
      <c r="I118" s="15"/>
      <c r="J118" s="5"/>
      <c r="K118" s="4">
        <f t="shared" ref="K118" si="17">K117-K116</f>
        <v>2.280092592592653E-3</v>
      </c>
      <c r="L118" s="5"/>
      <c r="M118" s="4">
        <f t="shared" ref="M118:N118" si="18">M117-M116</f>
        <v>3.9236111111111138E-3</v>
      </c>
      <c r="N118" s="4">
        <f t="shared" si="18"/>
        <v>7.3842592592592293E-3</v>
      </c>
      <c r="O118" s="5"/>
      <c r="P118" s="15"/>
      <c r="Q118" s="5"/>
      <c r="R118" s="5"/>
      <c r="S118" s="4">
        <f>S117-S116</f>
        <v>4.3750000000000178E-3</v>
      </c>
      <c r="T118" s="15"/>
      <c r="U118" s="15"/>
    </row>
    <row r="119" spans="1:21" x14ac:dyDescent="0.3">
      <c r="C119" t="s">
        <v>26</v>
      </c>
      <c r="D119" s="15"/>
      <c r="E119" s="5"/>
      <c r="F119" s="15"/>
      <c r="G119" s="15"/>
      <c r="H119" s="15"/>
      <c r="I119" s="15"/>
      <c r="J119" s="15"/>
      <c r="K119" s="4">
        <v>0.44219907407407405</v>
      </c>
      <c r="L119" s="15"/>
      <c r="M119" s="15"/>
      <c r="N119" s="4">
        <v>0.42092592592592593</v>
      </c>
      <c r="O119" s="15"/>
      <c r="P119" s="15"/>
      <c r="Q119" s="15"/>
      <c r="R119" s="5"/>
      <c r="S119" s="4">
        <v>0.43687499999999996</v>
      </c>
      <c r="T119" s="15"/>
      <c r="U119" s="15"/>
    </row>
    <row r="120" spans="1:21" x14ac:dyDescent="0.3">
      <c r="C120" t="s">
        <v>28</v>
      </c>
      <c r="D120" s="15"/>
      <c r="E120" s="2"/>
      <c r="F120" s="15"/>
      <c r="G120" s="15"/>
      <c r="H120" s="15"/>
      <c r="I120" s="15"/>
      <c r="J120" s="15"/>
      <c r="K120" s="4">
        <v>0.44395833333333329</v>
      </c>
      <c r="L120" s="15"/>
      <c r="M120" s="15"/>
      <c r="N120" s="4">
        <v>0.42312499999999997</v>
      </c>
      <c r="O120" s="15"/>
      <c r="P120" s="15"/>
      <c r="Q120" s="15"/>
      <c r="R120" s="5"/>
      <c r="S120" s="4">
        <v>0.43723379629629627</v>
      </c>
      <c r="T120" s="15"/>
      <c r="U120" s="15"/>
    </row>
    <row r="121" spans="1:21" x14ac:dyDescent="0.3">
      <c r="D121" s="15"/>
      <c r="E121" s="5"/>
      <c r="F121" s="15"/>
      <c r="G121" s="15"/>
      <c r="H121" s="15"/>
      <c r="I121" s="15"/>
      <c r="J121" s="15"/>
      <c r="K121" s="4">
        <f>K120-K119</f>
        <v>1.7592592592592382E-3</v>
      </c>
      <c r="L121" s="15"/>
      <c r="M121" s="15"/>
      <c r="N121" s="4">
        <f>N120-N119</f>
        <v>2.1990740740740478E-3</v>
      </c>
      <c r="O121" s="15"/>
      <c r="P121" s="15"/>
      <c r="Q121" s="15"/>
      <c r="R121" s="5"/>
      <c r="S121" s="4">
        <f>S120-S119</f>
        <v>3.5879629629631538E-4</v>
      </c>
      <c r="T121" s="15"/>
      <c r="U121" s="15"/>
    </row>
    <row r="122" spans="1:21" x14ac:dyDescent="0.3">
      <c r="C122" t="s">
        <v>26</v>
      </c>
      <c r="N122" s="4">
        <v>0.42638888888888887</v>
      </c>
      <c r="S122" s="4">
        <v>0.43880787037037039</v>
      </c>
    </row>
    <row r="123" spans="1:21" x14ac:dyDescent="0.3">
      <c r="C123" t="s">
        <v>28</v>
      </c>
      <c r="N123" s="4">
        <v>0.42895833333333333</v>
      </c>
      <c r="S123" s="4">
        <v>0.44040509259259258</v>
      </c>
    </row>
    <row r="124" spans="1:21" x14ac:dyDescent="0.3">
      <c r="N124" s="4">
        <f>N123-N122</f>
        <v>2.5694444444444575E-3</v>
      </c>
      <c r="S124" s="4">
        <f>S123-S122</f>
        <v>1.5972222222221943E-3</v>
      </c>
    </row>
    <row r="125" spans="1:21" x14ac:dyDescent="0.3">
      <c r="C125" t="s">
        <v>26</v>
      </c>
      <c r="N125" s="4">
        <v>0.44300925925925921</v>
      </c>
    </row>
    <row r="126" spans="1:21" x14ac:dyDescent="0.3">
      <c r="C126" t="s">
        <v>28</v>
      </c>
      <c r="N126" s="4">
        <v>0.44437499999999996</v>
      </c>
    </row>
    <row r="127" spans="1:21" x14ac:dyDescent="0.3">
      <c r="N127" s="4">
        <f>N126-N125</f>
        <v>1.3657407407407507E-3</v>
      </c>
    </row>
    <row r="128" spans="1:21" x14ac:dyDescent="0.3">
      <c r="A128" s="3" t="s">
        <v>25</v>
      </c>
      <c r="B128" s="3"/>
      <c r="C128" s="3"/>
      <c r="D128" s="4">
        <f>D112</f>
        <v>9.0277777777775237E-4</v>
      </c>
      <c r="E128" s="4">
        <f>E118+E115</f>
        <v>4.4444444444444731E-3</v>
      </c>
      <c r="F128" s="4">
        <f>F112</f>
        <v>3.5879629629620435E-4</v>
      </c>
      <c r="G128" s="4">
        <f t="shared" ref="G128:I128" si="19">G112</f>
        <v>1.388888888888884E-3</v>
      </c>
      <c r="H128" s="4">
        <f t="shared" si="19"/>
        <v>6.712962962962532E-4</v>
      </c>
      <c r="I128" s="4">
        <f t="shared" si="19"/>
        <v>0</v>
      </c>
      <c r="J128" s="4">
        <f>J115+J112</f>
        <v>5.3124999999999978E-3</v>
      </c>
      <c r="K128" s="4">
        <f>K121+K118+K115</f>
        <v>5.6018518518519134E-3</v>
      </c>
      <c r="L128" s="4">
        <f>L112</f>
        <v>1.9675925925926041E-3</v>
      </c>
      <c r="M128" s="4">
        <f>M118+M115</f>
        <v>2.0451388888888922E-2</v>
      </c>
      <c r="N128" s="4">
        <f>N127+N124+N121+N118+N115</f>
        <v>1.3703703703703718E-2</v>
      </c>
      <c r="O128" s="4">
        <f>O112</f>
        <v>1.4398148148148104E-2</v>
      </c>
      <c r="P128" s="4">
        <f t="shared" ref="P128:U128" si="20">P127+P124+P121+P118+P115</f>
        <v>0</v>
      </c>
      <c r="Q128" s="4">
        <f t="shared" si="20"/>
        <v>4.6412037037037446E-3</v>
      </c>
      <c r="R128" s="4">
        <f t="shared" si="20"/>
        <v>9.5833333333333881E-3</v>
      </c>
      <c r="S128" s="4">
        <f t="shared" si="20"/>
        <v>7.9745370370370994E-3</v>
      </c>
      <c r="T128" s="4">
        <f>T112</f>
        <v>8.8425925925926796E-3</v>
      </c>
      <c r="U128" s="4">
        <f t="shared" si="20"/>
        <v>3.8194444444450415E-4</v>
      </c>
    </row>
    <row r="129" spans="1:21" x14ac:dyDescent="0.3">
      <c r="A129" s="9" t="s">
        <v>33</v>
      </c>
      <c r="B129" s="9"/>
      <c r="C129" s="9"/>
      <c r="D129" s="9"/>
      <c r="E129" s="10">
        <f>E112</f>
        <v>1.1689814814814792E-3</v>
      </c>
      <c r="F129" s="9"/>
      <c r="G129" s="9"/>
      <c r="H129" s="9"/>
      <c r="I129" s="9"/>
      <c r="J129" s="9"/>
      <c r="K129" s="10">
        <f>K112</f>
        <v>1.134259259259196E-3</v>
      </c>
      <c r="L129" s="9"/>
      <c r="M129" s="10">
        <f>M112</f>
        <v>7.2916666666666963E-4</v>
      </c>
      <c r="N129" s="10">
        <f>N112</f>
        <v>1.284722222222201E-3</v>
      </c>
      <c r="O129" s="9"/>
      <c r="P129" s="9"/>
      <c r="Q129" s="10">
        <f>Q112</f>
        <v>1.2152777777777457E-3</v>
      </c>
      <c r="R129" s="10">
        <f t="shared" ref="R129:S129" si="21">R112</f>
        <v>1.2615740740740677E-3</v>
      </c>
      <c r="S129" s="10">
        <f t="shared" si="21"/>
        <v>1.0763888888888351E-3</v>
      </c>
      <c r="T129" s="9"/>
      <c r="U129" s="10">
        <f>U112</f>
        <v>9.1435185185179124E-4</v>
      </c>
    </row>
    <row r="130" spans="1:21" x14ac:dyDescent="0.3">
      <c r="A130" s="7" t="s">
        <v>34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6"/>
      <c r="O130" s="7"/>
      <c r="P130" s="7"/>
      <c r="Q130" s="7"/>
      <c r="R130" s="7"/>
      <c r="S130" s="6"/>
      <c r="T130" s="7"/>
      <c r="U130" s="7"/>
    </row>
    <row r="132" spans="1:21" x14ac:dyDescent="0.3">
      <c r="C132" t="s">
        <v>0</v>
      </c>
      <c r="D132" s="1">
        <v>42062</v>
      </c>
      <c r="E132" s="2"/>
      <c r="F132" t="s">
        <v>1</v>
      </c>
      <c r="G132" s="2">
        <v>0.38958333333333334</v>
      </c>
      <c r="H132" t="s">
        <v>42</v>
      </c>
      <c r="I132" s="2"/>
    </row>
    <row r="134" spans="1:21" x14ac:dyDescent="0.3">
      <c r="B134" t="s">
        <v>6</v>
      </c>
      <c r="D134" t="s">
        <v>7</v>
      </c>
      <c r="E134" t="s">
        <v>8</v>
      </c>
      <c r="F134" t="s">
        <v>9</v>
      </c>
      <c r="G134" t="s">
        <v>10</v>
      </c>
      <c r="H134" t="s">
        <v>11</v>
      </c>
      <c r="I134" t="s">
        <v>12</v>
      </c>
      <c r="J134" t="s">
        <v>13</v>
      </c>
      <c r="K134" t="s">
        <v>14</v>
      </c>
      <c r="L134" t="s">
        <v>15</v>
      </c>
      <c r="M134" t="s">
        <v>16</v>
      </c>
      <c r="N134" t="s">
        <v>17</v>
      </c>
      <c r="O134" t="s">
        <v>18</v>
      </c>
      <c r="P134" t="s">
        <v>19</v>
      </c>
      <c r="Q134" t="s">
        <v>20</v>
      </c>
      <c r="R134" t="s">
        <v>21</v>
      </c>
      <c r="S134" t="s">
        <v>22</v>
      </c>
      <c r="T134" t="s">
        <v>23</v>
      </c>
      <c r="U134" t="s">
        <v>24</v>
      </c>
    </row>
    <row r="135" spans="1:21" x14ac:dyDescent="0.3">
      <c r="A135" s="7" t="s">
        <v>27</v>
      </c>
      <c r="B135" s="6">
        <v>0.38958333333333334</v>
      </c>
      <c r="C135" t="s">
        <v>26</v>
      </c>
      <c r="D135" s="6">
        <v>0.39116898148148144</v>
      </c>
      <c r="E135" s="6">
        <v>0.39292824074074079</v>
      </c>
      <c r="F135" s="5"/>
      <c r="G135" s="5"/>
      <c r="H135" s="5"/>
      <c r="I135" s="15"/>
      <c r="J135" s="6">
        <v>0.39348379629629626</v>
      </c>
      <c r="K135" s="5"/>
      <c r="L135" s="15"/>
      <c r="M135" s="6">
        <v>0.39416666666666672</v>
      </c>
      <c r="N135" s="6">
        <v>0.39077546296296295</v>
      </c>
      <c r="O135" s="5"/>
      <c r="P135" s="5"/>
      <c r="Q135" s="6">
        <v>0.38995370370370369</v>
      </c>
      <c r="R135" s="6">
        <v>0.39075231481481482</v>
      </c>
      <c r="S135" s="10">
        <v>0.39932870370370371</v>
      </c>
      <c r="T135" s="6">
        <v>0.3934259259259259</v>
      </c>
      <c r="U135" s="6">
        <v>0.38998842592592592</v>
      </c>
    </row>
    <row r="136" spans="1:21" x14ac:dyDescent="0.3">
      <c r="A136" s="3" t="s">
        <v>25</v>
      </c>
      <c r="B136" s="4">
        <v>0.39579861111111114</v>
      </c>
      <c r="C136" t="s">
        <v>28</v>
      </c>
      <c r="D136" s="6">
        <v>0.39160879629629625</v>
      </c>
      <c r="E136" s="6">
        <v>0.39519675925925929</v>
      </c>
      <c r="F136" s="5"/>
      <c r="G136" s="5"/>
      <c r="H136" s="5"/>
      <c r="I136" s="15"/>
      <c r="J136" s="6">
        <v>0.39579861111111114</v>
      </c>
      <c r="K136" s="5"/>
      <c r="L136" s="15"/>
      <c r="M136" s="6">
        <v>0.39579861111111114</v>
      </c>
      <c r="N136" s="6">
        <v>0.39175925925925931</v>
      </c>
      <c r="O136" s="5"/>
      <c r="P136" s="5"/>
      <c r="Q136" s="6">
        <v>0.39048611111111109</v>
      </c>
      <c r="R136" s="6">
        <v>0.39579861111111114</v>
      </c>
      <c r="S136" s="10">
        <v>0.40418981481481481</v>
      </c>
      <c r="T136" s="6">
        <v>0.39579861111111114</v>
      </c>
      <c r="U136" s="6">
        <v>0.39116898148148144</v>
      </c>
    </row>
    <row r="137" spans="1:21" x14ac:dyDescent="0.3">
      <c r="A137" s="9" t="s">
        <v>29</v>
      </c>
      <c r="B137" s="10">
        <v>0.39584490740740735</v>
      </c>
      <c r="D137" s="6">
        <f>D136-D135</f>
        <v>4.3981481481480955E-4</v>
      </c>
      <c r="E137" s="6">
        <f>E136-E135</f>
        <v>2.2685185185185031E-3</v>
      </c>
      <c r="F137" s="5"/>
      <c r="G137" s="5"/>
      <c r="H137" s="5"/>
      <c r="I137" s="5"/>
      <c r="J137" s="6">
        <f>J136-J135</f>
        <v>2.3148148148148806E-3</v>
      </c>
      <c r="K137" s="5"/>
      <c r="L137" s="5"/>
      <c r="M137" s="6">
        <f>M136-M135</f>
        <v>1.631944444444422E-3</v>
      </c>
      <c r="N137" s="6">
        <f>N136-N135</f>
        <v>9.8379629629635756E-4</v>
      </c>
      <c r="O137" s="5"/>
      <c r="P137" s="5"/>
      <c r="Q137" s="6">
        <f>Q136-Q135</f>
        <v>5.3240740740739811E-4</v>
      </c>
      <c r="R137" s="6">
        <f>R136-R135</f>
        <v>5.0462962962963265E-3</v>
      </c>
      <c r="S137" s="10">
        <f>S136-S135</f>
        <v>4.8611111111110938E-3</v>
      </c>
      <c r="T137" s="6">
        <f>T136-T135</f>
        <v>2.3726851851852415E-3</v>
      </c>
      <c r="U137" s="6">
        <f>U136-U135</f>
        <v>1.1805555555555181E-3</v>
      </c>
    </row>
    <row r="138" spans="1:21" x14ac:dyDescent="0.3">
      <c r="A138" s="15"/>
      <c r="B138" s="5"/>
      <c r="C138" t="s">
        <v>26</v>
      </c>
      <c r="D138" s="5"/>
      <c r="E138" s="15"/>
      <c r="F138" s="15"/>
      <c r="G138" s="15"/>
      <c r="H138" s="15"/>
      <c r="I138" s="15"/>
      <c r="J138" s="4">
        <v>0.39579861111111114</v>
      </c>
      <c r="K138" s="5"/>
      <c r="L138" s="15"/>
      <c r="M138" s="4">
        <v>0.39579861111111114</v>
      </c>
      <c r="N138" s="6">
        <v>0.39317129629629632</v>
      </c>
      <c r="O138" s="5"/>
      <c r="P138" s="15"/>
      <c r="Q138" s="5"/>
      <c r="R138" s="4">
        <v>0.39579861111111114</v>
      </c>
      <c r="S138" s="5"/>
      <c r="T138" s="4">
        <v>0.39579861111111114</v>
      </c>
      <c r="U138" s="5"/>
    </row>
    <row r="139" spans="1:21" x14ac:dyDescent="0.3">
      <c r="A139" s="15"/>
      <c r="B139" s="5"/>
      <c r="C139" t="s">
        <v>28</v>
      </c>
      <c r="D139" s="5"/>
      <c r="E139" s="5"/>
      <c r="F139" s="15"/>
      <c r="G139" s="15"/>
      <c r="H139" s="15"/>
      <c r="I139" s="15"/>
      <c r="J139" s="4">
        <v>0.39584490740740735</v>
      </c>
      <c r="K139" s="5"/>
      <c r="L139" s="15"/>
      <c r="M139" s="4">
        <v>0.39584490740740735</v>
      </c>
      <c r="N139" s="6">
        <v>0.39428240740740739</v>
      </c>
      <c r="O139" s="5"/>
      <c r="P139" s="15"/>
      <c r="Q139" s="5"/>
      <c r="R139" s="4">
        <v>0.39584490740740735</v>
      </c>
      <c r="S139" s="5"/>
      <c r="T139" s="4">
        <v>0.39584490740740735</v>
      </c>
      <c r="U139" s="5"/>
    </row>
    <row r="140" spans="1:21" x14ac:dyDescent="0.3">
      <c r="D140" s="5"/>
      <c r="E140" s="5"/>
      <c r="F140" s="5"/>
      <c r="G140" s="5"/>
      <c r="H140" s="5"/>
      <c r="I140" s="5"/>
      <c r="J140" s="4">
        <f>J139-J138</f>
        <v>4.6296296296211015E-5</v>
      </c>
      <c r="K140" s="5"/>
      <c r="L140" s="5"/>
      <c r="M140" s="4">
        <f>M139-M138</f>
        <v>4.6296296296211015E-5</v>
      </c>
      <c r="N140" s="6">
        <f>N139-N138</f>
        <v>1.1111111111110628E-3</v>
      </c>
      <c r="O140" s="5"/>
      <c r="P140" s="5"/>
      <c r="Q140" s="5"/>
      <c r="R140" s="4">
        <f>R139-R138</f>
        <v>4.6296296296211015E-5</v>
      </c>
      <c r="S140" s="5"/>
      <c r="T140" s="4">
        <f>T139-T138</f>
        <v>4.6296296296211015E-5</v>
      </c>
      <c r="U140" s="15"/>
    </row>
    <row r="141" spans="1:21" x14ac:dyDescent="0.3">
      <c r="C141" t="s">
        <v>26</v>
      </c>
      <c r="D141" s="15"/>
      <c r="E141" s="5"/>
      <c r="F141" s="15"/>
      <c r="G141" s="15"/>
      <c r="H141" s="15"/>
      <c r="I141" s="15"/>
      <c r="J141" s="10">
        <v>0.39584490740740735</v>
      </c>
      <c r="K141" s="5"/>
      <c r="L141" s="15"/>
      <c r="M141" s="10">
        <v>0.39584490740740735</v>
      </c>
      <c r="N141" s="10">
        <v>0.39599537037037041</v>
      </c>
      <c r="O141" s="5"/>
      <c r="P141" s="15"/>
      <c r="Q141" s="5"/>
      <c r="R141" s="10">
        <v>0.39584490740740735</v>
      </c>
      <c r="S141" s="5"/>
      <c r="T141" s="10">
        <v>0.39584490740740735</v>
      </c>
      <c r="U141" s="15"/>
    </row>
    <row r="142" spans="1:21" x14ac:dyDescent="0.3">
      <c r="C142" t="s">
        <v>28</v>
      </c>
      <c r="D142" s="15"/>
      <c r="E142" s="15"/>
      <c r="F142" s="15"/>
      <c r="G142" s="15"/>
      <c r="H142" s="15"/>
      <c r="I142" s="15"/>
      <c r="J142" s="18">
        <v>0.39643518518518522</v>
      </c>
      <c r="K142" s="5"/>
      <c r="L142" s="15"/>
      <c r="M142" s="10">
        <v>0.39715277777777774</v>
      </c>
      <c r="N142" s="10">
        <v>0.39684027777777775</v>
      </c>
      <c r="O142" s="5"/>
      <c r="P142" s="15"/>
      <c r="Q142" s="5"/>
      <c r="R142" s="10">
        <v>0.39864583333333337</v>
      </c>
      <c r="S142" s="5"/>
      <c r="T142" s="10">
        <v>0.40246527777777774</v>
      </c>
      <c r="U142" s="15"/>
    </row>
    <row r="143" spans="1:21" x14ac:dyDescent="0.3">
      <c r="D143" s="15"/>
      <c r="E143" s="15"/>
      <c r="F143" s="15"/>
      <c r="G143" s="15"/>
      <c r="H143" s="15"/>
      <c r="I143" s="15"/>
      <c r="J143" s="10">
        <f>J142-J141</f>
        <v>5.9027777777787005E-4</v>
      </c>
      <c r="K143" s="5"/>
      <c r="L143" s="5"/>
      <c r="M143" s="10">
        <f>M142-M141</f>
        <v>1.3078703703703898E-3</v>
      </c>
      <c r="N143" s="10">
        <f>N142-N141</f>
        <v>8.4490740740733594E-4</v>
      </c>
      <c r="O143" s="5"/>
      <c r="P143" s="15"/>
      <c r="Q143" s="5"/>
      <c r="R143" s="10">
        <f>R142-R141</f>
        <v>2.8009259259260122E-3</v>
      </c>
      <c r="S143" s="5"/>
      <c r="T143" s="10">
        <f>T142-T141</f>
        <v>6.6203703703703876E-3</v>
      </c>
      <c r="U143" s="15"/>
    </row>
    <row r="144" spans="1:21" x14ac:dyDescent="0.3">
      <c r="C144" t="s">
        <v>26</v>
      </c>
      <c r="D144" s="15"/>
      <c r="E144" s="5"/>
      <c r="F144" s="15"/>
      <c r="G144" s="15"/>
      <c r="H144" s="15"/>
      <c r="I144" s="15"/>
      <c r="J144" s="15"/>
      <c r="K144" s="15"/>
      <c r="L144" s="15"/>
      <c r="M144" s="15"/>
      <c r="N144" s="10">
        <v>0.40265046296296297</v>
      </c>
      <c r="O144" s="15"/>
      <c r="P144" s="15"/>
      <c r="Q144" s="15"/>
      <c r="R144" s="5"/>
      <c r="S144" s="5"/>
      <c r="T144" s="15"/>
      <c r="U144" s="15"/>
    </row>
    <row r="145" spans="1:21" x14ac:dyDescent="0.3">
      <c r="C145" t="s">
        <v>28</v>
      </c>
      <c r="D145" s="15"/>
      <c r="E145" s="5"/>
      <c r="F145" s="15"/>
      <c r="G145" s="15"/>
      <c r="H145" s="15"/>
      <c r="I145" s="15"/>
      <c r="J145" s="15"/>
      <c r="K145" s="15"/>
      <c r="L145" s="15"/>
      <c r="M145" s="15"/>
      <c r="N145" s="10">
        <v>0.40414351851851849</v>
      </c>
      <c r="O145" s="15"/>
      <c r="P145" s="15"/>
      <c r="Q145" s="15"/>
      <c r="R145" s="5"/>
      <c r="S145" s="5"/>
      <c r="T145" s="15"/>
      <c r="U145" s="15"/>
    </row>
    <row r="146" spans="1:21" x14ac:dyDescent="0.3"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0">
        <f>N145-N144</f>
        <v>1.4930555555555114E-3</v>
      </c>
      <c r="O146" s="15"/>
      <c r="P146" s="15"/>
      <c r="Q146" s="15"/>
      <c r="R146" s="5"/>
      <c r="S146" s="15"/>
      <c r="T146" s="15"/>
      <c r="U146" s="15"/>
    </row>
    <row r="147" spans="1:21" x14ac:dyDescent="0.3">
      <c r="A147" s="3" t="s">
        <v>25</v>
      </c>
      <c r="B147" s="3"/>
      <c r="C147" s="3"/>
      <c r="D147" s="4">
        <f t="shared" ref="D147:G147" si="22">D140</f>
        <v>0</v>
      </c>
      <c r="E147" s="4">
        <f t="shared" si="22"/>
        <v>0</v>
      </c>
      <c r="F147" s="4">
        <f t="shared" si="22"/>
        <v>0</v>
      </c>
      <c r="G147" s="4">
        <f t="shared" si="22"/>
        <v>0</v>
      </c>
      <c r="H147" s="4">
        <f t="shared" ref="H147:U147" si="23">H140</f>
        <v>0</v>
      </c>
      <c r="I147" s="4">
        <f t="shared" si="23"/>
        <v>0</v>
      </c>
      <c r="J147" s="4">
        <f t="shared" si="23"/>
        <v>4.6296296296211015E-5</v>
      </c>
      <c r="K147" s="4">
        <f t="shared" si="23"/>
        <v>0</v>
      </c>
      <c r="L147" s="4">
        <f t="shared" si="23"/>
        <v>0</v>
      </c>
      <c r="M147" s="4">
        <f t="shared" si="23"/>
        <v>4.6296296296211015E-5</v>
      </c>
      <c r="N147" s="38">
        <v>0</v>
      </c>
      <c r="O147" s="4">
        <f t="shared" si="23"/>
        <v>0</v>
      </c>
      <c r="P147" s="4">
        <f t="shared" si="23"/>
        <v>0</v>
      </c>
      <c r="Q147" s="4">
        <f t="shared" si="23"/>
        <v>0</v>
      </c>
      <c r="R147" s="4">
        <f>R140</f>
        <v>4.6296296296211015E-5</v>
      </c>
      <c r="S147" s="4">
        <f t="shared" si="23"/>
        <v>0</v>
      </c>
      <c r="T147" s="4">
        <f>T140</f>
        <v>4.6296296296211015E-5</v>
      </c>
      <c r="U147" s="4">
        <f t="shared" si="23"/>
        <v>0</v>
      </c>
    </row>
    <row r="148" spans="1:21" x14ac:dyDescent="0.3">
      <c r="A148" s="9" t="s">
        <v>33</v>
      </c>
      <c r="B148" s="9"/>
      <c r="C148" s="9"/>
      <c r="D148" s="9"/>
      <c r="E148" s="9"/>
      <c r="F148" s="9"/>
      <c r="G148" s="9"/>
      <c r="H148" s="9"/>
      <c r="I148" s="9"/>
      <c r="J148" s="10">
        <f>J143</f>
        <v>5.9027777777787005E-4</v>
      </c>
      <c r="K148" s="10">
        <f t="shared" ref="K148:M148" si="24">K143</f>
        <v>0</v>
      </c>
      <c r="L148" s="10">
        <f t="shared" si="24"/>
        <v>0</v>
      </c>
      <c r="M148" s="10">
        <f t="shared" si="24"/>
        <v>1.3078703703703898E-3</v>
      </c>
      <c r="N148" s="10">
        <f>N146+N143</f>
        <v>2.3379629629628473E-3</v>
      </c>
      <c r="O148" s="9"/>
      <c r="P148" s="9"/>
      <c r="Q148" s="9"/>
      <c r="R148" s="10">
        <f>R143</f>
        <v>2.8009259259260122E-3</v>
      </c>
      <c r="S148" s="10">
        <f>S137</f>
        <v>4.8611111111110938E-3</v>
      </c>
      <c r="T148" s="10">
        <f>T143</f>
        <v>6.6203703703703876E-3</v>
      </c>
      <c r="U148" s="9"/>
    </row>
    <row r="149" spans="1:21" x14ac:dyDescent="0.3">
      <c r="A149" s="7" t="s">
        <v>34</v>
      </c>
      <c r="B149" s="7"/>
      <c r="C149" s="7"/>
      <c r="D149" s="6">
        <f>D137</f>
        <v>4.3981481481480955E-4</v>
      </c>
      <c r="E149" s="6">
        <f t="shared" ref="E149:M149" si="25">E137</f>
        <v>2.2685185185185031E-3</v>
      </c>
      <c r="F149" s="6">
        <f t="shared" si="25"/>
        <v>0</v>
      </c>
      <c r="G149" s="6">
        <f t="shared" si="25"/>
        <v>0</v>
      </c>
      <c r="H149" s="6">
        <f t="shared" si="25"/>
        <v>0</v>
      </c>
      <c r="I149" s="6">
        <f t="shared" si="25"/>
        <v>0</v>
      </c>
      <c r="J149" s="6">
        <f t="shared" si="25"/>
        <v>2.3148148148148806E-3</v>
      </c>
      <c r="K149" s="6">
        <f t="shared" si="25"/>
        <v>0</v>
      </c>
      <c r="L149" s="6">
        <f t="shared" si="25"/>
        <v>0</v>
      </c>
      <c r="M149" s="6">
        <f t="shared" si="25"/>
        <v>1.631944444444422E-3</v>
      </c>
      <c r="N149" s="6">
        <f>N140+N137</f>
        <v>2.0949074074074203E-3</v>
      </c>
      <c r="O149" s="7"/>
      <c r="P149" s="7"/>
      <c r="Q149" s="6">
        <f>Q137</f>
        <v>5.3240740740739811E-4</v>
      </c>
      <c r="R149" s="6">
        <f>R137</f>
        <v>5.0462962962963265E-3</v>
      </c>
      <c r="S149" s="6"/>
      <c r="T149" s="6">
        <f>T137</f>
        <v>2.3726851851852415E-3</v>
      </c>
      <c r="U149" s="6">
        <f>U137</f>
        <v>1.1805555555555181E-3</v>
      </c>
    </row>
    <row r="150" spans="1:21" x14ac:dyDescent="0.3">
      <c r="C150" t="s">
        <v>0</v>
      </c>
      <c r="D150" s="1">
        <v>42066</v>
      </c>
      <c r="E150" s="2"/>
      <c r="F150" t="s">
        <v>1</v>
      </c>
      <c r="G150" s="2">
        <v>0.36874999999999997</v>
      </c>
      <c r="I150" s="2" t="s">
        <v>43</v>
      </c>
      <c r="K150" t="s">
        <v>44</v>
      </c>
    </row>
    <row r="152" spans="1:21" x14ac:dyDescent="0.3">
      <c r="B152" t="s">
        <v>6</v>
      </c>
      <c r="D152" t="s">
        <v>7</v>
      </c>
      <c r="E152" t="s">
        <v>8</v>
      </c>
      <c r="F152" t="s">
        <v>9</v>
      </c>
      <c r="G152" t="s">
        <v>10</v>
      </c>
      <c r="H152" t="s">
        <v>11</v>
      </c>
      <c r="I152" t="s">
        <v>12</v>
      </c>
      <c r="J152" t="s">
        <v>13</v>
      </c>
      <c r="K152" t="s">
        <v>14</v>
      </c>
      <c r="L152" t="s">
        <v>15</v>
      </c>
      <c r="M152" t="s">
        <v>16</v>
      </c>
      <c r="N152" t="s">
        <v>17</v>
      </c>
      <c r="O152" t="s">
        <v>18</v>
      </c>
      <c r="P152" t="s">
        <v>19</v>
      </c>
      <c r="Q152" t="s">
        <v>20</v>
      </c>
      <c r="R152" t="s">
        <v>21</v>
      </c>
      <c r="S152" t="s">
        <v>22</v>
      </c>
      <c r="T152" t="s">
        <v>23</v>
      </c>
      <c r="U152" t="s">
        <v>24</v>
      </c>
    </row>
    <row r="153" spans="1:21" x14ac:dyDescent="0.3">
      <c r="A153" s="9" t="s">
        <v>29</v>
      </c>
      <c r="B153" s="10">
        <v>0.36874999999999997</v>
      </c>
      <c r="C153" t="s">
        <v>26</v>
      </c>
      <c r="D153" s="10">
        <v>0.37197916666666669</v>
      </c>
      <c r="E153" s="10">
        <v>0.36898148148148152</v>
      </c>
      <c r="F153" s="10">
        <v>0.38421296296296298</v>
      </c>
      <c r="G153" s="10">
        <v>0.3760532407407407</v>
      </c>
      <c r="H153" s="10">
        <v>0.37275462962962963</v>
      </c>
      <c r="I153" s="10">
        <v>0.39922453703703703</v>
      </c>
      <c r="J153" s="10">
        <v>0.36964120370370374</v>
      </c>
      <c r="K153" s="10">
        <v>0.36989583333333331</v>
      </c>
      <c r="L153" s="10">
        <v>0.37103009259259262</v>
      </c>
      <c r="M153" s="10">
        <v>0.370150462962963</v>
      </c>
      <c r="N153" s="10">
        <v>0.36969907407407404</v>
      </c>
      <c r="O153" s="5"/>
      <c r="P153" s="5"/>
      <c r="Q153" s="10">
        <v>0.37640046296296298</v>
      </c>
      <c r="R153" s="10">
        <v>0.36906250000000002</v>
      </c>
      <c r="S153" s="10">
        <v>0.37337962962962962</v>
      </c>
      <c r="T153" s="10">
        <v>0.37180555555555556</v>
      </c>
      <c r="U153" s="10">
        <v>0.36918981481481478</v>
      </c>
    </row>
    <row r="154" spans="1:21" x14ac:dyDescent="0.3">
      <c r="A154" s="7" t="s">
        <v>45</v>
      </c>
      <c r="B154" s="6">
        <v>0.37035879629629626</v>
      </c>
      <c r="C154" t="s">
        <v>28</v>
      </c>
      <c r="D154" s="10">
        <v>0.37775462962962963</v>
      </c>
      <c r="E154" s="10">
        <v>0.37035879629629626</v>
      </c>
      <c r="F154" s="10">
        <v>0.38464120370370369</v>
      </c>
      <c r="G154" s="10">
        <v>0.38094907407407402</v>
      </c>
      <c r="H154" s="10">
        <v>0.37495370370370368</v>
      </c>
      <c r="I154" s="10">
        <v>0.39984953703703702</v>
      </c>
      <c r="J154" s="10">
        <v>0.37035879629629626</v>
      </c>
      <c r="K154" s="10">
        <v>0.37035879629629626</v>
      </c>
      <c r="L154" s="10">
        <v>0.37136574074074075</v>
      </c>
      <c r="M154" s="10">
        <v>0.37035879629629626</v>
      </c>
      <c r="N154" s="10">
        <v>0.37035879629629626</v>
      </c>
      <c r="O154" s="5"/>
      <c r="P154" s="5"/>
      <c r="Q154" s="10">
        <v>0.37820601851851854</v>
      </c>
      <c r="R154" s="10">
        <v>0.37035879629629626</v>
      </c>
      <c r="S154" s="10">
        <v>0.37571759259259258</v>
      </c>
      <c r="T154" s="10">
        <v>0.3794907407407408</v>
      </c>
      <c r="U154" s="10">
        <v>0.36981481481481482</v>
      </c>
    </row>
    <row r="155" spans="1:21" x14ac:dyDescent="0.3">
      <c r="A155" s="9" t="s">
        <v>29</v>
      </c>
      <c r="B155" s="10">
        <v>0.37042824074074071</v>
      </c>
      <c r="D155" s="10">
        <f>D154-D153</f>
        <v>5.7754629629629406E-3</v>
      </c>
      <c r="E155" s="10">
        <f t="shared" ref="E155:U155" si="26">E154-E153</f>
        <v>1.3773148148147341E-3</v>
      </c>
      <c r="F155" s="10">
        <f t="shared" si="26"/>
        <v>4.2824074074071516E-4</v>
      </c>
      <c r="G155" s="10">
        <f t="shared" si="26"/>
        <v>4.8958333333333215E-3</v>
      </c>
      <c r="H155" s="10">
        <f t="shared" si="26"/>
        <v>2.1990740740740478E-3</v>
      </c>
      <c r="I155" s="10">
        <f t="shared" si="26"/>
        <v>6.2499999999998668E-4</v>
      </c>
      <c r="J155" s="10">
        <f t="shared" si="26"/>
        <v>7.1759259259251973E-4</v>
      </c>
      <c r="K155" s="10">
        <f t="shared" si="26"/>
        <v>4.6296296296294281E-4</v>
      </c>
      <c r="L155" s="10">
        <f t="shared" si="26"/>
        <v>3.356481481481266E-4</v>
      </c>
      <c r="M155" s="10">
        <f t="shared" si="26"/>
        <v>2.0833333333325488E-4</v>
      </c>
      <c r="N155" s="10">
        <f t="shared" si="26"/>
        <v>6.5972222222221433E-4</v>
      </c>
      <c r="O155" s="5">
        <f t="shared" si="26"/>
        <v>0</v>
      </c>
      <c r="P155" s="5">
        <f t="shared" si="26"/>
        <v>0</v>
      </c>
      <c r="Q155" s="10">
        <f t="shared" si="26"/>
        <v>1.8055555555555602E-3</v>
      </c>
      <c r="R155" s="10">
        <f t="shared" si="26"/>
        <v>1.2962962962962399E-3</v>
      </c>
      <c r="S155" s="10">
        <f t="shared" si="26"/>
        <v>2.3379629629629584E-3</v>
      </c>
      <c r="T155" s="10">
        <f t="shared" si="26"/>
        <v>7.6851851851852393E-3</v>
      </c>
      <c r="U155" s="10">
        <f t="shared" si="26"/>
        <v>6.2500000000004219E-4</v>
      </c>
    </row>
    <row r="156" spans="1:21" x14ac:dyDescent="0.3">
      <c r="A156" s="3" t="s">
        <v>25</v>
      </c>
      <c r="B156" s="4">
        <v>0.39984953703703702</v>
      </c>
      <c r="C156" t="s">
        <v>26</v>
      </c>
      <c r="D156" s="5"/>
      <c r="E156" s="6">
        <v>0.37035879629629626</v>
      </c>
      <c r="F156" s="15"/>
      <c r="G156" s="15"/>
      <c r="H156" s="10">
        <v>0.37699074074074074</v>
      </c>
      <c r="I156" s="4">
        <v>0.39984953703703702</v>
      </c>
      <c r="J156" s="6">
        <v>0.37035879629629626</v>
      </c>
      <c r="K156" s="6">
        <v>0.37035879629629626</v>
      </c>
      <c r="L156" s="10">
        <v>0.3835069444444445</v>
      </c>
      <c r="M156" s="6">
        <v>0.37035879629629626</v>
      </c>
      <c r="N156" s="6">
        <v>0.37035879629629626</v>
      </c>
      <c r="O156" s="5"/>
      <c r="P156" s="15"/>
      <c r="Q156" s="5"/>
      <c r="R156" s="6">
        <v>0.37035879629629626</v>
      </c>
      <c r="S156" s="5"/>
      <c r="T156" s="5"/>
      <c r="U156" s="5"/>
    </row>
    <row r="157" spans="1:21" x14ac:dyDescent="0.3">
      <c r="A157" s="7" t="s">
        <v>45</v>
      </c>
      <c r="B157" s="6">
        <v>0.40005787037037038</v>
      </c>
      <c r="C157" t="s">
        <v>28</v>
      </c>
      <c r="D157" s="5"/>
      <c r="E157" s="6">
        <v>0.37042824074074071</v>
      </c>
      <c r="F157" s="15"/>
      <c r="G157" s="15"/>
      <c r="H157" s="10">
        <v>0.37905092592592587</v>
      </c>
      <c r="I157" s="4">
        <v>0.40005787037037038</v>
      </c>
      <c r="J157" s="6">
        <v>0.37042824074074071</v>
      </c>
      <c r="K157" s="6">
        <v>0.37042824074074071</v>
      </c>
      <c r="L157" s="10">
        <v>0.38547453703703699</v>
      </c>
      <c r="M157" s="6">
        <v>0.37042824074074071</v>
      </c>
      <c r="N157" s="6">
        <v>0.37042824074074071</v>
      </c>
      <c r="O157" s="5"/>
      <c r="P157" s="15"/>
      <c r="Q157" s="5"/>
      <c r="R157" s="6">
        <v>0.37042824074074071</v>
      </c>
      <c r="S157" s="5"/>
      <c r="T157" s="5"/>
      <c r="U157" s="5"/>
    </row>
    <row r="158" spans="1:21" x14ac:dyDescent="0.3">
      <c r="D158" s="5"/>
      <c r="E158" s="6">
        <f>E157-E156</f>
        <v>6.94444444444553E-5</v>
      </c>
      <c r="F158" s="5">
        <f t="shared" ref="F158:Q158" si="27">F157-F156</f>
        <v>0</v>
      </c>
      <c r="G158" s="5">
        <f t="shared" si="27"/>
        <v>0</v>
      </c>
      <c r="H158" s="10">
        <f t="shared" si="27"/>
        <v>2.0601851851851372E-3</v>
      </c>
      <c r="I158" s="4">
        <f t="shared" si="27"/>
        <v>2.083333333333659E-4</v>
      </c>
      <c r="J158" s="6">
        <f>J157-J156</f>
        <v>6.94444444444553E-5</v>
      </c>
      <c r="K158" s="6">
        <f>K157-K156</f>
        <v>6.94444444444553E-5</v>
      </c>
      <c r="L158" s="10">
        <f t="shared" si="27"/>
        <v>1.9675925925924931E-3</v>
      </c>
      <c r="M158" s="6">
        <f>M157-M156</f>
        <v>6.94444444444553E-5</v>
      </c>
      <c r="N158" s="6">
        <f>N157-N156</f>
        <v>6.94444444444553E-5</v>
      </c>
      <c r="O158" s="5">
        <f t="shared" si="27"/>
        <v>0</v>
      </c>
      <c r="P158" s="5">
        <f t="shared" si="27"/>
        <v>0</v>
      </c>
      <c r="Q158" s="5">
        <f t="shared" si="27"/>
        <v>0</v>
      </c>
      <c r="R158" s="6">
        <f>R157-R156</f>
        <v>6.94444444444553E-5</v>
      </c>
      <c r="S158" s="5"/>
      <c r="T158" s="5"/>
      <c r="U158" s="15"/>
    </row>
    <row r="159" spans="1:21" x14ac:dyDescent="0.3">
      <c r="C159" t="s">
        <v>26</v>
      </c>
      <c r="D159" s="15"/>
      <c r="E159" s="10">
        <v>0.37042824074074071</v>
      </c>
      <c r="F159" s="15"/>
      <c r="G159" s="15"/>
      <c r="H159" s="10">
        <v>0.38224537037037037</v>
      </c>
      <c r="I159" s="6">
        <v>0.40005787037037038</v>
      </c>
      <c r="J159" s="10">
        <v>0.37042824074074071</v>
      </c>
      <c r="K159" s="10">
        <v>0.37042824074074071</v>
      </c>
      <c r="L159" s="15"/>
      <c r="M159" s="10">
        <v>0.37042824074074071</v>
      </c>
      <c r="N159" s="10">
        <v>0.37042824074074071</v>
      </c>
      <c r="O159" s="5"/>
      <c r="P159" s="15"/>
      <c r="Q159" s="5"/>
      <c r="R159" s="10">
        <v>0.37042824074074071</v>
      </c>
      <c r="S159" s="5"/>
      <c r="T159" s="5"/>
      <c r="U159" s="15"/>
    </row>
    <row r="160" spans="1:21" x14ac:dyDescent="0.3">
      <c r="C160" t="s">
        <v>28</v>
      </c>
      <c r="D160" s="15"/>
      <c r="E160" s="18">
        <v>0.37667824074074074</v>
      </c>
      <c r="F160" s="15"/>
      <c r="G160" s="15"/>
      <c r="H160" s="10">
        <v>0.38340277777777776</v>
      </c>
      <c r="I160" s="6">
        <v>0.40151620370370367</v>
      </c>
      <c r="J160" s="18">
        <v>0.37111111111111111</v>
      </c>
      <c r="K160" s="18">
        <v>0.37614583333333335</v>
      </c>
      <c r="L160" s="15"/>
      <c r="M160" s="18">
        <v>0.37159722222222219</v>
      </c>
      <c r="N160" s="18">
        <v>0.37072916666666672</v>
      </c>
      <c r="O160" s="5"/>
      <c r="P160" s="15"/>
      <c r="Q160" s="5"/>
      <c r="R160" s="18">
        <v>0.37288194444444445</v>
      </c>
      <c r="S160" s="5"/>
      <c r="T160" s="5"/>
      <c r="U160" s="15"/>
    </row>
    <row r="161" spans="1:21" x14ac:dyDescent="0.3">
      <c r="D161" s="15"/>
      <c r="E161" s="10">
        <f t="shared" ref="E161" si="28">E160-E159</f>
        <v>6.2500000000000333E-3</v>
      </c>
      <c r="F161" s="15"/>
      <c r="G161" s="15"/>
      <c r="H161" s="10">
        <f>H160-H159</f>
        <v>1.1574074074073848E-3</v>
      </c>
      <c r="I161" s="6">
        <f>I160-I159</f>
        <v>1.4583333333332837E-3</v>
      </c>
      <c r="J161" s="10">
        <f t="shared" ref="J161:N161" si="29">J160-J159</f>
        <v>6.828703703704031E-4</v>
      </c>
      <c r="K161" s="10">
        <f t="shared" si="29"/>
        <v>5.7175925925926352E-3</v>
      </c>
      <c r="L161" s="5">
        <f t="shared" si="29"/>
        <v>0</v>
      </c>
      <c r="M161" s="10">
        <f t="shared" si="29"/>
        <v>1.1689814814814792E-3</v>
      </c>
      <c r="N161" s="10">
        <f t="shared" si="29"/>
        <v>3.0092592592600997E-4</v>
      </c>
      <c r="O161" s="5"/>
      <c r="P161" s="15"/>
      <c r="Q161" s="5"/>
      <c r="R161" s="10">
        <f t="shared" ref="R161" si="30">R160-R159</f>
        <v>2.4537037037037357E-3</v>
      </c>
      <c r="S161" s="5"/>
      <c r="T161" s="5"/>
      <c r="U161" s="15"/>
    </row>
    <row r="162" spans="1:21" x14ac:dyDescent="0.3">
      <c r="C162" t="s">
        <v>26</v>
      </c>
      <c r="D162" s="15"/>
      <c r="E162" s="10">
        <v>0.37694444444444447</v>
      </c>
      <c r="F162" s="15"/>
      <c r="G162" s="15"/>
      <c r="H162" s="10">
        <v>0.38943287037037039</v>
      </c>
      <c r="I162" s="5"/>
      <c r="J162" s="10">
        <v>0.3765162037037037</v>
      </c>
      <c r="K162" s="10">
        <v>0.38299768518518523</v>
      </c>
      <c r="L162" s="15"/>
      <c r="M162" s="10">
        <v>0.37688657407407411</v>
      </c>
      <c r="N162" s="10">
        <v>0.37168981481481483</v>
      </c>
      <c r="O162" s="15"/>
      <c r="P162" s="15"/>
      <c r="Q162" s="15"/>
      <c r="R162" s="10">
        <v>0.3770486111111111</v>
      </c>
      <c r="S162" s="5"/>
      <c r="T162" s="5"/>
      <c r="U162" s="15"/>
    </row>
    <row r="163" spans="1:21" x14ac:dyDescent="0.3">
      <c r="C163" t="s">
        <v>28</v>
      </c>
      <c r="D163" s="15"/>
      <c r="E163" s="10">
        <v>0.38099537037037035</v>
      </c>
      <c r="F163" s="15"/>
      <c r="G163" s="15"/>
      <c r="H163" s="10">
        <v>0.39116898148148144</v>
      </c>
      <c r="I163" s="5"/>
      <c r="J163" s="10">
        <v>0.37812499999999999</v>
      </c>
      <c r="K163" s="18">
        <v>0.38425925925925924</v>
      </c>
      <c r="L163" s="15"/>
      <c r="M163" s="18">
        <v>0.37936342592592592</v>
      </c>
      <c r="N163" s="18">
        <v>0.37990740740740742</v>
      </c>
      <c r="O163" s="15"/>
      <c r="P163" s="15"/>
      <c r="Q163" s="15"/>
      <c r="R163" s="18">
        <v>0.37983796296296296</v>
      </c>
      <c r="S163" s="5"/>
      <c r="T163" s="5"/>
      <c r="U163" s="15"/>
    </row>
    <row r="164" spans="1:21" x14ac:dyDescent="0.3">
      <c r="D164" s="15"/>
      <c r="E164" s="10">
        <f>E163-E162</f>
        <v>4.0509259259258745E-3</v>
      </c>
      <c r="F164" s="15"/>
      <c r="G164" s="15"/>
      <c r="H164" s="10">
        <f>H163-H162</f>
        <v>1.7361111111110494E-3</v>
      </c>
      <c r="I164" s="15"/>
      <c r="J164" s="10">
        <f t="shared" ref="J164:K164" si="31">J163-J162</f>
        <v>1.6087962962962887E-3</v>
      </c>
      <c r="K164" s="10">
        <f t="shared" si="31"/>
        <v>1.2615740740740122E-3</v>
      </c>
      <c r="L164" s="15"/>
      <c r="M164" s="10">
        <f t="shared" ref="M164:N164" si="32">M163-M162</f>
        <v>2.4768518518518134E-3</v>
      </c>
      <c r="N164" s="10">
        <f t="shared" si="32"/>
        <v>8.2175925925925819E-3</v>
      </c>
      <c r="O164" s="15"/>
      <c r="P164" s="15"/>
      <c r="Q164" s="15"/>
      <c r="R164" s="10">
        <f t="shared" ref="R164" si="33">R163-R162</f>
        <v>2.7893518518518623E-3</v>
      </c>
      <c r="S164" s="15"/>
      <c r="T164" s="5"/>
      <c r="U164" s="15"/>
    </row>
    <row r="165" spans="1:21" x14ac:dyDescent="0.3">
      <c r="C165" t="s">
        <v>26</v>
      </c>
      <c r="D165" s="15"/>
      <c r="E165" s="5"/>
      <c r="F165" s="15"/>
      <c r="G165" s="15"/>
      <c r="H165" s="5"/>
      <c r="I165" s="15"/>
      <c r="J165" s="10">
        <v>0.38626157407407408</v>
      </c>
      <c r="K165" s="4">
        <v>0.39988425925925924</v>
      </c>
      <c r="L165" s="15"/>
      <c r="M165" s="10">
        <v>0.38222222222222224</v>
      </c>
      <c r="N165" s="5"/>
      <c r="O165" s="15"/>
      <c r="P165" s="15"/>
      <c r="Q165" s="15"/>
      <c r="R165" s="5"/>
      <c r="S165" s="15"/>
      <c r="T165" s="15"/>
      <c r="U165" s="15"/>
    </row>
    <row r="166" spans="1:21" x14ac:dyDescent="0.3">
      <c r="C166" t="s">
        <v>28</v>
      </c>
      <c r="D166" s="15"/>
      <c r="E166" s="5"/>
      <c r="F166" s="15"/>
      <c r="G166" s="15"/>
      <c r="H166" s="5"/>
      <c r="I166" s="15"/>
      <c r="J166" s="10">
        <v>0.38767361111111115</v>
      </c>
      <c r="K166" s="4">
        <v>0.40005787037037038</v>
      </c>
      <c r="L166" s="15"/>
      <c r="M166" s="18">
        <v>0.38296296296296295</v>
      </c>
      <c r="N166" s="5"/>
      <c r="O166" s="15"/>
      <c r="P166" s="15"/>
      <c r="Q166" s="15"/>
      <c r="R166" s="5"/>
      <c r="S166" s="15"/>
      <c r="T166" s="15"/>
      <c r="U166" s="15"/>
    </row>
    <row r="167" spans="1:21" x14ac:dyDescent="0.3">
      <c r="D167" s="15"/>
      <c r="E167" s="5"/>
      <c r="F167" s="15"/>
      <c r="G167" s="15"/>
      <c r="H167" s="5"/>
      <c r="I167" s="15"/>
      <c r="J167" s="10">
        <f t="shared" ref="J167" si="34">J166-J165</f>
        <v>1.4120370370370727E-3</v>
      </c>
      <c r="K167" s="4">
        <f>K166-K165</f>
        <v>1.7361111111113825E-4</v>
      </c>
      <c r="L167" s="15"/>
      <c r="M167" s="10">
        <f t="shared" ref="M167" si="35">M166-M165</f>
        <v>7.407407407407085E-4</v>
      </c>
      <c r="N167" s="5"/>
      <c r="O167" s="15"/>
      <c r="P167" s="15"/>
      <c r="Q167" s="15"/>
      <c r="R167" s="5"/>
      <c r="S167" s="15"/>
      <c r="T167" s="15"/>
      <c r="U167" s="15"/>
    </row>
    <row r="168" spans="1:21" x14ac:dyDescent="0.3">
      <c r="A168" s="15"/>
      <c r="B168" s="15"/>
      <c r="C168" t="s">
        <v>26</v>
      </c>
      <c r="D168" s="15"/>
      <c r="E168" s="5"/>
      <c r="F168" s="15"/>
      <c r="G168" s="15"/>
      <c r="H168" s="5"/>
      <c r="I168" s="15"/>
      <c r="J168" s="5"/>
      <c r="K168" s="6">
        <v>0.40005787037037038</v>
      </c>
      <c r="L168" s="15"/>
      <c r="M168" s="5"/>
      <c r="N168" s="5"/>
      <c r="O168" s="15"/>
      <c r="P168" s="15"/>
      <c r="Q168" s="15"/>
      <c r="R168" s="5"/>
      <c r="S168" s="15"/>
      <c r="T168" s="15"/>
      <c r="U168" s="15"/>
    </row>
    <row r="169" spans="1:21" x14ac:dyDescent="0.3">
      <c r="A169" s="15"/>
      <c r="B169" s="15"/>
      <c r="C169" t="s">
        <v>28</v>
      </c>
      <c r="D169" s="15"/>
      <c r="E169" s="5"/>
      <c r="F169" s="15"/>
      <c r="G169" s="15"/>
      <c r="H169" s="5"/>
      <c r="I169" s="15"/>
      <c r="J169" s="5"/>
      <c r="K169" s="11">
        <v>0.40086805555555555</v>
      </c>
      <c r="L169" s="15"/>
      <c r="M169" s="5"/>
      <c r="N169" s="5"/>
      <c r="O169" s="15"/>
      <c r="P169" s="15"/>
      <c r="Q169" s="15"/>
      <c r="R169" s="5"/>
      <c r="S169" s="15"/>
      <c r="T169" s="15"/>
      <c r="U169" s="15"/>
    </row>
    <row r="170" spans="1:21" x14ac:dyDescent="0.3">
      <c r="A170" s="15"/>
      <c r="B170" s="15"/>
      <c r="D170" s="15"/>
      <c r="E170" s="5"/>
      <c r="F170" s="15"/>
      <c r="G170" s="15"/>
      <c r="H170" s="5"/>
      <c r="I170" s="15"/>
      <c r="J170" s="5"/>
      <c r="K170" s="6">
        <f t="shared" ref="K170" si="36">K169-K168</f>
        <v>8.101851851851638E-4</v>
      </c>
      <c r="L170" s="15"/>
      <c r="M170" s="5"/>
      <c r="N170" s="5"/>
      <c r="O170" s="15"/>
      <c r="P170" s="15"/>
      <c r="Q170" s="15"/>
      <c r="R170" s="5"/>
      <c r="S170" s="15"/>
      <c r="T170" s="15"/>
      <c r="U170" s="15"/>
    </row>
    <row r="171" spans="1:21" x14ac:dyDescent="0.3">
      <c r="A171" s="3" t="s">
        <v>25</v>
      </c>
      <c r="B171" s="3"/>
      <c r="C171" s="3"/>
      <c r="D171" s="3"/>
      <c r="E171" s="3"/>
      <c r="F171" s="3"/>
      <c r="G171" s="3"/>
      <c r="H171" s="3"/>
      <c r="I171" s="4">
        <f>I158</f>
        <v>2.083333333333659E-4</v>
      </c>
      <c r="J171" s="3"/>
      <c r="K171" s="4">
        <f>K167</f>
        <v>1.7361111111113825E-4</v>
      </c>
      <c r="L171" s="3"/>
      <c r="M171" s="3"/>
      <c r="N171" s="4"/>
      <c r="O171" s="3"/>
      <c r="P171" s="3"/>
      <c r="Q171" s="3"/>
      <c r="R171" s="3"/>
      <c r="S171" s="4"/>
      <c r="T171" s="3"/>
      <c r="U171" s="3"/>
    </row>
    <row r="172" spans="1:21" x14ac:dyDescent="0.3">
      <c r="A172" s="9" t="s">
        <v>33</v>
      </c>
      <c r="B172" s="9"/>
      <c r="C172" s="9"/>
      <c r="D172" s="10">
        <f>D155</f>
        <v>5.7754629629629406E-3</v>
      </c>
      <c r="E172" s="10">
        <f>E155+E161+E164</f>
        <v>1.1678240740740642E-2</v>
      </c>
      <c r="F172" s="10">
        <f t="shared" ref="F172:U172" si="37">F155</f>
        <v>4.2824074074071516E-4</v>
      </c>
      <c r="G172" s="10">
        <f t="shared" si="37"/>
        <v>4.8958333333333215E-3</v>
      </c>
      <c r="H172" s="10">
        <f>H155+H158+H161+H164</f>
        <v>7.1527777777776191E-3</v>
      </c>
      <c r="I172" s="10">
        <f t="shared" si="37"/>
        <v>6.2499999999998668E-4</v>
      </c>
      <c r="J172" s="10">
        <f>J155+J161+J164+J167</f>
        <v>4.4212962962962843E-3</v>
      </c>
      <c r="K172" s="10">
        <f t="shared" si="37"/>
        <v>4.6296296296294281E-4</v>
      </c>
      <c r="L172" s="10">
        <f>L155+L158</f>
        <v>2.3032407407406197E-3</v>
      </c>
      <c r="M172" s="10">
        <f>M155+M161+M164+M167</f>
        <v>4.594907407407256E-3</v>
      </c>
      <c r="N172" s="10">
        <f>N155+N161+N164+N167</f>
        <v>9.1782407407408062E-3</v>
      </c>
      <c r="O172" s="10">
        <f t="shared" si="37"/>
        <v>0</v>
      </c>
      <c r="P172" s="10">
        <f t="shared" si="37"/>
        <v>0</v>
      </c>
      <c r="Q172" s="10">
        <f t="shared" si="37"/>
        <v>1.8055555555555602E-3</v>
      </c>
      <c r="R172" s="10">
        <f>R155+R161+R164</f>
        <v>6.5393518518518379E-3</v>
      </c>
      <c r="S172" s="10">
        <f t="shared" si="37"/>
        <v>2.3379629629629584E-3</v>
      </c>
      <c r="T172" s="10">
        <f t="shared" si="37"/>
        <v>7.6851851851852393E-3</v>
      </c>
      <c r="U172" s="10">
        <f t="shared" si="37"/>
        <v>6.2500000000004219E-4</v>
      </c>
    </row>
    <row r="173" spans="1:21" x14ac:dyDescent="0.3">
      <c r="A173" s="7" t="s">
        <v>34</v>
      </c>
      <c r="B173" s="7"/>
      <c r="C173" s="7"/>
      <c r="D173" s="7"/>
      <c r="E173" s="6">
        <f>E158</f>
        <v>6.94444444444553E-5</v>
      </c>
      <c r="F173" s="7"/>
      <c r="G173" s="7"/>
      <c r="H173" s="7"/>
      <c r="I173" s="6">
        <f>I161</f>
        <v>1.4583333333332837E-3</v>
      </c>
      <c r="J173" s="6">
        <f>J158</f>
        <v>6.94444444444553E-5</v>
      </c>
      <c r="K173" s="6">
        <f>K158+K170</f>
        <v>8.796296296296191E-4</v>
      </c>
      <c r="L173" s="7"/>
      <c r="M173" s="6">
        <f>M158</f>
        <v>6.94444444444553E-5</v>
      </c>
      <c r="N173" s="6">
        <f t="shared" ref="N173:R173" si="38">N158</f>
        <v>6.94444444444553E-5</v>
      </c>
      <c r="O173" s="6">
        <f t="shared" si="38"/>
        <v>0</v>
      </c>
      <c r="P173" s="6">
        <f t="shared" si="38"/>
        <v>0</v>
      </c>
      <c r="Q173" s="6">
        <f t="shared" si="38"/>
        <v>0</v>
      </c>
      <c r="R173" s="6">
        <f t="shared" si="38"/>
        <v>6.94444444444553E-5</v>
      </c>
      <c r="S173" s="6"/>
      <c r="T173" s="7"/>
      <c r="U173" s="7"/>
    </row>
    <row r="174" spans="1:21" x14ac:dyDescent="0.3">
      <c r="A174" s="15"/>
      <c r="B174" s="15"/>
      <c r="C174" s="15"/>
      <c r="D174" s="15"/>
      <c r="E174" s="5"/>
      <c r="F174" s="15"/>
      <c r="G174" s="15"/>
      <c r="H174" s="5"/>
      <c r="I174" s="15"/>
      <c r="J174" s="5"/>
      <c r="L174" s="15"/>
      <c r="M174" s="5"/>
      <c r="N174" s="5"/>
      <c r="O174" s="15"/>
      <c r="P174" s="15"/>
      <c r="Q174" s="15"/>
      <c r="R174" s="5"/>
      <c r="S174" s="15"/>
      <c r="T174" s="15"/>
      <c r="U174" s="15"/>
    </row>
    <row r="175" spans="1:21" x14ac:dyDescent="0.3">
      <c r="C175" t="s">
        <v>0</v>
      </c>
      <c r="D175" s="1">
        <v>42068</v>
      </c>
      <c r="E175" s="2"/>
      <c r="F175" t="s">
        <v>1</v>
      </c>
      <c r="G175" s="2">
        <v>0.37638888888888888</v>
      </c>
      <c r="I175" s="2" t="s">
        <v>46</v>
      </c>
    </row>
    <row r="177" spans="1:21" x14ac:dyDescent="0.3">
      <c r="B177" t="s">
        <v>6</v>
      </c>
      <c r="D177" t="s">
        <v>7</v>
      </c>
      <c r="E177" t="s">
        <v>8</v>
      </c>
      <c r="F177" t="s">
        <v>9</v>
      </c>
      <c r="G177" t="s">
        <v>10</v>
      </c>
      <c r="H177" t="s">
        <v>11</v>
      </c>
      <c r="I177" t="s">
        <v>12</v>
      </c>
      <c r="J177" t="s">
        <v>13</v>
      </c>
      <c r="K177" t="s">
        <v>14</v>
      </c>
      <c r="L177" t="s">
        <v>15</v>
      </c>
      <c r="M177" t="s">
        <v>16</v>
      </c>
      <c r="N177" t="s">
        <v>17</v>
      </c>
      <c r="O177" t="s">
        <v>18</v>
      </c>
      <c r="P177" t="s">
        <v>19</v>
      </c>
      <c r="Q177" t="s">
        <v>20</v>
      </c>
      <c r="R177" t="s">
        <v>21</v>
      </c>
      <c r="S177" t="s">
        <v>22</v>
      </c>
      <c r="T177" t="s">
        <v>23</v>
      </c>
      <c r="U177" t="s">
        <v>24</v>
      </c>
    </row>
    <row r="178" spans="1:21" x14ac:dyDescent="0.3">
      <c r="A178" s="15" t="s">
        <v>37</v>
      </c>
      <c r="B178" s="2"/>
      <c r="C178" t="s">
        <v>26</v>
      </c>
      <c r="D178" s="5"/>
      <c r="E178" s="6">
        <v>0.37644675925925924</v>
      </c>
      <c r="F178" s="6"/>
      <c r="G178" s="6">
        <v>0.37800925925925927</v>
      </c>
      <c r="H178" s="6"/>
      <c r="I178" s="6"/>
      <c r="J178" s="6">
        <v>0.37648148148148147</v>
      </c>
      <c r="K178" s="6">
        <v>0.38934027777777774</v>
      </c>
      <c r="L178" s="6"/>
      <c r="M178" s="6">
        <v>0.37783564814814818</v>
      </c>
      <c r="N178" s="6">
        <v>0.37640046296296298</v>
      </c>
      <c r="O178" s="6">
        <v>0.37652777777777779</v>
      </c>
      <c r="P178" s="6"/>
      <c r="Q178" s="6"/>
      <c r="R178" s="6">
        <v>0.37656249999999997</v>
      </c>
      <c r="S178" s="6">
        <v>0.37663194444444442</v>
      </c>
      <c r="T178" s="6">
        <v>0.37680555555555556</v>
      </c>
      <c r="U178" s="6">
        <v>0.37678240740740737</v>
      </c>
    </row>
    <row r="179" spans="1:21" x14ac:dyDescent="0.3">
      <c r="A179" s="15"/>
      <c r="B179" s="5"/>
      <c r="C179" t="s">
        <v>28</v>
      </c>
      <c r="D179" s="5"/>
      <c r="E179" s="6">
        <v>0.37723379629629633</v>
      </c>
      <c r="F179" s="6"/>
      <c r="G179" s="6">
        <v>0.38666666666666666</v>
      </c>
      <c r="H179" s="6"/>
      <c r="I179" s="6"/>
      <c r="J179" s="6">
        <v>0.38113425925925926</v>
      </c>
      <c r="K179" s="6">
        <v>0.39509259259259261</v>
      </c>
      <c r="L179" s="6"/>
      <c r="M179" s="6">
        <v>0.40267361111111111</v>
      </c>
      <c r="N179" s="6">
        <v>0.38089120370370372</v>
      </c>
      <c r="O179" s="6">
        <v>0.38233796296296302</v>
      </c>
      <c r="P179" s="6"/>
      <c r="Q179" s="6"/>
      <c r="R179" s="6">
        <v>0.38546296296296295</v>
      </c>
      <c r="S179" s="6">
        <v>0.41805555555555557</v>
      </c>
      <c r="T179" s="6">
        <v>0.38581018518518517</v>
      </c>
      <c r="U179" s="6">
        <v>0.37791666666666668</v>
      </c>
    </row>
    <row r="180" spans="1:21" x14ac:dyDescent="0.3">
      <c r="A180" s="15"/>
      <c r="B180" s="5"/>
      <c r="D180" s="5"/>
      <c r="E180" s="6">
        <f>E179-E178</f>
        <v>7.8703703703708605E-4</v>
      </c>
      <c r="F180" s="6"/>
      <c r="G180" s="6">
        <f>G179-G178</f>
        <v>8.6574074074073915E-3</v>
      </c>
      <c r="H180" s="6"/>
      <c r="I180" s="6"/>
      <c r="J180" s="6">
        <f>J179-J178</f>
        <v>4.6527777777777835E-3</v>
      </c>
      <c r="K180" s="6">
        <f>K179-K178</f>
        <v>5.7523148148148628E-3</v>
      </c>
      <c r="L180" s="6"/>
      <c r="M180" s="6">
        <f>M179-M178</f>
        <v>2.4837962962962923E-2</v>
      </c>
      <c r="N180" s="6">
        <f t="shared" ref="N180:O180" si="39">N179-N178</f>
        <v>4.4907407407407396E-3</v>
      </c>
      <c r="O180" s="6">
        <f t="shared" si="39"/>
        <v>5.8101851851852238E-3</v>
      </c>
      <c r="P180" s="6"/>
      <c r="Q180" s="6"/>
      <c r="R180" s="6">
        <f>R179-R178</f>
        <v>8.900462962962985E-3</v>
      </c>
      <c r="S180" s="6">
        <f t="shared" ref="S180:U180" si="40">S179-S178</f>
        <v>4.1423611111111147E-2</v>
      </c>
      <c r="T180" s="6">
        <f t="shared" si="40"/>
        <v>9.0046296296296124E-3</v>
      </c>
      <c r="U180" s="6">
        <f t="shared" si="40"/>
        <v>1.134259259259307E-3</v>
      </c>
    </row>
    <row r="181" spans="1:21" x14ac:dyDescent="0.3">
      <c r="A181" s="15"/>
      <c r="B181" s="5"/>
      <c r="C181" t="s">
        <v>26</v>
      </c>
      <c r="D181" s="5"/>
      <c r="E181" s="6">
        <v>0.39332175925925927</v>
      </c>
      <c r="F181" s="7"/>
      <c r="G181" s="7"/>
      <c r="H181" s="6"/>
      <c r="I181" s="7"/>
      <c r="J181" s="6"/>
      <c r="K181" s="6"/>
      <c r="L181" s="6"/>
      <c r="M181" s="6">
        <v>0.41366898148148151</v>
      </c>
      <c r="N181" s="6">
        <v>0.38943287037037039</v>
      </c>
      <c r="O181" s="6"/>
      <c r="P181" s="7"/>
      <c r="Q181" s="6"/>
      <c r="R181" s="6">
        <v>0.40479166666666666</v>
      </c>
      <c r="S181" s="6"/>
      <c r="T181" s="6">
        <v>0.39834490740740741</v>
      </c>
      <c r="U181" s="6">
        <v>0.38260416666666663</v>
      </c>
    </row>
    <row r="182" spans="1:21" x14ac:dyDescent="0.3">
      <c r="A182" s="15"/>
      <c r="B182" s="5"/>
      <c r="C182" t="s">
        <v>28</v>
      </c>
      <c r="D182" s="5"/>
      <c r="E182" s="6">
        <v>0.39365740740740746</v>
      </c>
      <c r="F182" s="7"/>
      <c r="G182" s="7"/>
      <c r="H182" s="6"/>
      <c r="I182" s="7"/>
      <c r="J182" s="6"/>
      <c r="K182" s="6"/>
      <c r="L182" s="6"/>
      <c r="M182" s="6">
        <v>0.41747685185185185</v>
      </c>
      <c r="N182" s="6">
        <v>0.40570601851851856</v>
      </c>
      <c r="O182" s="6"/>
      <c r="P182" s="7"/>
      <c r="Q182" s="6"/>
      <c r="R182" s="6">
        <v>0.41150462962962964</v>
      </c>
      <c r="S182" s="6"/>
      <c r="T182" s="6">
        <v>0.41805555555555557</v>
      </c>
      <c r="U182" s="6">
        <v>0.41805555555555557</v>
      </c>
    </row>
    <row r="183" spans="1:21" x14ac:dyDescent="0.3">
      <c r="D183" s="5"/>
      <c r="E183" s="6">
        <f>E182-E181</f>
        <v>3.3564814814818211E-4</v>
      </c>
      <c r="F183" s="6"/>
      <c r="G183" s="6"/>
      <c r="H183" s="6"/>
      <c r="I183" s="6"/>
      <c r="J183" s="6"/>
      <c r="K183" s="6"/>
      <c r="L183" s="6"/>
      <c r="M183" s="6">
        <f>M182-M181</f>
        <v>3.8078703703703365E-3</v>
      </c>
      <c r="N183" s="6">
        <f>N182-N181</f>
        <v>1.6273148148148175E-2</v>
      </c>
      <c r="O183" s="6"/>
      <c r="P183" s="6"/>
      <c r="Q183" s="6"/>
      <c r="R183" s="6">
        <f>R182-R181</f>
        <v>6.7129629629629761E-3</v>
      </c>
      <c r="S183" s="6"/>
      <c r="T183" s="6">
        <f t="shared" ref="T183:U183" si="41">T182-T181</f>
        <v>1.9710648148148158E-2</v>
      </c>
      <c r="U183" s="6">
        <f t="shared" si="41"/>
        <v>3.5451388888888935E-2</v>
      </c>
    </row>
    <row r="184" spans="1:21" x14ac:dyDescent="0.3">
      <c r="A184" s="3" t="s">
        <v>25</v>
      </c>
      <c r="B184" s="3"/>
      <c r="C184" s="3"/>
      <c r="D184" s="4">
        <f>D178</f>
        <v>0</v>
      </c>
      <c r="E184" s="3"/>
      <c r="F184" s="4">
        <f>F178</f>
        <v>0</v>
      </c>
      <c r="G184" s="3"/>
      <c r="H184" s="4">
        <f>H178</f>
        <v>0</v>
      </c>
      <c r="I184" s="4">
        <f>I178</f>
        <v>0</v>
      </c>
      <c r="J184" s="3"/>
      <c r="K184" s="3"/>
      <c r="L184" s="4">
        <f>L178</f>
        <v>0</v>
      </c>
      <c r="M184" s="3"/>
      <c r="N184" s="4"/>
      <c r="O184" s="3"/>
      <c r="P184" s="4">
        <f>P178</f>
        <v>0</v>
      </c>
      <c r="Q184" s="4">
        <f>Q178</f>
        <v>0</v>
      </c>
      <c r="R184" s="3"/>
      <c r="S184" s="4"/>
      <c r="T184" s="3"/>
      <c r="U184" s="3"/>
    </row>
    <row r="185" spans="1:21" x14ac:dyDescent="0.3">
      <c r="A185" s="9" t="s">
        <v>33</v>
      </c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0"/>
      <c r="O185" s="9"/>
      <c r="P185" s="9"/>
      <c r="Q185" s="9"/>
      <c r="R185" s="9"/>
      <c r="S185" s="10"/>
      <c r="T185" s="9"/>
      <c r="U185" s="9"/>
    </row>
    <row r="186" spans="1:21" x14ac:dyDescent="0.3">
      <c r="A186" s="7" t="s">
        <v>34</v>
      </c>
      <c r="B186" s="7"/>
      <c r="C186" s="7"/>
      <c r="D186" s="7"/>
      <c r="E186" s="6">
        <f>E183+E180</f>
        <v>1.1226851851852682E-3</v>
      </c>
      <c r="F186" s="6">
        <f t="shared" ref="F186:U186" si="42">F183+F180</f>
        <v>0</v>
      </c>
      <c r="G186" s="6">
        <f t="shared" si="42"/>
        <v>8.6574074074073915E-3</v>
      </c>
      <c r="H186" s="6">
        <f t="shared" si="42"/>
        <v>0</v>
      </c>
      <c r="I186" s="6">
        <f t="shared" si="42"/>
        <v>0</v>
      </c>
      <c r="J186" s="6">
        <f t="shared" si="42"/>
        <v>4.6527777777777835E-3</v>
      </c>
      <c r="K186" s="6">
        <f t="shared" si="42"/>
        <v>5.7523148148148628E-3</v>
      </c>
      <c r="L186" s="6">
        <f t="shared" si="42"/>
        <v>0</v>
      </c>
      <c r="M186" s="6">
        <f t="shared" si="42"/>
        <v>2.8645833333333259E-2</v>
      </c>
      <c r="N186" s="6">
        <f t="shared" si="42"/>
        <v>2.0763888888888915E-2</v>
      </c>
      <c r="O186" s="6">
        <f t="shared" si="42"/>
        <v>5.8101851851852238E-3</v>
      </c>
      <c r="P186" s="6">
        <f t="shared" si="42"/>
        <v>0</v>
      </c>
      <c r="Q186" s="6">
        <f t="shared" si="42"/>
        <v>0</v>
      </c>
      <c r="R186" s="6">
        <f t="shared" si="42"/>
        <v>1.5613425925925961E-2</v>
      </c>
      <c r="S186" s="6">
        <f t="shared" si="42"/>
        <v>4.1423611111111147E-2</v>
      </c>
      <c r="T186" s="6">
        <f t="shared" si="42"/>
        <v>2.871527777777777E-2</v>
      </c>
      <c r="U186" s="6">
        <f t="shared" si="42"/>
        <v>3.6585648148148242E-2</v>
      </c>
    </row>
    <row r="187" spans="1:21" x14ac:dyDescent="0.3">
      <c r="C187" t="s">
        <v>0</v>
      </c>
      <c r="D187" s="1">
        <v>42069</v>
      </c>
      <c r="E187" s="2"/>
      <c r="F187" t="s">
        <v>1</v>
      </c>
      <c r="G187" s="2">
        <v>0.3659722222222222</v>
      </c>
      <c r="I187" s="2" t="s">
        <v>47</v>
      </c>
    </row>
    <row r="189" spans="1:21" x14ac:dyDescent="0.3">
      <c r="B189" t="s">
        <v>6</v>
      </c>
      <c r="D189" t="s">
        <v>7</v>
      </c>
      <c r="E189" t="s">
        <v>8</v>
      </c>
      <c r="F189" t="s">
        <v>9</v>
      </c>
      <c r="G189" t="s">
        <v>10</v>
      </c>
      <c r="H189" t="s">
        <v>11</v>
      </c>
      <c r="I189" t="s">
        <v>12</v>
      </c>
      <c r="J189" t="s">
        <v>13</v>
      </c>
      <c r="K189" t="s">
        <v>14</v>
      </c>
      <c r="L189" t="s">
        <v>15</v>
      </c>
      <c r="M189" t="s">
        <v>16</v>
      </c>
      <c r="N189" t="s">
        <v>17</v>
      </c>
      <c r="O189" t="s">
        <v>18</v>
      </c>
      <c r="P189" t="s">
        <v>19</v>
      </c>
      <c r="Q189" t="s">
        <v>20</v>
      </c>
      <c r="R189" t="s">
        <v>21</v>
      </c>
      <c r="S189" t="s">
        <v>22</v>
      </c>
      <c r="T189" t="s">
        <v>23</v>
      </c>
      <c r="U189" t="s">
        <v>24</v>
      </c>
    </row>
    <row r="190" spans="1:21" x14ac:dyDescent="0.3">
      <c r="A190" s="19" t="s">
        <v>25</v>
      </c>
      <c r="B190" s="20">
        <v>0.3659722222222222</v>
      </c>
      <c r="C190" t="s">
        <v>26</v>
      </c>
      <c r="D190" s="20">
        <v>0.36640046296296297</v>
      </c>
      <c r="E190" s="20">
        <v>0.36886574074074074</v>
      </c>
      <c r="F190" s="20">
        <v>0.36873842592592593</v>
      </c>
      <c r="G190" s="20">
        <v>0.36618055555555556</v>
      </c>
      <c r="H190" s="20"/>
      <c r="I190" s="20"/>
      <c r="J190" s="20">
        <v>0.36622685185185189</v>
      </c>
      <c r="K190" s="20">
        <v>0.36686342592592597</v>
      </c>
      <c r="L190" s="20">
        <v>0.37341435185185184</v>
      </c>
      <c r="M190" s="20">
        <v>0.38578703703703704</v>
      </c>
      <c r="N190" s="20">
        <v>0.36663194444444441</v>
      </c>
      <c r="O190" s="20">
        <v>0.36745370370370373</v>
      </c>
      <c r="P190" s="20"/>
      <c r="Q190" s="20"/>
      <c r="R190" s="20">
        <v>0.36871527777777779</v>
      </c>
      <c r="S190" s="20">
        <v>0.37596064814814811</v>
      </c>
      <c r="T190" s="20">
        <v>0.37510416666666663</v>
      </c>
      <c r="U190" s="20">
        <v>0.36629629629629629</v>
      </c>
    </row>
    <row r="191" spans="1:21" x14ac:dyDescent="0.3">
      <c r="A191" s="15"/>
      <c r="B191" s="5"/>
      <c r="C191" t="s">
        <v>28</v>
      </c>
      <c r="D191" s="20">
        <v>0.36777777777777776</v>
      </c>
      <c r="E191" s="20">
        <v>0.37043981481481486</v>
      </c>
      <c r="F191" s="20">
        <v>0.36879629629629629</v>
      </c>
      <c r="G191" s="20">
        <v>0.38703703703703707</v>
      </c>
      <c r="H191" s="20"/>
      <c r="I191" s="20"/>
      <c r="J191" s="20">
        <v>0.36684027777777778</v>
      </c>
      <c r="K191" s="20">
        <v>0.37770833333333331</v>
      </c>
      <c r="L191" s="20">
        <v>0.37658564814814816</v>
      </c>
      <c r="M191" s="20">
        <v>0.39120370370370372</v>
      </c>
      <c r="N191" s="20">
        <v>0.38420138888888888</v>
      </c>
      <c r="O191" s="20">
        <v>0.36806712962962962</v>
      </c>
      <c r="P191" s="20"/>
      <c r="Q191" s="20"/>
      <c r="R191" s="20">
        <v>0.37076388888888889</v>
      </c>
      <c r="S191" s="20">
        <v>0.39427083333333335</v>
      </c>
      <c r="T191" s="20">
        <v>0.37960648148148146</v>
      </c>
      <c r="U191" s="20">
        <v>0.36939814814814814</v>
      </c>
    </row>
    <row r="192" spans="1:21" x14ac:dyDescent="0.3">
      <c r="A192" s="15"/>
      <c r="B192" s="5"/>
      <c r="D192" s="20">
        <f>D191-D190</f>
        <v>1.3773148148147896E-3</v>
      </c>
      <c r="E192" s="20">
        <f t="shared" ref="E192:U192" si="43">E191-E190</f>
        <v>1.5740740740741166E-3</v>
      </c>
      <c r="F192" s="20">
        <f t="shared" si="43"/>
        <v>5.7870370370360913E-5</v>
      </c>
      <c r="G192" s="20">
        <f t="shared" si="43"/>
        <v>2.0856481481481504E-2</v>
      </c>
      <c r="H192" s="20"/>
      <c r="I192" s="20"/>
      <c r="J192" s="20">
        <f t="shared" si="43"/>
        <v>6.1342592592589229E-4</v>
      </c>
      <c r="K192" s="20">
        <f t="shared" si="43"/>
        <v>1.0844907407407345E-2</v>
      </c>
      <c r="L192" s="20">
        <f t="shared" si="43"/>
        <v>3.1712962962963109E-3</v>
      </c>
      <c r="M192" s="20">
        <f t="shared" si="43"/>
        <v>5.4166666666666807E-3</v>
      </c>
      <c r="N192" s="20">
        <f t="shared" si="43"/>
        <v>1.7569444444444471E-2</v>
      </c>
      <c r="O192" s="20">
        <f t="shared" si="43"/>
        <v>6.1342592592589229E-4</v>
      </c>
      <c r="P192" s="20"/>
      <c r="Q192" s="20"/>
      <c r="R192" s="20">
        <f t="shared" si="43"/>
        <v>2.0486111111110983E-3</v>
      </c>
      <c r="S192" s="20">
        <f t="shared" si="43"/>
        <v>1.8310185185185235E-2</v>
      </c>
      <c r="T192" s="20">
        <f t="shared" si="43"/>
        <v>4.502314814814834E-3</v>
      </c>
      <c r="U192" s="20">
        <f t="shared" si="43"/>
        <v>3.1018518518518556E-3</v>
      </c>
    </row>
    <row r="193" spans="1:21" x14ac:dyDescent="0.3">
      <c r="A193" s="15"/>
      <c r="B193" s="5"/>
      <c r="C193" t="s">
        <v>26</v>
      </c>
      <c r="D193" s="20"/>
      <c r="E193" s="20">
        <v>0.39747685185185189</v>
      </c>
      <c r="F193" s="20">
        <v>0.37165509259259261</v>
      </c>
      <c r="G193" s="19"/>
      <c r="H193" s="20"/>
      <c r="I193" s="19"/>
      <c r="J193" s="20">
        <v>0.39739583333333334</v>
      </c>
      <c r="K193" s="20">
        <v>0.40129629629629626</v>
      </c>
      <c r="L193" s="20">
        <v>0.40167824074074071</v>
      </c>
      <c r="M193" s="20">
        <v>0.39253472222222219</v>
      </c>
      <c r="N193" s="20">
        <v>0.39421296296296293</v>
      </c>
      <c r="O193" s="20"/>
      <c r="P193" s="19"/>
      <c r="Q193" s="20"/>
      <c r="R193" s="20">
        <v>0.39005787037037037</v>
      </c>
      <c r="S193" s="20"/>
      <c r="T193" s="20"/>
      <c r="U193" s="20">
        <v>0.38322916666666668</v>
      </c>
    </row>
    <row r="194" spans="1:21" x14ac:dyDescent="0.3">
      <c r="A194" s="15"/>
      <c r="B194" s="5"/>
      <c r="C194" t="s">
        <v>28</v>
      </c>
      <c r="D194" s="20"/>
      <c r="E194" s="20">
        <v>0.39753472222222225</v>
      </c>
      <c r="F194" s="20">
        <v>0.37483796296296296</v>
      </c>
      <c r="G194" s="19"/>
      <c r="H194" s="20"/>
      <c r="I194" s="19"/>
      <c r="J194" s="20">
        <v>0.39749999999999996</v>
      </c>
      <c r="K194" s="20">
        <v>0.40406249999999999</v>
      </c>
      <c r="L194" s="20">
        <v>0.40416666666666662</v>
      </c>
      <c r="M194" s="20">
        <v>0.39427083333333335</v>
      </c>
      <c r="N194" s="20">
        <v>0.39481481481481479</v>
      </c>
      <c r="O194" s="20"/>
      <c r="P194" s="19"/>
      <c r="Q194" s="20"/>
      <c r="R194" s="20">
        <v>0.39818287037037042</v>
      </c>
      <c r="S194" s="20"/>
      <c r="T194" s="20"/>
      <c r="U194" s="20">
        <v>0.38924768518518515</v>
      </c>
    </row>
    <row r="195" spans="1:21" x14ac:dyDescent="0.3">
      <c r="D195" s="20"/>
      <c r="E195" s="20">
        <f>E194-E193</f>
        <v>5.7870370370360913E-5</v>
      </c>
      <c r="F195" s="20">
        <f>F194-F193</f>
        <v>3.1828703703703498E-3</v>
      </c>
      <c r="G195" s="20"/>
      <c r="H195" s="20"/>
      <c r="I195" s="20"/>
      <c r="J195" s="20">
        <f>J194-J193</f>
        <v>1.0416666666662744E-4</v>
      </c>
      <c r="K195" s="20">
        <f t="shared" ref="K195:N195" si="44">K194-K193</f>
        <v>2.766203703703729E-3</v>
      </c>
      <c r="L195" s="20">
        <f t="shared" si="44"/>
        <v>2.4884259259259078E-3</v>
      </c>
      <c r="M195" s="20">
        <f t="shared" si="44"/>
        <v>1.7361111111111605E-3</v>
      </c>
      <c r="N195" s="20">
        <f t="shared" si="44"/>
        <v>6.0185185185185341E-4</v>
      </c>
      <c r="O195" s="20"/>
      <c r="P195" s="20"/>
      <c r="Q195" s="20"/>
      <c r="R195" s="20">
        <f>R194-R193</f>
        <v>8.1250000000000488E-3</v>
      </c>
      <c r="S195" s="20"/>
      <c r="T195" s="20"/>
      <c r="U195" s="20">
        <f>U194-U193</f>
        <v>6.0185185185184786E-3</v>
      </c>
    </row>
    <row r="196" spans="1:21" x14ac:dyDescent="0.3">
      <c r="C196" t="s">
        <v>26</v>
      </c>
      <c r="D196" s="19"/>
      <c r="E196" s="20"/>
      <c r="F196" s="20">
        <v>0.40142361111111113</v>
      </c>
      <c r="G196" s="19"/>
      <c r="H196" s="20"/>
      <c r="I196" s="19"/>
      <c r="J196" s="20"/>
      <c r="K196" s="20"/>
      <c r="L196" s="19"/>
      <c r="M196" s="20"/>
      <c r="N196" s="20">
        <v>0.39841435185185187</v>
      </c>
      <c r="O196" s="20"/>
      <c r="P196" s="19"/>
      <c r="Q196" s="20"/>
      <c r="R196" s="20"/>
      <c r="S196" s="20"/>
      <c r="T196" s="20"/>
      <c r="U196" s="20">
        <v>0.39166666666666666</v>
      </c>
    </row>
    <row r="197" spans="1:21" x14ac:dyDescent="0.3">
      <c r="C197" t="s">
        <v>28</v>
      </c>
      <c r="D197" s="19"/>
      <c r="E197" s="19"/>
      <c r="F197" s="20">
        <v>0.40236111111111111</v>
      </c>
      <c r="G197" s="19"/>
      <c r="H197" s="20"/>
      <c r="I197" s="19"/>
      <c r="J197" s="20"/>
      <c r="K197" s="20"/>
      <c r="L197" s="19"/>
      <c r="M197" s="20"/>
      <c r="N197" s="20">
        <v>0.40163194444444444</v>
      </c>
      <c r="O197" s="20"/>
      <c r="P197" s="19"/>
      <c r="Q197" s="20"/>
      <c r="R197" s="20"/>
      <c r="S197" s="20"/>
      <c r="T197" s="20"/>
      <c r="U197" s="20">
        <v>0.39186342592592593</v>
      </c>
    </row>
    <row r="198" spans="1:21" x14ac:dyDescent="0.3">
      <c r="D198" s="19"/>
      <c r="E198" s="19"/>
      <c r="F198" s="20">
        <f>F197-F196</f>
        <v>9.3749999999998002E-4</v>
      </c>
      <c r="G198" s="19"/>
      <c r="H198" s="19"/>
      <c r="I198" s="19"/>
      <c r="J198" s="20"/>
      <c r="K198" s="20"/>
      <c r="L198" s="20"/>
      <c r="M198" s="20"/>
      <c r="N198" s="20">
        <f>N197-N196</f>
        <v>3.2175925925925775E-3</v>
      </c>
      <c r="O198" s="20"/>
      <c r="P198" s="19"/>
      <c r="Q198" s="20"/>
      <c r="R198" s="20"/>
      <c r="S198" s="20"/>
      <c r="T198" s="20"/>
      <c r="U198" s="20">
        <f>U197-U196</f>
        <v>1.9675925925927151E-4</v>
      </c>
    </row>
    <row r="199" spans="1:21" x14ac:dyDescent="0.3">
      <c r="C199" t="s">
        <v>26</v>
      </c>
      <c r="D199" s="19"/>
      <c r="E199" s="20"/>
      <c r="F199" s="19"/>
      <c r="G199" s="19"/>
      <c r="H199" s="20"/>
      <c r="I199" s="19"/>
      <c r="J199" s="19"/>
      <c r="K199" s="19"/>
      <c r="L199" s="19"/>
      <c r="M199" s="19"/>
      <c r="N199" s="20"/>
      <c r="O199" s="19"/>
      <c r="P199" s="19"/>
      <c r="Q199" s="19"/>
      <c r="R199" s="20"/>
      <c r="S199" s="20"/>
      <c r="T199" s="19"/>
      <c r="U199" s="20">
        <v>0.3938888888888889</v>
      </c>
    </row>
    <row r="200" spans="1:21" x14ac:dyDescent="0.3">
      <c r="C200" t="s">
        <v>28</v>
      </c>
      <c r="D200" s="19"/>
      <c r="E200" s="20"/>
      <c r="F200" s="19"/>
      <c r="G200" s="19"/>
      <c r="H200" s="20"/>
      <c r="I200" s="19"/>
      <c r="J200" s="19"/>
      <c r="K200" s="19"/>
      <c r="L200" s="19"/>
      <c r="M200" s="19"/>
      <c r="N200" s="20"/>
      <c r="O200" s="19"/>
      <c r="P200" s="19"/>
      <c r="Q200" s="19"/>
      <c r="R200" s="20"/>
      <c r="S200" s="20"/>
      <c r="T200" s="19"/>
      <c r="U200" s="20">
        <v>0.39427083333333335</v>
      </c>
    </row>
    <row r="201" spans="1:21" x14ac:dyDescent="0.3"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20"/>
      <c r="O201" s="19"/>
      <c r="P201" s="19"/>
      <c r="Q201" s="19"/>
      <c r="R201" s="20"/>
      <c r="S201" s="19"/>
      <c r="T201" s="19"/>
      <c r="U201" s="20">
        <f>U200-U199</f>
        <v>3.8194444444444864E-4</v>
      </c>
    </row>
    <row r="202" spans="1:21" x14ac:dyDescent="0.3"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20"/>
      <c r="O202" s="19"/>
      <c r="P202" s="19"/>
      <c r="Q202" s="19"/>
      <c r="R202" s="20"/>
      <c r="S202" s="19"/>
      <c r="T202" s="19"/>
      <c r="U202" s="20">
        <v>0.39737268518518515</v>
      </c>
    </row>
    <row r="203" spans="1:21" x14ac:dyDescent="0.3">
      <c r="C203" t="s">
        <v>26</v>
      </c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20"/>
      <c r="O203" s="19"/>
      <c r="P203" s="19"/>
      <c r="Q203" s="19"/>
      <c r="R203" s="20"/>
      <c r="S203" s="19"/>
      <c r="T203" s="19"/>
      <c r="U203" s="20">
        <v>0.39749999999999996</v>
      </c>
    </row>
    <row r="204" spans="1:21" x14ac:dyDescent="0.3">
      <c r="C204" t="s">
        <v>28</v>
      </c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20"/>
      <c r="O204" s="19"/>
      <c r="P204" s="19"/>
      <c r="Q204" s="19"/>
      <c r="R204" s="20"/>
      <c r="S204" s="19"/>
      <c r="T204" s="19"/>
      <c r="U204" s="20">
        <f>U203-U202</f>
        <v>1.2731481481481621E-4</v>
      </c>
    </row>
    <row r="205" spans="1:21" x14ac:dyDescent="0.3">
      <c r="A205" s="3" t="s">
        <v>25</v>
      </c>
      <c r="B205" s="3"/>
      <c r="C205" s="3"/>
      <c r="D205" s="4">
        <f t="shared" ref="D205:T205" si="45">D204+D201+D198+D195+D192</f>
        <v>1.3773148148147896E-3</v>
      </c>
      <c r="E205" s="4">
        <f t="shared" si="45"/>
        <v>1.6319444444444775E-3</v>
      </c>
      <c r="F205" s="4">
        <f t="shared" si="45"/>
        <v>4.1782407407406907E-3</v>
      </c>
      <c r="G205" s="4">
        <f t="shared" si="45"/>
        <v>2.0856481481481504E-2</v>
      </c>
      <c r="H205" s="4">
        <f t="shared" si="45"/>
        <v>0</v>
      </c>
      <c r="I205" s="4">
        <f t="shared" si="45"/>
        <v>0</v>
      </c>
      <c r="J205" s="4">
        <f t="shared" si="45"/>
        <v>7.1759259259251973E-4</v>
      </c>
      <c r="K205" s="4">
        <f t="shared" si="45"/>
        <v>1.3611111111111074E-2</v>
      </c>
      <c r="L205" s="4">
        <f t="shared" si="45"/>
        <v>5.6597222222222188E-3</v>
      </c>
      <c r="M205" s="4">
        <f t="shared" si="45"/>
        <v>7.1527777777778412E-3</v>
      </c>
      <c r="N205" s="4">
        <f t="shared" si="45"/>
        <v>2.1388888888888902E-2</v>
      </c>
      <c r="O205" s="4">
        <f t="shared" si="45"/>
        <v>6.1342592592589229E-4</v>
      </c>
      <c r="P205" s="4">
        <f t="shared" si="45"/>
        <v>0</v>
      </c>
      <c r="Q205" s="4">
        <f t="shared" si="45"/>
        <v>0</v>
      </c>
      <c r="R205" s="4">
        <f t="shared" si="45"/>
        <v>1.0173611111111147E-2</v>
      </c>
      <c r="S205" s="4">
        <f t="shared" si="45"/>
        <v>1.8310185185185235E-2</v>
      </c>
      <c r="T205" s="4">
        <f t="shared" si="45"/>
        <v>4.502314814814834E-3</v>
      </c>
      <c r="U205" s="4">
        <f>U204+U201+U198+U195+U192</f>
        <v>9.8263888888888706E-3</v>
      </c>
    </row>
    <row r="206" spans="1:21" x14ac:dyDescent="0.3">
      <c r="A206" s="9" t="s">
        <v>33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0"/>
      <c r="O206" s="9"/>
      <c r="P206" s="9"/>
      <c r="Q206" s="9"/>
      <c r="R206" s="9"/>
      <c r="S206" s="10"/>
      <c r="T206" s="9"/>
      <c r="U206" s="9"/>
    </row>
    <row r="207" spans="1:21" x14ac:dyDescent="0.3">
      <c r="A207" s="7" t="s">
        <v>34</v>
      </c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6"/>
      <c r="O207" s="7"/>
      <c r="P207" s="7"/>
      <c r="Q207" s="7"/>
      <c r="R207" s="7"/>
      <c r="S207" s="6"/>
      <c r="T207" s="7"/>
      <c r="U207" s="7"/>
    </row>
    <row r="208" spans="1:21" x14ac:dyDescent="0.3"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5"/>
      <c r="O208" s="15"/>
      <c r="P208" s="15"/>
      <c r="Q208" s="15"/>
      <c r="R208" s="5"/>
      <c r="S208" s="15"/>
      <c r="T208" s="15"/>
      <c r="U208" s="15"/>
    </row>
    <row r="210" spans="1:21" x14ac:dyDescent="0.3">
      <c r="C210" t="s">
        <v>0</v>
      </c>
      <c r="D210" s="1">
        <v>42100</v>
      </c>
      <c r="E210" s="2"/>
      <c r="F210" t="s">
        <v>1</v>
      </c>
      <c r="G210" s="2">
        <v>0.36944444444444446</v>
      </c>
      <c r="H210" t="s">
        <v>48</v>
      </c>
      <c r="I210" s="2"/>
    </row>
    <row r="212" spans="1:21" x14ac:dyDescent="0.3">
      <c r="B212" t="s">
        <v>6</v>
      </c>
      <c r="D212" t="s">
        <v>7</v>
      </c>
      <c r="E212" t="s">
        <v>8</v>
      </c>
      <c r="F212" t="s">
        <v>9</v>
      </c>
      <c r="G212" t="s">
        <v>10</v>
      </c>
      <c r="H212" t="s">
        <v>11</v>
      </c>
      <c r="I212" t="s">
        <v>12</v>
      </c>
      <c r="J212" t="s">
        <v>13</v>
      </c>
      <c r="K212" t="s">
        <v>14</v>
      </c>
      <c r="L212" t="s">
        <v>15</v>
      </c>
      <c r="M212" t="s">
        <v>16</v>
      </c>
      <c r="N212" t="s">
        <v>17</v>
      </c>
      <c r="O212" t="s">
        <v>18</v>
      </c>
      <c r="P212" t="s">
        <v>19</v>
      </c>
      <c r="Q212" t="s">
        <v>20</v>
      </c>
      <c r="R212" t="s">
        <v>21</v>
      </c>
      <c r="S212" t="s">
        <v>22</v>
      </c>
      <c r="T212" t="s">
        <v>23</v>
      </c>
      <c r="U212" t="s">
        <v>24</v>
      </c>
    </row>
    <row r="213" spans="1:21" x14ac:dyDescent="0.3">
      <c r="A213" s="15" t="s">
        <v>27</v>
      </c>
      <c r="B213" s="2"/>
      <c r="C213" t="s">
        <v>26</v>
      </c>
      <c r="D213" s="6"/>
      <c r="E213" s="6">
        <v>0.36960648148148145</v>
      </c>
      <c r="F213" s="6"/>
      <c r="G213" s="6"/>
      <c r="H213" s="6">
        <v>0.39826388888888892</v>
      </c>
      <c r="I213" s="6"/>
      <c r="J213" s="6">
        <v>0.36957175925925928</v>
      </c>
      <c r="K213" s="6">
        <v>0.37859953703703703</v>
      </c>
      <c r="L213" s="6"/>
      <c r="M213" s="6">
        <v>0.37913194444444448</v>
      </c>
      <c r="N213" s="6">
        <v>0.3699305555555556</v>
      </c>
      <c r="O213" s="6">
        <v>0.36990740740740741</v>
      </c>
      <c r="P213" s="6"/>
      <c r="Q213" s="6"/>
      <c r="R213" s="6"/>
      <c r="S213" s="6"/>
      <c r="T213" s="6"/>
      <c r="U213" s="6">
        <v>0.39556712962962964</v>
      </c>
    </row>
    <row r="214" spans="1:21" x14ac:dyDescent="0.3">
      <c r="A214" s="15"/>
      <c r="B214" s="5"/>
      <c r="C214" t="s">
        <v>28</v>
      </c>
      <c r="D214" s="6"/>
      <c r="E214" s="6">
        <v>0.37038194444444444</v>
      </c>
      <c r="F214" s="6"/>
      <c r="G214" s="6"/>
      <c r="H214" s="6">
        <v>0.3996527777777778</v>
      </c>
      <c r="I214" s="6"/>
      <c r="J214" s="6">
        <v>0.3705092592592592</v>
      </c>
      <c r="K214" s="6">
        <v>0.37960648148148146</v>
      </c>
      <c r="L214" s="6"/>
      <c r="M214" s="6">
        <v>0.38020833333333331</v>
      </c>
      <c r="N214" s="6">
        <v>0.37083333333333335</v>
      </c>
      <c r="O214" s="6">
        <v>0.37041666666666667</v>
      </c>
      <c r="P214" s="6"/>
      <c r="Q214" s="6"/>
      <c r="R214" s="6"/>
      <c r="S214" s="6"/>
      <c r="T214" s="6"/>
      <c r="U214" s="6">
        <v>0.39576388888888886</v>
      </c>
    </row>
    <row r="215" spans="1:21" x14ac:dyDescent="0.3">
      <c r="A215" s="15"/>
      <c r="B215" s="5"/>
      <c r="D215" s="6"/>
      <c r="E215" s="6">
        <f>E214-E213</f>
        <v>7.7546296296299166E-4</v>
      </c>
      <c r="F215" s="6">
        <f t="shared" ref="F215:U215" si="46">F214-F213</f>
        <v>0</v>
      </c>
      <c r="G215" s="6">
        <f t="shared" si="46"/>
        <v>0</v>
      </c>
      <c r="H215" s="6">
        <f t="shared" si="46"/>
        <v>1.388888888888884E-3</v>
      </c>
      <c r="I215" s="6">
        <f t="shared" si="46"/>
        <v>0</v>
      </c>
      <c r="J215" s="6">
        <f t="shared" si="46"/>
        <v>9.374999999999245E-4</v>
      </c>
      <c r="K215" s="6">
        <f t="shared" si="46"/>
        <v>1.0069444444444353E-3</v>
      </c>
      <c r="L215" s="6">
        <f t="shared" si="46"/>
        <v>0</v>
      </c>
      <c r="M215" s="6">
        <f t="shared" si="46"/>
        <v>1.0763888888888351E-3</v>
      </c>
      <c r="N215" s="6">
        <f t="shared" si="46"/>
        <v>9.0277777777775237E-4</v>
      </c>
      <c r="O215" s="6">
        <f t="shared" si="46"/>
        <v>5.0925925925926485E-4</v>
      </c>
      <c r="P215" s="6">
        <f t="shared" si="46"/>
        <v>0</v>
      </c>
      <c r="Q215" s="6">
        <f t="shared" si="46"/>
        <v>0</v>
      </c>
      <c r="R215" s="6">
        <f t="shared" si="46"/>
        <v>0</v>
      </c>
      <c r="S215" s="6">
        <f t="shared" si="46"/>
        <v>0</v>
      </c>
      <c r="T215" s="6">
        <f t="shared" si="46"/>
        <v>0</v>
      </c>
      <c r="U215" s="6">
        <f t="shared" si="46"/>
        <v>1.96759259259216E-4</v>
      </c>
    </row>
    <row r="216" spans="1:21" x14ac:dyDescent="0.3">
      <c r="A216" s="15"/>
      <c r="B216" s="5"/>
      <c r="C216" t="s">
        <v>26</v>
      </c>
      <c r="D216" s="6"/>
      <c r="E216" s="6">
        <v>0.37238425925925928</v>
      </c>
      <c r="F216" s="7"/>
      <c r="G216" s="7"/>
      <c r="H216" s="6"/>
      <c r="I216" s="7"/>
      <c r="J216" s="6">
        <v>0.37994212962962964</v>
      </c>
      <c r="K216" s="6">
        <v>0.38299768518518523</v>
      </c>
      <c r="L216" s="6"/>
      <c r="M216" s="6"/>
      <c r="N216" s="6">
        <v>0.37181712962962959</v>
      </c>
      <c r="O216" s="6">
        <v>0.38745370370370374</v>
      </c>
      <c r="P216" s="7"/>
      <c r="Q216" s="6"/>
      <c r="R216" s="6"/>
      <c r="S216" s="6"/>
      <c r="T216" s="6"/>
      <c r="U216" s="6"/>
    </row>
    <row r="217" spans="1:21" x14ac:dyDescent="0.3">
      <c r="A217" s="15"/>
      <c r="B217" s="5"/>
      <c r="C217" t="s">
        <v>28</v>
      </c>
      <c r="D217" s="6"/>
      <c r="E217" s="6">
        <v>0.37310185185185185</v>
      </c>
      <c r="F217" s="7"/>
      <c r="G217" s="7"/>
      <c r="H217" s="6"/>
      <c r="I217" s="7"/>
      <c r="J217" s="6">
        <v>0.38077546296296294</v>
      </c>
      <c r="K217" s="6">
        <v>0.38635416666666672</v>
      </c>
      <c r="L217" s="6"/>
      <c r="M217" s="6"/>
      <c r="N217" s="6">
        <v>0.37263888888888891</v>
      </c>
      <c r="O217" s="6">
        <v>0.39067129629629632</v>
      </c>
      <c r="P217" s="7"/>
      <c r="Q217" s="6"/>
      <c r="R217" s="6"/>
      <c r="S217" s="6"/>
      <c r="T217" s="6"/>
      <c r="U217" s="6"/>
    </row>
    <row r="218" spans="1:21" x14ac:dyDescent="0.3">
      <c r="D218" s="6"/>
      <c r="E218" s="6">
        <f>E217-E216</f>
        <v>7.1759259259257524E-4</v>
      </c>
      <c r="F218" s="6">
        <f t="shared" ref="F218:O218" si="47">F217-F216</f>
        <v>0</v>
      </c>
      <c r="G218" s="6">
        <f t="shared" si="47"/>
        <v>0</v>
      </c>
      <c r="H218" s="6">
        <f t="shared" si="47"/>
        <v>0</v>
      </c>
      <c r="I218" s="6">
        <f t="shared" si="47"/>
        <v>0</v>
      </c>
      <c r="J218" s="6">
        <f t="shared" si="47"/>
        <v>8.3333333333329707E-4</v>
      </c>
      <c r="K218" s="6">
        <f t="shared" si="47"/>
        <v>3.3564814814814881E-3</v>
      </c>
      <c r="L218" s="6">
        <f t="shared" si="47"/>
        <v>0</v>
      </c>
      <c r="M218" s="6">
        <f t="shared" si="47"/>
        <v>0</v>
      </c>
      <c r="N218" s="6">
        <f t="shared" si="47"/>
        <v>8.217592592593137E-4</v>
      </c>
      <c r="O218" s="6">
        <f t="shared" si="47"/>
        <v>3.2175925925925775E-3</v>
      </c>
      <c r="P218" s="6"/>
      <c r="Q218" s="6"/>
      <c r="R218" s="6"/>
      <c r="S218" s="6"/>
      <c r="T218" s="6"/>
      <c r="U218" s="7"/>
    </row>
    <row r="219" spans="1:21" x14ac:dyDescent="0.3">
      <c r="C219" t="s">
        <v>26</v>
      </c>
      <c r="D219" s="7"/>
      <c r="E219" s="6"/>
      <c r="F219" s="7"/>
      <c r="G219" s="7"/>
      <c r="H219" s="6"/>
      <c r="I219" s="7"/>
      <c r="J219" s="6">
        <v>0.39027777777777778</v>
      </c>
      <c r="K219" s="6"/>
      <c r="L219" s="7"/>
      <c r="M219" s="6"/>
      <c r="N219" s="6">
        <v>0.37387731481481484</v>
      </c>
      <c r="O219" s="6"/>
      <c r="P219" s="7"/>
      <c r="Q219" s="6"/>
      <c r="R219" s="6"/>
      <c r="S219" s="6"/>
      <c r="T219" s="6"/>
      <c r="U219" s="7"/>
    </row>
    <row r="220" spans="1:21" x14ac:dyDescent="0.3">
      <c r="C220" t="s">
        <v>28</v>
      </c>
      <c r="D220" s="7"/>
      <c r="E220" s="7"/>
      <c r="F220" s="7"/>
      <c r="G220" s="7"/>
      <c r="H220" s="6"/>
      <c r="I220" s="7"/>
      <c r="J220" s="6">
        <v>0.39097222222222222</v>
      </c>
      <c r="K220" s="6"/>
      <c r="L220" s="7"/>
      <c r="M220" s="6"/>
      <c r="N220" s="6">
        <v>0.3745486111111111</v>
      </c>
      <c r="O220" s="6"/>
      <c r="P220" s="7"/>
      <c r="Q220" s="6"/>
      <c r="R220" s="6"/>
      <c r="S220" s="6"/>
      <c r="T220" s="6"/>
      <c r="U220" s="7"/>
    </row>
    <row r="221" spans="1:21" x14ac:dyDescent="0.3">
      <c r="D221" s="7"/>
      <c r="E221" s="7"/>
      <c r="F221" s="7"/>
      <c r="G221" s="7"/>
      <c r="H221" s="7"/>
      <c r="I221" s="7"/>
      <c r="J221" s="6">
        <f>J220-J219</f>
        <v>6.9444444444444198E-4</v>
      </c>
      <c r="K221" s="6"/>
      <c r="L221" s="6"/>
      <c r="M221" s="6"/>
      <c r="N221" s="6">
        <f>N220-N219</f>
        <v>6.712962962962532E-4</v>
      </c>
      <c r="O221" s="6"/>
      <c r="P221" s="7"/>
      <c r="Q221" s="6"/>
      <c r="R221" s="6"/>
      <c r="S221" s="6"/>
      <c r="T221" s="6"/>
      <c r="U221" s="7"/>
    </row>
    <row r="222" spans="1:21" x14ac:dyDescent="0.3">
      <c r="C222" t="s">
        <v>26</v>
      </c>
      <c r="D222" s="7"/>
      <c r="E222" s="6"/>
      <c r="F222" s="7"/>
      <c r="G222" s="7"/>
      <c r="H222" s="6"/>
      <c r="I222" s="7"/>
      <c r="J222" s="7"/>
      <c r="K222" s="7"/>
      <c r="L222" s="7"/>
      <c r="M222" s="7"/>
      <c r="N222" s="6">
        <v>0.37701388888888893</v>
      </c>
      <c r="O222" s="7"/>
      <c r="P222" s="7"/>
      <c r="Q222" s="7"/>
      <c r="R222" s="6"/>
      <c r="S222" s="6"/>
      <c r="T222" s="7"/>
      <c r="U222" s="7"/>
    </row>
    <row r="223" spans="1:21" x14ac:dyDescent="0.3">
      <c r="C223" t="s">
        <v>28</v>
      </c>
      <c r="D223" s="7"/>
      <c r="E223" s="6"/>
      <c r="F223" s="7"/>
      <c r="G223" s="7"/>
      <c r="H223" s="6"/>
      <c r="I223" s="7"/>
      <c r="J223" s="7"/>
      <c r="K223" s="7"/>
      <c r="L223" s="7"/>
      <c r="M223" s="7"/>
      <c r="N223" s="6">
        <v>0.38850694444444445</v>
      </c>
      <c r="O223" s="7"/>
      <c r="P223" s="7"/>
      <c r="Q223" s="7"/>
      <c r="R223" s="6"/>
      <c r="S223" s="6"/>
      <c r="T223" s="7"/>
      <c r="U223" s="7"/>
    </row>
    <row r="224" spans="1:21" x14ac:dyDescent="0.3"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6">
        <f>N223-N222</f>
        <v>1.149305555555552E-2</v>
      </c>
      <c r="O224" s="7"/>
      <c r="P224" s="7"/>
      <c r="Q224" s="7"/>
      <c r="R224" s="6"/>
      <c r="S224" s="7"/>
      <c r="T224" s="7"/>
      <c r="U224" s="7"/>
    </row>
    <row r="225" spans="1:21" x14ac:dyDescent="0.3">
      <c r="C225" t="s">
        <v>26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6">
        <v>0.39572916666666669</v>
      </c>
      <c r="O225" s="7"/>
      <c r="P225" s="7"/>
      <c r="Q225" s="7"/>
      <c r="R225" s="6"/>
      <c r="S225" s="7"/>
      <c r="T225" s="7"/>
      <c r="U225" s="7"/>
    </row>
    <row r="226" spans="1:21" x14ac:dyDescent="0.3">
      <c r="C226" t="s">
        <v>28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6">
        <v>0.40968749999999998</v>
      </c>
      <c r="O226" s="7"/>
      <c r="P226" s="7"/>
      <c r="Q226" s="7"/>
      <c r="R226" s="6"/>
      <c r="S226" s="7"/>
      <c r="T226" s="7"/>
      <c r="U226" s="7"/>
    </row>
    <row r="227" spans="1:21" x14ac:dyDescent="0.3"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5">
        <f>N226-N225</f>
        <v>1.3958333333333295E-2</v>
      </c>
      <c r="O227" s="15"/>
      <c r="P227" s="15"/>
      <c r="Q227" s="15"/>
      <c r="R227" s="5"/>
      <c r="S227" s="15"/>
      <c r="T227" s="15"/>
      <c r="U227" s="15"/>
    </row>
    <row r="228" spans="1:21" x14ac:dyDescent="0.3">
      <c r="A228" s="3" t="s">
        <v>25</v>
      </c>
      <c r="B228" s="3"/>
      <c r="C228" s="3"/>
      <c r="D228" s="4">
        <f>D213</f>
        <v>0</v>
      </c>
      <c r="E228" s="3"/>
      <c r="F228" s="4">
        <f>F213</f>
        <v>0</v>
      </c>
      <c r="G228" s="4">
        <f>G213</f>
        <v>0</v>
      </c>
      <c r="H228" s="3"/>
      <c r="I228" s="4">
        <f>I213</f>
        <v>0</v>
      </c>
      <c r="J228" s="3"/>
      <c r="K228" s="3"/>
      <c r="L228" s="4">
        <f>L213</f>
        <v>0</v>
      </c>
      <c r="M228" s="3"/>
      <c r="N228" s="4"/>
      <c r="O228" s="3"/>
      <c r="P228" s="4">
        <f>P213</f>
        <v>0</v>
      </c>
      <c r="Q228" s="4">
        <f>Q213</f>
        <v>0</v>
      </c>
      <c r="R228" s="4">
        <f>R213</f>
        <v>0</v>
      </c>
      <c r="S228" s="4">
        <f>S213</f>
        <v>0</v>
      </c>
      <c r="T228" s="4">
        <f>T213</f>
        <v>0</v>
      </c>
      <c r="U228" s="3"/>
    </row>
    <row r="229" spans="1:21" x14ac:dyDescent="0.3">
      <c r="A229" s="9" t="s">
        <v>33</v>
      </c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0"/>
      <c r="O229" s="9"/>
      <c r="P229" s="9"/>
      <c r="Q229" s="9"/>
      <c r="R229" s="9"/>
      <c r="S229" s="10"/>
      <c r="T229" s="9"/>
      <c r="U229" s="9"/>
    </row>
    <row r="230" spans="1:21" x14ac:dyDescent="0.3">
      <c r="A230" s="7" t="s">
        <v>34</v>
      </c>
      <c r="B230" s="7"/>
      <c r="C230" s="7"/>
      <c r="D230" s="6">
        <f t="shared" ref="D230:U230" si="48">D218+D215</f>
        <v>0</v>
      </c>
      <c r="E230" s="6">
        <f>E218+E215</f>
        <v>1.4930555555555669E-3</v>
      </c>
      <c r="F230" s="6">
        <f t="shared" si="48"/>
        <v>0</v>
      </c>
      <c r="G230" s="6">
        <f t="shared" si="48"/>
        <v>0</v>
      </c>
      <c r="H230" s="6">
        <f t="shared" si="48"/>
        <v>1.388888888888884E-3</v>
      </c>
      <c r="I230" s="6">
        <f t="shared" si="48"/>
        <v>0</v>
      </c>
      <c r="J230" s="6">
        <f>J218+J215+J221</f>
        <v>2.4652777777776635E-3</v>
      </c>
      <c r="K230" s="6">
        <f t="shared" si="48"/>
        <v>4.3634259259259234E-3</v>
      </c>
      <c r="L230" s="6">
        <f t="shared" si="48"/>
        <v>0</v>
      </c>
      <c r="M230" s="6">
        <f t="shared" si="48"/>
        <v>1.0763888888888351E-3</v>
      </c>
      <c r="N230" s="6">
        <f>N218+N215+N221+N224+N227</f>
        <v>2.7847222222222134E-2</v>
      </c>
      <c r="O230" s="6">
        <f t="shared" si="48"/>
        <v>3.7268518518518423E-3</v>
      </c>
      <c r="P230" s="6">
        <f t="shared" si="48"/>
        <v>0</v>
      </c>
      <c r="Q230" s="6">
        <f t="shared" si="48"/>
        <v>0</v>
      </c>
      <c r="R230" s="6">
        <f t="shared" si="48"/>
        <v>0</v>
      </c>
      <c r="S230" s="6">
        <f t="shared" si="48"/>
        <v>0</v>
      </c>
      <c r="T230" s="6">
        <f t="shared" si="48"/>
        <v>0</v>
      </c>
      <c r="U230" s="6">
        <f t="shared" si="48"/>
        <v>1.96759259259216E-4</v>
      </c>
    </row>
    <row r="232" spans="1:21" x14ac:dyDescent="0.3">
      <c r="A232">
        <v>11</v>
      </c>
      <c r="C232" t="s">
        <v>0</v>
      </c>
      <c r="D232" s="1">
        <v>42101</v>
      </c>
      <c r="E232" s="2"/>
      <c r="F232" t="s">
        <v>1</v>
      </c>
      <c r="G232" s="2">
        <v>0.37291666666666662</v>
      </c>
      <c r="I232" s="2"/>
    </row>
    <row r="234" spans="1:21" x14ac:dyDescent="0.3">
      <c r="B234" t="s">
        <v>6</v>
      </c>
      <c r="D234" t="s">
        <v>7</v>
      </c>
      <c r="E234" t="s">
        <v>8</v>
      </c>
      <c r="F234" t="s">
        <v>9</v>
      </c>
      <c r="G234" t="s">
        <v>10</v>
      </c>
      <c r="H234" t="s">
        <v>11</v>
      </c>
      <c r="I234" t="s">
        <v>12</v>
      </c>
      <c r="J234" t="s">
        <v>13</v>
      </c>
      <c r="K234" t="s">
        <v>14</v>
      </c>
      <c r="L234" t="s">
        <v>15</v>
      </c>
      <c r="M234" t="s">
        <v>16</v>
      </c>
      <c r="N234" t="s">
        <v>17</v>
      </c>
      <c r="O234" t="s">
        <v>18</v>
      </c>
      <c r="P234" t="s">
        <v>19</v>
      </c>
      <c r="Q234" t="s">
        <v>20</v>
      </c>
      <c r="R234" t="s">
        <v>21</v>
      </c>
      <c r="S234" t="s">
        <v>22</v>
      </c>
      <c r="T234" t="s">
        <v>23</v>
      </c>
      <c r="U234" t="s">
        <v>24</v>
      </c>
    </row>
    <row r="235" spans="1:21" x14ac:dyDescent="0.3">
      <c r="A235" s="7" t="s">
        <v>27</v>
      </c>
      <c r="B235" s="6">
        <v>0.37291666666666662</v>
      </c>
      <c r="C235" t="s">
        <v>26</v>
      </c>
      <c r="D235" s="5"/>
      <c r="E235" s="6">
        <v>0.37306712962962968</v>
      </c>
      <c r="F235" s="5"/>
      <c r="G235" s="5"/>
      <c r="H235" s="5"/>
      <c r="I235" s="5"/>
      <c r="J235" s="6">
        <v>0.37362268518518515</v>
      </c>
      <c r="K235" s="10">
        <v>0.39684027777777775</v>
      </c>
      <c r="L235" s="5"/>
      <c r="M235" s="10">
        <v>0.37456018518518519</v>
      </c>
      <c r="N235" s="6">
        <v>0.37311342592592589</v>
      </c>
      <c r="O235" s="6">
        <v>0.37302083333333336</v>
      </c>
      <c r="P235" s="5"/>
      <c r="Q235" s="5"/>
      <c r="R235" s="5"/>
      <c r="S235" s="6">
        <v>0.37318287037037035</v>
      </c>
      <c r="T235" s="10">
        <v>0.37535879629629632</v>
      </c>
      <c r="U235" s="5"/>
    </row>
    <row r="236" spans="1:21" x14ac:dyDescent="0.3">
      <c r="A236" s="19" t="s">
        <v>25</v>
      </c>
      <c r="B236" s="20">
        <v>0.37392361111111111</v>
      </c>
      <c r="C236" t="s">
        <v>28</v>
      </c>
      <c r="D236" s="5"/>
      <c r="E236" s="6">
        <v>0.37392361111111111</v>
      </c>
      <c r="F236" s="5"/>
      <c r="G236" s="5"/>
      <c r="H236" s="5"/>
      <c r="I236" s="5"/>
      <c r="J236" s="6">
        <v>0.37392361111111111</v>
      </c>
      <c r="K236" s="10">
        <v>0.39825231481481477</v>
      </c>
      <c r="L236" s="5"/>
      <c r="M236" s="10">
        <v>0.37716435185185188</v>
      </c>
      <c r="N236" s="6">
        <v>0.37392361111111111</v>
      </c>
      <c r="O236" s="6">
        <v>0.37392361111111111</v>
      </c>
      <c r="P236" s="5"/>
      <c r="Q236" s="5"/>
      <c r="R236" s="5"/>
      <c r="S236" s="6">
        <v>0.37392361111111111</v>
      </c>
      <c r="T236" s="10">
        <v>0.37660879629629629</v>
      </c>
      <c r="U236" s="5"/>
    </row>
    <row r="237" spans="1:21" x14ac:dyDescent="0.3">
      <c r="A237" s="9" t="s">
        <v>29</v>
      </c>
      <c r="B237" s="10">
        <v>0.37431712962962965</v>
      </c>
      <c r="D237" s="5"/>
      <c r="E237" s="6">
        <f>E236-E235</f>
        <v>8.5648148148143033E-4</v>
      </c>
      <c r="F237" s="6">
        <f t="shared" ref="F237:T237" si="49">F236-F235</f>
        <v>0</v>
      </c>
      <c r="G237" s="6">
        <f t="shared" si="49"/>
        <v>0</v>
      </c>
      <c r="H237" s="6">
        <f t="shared" si="49"/>
        <v>0</v>
      </c>
      <c r="I237" s="6">
        <f t="shared" si="49"/>
        <v>0</v>
      </c>
      <c r="J237" s="6">
        <f t="shared" si="49"/>
        <v>3.0092592592595446E-4</v>
      </c>
      <c r="K237" s="10">
        <f t="shared" si="49"/>
        <v>1.4120370370370172E-3</v>
      </c>
      <c r="L237" s="6">
        <f t="shared" si="49"/>
        <v>0</v>
      </c>
      <c r="M237" s="10">
        <f t="shared" si="49"/>
        <v>2.6041666666666852E-3</v>
      </c>
      <c r="N237" s="6">
        <f t="shared" si="49"/>
        <v>8.1018518518521931E-4</v>
      </c>
      <c r="O237" s="6">
        <f t="shared" si="49"/>
        <v>9.0277777777775237E-4</v>
      </c>
      <c r="P237" s="6">
        <f t="shared" si="49"/>
        <v>0</v>
      </c>
      <c r="Q237" s="6">
        <f t="shared" si="49"/>
        <v>0</v>
      </c>
      <c r="R237" s="6">
        <f t="shared" si="49"/>
        <v>0</v>
      </c>
      <c r="S237" s="6">
        <f t="shared" si="49"/>
        <v>7.4074074074076401E-4</v>
      </c>
      <c r="T237" s="10">
        <f t="shared" si="49"/>
        <v>1.2499999999999734E-3</v>
      </c>
      <c r="U237" s="5"/>
    </row>
    <row r="238" spans="1:21" x14ac:dyDescent="0.3">
      <c r="A238" s="9" t="s">
        <v>29</v>
      </c>
      <c r="B238" s="10">
        <v>0.3830324074074074</v>
      </c>
      <c r="C238" t="s">
        <v>26</v>
      </c>
      <c r="D238" s="5"/>
      <c r="E238" s="20">
        <v>0.37392361111111111</v>
      </c>
      <c r="F238" s="15"/>
      <c r="G238" s="15"/>
      <c r="H238" s="5"/>
      <c r="I238" s="15"/>
      <c r="J238" s="20">
        <v>0.37392361111111111</v>
      </c>
      <c r="K238" s="5"/>
      <c r="L238" s="5"/>
      <c r="M238" s="10">
        <v>0.3830439814814815</v>
      </c>
      <c r="N238" s="20">
        <v>0.37392361111111111</v>
      </c>
      <c r="O238" s="20">
        <v>0.37392361111111111</v>
      </c>
      <c r="P238" s="15"/>
      <c r="Q238" s="5"/>
      <c r="R238" s="5"/>
      <c r="S238" s="20">
        <v>0.37392361111111111</v>
      </c>
      <c r="T238" s="10">
        <v>0.38230324074074074</v>
      </c>
      <c r="U238" s="5"/>
    </row>
    <row r="239" spans="1:21" x14ac:dyDescent="0.3">
      <c r="A239" s="15"/>
      <c r="B239" s="5"/>
      <c r="C239" t="s">
        <v>28</v>
      </c>
      <c r="D239" s="5"/>
      <c r="E239" s="20">
        <v>0.37431712962962965</v>
      </c>
      <c r="F239" s="15"/>
      <c r="G239" s="15"/>
      <c r="H239" s="5"/>
      <c r="I239" s="15"/>
      <c r="J239" s="20">
        <v>0.37431712962962965</v>
      </c>
      <c r="K239" s="5"/>
      <c r="L239" s="5"/>
      <c r="M239" s="10">
        <v>0.38535879629629632</v>
      </c>
      <c r="N239" s="20">
        <v>0.37431712962962965</v>
      </c>
      <c r="O239" s="20">
        <v>0.37431712962962965</v>
      </c>
      <c r="P239" s="15"/>
      <c r="Q239" s="5"/>
      <c r="R239" s="5"/>
      <c r="S239" s="20">
        <v>0.37431712962962965</v>
      </c>
      <c r="T239" s="10">
        <v>0.38421296296296298</v>
      </c>
      <c r="U239" s="5"/>
    </row>
    <row r="240" spans="1:21" x14ac:dyDescent="0.3">
      <c r="D240" s="5"/>
      <c r="E240" s="20">
        <f>E239-E238</f>
        <v>3.9351851851854303E-4</v>
      </c>
      <c r="F240" s="20">
        <f t="shared" ref="F240:L240" si="50">F239-F238</f>
        <v>0</v>
      </c>
      <c r="G240" s="20">
        <f t="shared" si="50"/>
        <v>0</v>
      </c>
      <c r="H240" s="20">
        <f t="shared" si="50"/>
        <v>0</v>
      </c>
      <c r="I240" s="20">
        <f t="shared" si="50"/>
        <v>0</v>
      </c>
      <c r="J240" s="20">
        <f t="shared" si="50"/>
        <v>3.9351851851854303E-4</v>
      </c>
      <c r="K240" s="20">
        <f t="shared" si="50"/>
        <v>0</v>
      </c>
      <c r="L240" s="20">
        <f t="shared" si="50"/>
        <v>0</v>
      </c>
      <c r="M240" s="10">
        <f>M239-M238</f>
        <v>2.3148148148148251E-3</v>
      </c>
      <c r="N240" s="20">
        <f>N239-N238</f>
        <v>3.9351851851854303E-4</v>
      </c>
      <c r="O240" s="20">
        <f t="shared" ref="O240:S240" si="51">O239-O238</f>
        <v>3.9351851851854303E-4</v>
      </c>
      <c r="P240" s="20">
        <f t="shared" si="51"/>
        <v>0</v>
      </c>
      <c r="Q240" s="20">
        <f t="shared" si="51"/>
        <v>0</v>
      </c>
      <c r="R240" s="20">
        <f t="shared" si="51"/>
        <v>0</v>
      </c>
      <c r="S240" s="20">
        <f t="shared" si="51"/>
        <v>3.9351851851854303E-4</v>
      </c>
      <c r="T240" s="10">
        <f>T239-T238</f>
        <v>1.9097222222222432E-3</v>
      </c>
      <c r="U240" s="15"/>
    </row>
    <row r="241" spans="3:21" x14ac:dyDescent="0.3">
      <c r="C241" t="s">
        <v>26</v>
      </c>
      <c r="D241" s="15"/>
      <c r="E241" s="10">
        <v>0.37431712962962965</v>
      </c>
      <c r="F241" s="15"/>
      <c r="G241" s="15"/>
      <c r="H241" s="5"/>
      <c r="I241" s="15"/>
      <c r="J241" s="10">
        <v>0.37431712962962965</v>
      </c>
      <c r="K241" s="5"/>
      <c r="L241" s="15"/>
      <c r="M241" s="10">
        <v>0.39491898148148147</v>
      </c>
      <c r="N241" s="10">
        <v>0.37431712962962965</v>
      </c>
      <c r="O241" s="10">
        <v>0.37431712962962965</v>
      </c>
      <c r="P241" s="15"/>
      <c r="Q241" s="5"/>
      <c r="R241" s="5"/>
      <c r="S241" s="10">
        <v>0.37431712962962965</v>
      </c>
      <c r="T241" s="5"/>
      <c r="U241" s="15"/>
    </row>
    <row r="242" spans="3:21" x14ac:dyDescent="0.3">
      <c r="C242" t="s">
        <v>28</v>
      </c>
      <c r="D242" s="15"/>
      <c r="E242" s="18">
        <v>0.37615740740740744</v>
      </c>
      <c r="F242" s="15"/>
      <c r="G242" s="15"/>
      <c r="H242" s="5"/>
      <c r="I242" s="15"/>
      <c r="J242" s="18">
        <v>0.37601851851851853</v>
      </c>
      <c r="K242" s="5"/>
      <c r="L242" s="15"/>
      <c r="M242" s="10">
        <v>0.4145833333333333</v>
      </c>
      <c r="N242" s="18">
        <v>0.37689814814814815</v>
      </c>
      <c r="O242" s="18">
        <v>0.37679398148148152</v>
      </c>
      <c r="P242" s="15"/>
      <c r="Q242" s="5"/>
      <c r="R242" s="5"/>
      <c r="S242" s="18">
        <v>0.37628472222222226</v>
      </c>
      <c r="T242" s="5"/>
      <c r="U242" s="15"/>
    </row>
    <row r="243" spans="3:21" x14ac:dyDescent="0.3">
      <c r="D243" s="15"/>
      <c r="E243" s="10">
        <f>E242-E241</f>
        <v>1.8402777777777879E-3</v>
      </c>
      <c r="F243" s="10">
        <f t="shared" ref="F243:S243" si="52">F242-F241</f>
        <v>0</v>
      </c>
      <c r="G243" s="10">
        <f t="shared" si="52"/>
        <v>0</v>
      </c>
      <c r="H243" s="10">
        <f t="shared" si="52"/>
        <v>0</v>
      </c>
      <c r="I243" s="10">
        <f t="shared" si="52"/>
        <v>0</v>
      </c>
      <c r="J243" s="10">
        <f t="shared" si="52"/>
        <v>1.7013888888888773E-3</v>
      </c>
      <c r="K243" s="10">
        <f t="shared" si="52"/>
        <v>0</v>
      </c>
      <c r="L243" s="10">
        <f t="shared" si="52"/>
        <v>0</v>
      </c>
      <c r="M243" s="10">
        <f t="shared" si="52"/>
        <v>1.9664351851851836E-2</v>
      </c>
      <c r="N243" s="10">
        <f t="shared" si="52"/>
        <v>2.5810185185184964E-3</v>
      </c>
      <c r="O243" s="10">
        <f t="shared" si="52"/>
        <v>2.476851851851869E-3</v>
      </c>
      <c r="P243" s="10">
        <f t="shared" si="52"/>
        <v>0</v>
      </c>
      <c r="Q243" s="10">
        <f t="shared" si="52"/>
        <v>0</v>
      </c>
      <c r="R243" s="10">
        <f t="shared" si="52"/>
        <v>0</v>
      </c>
      <c r="S243" s="10">
        <f t="shared" si="52"/>
        <v>1.9675925925926041E-3</v>
      </c>
      <c r="T243" s="5"/>
      <c r="U243" s="15"/>
    </row>
    <row r="244" spans="3:21" x14ac:dyDescent="0.3">
      <c r="C244" t="s">
        <v>26</v>
      </c>
      <c r="D244" s="15"/>
      <c r="E244" s="10">
        <v>0.38162037037037039</v>
      </c>
      <c r="F244" s="15"/>
      <c r="G244" s="15"/>
      <c r="H244" s="5"/>
      <c r="I244" s="15"/>
      <c r="J244" s="15"/>
      <c r="K244" s="15"/>
      <c r="L244" s="15"/>
      <c r="M244" s="15"/>
      <c r="N244" s="10">
        <v>0.37753472222222223</v>
      </c>
      <c r="O244" s="10">
        <v>0.37783564814814818</v>
      </c>
      <c r="P244" s="15"/>
      <c r="Q244" s="15"/>
      <c r="R244" s="5"/>
      <c r="S244" s="10">
        <v>0.37930555555555556</v>
      </c>
      <c r="T244" s="15"/>
      <c r="U244" s="15"/>
    </row>
    <row r="245" spans="3:21" x14ac:dyDescent="0.3">
      <c r="C245" t="s">
        <v>28</v>
      </c>
      <c r="D245" s="15"/>
      <c r="E245" s="18">
        <v>0.38250000000000001</v>
      </c>
      <c r="F245" s="15"/>
      <c r="G245" s="15"/>
      <c r="H245" s="5"/>
      <c r="I245" s="15"/>
      <c r="J245" s="15"/>
      <c r="K245" s="15"/>
      <c r="L245" s="15"/>
      <c r="M245" s="15"/>
      <c r="N245" s="10">
        <v>0.37789351851851855</v>
      </c>
      <c r="O245" s="10">
        <v>0.37829861111111113</v>
      </c>
      <c r="P245" s="15"/>
      <c r="Q245" s="15"/>
      <c r="R245" s="5"/>
      <c r="S245" s="10">
        <v>0.3868287037037037</v>
      </c>
      <c r="T245" s="15"/>
      <c r="U245" s="15"/>
    </row>
    <row r="246" spans="3:21" x14ac:dyDescent="0.3">
      <c r="D246" s="15"/>
      <c r="E246" s="10">
        <f>E245-E244</f>
        <v>8.796296296296191E-4</v>
      </c>
      <c r="F246" s="10">
        <f t="shared" ref="F246:S246" si="53">F245-F244</f>
        <v>0</v>
      </c>
      <c r="G246" s="10">
        <f t="shared" si="53"/>
        <v>0</v>
      </c>
      <c r="H246" s="10">
        <f t="shared" si="53"/>
        <v>0</v>
      </c>
      <c r="I246" s="10">
        <f t="shared" si="53"/>
        <v>0</v>
      </c>
      <c r="J246" s="10">
        <f t="shared" si="53"/>
        <v>0</v>
      </c>
      <c r="K246" s="10">
        <f t="shared" si="53"/>
        <v>0</v>
      </c>
      <c r="L246" s="10">
        <f t="shared" si="53"/>
        <v>0</v>
      </c>
      <c r="M246" s="10">
        <f t="shared" si="53"/>
        <v>0</v>
      </c>
      <c r="N246" s="10">
        <f t="shared" si="53"/>
        <v>3.5879629629631538E-4</v>
      </c>
      <c r="O246" s="10">
        <f t="shared" si="53"/>
        <v>4.6296296296294281E-4</v>
      </c>
      <c r="P246" s="10">
        <f t="shared" si="53"/>
        <v>0</v>
      </c>
      <c r="Q246" s="10">
        <f t="shared" si="53"/>
        <v>0</v>
      </c>
      <c r="R246" s="10">
        <f t="shared" si="53"/>
        <v>0</v>
      </c>
      <c r="S246" s="10">
        <f t="shared" si="53"/>
        <v>7.5231481481481399E-3</v>
      </c>
      <c r="T246" s="15"/>
      <c r="U246" s="15"/>
    </row>
    <row r="247" spans="3:21" x14ac:dyDescent="0.3">
      <c r="C247" t="s">
        <v>26</v>
      </c>
      <c r="D247" s="15"/>
      <c r="E247" s="10">
        <v>0.38525462962962959</v>
      </c>
      <c r="F247" s="15"/>
      <c r="G247" s="15"/>
      <c r="H247" s="15"/>
      <c r="I247" s="15"/>
      <c r="J247" s="15"/>
      <c r="K247" s="15"/>
      <c r="L247" s="15"/>
      <c r="M247" s="15"/>
      <c r="N247" s="10">
        <v>0.37869212962962967</v>
      </c>
      <c r="O247" s="10">
        <v>0.37896990740740738</v>
      </c>
      <c r="P247" s="15"/>
      <c r="Q247" s="15"/>
      <c r="R247" s="5"/>
      <c r="S247" s="15"/>
      <c r="T247" s="15"/>
      <c r="U247" s="15"/>
    </row>
    <row r="248" spans="3:21" x14ac:dyDescent="0.3">
      <c r="C248" t="s">
        <v>28</v>
      </c>
      <c r="D248" s="15"/>
      <c r="E248" s="18">
        <v>0.39020833333333332</v>
      </c>
      <c r="F248" s="15"/>
      <c r="G248" s="15"/>
      <c r="H248" s="15"/>
      <c r="I248" s="15"/>
      <c r="J248" s="15"/>
      <c r="K248" s="15"/>
      <c r="L248" s="15"/>
      <c r="M248" s="15"/>
      <c r="N248" s="10">
        <v>0.37895833333333334</v>
      </c>
      <c r="O248" s="10">
        <v>0.38049768518518517</v>
      </c>
      <c r="P248" s="15"/>
      <c r="Q248" s="15"/>
      <c r="R248" s="5"/>
      <c r="S248" s="15"/>
      <c r="T248" s="15"/>
      <c r="U248" s="15"/>
    </row>
    <row r="249" spans="3:21" x14ac:dyDescent="0.3">
      <c r="D249" s="15"/>
      <c r="E249" s="10">
        <f>E248-E247</f>
        <v>4.9537037037037379E-3</v>
      </c>
      <c r="F249" s="15"/>
      <c r="G249" s="15"/>
      <c r="H249" s="15"/>
      <c r="I249" s="15"/>
      <c r="J249" s="15"/>
      <c r="K249" s="15"/>
      <c r="L249" s="15"/>
      <c r="M249" s="15"/>
      <c r="N249" s="10">
        <f>N248-N247</f>
        <v>2.662037037036713E-4</v>
      </c>
      <c r="O249" s="10">
        <f>O248-O247</f>
        <v>1.5277777777777946E-3</v>
      </c>
      <c r="P249" s="15"/>
      <c r="Q249" s="15"/>
      <c r="R249" s="5"/>
      <c r="S249" s="15"/>
      <c r="T249" s="15"/>
      <c r="U249" s="15"/>
    </row>
    <row r="250" spans="3:21" x14ac:dyDescent="0.3">
      <c r="C250" t="s">
        <v>26</v>
      </c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0">
        <v>0.38017361111111114</v>
      </c>
      <c r="O250" s="10">
        <v>0.38081018518518522</v>
      </c>
      <c r="P250" s="15"/>
      <c r="Q250" s="15"/>
      <c r="R250" s="5"/>
      <c r="S250" s="15"/>
      <c r="T250" s="15"/>
      <c r="U250" s="15"/>
    </row>
    <row r="251" spans="3:21" x14ac:dyDescent="0.3">
      <c r="C251" t="s">
        <v>28</v>
      </c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0">
        <v>0.38024305555555554</v>
      </c>
      <c r="O251" s="10">
        <v>0.38096064814814817</v>
      </c>
      <c r="P251" s="15"/>
      <c r="Q251" s="15"/>
      <c r="R251" s="15"/>
      <c r="S251" s="15"/>
      <c r="T251" s="15"/>
      <c r="U251" s="15"/>
    </row>
    <row r="252" spans="3:21" x14ac:dyDescent="0.3"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0">
        <f>N251-N250</f>
        <v>6.9444444444399789E-5</v>
      </c>
      <c r="O252" s="10">
        <f t="shared" ref="O252" si="54">O251-O250</f>
        <v>1.5046296296294948E-4</v>
      </c>
      <c r="P252" s="10"/>
      <c r="Q252" s="15"/>
      <c r="R252" s="15"/>
      <c r="S252" s="15"/>
      <c r="T252" s="15"/>
      <c r="U252" s="15"/>
    </row>
    <row r="253" spans="3:21" x14ac:dyDescent="0.3">
      <c r="C253" t="s">
        <v>26</v>
      </c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0">
        <v>0.38143518518518515</v>
      </c>
      <c r="O253" s="10">
        <v>0.38240740740740736</v>
      </c>
      <c r="P253" s="15"/>
      <c r="Q253" s="15"/>
      <c r="R253" s="15"/>
      <c r="S253" s="15"/>
      <c r="T253" s="15"/>
      <c r="U253" s="15"/>
    </row>
    <row r="254" spans="3:21" x14ac:dyDescent="0.3">
      <c r="C254" t="s">
        <v>28</v>
      </c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0">
        <v>0.38901620370370371</v>
      </c>
      <c r="O254" s="10">
        <v>0.3919212962962963</v>
      </c>
      <c r="P254" s="15"/>
      <c r="Q254" s="15"/>
      <c r="R254" s="15"/>
      <c r="S254" s="15"/>
      <c r="T254" s="15"/>
      <c r="U254" s="15"/>
    </row>
    <row r="255" spans="3:21" x14ac:dyDescent="0.3">
      <c r="N255" s="10">
        <f>N254-N253</f>
        <v>7.5810185185185563E-3</v>
      </c>
      <c r="O255" s="10">
        <f>O254-O253</f>
        <v>9.5138888888889328E-3</v>
      </c>
    </row>
    <row r="256" spans="3:21" x14ac:dyDescent="0.3">
      <c r="C256" t="s">
        <v>26</v>
      </c>
      <c r="N256" s="10">
        <v>0.39052083333333337</v>
      </c>
    </row>
    <row r="257" spans="1:21" x14ac:dyDescent="0.3">
      <c r="C257" t="s">
        <v>28</v>
      </c>
      <c r="N257" s="10">
        <v>0.4145833333333333</v>
      </c>
    </row>
    <row r="258" spans="1:21" x14ac:dyDescent="0.3">
      <c r="N258" s="10">
        <f>N257-N256</f>
        <v>2.4062499999999931E-2</v>
      </c>
    </row>
    <row r="259" spans="1:21" x14ac:dyDescent="0.3">
      <c r="A259" s="3" t="s">
        <v>25</v>
      </c>
      <c r="B259" s="3"/>
      <c r="C259" s="3"/>
      <c r="D259" s="4">
        <f>D240</f>
        <v>0</v>
      </c>
      <c r="E259" s="4">
        <f t="shared" ref="E259:S259" si="55">E240</f>
        <v>3.9351851851854303E-4</v>
      </c>
      <c r="F259" s="4">
        <f t="shared" si="55"/>
        <v>0</v>
      </c>
      <c r="G259" s="4">
        <f t="shared" si="55"/>
        <v>0</v>
      </c>
      <c r="H259" s="4">
        <f t="shared" si="55"/>
        <v>0</v>
      </c>
      <c r="I259" s="4">
        <f t="shared" si="55"/>
        <v>0</v>
      </c>
      <c r="J259" s="4">
        <f t="shared" si="55"/>
        <v>3.9351851851854303E-4</v>
      </c>
      <c r="K259" s="4">
        <f t="shared" si="55"/>
        <v>0</v>
      </c>
      <c r="L259" s="4">
        <f t="shared" si="55"/>
        <v>0</v>
      </c>
      <c r="M259" s="4">
        <v>0</v>
      </c>
      <c r="N259" s="4">
        <f t="shared" si="55"/>
        <v>3.9351851851854303E-4</v>
      </c>
      <c r="O259" s="4">
        <f t="shared" si="55"/>
        <v>3.9351851851854303E-4</v>
      </c>
      <c r="P259" s="4">
        <f t="shared" si="55"/>
        <v>0</v>
      </c>
      <c r="Q259" s="4">
        <f t="shared" si="55"/>
        <v>0</v>
      </c>
      <c r="R259" s="4">
        <f t="shared" si="55"/>
        <v>0</v>
      </c>
      <c r="S259" s="4">
        <f t="shared" si="55"/>
        <v>3.9351851851854303E-4</v>
      </c>
      <c r="T259" s="4">
        <v>0</v>
      </c>
      <c r="U259" s="3"/>
    </row>
    <row r="260" spans="1:21" x14ac:dyDescent="0.3">
      <c r="A260" s="9" t="s">
        <v>33</v>
      </c>
      <c r="B260" s="9"/>
      <c r="C260" s="9"/>
      <c r="D260" s="10">
        <f>D241</f>
        <v>0</v>
      </c>
      <c r="E260" s="10">
        <f>E249+E246+E243</f>
        <v>7.6736111111111449E-3</v>
      </c>
      <c r="F260" s="10">
        <f t="shared" ref="F260:R260" si="56">F249+F246+F243</f>
        <v>0</v>
      </c>
      <c r="G260" s="10">
        <f t="shared" si="56"/>
        <v>0</v>
      </c>
      <c r="H260" s="10">
        <f t="shared" si="56"/>
        <v>0</v>
      </c>
      <c r="I260" s="10">
        <f t="shared" si="56"/>
        <v>0</v>
      </c>
      <c r="J260" s="10">
        <f t="shared" si="56"/>
        <v>1.7013888888888773E-3</v>
      </c>
      <c r="K260" s="10">
        <f>K249+K246+K243+K237</f>
        <v>1.4120370370370172E-3</v>
      </c>
      <c r="L260" s="10">
        <f t="shared" si="56"/>
        <v>0</v>
      </c>
      <c r="M260" s="10">
        <f>M249+M246+M243+M240+M237</f>
        <v>2.4583333333333346E-2</v>
      </c>
      <c r="N260" s="10">
        <f t="shared" si="56"/>
        <v>3.2060185185184831E-3</v>
      </c>
      <c r="O260" s="10">
        <f t="shared" si="56"/>
        <v>4.4675925925926063E-3</v>
      </c>
      <c r="P260" s="10">
        <f t="shared" si="56"/>
        <v>0</v>
      </c>
      <c r="Q260" s="10">
        <f t="shared" si="56"/>
        <v>0</v>
      </c>
      <c r="R260" s="10">
        <f t="shared" si="56"/>
        <v>0</v>
      </c>
      <c r="S260" s="10">
        <f>S246+S243</f>
        <v>9.490740740740744E-3</v>
      </c>
      <c r="T260" s="10">
        <f>T240+T237</f>
        <v>3.1597222222222165E-3</v>
      </c>
      <c r="U260" s="9"/>
    </row>
    <row r="261" spans="1:21" x14ac:dyDescent="0.3">
      <c r="A261" s="7" t="s">
        <v>34</v>
      </c>
      <c r="B261" s="7"/>
      <c r="C261" s="7"/>
      <c r="D261" s="6">
        <f>D237</f>
        <v>0</v>
      </c>
      <c r="E261" s="6">
        <f t="shared" ref="E261:S261" si="57">E237</f>
        <v>8.5648148148143033E-4</v>
      </c>
      <c r="F261" s="6">
        <f t="shared" si="57"/>
        <v>0</v>
      </c>
      <c r="G261" s="6">
        <f t="shared" si="57"/>
        <v>0</v>
      </c>
      <c r="H261" s="6">
        <f t="shared" si="57"/>
        <v>0</v>
      </c>
      <c r="I261" s="6">
        <f t="shared" si="57"/>
        <v>0</v>
      </c>
      <c r="J261" s="6">
        <f t="shared" si="57"/>
        <v>3.0092592592595446E-4</v>
      </c>
      <c r="K261" s="6">
        <v>0</v>
      </c>
      <c r="L261" s="6">
        <f t="shared" si="57"/>
        <v>0</v>
      </c>
      <c r="M261" s="6">
        <v>0</v>
      </c>
      <c r="N261" s="6">
        <f t="shared" si="57"/>
        <v>8.1018518518521931E-4</v>
      </c>
      <c r="O261" s="6">
        <f t="shared" si="57"/>
        <v>9.0277777777775237E-4</v>
      </c>
      <c r="P261" s="6">
        <f t="shared" si="57"/>
        <v>0</v>
      </c>
      <c r="Q261" s="6">
        <f t="shared" si="57"/>
        <v>0</v>
      </c>
      <c r="R261" s="6">
        <f t="shared" si="57"/>
        <v>0</v>
      </c>
      <c r="S261" s="6">
        <f t="shared" si="57"/>
        <v>7.4074074074076401E-4</v>
      </c>
      <c r="T261" s="6">
        <v>0</v>
      </c>
      <c r="U261" s="7"/>
    </row>
    <row r="263" spans="1:21" x14ac:dyDescent="0.3">
      <c r="A263">
        <v>12</v>
      </c>
      <c r="C263" t="s">
        <v>0</v>
      </c>
      <c r="D263" s="1">
        <v>42103</v>
      </c>
      <c r="E263" s="2"/>
      <c r="F263" t="s">
        <v>1</v>
      </c>
      <c r="G263" s="2">
        <v>0.37511574074074078</v>
      </c>
      <c r="I263" s="2"/>
    </row>
    <row r="265" spans="1:21" x14ac:dyDescent="0.3">
      <c r="B265" t="s">
        <v>6</v>
      </c>
      <c r="D265" t="s">
        <v>7</v>
      </c>
      <c r="E265" t="s">
        <v>8</v>
      </c>
      <c r="F265" t="s">
        <v>9</v>
      </c>
      <c r="G265" t="s">
        <v>10</v>
      </c>
      <c r="H265" t="s">
        <v>11</v>
      </c>
      <c r="I265" t="s">
        <v>12</v>
      </c>
      <c r="J265" t="s">
        <v>13</v>
      </c>
      <c r="K265" t="s">
        <v>14</v>
      </c>
      <c r="L265" t="s">
        <v>15</v>
      </c>
      <c r="M265" t="s">
        <v>16</v>
      </c>
      <c r="N265" t="s">
        <v>17</v>
      </c>
      <c r="O265" t="s">
        <v>18</v>
      </c>
      <c r="P265" t="s">
        <v>19</v>
      </c>
      <c r="Q265" t="s">
        <v>20</v>
      </c>
      <c r="R265" t="s">
        <v>21</v>
      </c>
      <c r="S265" t="s">
        <v>22</v>
      </c>
      <c r="T265" t="s">
        <v>23</v>
      </c>
      <c r="U265" t="s">
        <v>24</v>
      </c>
    </row>
    <row r="266" spans="1:21" x14ac:dyDescent="0.3">
      <c r="A266" s="7" t="s">
        <v>27</v>
      </c>
      <c r="B266" s="6">
        <v>0.37511574074074078</v>
      </c>
      <c r="C266" t="s">
        <v>26</v>
      </c>
      <c r="D266" s="5"/>
      <c r="E266" s="10">
        <v>0.39736111111111111</v>
      </c>
      <c r="F266" s="5"/>
      <c r="G266" s="5"/>
      <c r="H266" s="5"/>
      <c r="I266" s="5"/>
      <c r="J266" s="5"/>
      <c r="K266" s="5"/>
      <c r="L266" s="5"/>
      <c r="M266" s="10">
        <v>0.38320601851851849</v>
      </c>
      <c r="N266" s="6">
        <v>0.37540509259259264</v>
      </c>
      <c r="O266" s="5"/>
      <c r="P266" s="5"/>
      <c r="Q266" s="10">
        <v>0.40699074074074071</v>
      </c>
      <c r="R266" s="6">
        <v>0.37531249999999999</v>
      </c>
      <c r="S266" s="5"/>
      <c r="T266" s="5"/>
      <c r="U266" s="10">
        <v>0.40785879629629629</v>
      </c>
    </row>
    <row r="267" spans="1:21" x14ac:dyDescent="0.3">
      <c r="A267" s="9" t="s">
        <v>29</v>
      </c>
      <c r="B267" s="10">
        <v>0.37577546296296299</v>
      </c>
      <c r="C267" t="s">
        <v>28</v>
      </c>
      <c r="D267" s="5"/>
      <c r="E267" s="10">
        <v>0.3979166666666667</v>
      </c>
      <c r="F267" s="5"/>
      <c r="G267" s="5"/>
      <c r="H267" s="5"/>
      <c r="I267" s="5"/>
      <c r="J267" s="5"/>
      <c r="K267" s="5"/>
      <c r="L267" s="5"/>
      <c r="M267" s="10">
        <v>0.38460648148148152</v>
      </c>
      <c r="N267" s="6">
        <v>0.37577546296296299</v>
      </c>
      <c r="O267" s="5"/>
      <c r="P267" s="5"/>
      <c r="Q267" s="10">
        <v>0.41678240740740741</v>
      </c>
      <c r="R267" s="6">
        <v>0.37577546296296299</v>
      </c>
      <c r="S267" s="5"/>
      <c r="T267" s="5"/>
      <c r="U267" s="10">
        <v>0.40878472222222223</v>
      </c>
    </row>
    <row r="268" spans="1:21" x14ac:dyDescent="0.3">
      <c r="A268" s="15"/>
      <c r="B268" s="5"/>
      <c r="D268" s="5"/>
      <c r="E268" s="10">
        <f>E267-E266</f>
        <v>5.5555555555558689E-4</v>
      </c>
      <c r="F268" s="5"/>
      <c r="G268" s="5"/>
      <c r="H268" s="5"/>
      <c r="I268" s="5"/>
      <c r="J268" s="5"/>
      <c r="K268" s="5"/>
      <c r="L268" s="5"/>
      <c r="M268" s="10">
        <f>M267-M266</f>
        <v>1.4004629629630339E-3</v>
      </c>
      <c r="N268" s="6">
        <f>N267-N266</f>
        <v>3.7037037037035425E-4</v>
      </c>
      <c r="O268" s="5"/>
      <c r="P268" s="5"/>
      <c r="Q268" s="10">
        <f>Q267-Q266</f>
        <v>9.7916666666666985E-3</v>
      </c>
      <c r="R268" s="6">
        <f>R267-R266</f>
        <v>4.6296296296299833E-4</v>
      </c>
      <c r="S268" s="5"/>
      <c r="T268" s="5"/>
      <c r="U268" s="10">
        <f>U267-U266</f>
        <v>9.2592592592594114E-4</v>
      </c>
    </row>
    <row r="269" spans="1:21" x14ac:dyDescent="0.3">
      <c r="A269" s="15"/>
      <c r="B269" s="5"/>
      <c r="C269" t="s">
        <v>26</v>
      </c>
      <c r="D269" s="5"/>
      <c r="E269" s="10">
        <v>0.40701388888888884</v>
      </c>
      <c r="F269" s="15"/>
      <c r="G269" s="15"/>
      <c r="H269" s="5"/>
      <c r="I269" s="15"/>
      <c r="J269" s="5"/>
      <c r="K269" s="5"/>
      <c r="L269" s="5"/>
      <c r="M269" s="10">
        <v>0.40888888888888886</v>
      </c>
      <c r="N269" s="10">
        <v>0.37577546296296299</v>
      </c>
      <c r="O269" s="5"/>
      <c r="P269" s="15"/>
      <c r="Q269" s="5"/>
      <c r="R269" s="10">
        <v>0.37577546296296299</v>
      </c>
      <c r="S269" s="5"/>
      <c r="T269" s="5"/>
      <c r="U269" s="5"/>
    </row>
    <row r="270" spans="1:21" x14ac:dyDescent="0.3">
      <c r="A270" s="15"/>
      <c r="B270" s="5"/>
      <c r="C270" t="s">
        <v>28</v>
      </c>
      <c r="D270" s="5"/>
      <c r="E270" s="10">
        <v>0.41678240740740741</v>
      </c>
      <c r="F270" s="15"/>
      <c r="G270" s="15"/>
      <c r="H270" s="5"/>
      <c r="I270" s="15"/>
      <c r="J270" s="5"/>
      <c r="K270" s="5"/>
      <c r="L270" s="5"/>
      <c r="M270" s="10">
        <v>0.41006944444444443</v>
      </c>
      <c r="N270" s="18">
        <v>0.3777430555555556</v>
      </c>
      <c r="O270" s="5"/>
      <c r="P270" s="15"/>
      <c r="Q270" s="5"/>
      <c r="R270" s="18">
        <v>0.37718750000000001</v>
      </c>
      <c r="S270" s="5"/>
      <c r="T270" s="5"/>
      <c r="U270" s="5"/>
    </row>
    <row r="271" spans="1:21" x14ac:dyDescent="0.3">
      <c r="D271" s="5"/>
      <c r="E271" s="10">
        <f>E270-E269</f>
        <v>9.7685185185185652E-3</v>
      </c>
      <c r="F271" s="5"/>
      <c r="G271" s="5"/>
      <c r="H271" s="5"/>
      <c r="I271" s="5"/>
      <c r="J271" s="5"/>
      <c r="K271" s="5"/>
      <c r="L271" s="5"/>
      <c r="M271" s="10">
        <f>M270-M269</f>
        <v>1.1805555555555736E-3</v>
      </c>
      <c r="N271" s="10">
        <f>N270-N269</f>
        <v>1.9675925925926041E-3</v>
      </c>
      <c r="O271" s="5"/>
      <c r="P271" s="5"/>
      <c r="Q271" s="5"/>
      <c r="R271" s="10">
        <f>R270-R269</f>
        <v>1.4120370370370172E-3</v>
      </c>
      <c r="S271" s="5"/>
      <c r="T271" s="5"/>
      <c r="U271" s="15"/>
    </row>
    <row r="272" spans="1:21" x14ac:dyDescent="0.3">
      <c r="C272" t="s">
        <v>26</v>
      </c>
      <c r="D272" s="15"/>
      <c r="E272" s="5"/>
      <c r="F272" s="15"/>
      <c r="G272" s="15"/>
      <c r="H272" s="5"/>
      <c r="I272" s="15"/>
      <c r="J272" s="5"/>
      <c r="K272" s="5"/>
      <c r="L272" s="15"/>
      <c r="M272" s="5"/>
      <c r="N272" s="10">
        <v>0.3781018518518518</v>
      </c>
      <c r="O272" s="5"/>
      <c r="P272" s="15"/>
      <c r="Q272" s="5"/>
      <c r="R272" s="10">
        <v>0.40962962962962962</v>
      </c>
      <c r="S272" s="5"/>
      <c r="T272" s="5"/>
      <c r="U272" s="15"/>
    </row>
    <row r="273" spans="1:21" x14ac:dyDescent="0.3">
      <c r="C273" t="s">
        <v>28</v>
      </c>
      <c r="D273" s="15"/>
      <c r="E273" s="15"/>
      <c r="F273" s="15"/>
      <c r="G273" s="15"/>
      <c r="H273" s="5"/>
      <c r="I273" s="15"/>
      <c r="J273" s="5"/>
      <c r="K273" s="5"/>
      <c r="L273" s="15"/>
      <c r="M273" s="5"/>
      <c r="N273" s="10">
        <v>0.37989583333333332</v>
      </c>
      <c r="O273" s="5"/>
      <c r="P273" s="15"/>
      <c r="Q273" s="5"/>
      <c r="R273" s="10">
        <v>0.41678240740740741</v>
      </c>
      <c r="S273" s="5"/>
      <c r="T273" s="5"/>
      <c r="U273" s="15"/>
    </row>
    <row r="274" spans="1:21" x14ac:dyDescent="0.3">
      <c r="D274" s="15"/>
      <c r="E274" s="15"/>
      <c r="F274" s="15"/>
      <c r="G274" s="15"/>
      <c r="H274" s="15"/>
      <c r="I274" s="15"/>
      <c r="J274" s="5"/>
      <c r="K274" s="5"/>
      <c r="L274" s="5"/>
      <c r="M274" s="5"/>
      <c r="N274" s="10">
        <f>N273-N272</f>
        <v>1.7939814814815214E-3</v>
      </c>
      <c r="O274" s="5"/>
      <c r="P274" s="15"/>
      <c r="Q274" s="5"/>
      <c r="R274" s="10">
        <f>R273-R272</f>
        <v>7.1527777777777857E-3</v>
      </c>
      <c r="S274" s="5"/>
      <c r="T274" s="5"/>
      <c r="U274" s="15"/>
    </row>
    <row r="275" spans="1:21" x14ac:dyDescent="0.3">
      <c r="C275" t="s">
        <v>26</v>
      </c>
      <c r="D275" s="15"/>
      <c r="E275" s="5"/>
      <c r="F275" s="15"/>
      <c r="G275" s="15"/>
      <c r="H275" s="5"/>
      <c r="I275" s="15"/>
      <c r="J275" s="15"/>
      <c r="K275" s="15"/>
      <c r="L275" s="15"/>
      <c r="M275" s="15"/>
      <c r="N275" s="10">
        <v>0.38225694444444441</v>
      </c>
      <c r="O275" s="15"/>
      <c r="P275" s="15"/>
      <c r="Q275" s="15"/>
      <c r="R275" s="5"/>
      <c r="S275" s="5"/>
      <c r="T275" s="15"/>
      <c r="U275" s="15"/>
    </row>
    <row r="276" spans="1:21" x14ac:dyDescent="0.3">
      <c r="C276" t="s">
        <v>28</v>
      </c>
      <c r="D276" s="15"/>
      <c r="E276" s="5"/>
      <c r="F276" s="15"/>
      <c r="G276" s="15"/>
      <c r="H276" s="5"/>
      <c r="I276" s="15"/>
      <c r="J276" s="15"/>
      <c r="K276" s="15"/>
      <c r="L276" s="15"/>
      <c r="M276" s="15"/>
      <c r="N276" s="10">
        <v>0.38396990740740744</v>
      </c>
      <c r="O276" s="15"/>
      <c r="P276" s="15"/>
      <c r="Q276" s="15"/>
      <c r="R276" s="5"/>
      <c r="S276" s="5"/>
      <c r="T276" s="15"/>
      <c r="U276" s="15"/>
    </row>
    <row r="277" spans="1:21" x14ac:dyDescent="0.3"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0">
        <f>N276-N275</f>
        <v>1.7129629629630272E-3</v>
      </c>
      <c r="O277" s="15"/>
      <c r="P277" s="15"/>
      <c r="Q277" s="15"/>
      <c r="R277" s="5"/>
      <c r="S277" s="15"/>
      <c r="T277" s="15"/>
      <c r="U277" s="15"/>
    </row>
    <row r="278" spans="1:21" x14ac:dyDescent="0.3">
      <c r="C278" t="s">
        <v>26</v>
      </c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0">
        <v>0.38623842592592594</v>
      </c>
      <c r="O278" s="15"/>
      <c r="P278" s="15"/>
      <c r="Q278" s="15"/>
      <c r="R278" s="5"/>
      <c r="S278" s="15"/>
      <c r="T278" s="15"/>
      <c r="U278" s="15"/>
    </row>
    <row r="279" spans="1:21" x14ac:dyDescent="0.3">
      <c r="C279" t="s">
        <v>28</v>
      </c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0">
        <v>0.38733796296296297</v>
      </c>
      <c r="O279" s="15"/>
      <c r="P279" s="15"/>
      <c r="Q279" s="15"/>
      <c r="R279" s="5"/>
      <c r="S279" s="15"/>
      <c r="T279" s="15"/>
      <c r="U279" s="15"/>
    </row>
    <row r="280" spans="1:21" x14ac:dyDescent="0.3"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0">
        <f>N279-N278</f>
        <v>1.0995370370370239E-3</v>
      </c>
      <c r="O280" s="15"/>
      <c r="P280" s="15"/>
      <c r="Q280" s="15"/>
      <c r="R280" s="5"/>
      <c r="S280" s="15"/>
      <c r="T280" s="15"/>
      <c r="U280" s="15"/>
    </row>
    <row r="281" spans="1:21" x14ac:dyDescent="0.3">
      <c r="C281" t="s">
        <v>26</v>
      </c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0">
        <v>0.39079861111111108</v>
      </c>
      <c r="O281" s="15"/>
      <c r="P281" s="15"/>
      <c r="Q281" s="15"/>
      <c r="R281" s="5"/>
      <c r="S281" s="15"/>
      <c r="T281" s="15"/>
      <c r="U281" s="15"/>
    </row>
    <row r="282" spans="1:21" x14ac:dyDescent="0.3">
      <c r="C282" t="s">
        <v>28</v>
      </c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0">
        <v>0.39621527777777782</v>
      </c>
      <c r="O282" s="15"/>
      <c r="P282" s="15"/>
      <c r="Q282" s="15"/>
      <c r="R282" s="15"/>
      <c r="S282" s="15"/>
      <c r="T282" s="15"/>
      <c r="U282" s="15"/>
    </row>
    <row r="283" spans="1:21" x14ac:dyDescent="0.3"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0">
        <f>N282-N281</f>
        <v>5.4166666666667362E-3</v>
      </c>
      <c r="O283" s="15"/>
      <c r="P283" s="15"/>
      <c r="Q283" s="15"/>
      <c r="R283" s="15"/>
      <c r="S283" s="15"/>
      <c r="T283" s="15"/>
      <c r="U283" s="15"/>
    </row>
    <row r="284" spans="1:21" x14ac:dyDescent="0.3">
      <c r="C284" t="s">
        <v>26</v>
      </c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0">
        <v>0.40710648148148149</v>
      </c>
      <c r="O284" s="15"/>
      <c r="P284" s="15"/>
      <c r="Q284" s="15"/>
      <c r="R284" s="15"/>
      <c r="S284" s="15"/>
      <c r="T284" s="15"/>
      <c r="U284" s="15"/>
    </row>
    <row r="285" spans="1:21" x14ac:dyDescent="0.3">
      <c r="C285" t="s">
        <v>28</v>
      </c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0">
        <v>0.41226851851851848</v>
      </c>
      <c r="O285" s="15"/>
      <c r="P285" s="15"/>
      <c r="Q285" s="15"/>
      <c r="R285" s="15"/>
      <c r="S285" s="15"/>
      <c r="T285" s="15"/>
      <c r="U285" s="15"/>
    </row>
    <row r="286" spans="1:21" x14ac:dyDescent="0.3">
      <c r="N286" s="10">
        <f>N285-N284</f>
        <v>5.1620370370369928E-3</v>
      </c>
    </row>
    <row r="287" spans="1:21" x14ac:dyDescent="0.3">
      <c r="A287" s="3" t="s">
        <v>25</v>
      </c>
      <c r="B287" s="3"/>
      <c r="C287" s="3"/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</row>
    <row r="288" spans="1:21" x14ac:dyDescent="0.3">
      <c r="A288" s="9" t="s">
        <v>33</v>
      </c>
      <c r="B288" s="9"/>
      <c r="C288" s="9"/>
      <c r="D288" s="10">
        <v>0</v>
      </c>
      <c r="E288" s="10">
        <f>E271+E268</f>
        <v>1.0324074074074152E-2</v>
      </c>
      <c r="F288" s="10">
        <v>0</v>
      </c>
      <c r="G288" s="10">
        <v>0</v>
      </c>
      <c r="H288" s="10">
        <v>0</v>
      </c>
      <c r="I288" s="10">
        <v>0</v>
      </c>
      <c r="J288" s="10">
        <v>0</v>
      </c>
      <c r="K288" s="10">
        <v>0</v>
      </c>
      <c r="L288" s="10">
        <v>0</v>
      </c>
      <c r="M288" s="10">
        <f>M271+M268</f>
        <v>2.5810185185186074E-3</v>
      </c>
      <c r="N288" s="10">
        <f>N286+N283+N280+N277+N274+N271</f>
        <v>1.7152777777777906E-2</v>
      </c>
      <c r="O288" s="10">
        <v>0</v>
      </c>
      <c r="P288" s="10">
        <v>0</v>
      </c>
      <c r="Q288" s="10">
        <f>Q268</f>
        <v>9.7916666666666985E-3</v>
      </c>
      <c r="R288" s="10">
        <f>R274+R271</f>
        <v>8.5648148148148029E-3</v>
      </c>
      <c r="S288" s="10">
        <v>0</v>
      </c>
      <c r="T288" s="10">
        <v>0</v>
      </c>
      <c r="U288" s="10">
        <f>U268</f>
        <v>9.2592592592594114E-4</v>
      </c>
    </row>
    <row r="289" spans="1:21" x14ac:dyDescent="0.3">
      <c r="A289" s="7" t="s">
        <v>34</v>
      </c>
      <c r="B289" s="7"/>
      <c r="C289" s="7"/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f>N268</f>
        <v>3.7037037037035425E-4</v>
      </c>
      <c r="O289" s="6">
        <v>0</v>
      </c>
      <c r="P289" s="6">
        <v>0</v>
      </c>
      <c r="Q289" s="6">
        <v>0</v>
      </c>
      <c r="R289" s="6">
        <f>R268</f>
        <v>4.6296296296299833E-4</v>
      </c>
      <c r="S289" s="6">
        <v>0</v>
      </c>
      <c r="T289" s="6">
        <v>0</v>
      </c>
      <c r="U289" s="6">
        <v>0</v>
      </c>
    </row>
    <row r="292" spans="1:21" x14ac:dyDescent="0.3">
      <c r="A292" t="s">
        <v>170</v>
      </c>
    </row>
    <row r="293" spans="1:21" x14ac:dyDescent="0.3">
      <c r="A293" t="s">
        <v>6</v>
      </c>
      <c r="C293" t="s">
        <v>0</v>
      </c>
      <c r="D293" t="s">
        <v>7</v>
      </c>
      <c r="E293" t="s">
        <v>8</v>
      </c>
      <c r="F293" t="s">
        <v>67</v>
      </c>
      <c r="G293" t="s">
        <v>10</v>
      </c>
      <c r="H293" t="s">
        <v>11</v>
      </c>
      <c r="I293" t="s">
        <v>12</v>
      </c>
      <c r="J293" t="s">
        <v>13</v>
      </c>
      <c r="K293" t="s">
        <v>14</v>
      </c>
      <c r="L293" t="s">
        <v>15</v>
      </c>
      <c r="M293" t="s">
        <v>16</v>
      </c>
      <c r="N293" t="s">
        <v>61</v>
      </c>
      <c r="O293" t="s">
        <v>18</v>
      </c>
      <c r="P293" t="s">
        <v>19</v>
      </c>
      <c r="Q293" t="s">
        <v>20</v>
      </c>
      <c r="R293" t="s">
        <v>21</v>
      </c>
      <c r="S293" t="s">
        <v>62</v>
      </c>
      <c r="T293" t="s">
        <v>23</v>
      </c>
      <c r="U293" t="s">
        <v>24</v>
      </c>
    </row>
    <row r="294" spans="1:21" x14ac:dyDescent="0.3">
      <c r="C294" s="1">
        <v>42054</v>
      </c>
      <c r="D294" s="37">
        <f>SUM(D46:D48)</f>
        <v>7.986111111110139E-4</v>
      </c>
      <c r="E294" s="37">
        <f t="shared" ref="E294:U294" si="58">SUM(E46:E48)</f>
        <v>3.4467592592592577E-2</v>
      </c>
      <c r="F294" s="37">
        <f t="shared" si="58"/>
        <v>0</v>
      </c>
      <c r="G294" s="37">
        <f t="shared" si="58"/>
        <v>3.7731481481481643E-3</v>
      </c>
      <c r="H294" s="37">
        <f t="shared" si="58"/>
        <v>0</v>
      </c>
      <c r="I294" s="37">
        <f t="shared" si="58"/>
        <v>0</v>
      </c>
      <c r="J294" s="37">
        <f t="shared" si="58"/>
        <v>2.6273148148148184E-3</v>
      </c>
      <c r="K294" s="37">
        <f t="shared" si="58"/>
        <v>3.958333333333397E-3</v>
      </c>
      <c r="L294" s="37">
        <f t="shared" si="58"/>
        <v>0</v>
      </c>
      <c r="M294" s="37">
        <f t="shared" si="58"/>
        <v>1.9155092592592737E-2</v>
      </c>
      <c r="N294" s="37">
        <f t="shared" si="58"/>
        <v>3.450231481481475E-2</v>
      </c>
      <c r="O294" s="37">
        <f t="shared" si="58"/>
        <v>2.3495370370370361E-2</v>
      </c>
      <c r="P294" s="37">
        <f t="shared" si="58"/>
        <v>0</v>
      </c>
      <c r="Q294" s="37">
        <f t="shared" si="58"/>
        <v>7.7546296296291989E-4</v>
      </c>
      <c r="R294" s="37">
        <f t="shared" si="58"/>
        <v>8.5532407407407085E-3</v>
      </c>
      <c r="S294" s="37">
        <f t="shared" si="58"/>
        <v>3.9918981481481541E-2</v>
      </c>
      <c r="T294" s="37">
        <f t="shared" si="58"/>
        <v>3.3067129629629599E-2</v>
      </c>
      <c r="U294" s="37">
        <f t="shared" si="58"/>
        <v>3.1145833333333262E-2</v>
      </c>
    </row>
    <row r="295" spans="1:21" x14ac:dyDescent="0.3">
      <c r="C295" s="1">
        <v>42055</v>
      </c>
      <c r="D295" s="37">
        <f>SUM(D55,D58)</f>
        <v>1.1458333333334014E-3</v>
      </c>
      <c r="E295" s="37">
        <f t="shared" ref="E295:U295" si="59">SUM(E55,E58)</f>
        <v>1.1180555555555582E-2</v>
      </c>
      <c r="F295" s="37">
        <f t="shared" si="59"/>
        <v>0</v>
      </c>
      <c r="G295" s="37">
        <f t="shared" si="59"/>
        <v>0</v>
      </c>
      <c r="H295" s="37">
        <f t="shared" si="59"/>
        <v>0</v>
      </c>
      <c r="I295" s="37">
        <f t="shared" si="59"/>
        <v>0</v>
      </c>
      <c r="J295" s="37">
        <f t="shared" si="59"/>
        <v>5.5555555555553138E-4</v>
      </c>
      <c r="K295" s="37">
        <f t="shared" si="59"/>
        <v>0</v>
      </c>
      <c r="L295" s="37">
        <f t="shared" si="59"/>
        <v>0</v>
      </c>
      <c r="M295" s="37">
        <f t="shared" si="59"/>
        <v>3.9745370370370348E-2</v>
      </c>
      <c r="N295" s="37">
        <f t="shared" si="59"/>
        <v>2.5844907407407358E-2</v>
      </c>
      <c r="O295" s="37">
        <f t="shared" si="59"/>
        <v>3.1250000000000444E-3</v>
      </c>
      <c r="P295" s="37">
        <f t="shared" si="59"/>
        <v>0</v>
      </c>
      <c r="Q295" s="37">
        <f t="shared" si="59"/>
        <v>0</v>
      </c>
      <c r="R295" s="37">
        <f t="shared" si="59"/>
        <v>2.5428240740740737E-2</v>
      </c>
      <c r="S295" s="37">
        <f t="shared" si="59"/>
        <v>4.1145833333333381E-2</v>
      </c>
      <c r="T295" s="37">
        <f t="shared" si="59"/>
        <v>3.1354166666666627E-2</v>
      </c>
      <c r="U295" s="37">
        <f t="shared" si="59"/>
        <v>1.1574074074074403E-3</v>
      </c>
    </row>
    <row r="296" spans="1:21" x14ac:dyDescent="0.3">
      <c r="C296" s="1">
        <v>42058</v>
      </c>
      <c r="D296" s="37">
        <f>SUM(D87:D89)</f>
        <v>1.1111111111111183E-3</v>
      </c>
      <c r="E296" s="37">
        <f t="shared" ref="E296:U296" si="60">SUM(E87:E89)</f>
        <v>7.662037037036995E-3</v>
      </c>
      <c r="F296" s="37">
        <f t="shared" si="60"/>
        <v>0</v>
      </c>
      <c r="G296" s="37">
        <f t="shared" si="60"/>
        <v>1.631944444444422E-3</v>
      </c>
      <c r="H296" s="37">
        <f t="shared" si="60"/>
        <v>0</v>
      </c>
      <c r="I296" s="37">
        <f t="shared" si="60"/>
        <v>0</v>
      </c>
      <c r="J296" s="37">
        <f t="shared" si="60"/>
        <v>7.1875000000000688E-3</v>
      </c>
      <c r="K296" s="37">
        <f t="shared" si="60"/>
        <v>2.7673611111111107E-2</v>
      </c>
      <c r="L296" s="37">
        <f t="shared" si="60"/>
        <v>0</v>
      </c>
      <c r="M296" s="37">
        <f t="shared" si="60"/>
        <v>5.439814814814814E-3</v>
      </c>
      <c r="N296" s="37">
        <f t="shared" si="60"/>
        <v>3.0983796296296273E-2</v>
      </c>
      <c r="O296" s="37">
        <f t="shared" si="60"/>
        <v>5.6134259259259522E-3</v>
      </c>
      <c r="P296" s="37">
        <f t="shared" si="60"/>
        <v>0</v>
      </c>
      <c r="Q296" s="37">
        <f t="shared" si="60"/>
        <v>5.8680555555556402E-3</v>
      </c>
      <c r="R296" s="37">
        <f t="shared" si="60"/>
        <v>2.3599537037037044E-2</v>
      </c>
      <c r="S296" s="37">
        <f t="shared" si="60"/>
        <v>3.1828703703703665E-2</v>
      </c>
      <c r="T296" s="37">
        <f t="shared" si="60"/>
        <v>1.1828703703703702E-2</v>
      </c>
      <c r="U296" s="37">
        <f t="shared" si="60"/>
        <v>5.6712962962957025E-4</v>
      </c>
    </row>
    <row r="297" spans="1:21" x14ac:dyDescent="0.3">
      <c r="C297" s="1">
        <v>42059</v>
      </c>
      <c r="D297" s="2">
        <f>SUM(D103:D105)</f>
        <v>1.2615740740740122E-3</v>
      </c>
      <c r="E297" s="2">
        <f t="shared" ref="E297:U297" si="61">SUM(E103:E105)</f>
        <v>6.7592592592591871E-3</v>
      </c>
      <c r="F297" s="2">
        <f t="shared" si="61"/>
        <v>0</v>
      </c>
      <c r="G297" s="2">
        <f t="shared" si="61"/>
        <v>2.3495370370371083E-3</v>
      </c>
      <c r="H297" s="2">
        <f t="shared" si="61"/>
        <v>0</v>
      </c>
      <c r="I297" s="2">
        <f t="shared" si="61"/>
        <v>0</v>
      </c>
      <c r="J297" s="2">
        <f t="shared" si="61"/>
        <v>8.1018518518494176E-5</v>
      </c>
      <c r="K297" s="2">
        <f t="shared" si="61"/>
        <v>1.6284722222222048E-2</v>
      </c>
      <c r="L297" s="2">
        <f t="shared" si="61"/>
        <v>0</v>
      </c>
      <c r="M297" s="2">
        <f t="shared" si="61"/>
        <v>7.1874999999999578E-3</v>
      </c>
      <c r="N297" s="2">
        <f t="shared" si="61"/>
        <v>6.9560185185185142E-3</v>
      </c>
      <c r="O297" s="2">
        <f t="shared" si="61"/>
        <v>1.5659722222222283E-2</v>
      </c>
      <c r="P297" s="2">
        <f t="shared" si="61"/>
        <v>0</v>
      </c>
      <c r="Q297" s="2">
        <f t="shared" si="61"/>
        <v>4.108796296296291E-3</v>
      </c>
      <c r="R297" s="2">
        <f t="shared" si="61"/>
        <v>6.6435185185185208E-3</v>
      </c>
      <c r="S297" s="2">
        <f t="shared" si="61"/>
        <v>1.5856481481481444E-2</v>
      </c>
      <c r="T297" s="2">
        <f t="shared" si="61"/>
        <v>6.678240740740693E-3</v>
      </c>
      <c r="U297" s="2">
        <f t="shared" si="61"/>
        <v>0</v>
      </c>
    </row>
    <row r="298" spans="1:21" x14ac:dyDescent="0.3">
      <c r="C298" s="1">
        <v>42061</v>
      </c>
      <c r="D298" s="37">
        <f>SUM(D128:D130)</f>
        <v>9.0277777777775237E-4</v>
      </c>
      <c r="E298" s="37">
        <f t="shared" ref="E298:U298" si="62">SUM(E128:E130)</f>
        <v>5.6134259259259522E-3</v>
      </c>
      <c r="F298" s="37">
        <f t="shared" si="62"/>
        <v>3.5879629629620435E-4</v>
      </c>
      <c r="G298" s="37">
        <f t="shared" si="62"/>
        <v>1.388888888888884E-3</v>
      </c>
      <c r="H298" s="37">
        <f t="shared" si="62"/>
        <v>6.712962962962532E-4</v>
      </c>
      <c r="I298" s="37">
        <f t="shared" si="62"/>
        <v>0</v>
      </c>
      <c r="J298" s="37">
        <f t="shared" si="62"/>
        <v>5.3124999999999978E-3</v>
      </c>
      <c r="K298" s="37">
        <f t="shared" si="62"/>
        <v>6.7361111111111094E-3</v>
      </c>
      <c r="L298" s="37">
        <f t="shared" si="62"/>
        <v>1.9675925925926041E-3</v>
      </c>
      <c r="M298" s="37">
        <f t="shared" si="62"/>
        <v>2.1180555555555591E-2</v>
      </c>
      <c r="N298" s="37">
        <f t="shared" si="62"/>
        <v>1.4988425925925919E-2</v>
      </c>
      <c r="O298" s="37">
        <f t="shared" si="62"/>
        <v>1.4398148148148104E-2</v>
      </c>
      <c r="P298" s="37">
        <f t="shared" si="62"/>
        <v>0</v>
      </c>
      <c r="Q298" s="37">
        <f t="shared" si="62"/>
        <v>5.8564814814814903E-3</v>
      </c>
      <c r="R298" s="37">
        <f t="shared" si="62"/>
        <v>1.0844907407407456E-2</v>
      </c>
      <c r="S298" s="37">
        <f t="shared" si="62"/>
        <v>9.0509259259259345E-3</v>
      </c>
      <c r="T298" s="37">
        <f t="shared" si="62"/>
        <v>8.8425925925926796E-3</v>
      </c>
      <c r="U298" s="37">
        <f t="shared" si="62"/>
        <v>1.2962962962962954E-3</v>
      </c>
    </row>
    <row r="299" spans="1:21" x14ac:dyDescent="0.3">
      <c r="C299" s="1">
        <v>42062</v>
      </c>
      <c r="D299" s="37">
        <f>SUM(D147:D149)</f>
        <v>4.3981481481480955E-4</v>
      </c>
      <c r="E299" s="37">
        <f t="shared" ref="E299:U299" si="63">SUM(E147:E149)</f>
        <v>2.2685185185185031E-3</v>
      </c>
      <c r="F299" s="37">
        <f t="shared" si="63"/>
        <v>0</v>
      </c>
      <c r="G299" s="37">
        <f t="shared" si="63"/>
        <v>0</v>
      </c>
      <c r="H299" s="37">
        <f t="shared" si="63"/>
        <v>0</v>
      </c>
      <c r="I299" s="37">
        <f t="shared" si="63"/>
        <v>0</v>
      </c>
      <c r="J299" s="37">
        <f t="shared" si="63"/>
        <v>2.9513888888889617E-3</v>
      </c>
      <c r="K299" s="37">
        <f t="shared" si="63"/>
        <v>0</v>
      </c>
      <c r="L299" s="37">
        <f t="shared" si="63"/>
        <v>0</v>
      </c>
      <c r="M299" s="37">
        <f t="shared" si="63"/>
        <v>2.9861111111110228E-3</v>
      </c>
      <c r="N299" s="37">
        <f t="shared" si="63"/>
        <v>4.4328703703702677E-3</v>
      </c>
      <c r="O299" s="37">
        <f t="shared" si="63"/>
        <v>0</v>
      </c>
      <c r="P299" s="37">
        <f t="shared" si="63"/>
        <v>0</v>
      </c>
      <c r="Q299" s="37">
        <f t="shared" si="63"/>
        <v>5.3240740740739811E-4</v>
      </c>
      <c r="R299" s="37">
        <f t="shared" si="63"/>
        <v>7.8935185185185497E-3</v>
      </c>
      <c r="S299" s="37">
        <f t="shared" si="63"/>
        <v>4.8611111111110938E-3</v>
      </c>
      <c r="T299" s="37">
        <f t="shared" si="63"/>
        <v>9.0393518518518401E-3</v>
      </c>
      <c r="U299" s="37">
        <f t="shared" si="63"/>
        <v>1.1805555555555181E-3</v>
      </c>
    </row>
    <row r="300" spans="1:21" x14ac:dyDescent="0.3">
      <c r="C300" s="1">
        <v>42066</v>
      </c>
      <c r="D300" s="37">
        <f>SUM(D171:D173)</f>
        <v>5.7754629629629406E-3</v>
      </c>
      <c r="E300" s="37">
        <f t="shared" ref="E300:U300" si="64">SUM(E171:E173)</f>
        <v>1.1747685185185097E-2</v>
      </c>
      <c r="F300" s="37">
        <f t="shared" si="64"/>
        <v>4.2824074074071516E-4</v>
      </c>
      <c r="G300" s="37">
        <f t="shared" si="64"/>
        <v>4.8958333333333215E-3</v>
      </c>
      <c r="H300" s="37">
        <f t="shared" si="64"/>
        <v>7.1527777777776191E-3</v>
      </c>
      <c r="I300" s="37">
        <f t="shared" si="64"/>
        <v>2.2916666666666363E-3</v>
      </c>
      <c r="J300" s="37">
        <f t="shared" si="64"/>
        <v>4.4907407407407396E-3</v>
      </c>
      <c r="K300" s="37">
        <f t="shared" si="64"/>
        <v>1.5162037037037002E-3</v>
      </c>
      <c r="L300" s="37">
        <f t="shared" si="64"/>
        <v>2.3032407407406197E-3</v>
      </c>
      <c r="M300" s="37">
        <f t="shared" si="64"/>
        <v>4.6643518518517113E-3</v>
      </c>
      <c r="N300" s="37">
        <f t="shared" si="64"/>
        <v>9.2476851851852615E-3</v>
      </c>
      <c r="O300" s="37">
        <f t="shared" si="64"/>
        <v>0</v>
      </c>
      <c r="P300" s="37">
        <f t="shared" si="64"/>
        <v>0</v>
      </c>
      <c r="Q300" s="37">
        <f t="shared" si="64"/>
        <v>1.8055555555555602E-3</v>
      </c>
      <c r="R300" s="37">
        <f t="shared" si="64"/>
        <v>6.6087962962962932E-3</v>
      </c>
      <c r="S300" s="37">
        <f t="shared" si="64"/>
        <v>2.3379629629629584E-3</v>
      </c>
      <c r="T300" s="37">
        <f t="shared" si="64"/>
        <v>7.6851851851852393E-3</v>
      </c>
      <c r="U300" s="37">
        <f t="shared" si="64"/>
        <v>6.2500000000004219E-4</v>
      </c>
    </row>
    <row r="301" spans="1:21" x14ac:dyDescent="0.3">
      <c r="C301" s="1">
        <v>42068</v>
      </c>
      <c r="D301" s="37">
        <f>SUM(D184:D186)</f>
        <v>0</v>
      </c>
      <c r="E301" s="37">
        <f t="shared" ref="E301:U301" si="65">SUM(E184:E186)</f>
        <v>1.1226851851852682E-3</v>
      </c>
      <c r="F301" s="37">
        <f t="shared" si="65"/>
        <v>0</v>
      </c>
      <c r="G301" s="37">
        <f t="shared" si="65"/>
        <v>8.6574074074073915E-3</v>
      </c>
      <c r="H301" s="37">
        <f t="shared" si="65"/>
        <v>0</v>
      </c>
      <c r="I301" s="37">
        <f t="shared" si="65"/>
        <v>0</v>
      </c>
      <c r="J301" s="37">
        <f t="shared" si="65"/>
        <v>4.6527777777777835E-3</v>
      </c>
      <c r="K301" s="37">
        <f t="shared" si="65"/>
        <v>5.7523148148148628E-3</v>
      </c>
      <c r="L301" s="37">
        <f t="shared" si="65"/>
        <v>0</v>
      </c>
      <c r="M301" s="37">
        <f t="shared" si="65"/>
        <v>2.8645833333333259E-2</v>
      </c>
      <c r="N301" s="37">
        <f t="shared" si="65"/>
        <v>2.0763888888888915E-2</v>
      </c>
      <c r="O301" s="37">
        <f t="shared" si="65"/>
        <v>5.8101851851852238E-3</v>
      </c>
      <c r="P301" s="37">
        <f t="shared" si="65"/>
        <v>0</v>
      </c>
      <c r="Q301" s="37">
        <f t="shared" si="65"/>
        <v>0</v>
      </c>
      <c r="R301" s="37">
        <f t="shared" si="65"/>
        <v>1.5613425925925961E-2</v>
      </c>
      <c r="S301" s="37">
        <f t="shared" si="65"/>
        <v>4.1423611111111147E-2</v>
      </c>
      <c r="T301" s="37">
        <f t="shared" si="65"/>
        <v>2.871527777777777E-2</v>
      </c>
      <c r="U301" s="37">
        <f t="shared" si="65"/>
        <v>3.6585648148148242E-2</v>
      </c>
    </row>
    <row r="302" spans="1:21" x14ac:dyDescent="0.3">
      <c r="C302" s="1">
        <v>42069</v>
      </c>
      <c r="D302" s="37">
        <f>SUM(D205:D207)</f>
        <v>1.3773148148147896E-3</v>
      </c>
      <c r="E302" s="37">
        <f t="shared" ref="E302:U302" si="66">SUM(E205:E207)</f>
        <v>1.6319444444444775E-3</v>
      </c>
      <c r="F302" s="37">
        <f t="shared" si="66"/>
        <v>4.1782407407406907E-3</v>
      </c>
      <c r="G302" s="37">
        <f t="shared" si="66"/>
        <v>2.0856481481481504E-2</v>
      </c>
      <c r="H302" s="37">
        <f t="shared" si="66"/>
        <v>0</v>
      </c>
      <c r="I302" s="37">
        <f t="shared" si="66"/>
        <v>0</v>
      </c>
      <c r="J302" s="37">
        <f t="shared" si="66"/>
        <v>7.1759259259251973E-4</v>
      </c>
      <c r="K302" s="37">
        <f t="shared" si="66"/>
        <v>1.3611111111111074E-2</v>
      </c>
      <c r="L302" s="37">
        <f t="shared" si="66"/>
        <v>5.6597222222222188E-3</v>
      </c>
      <c r="M302" s="37">
        <f t="shared" si="66"/>
        <v>7.1527777777778412E-3</v>
      </c>
      <c r="N302" s="37">
        <f t="shared" si="66"/>
        <v>2.1388888888888902E-2</v>
      </c>
      <c r="O302" s="37">
        <f t="shared" si="66"/>
        <v>6.1342592592589229E-4</v>
      </c>
      <c r="P302" s="37">
        <f t="shared" si="66"/>
        <v>0</v>
      </c>
      <c r="Q302" s="37">
        <f t="shared" si="66"/>
        <v>0</v>
      </c>
      <c r="R302" s="37">
        <f t="shared" si="66"/>
        <v>1.0173611111111147E-2</v>
      </c>
      <c r="S302" s="37">
        <f t="shared" si="66"/>
        <v>1.8310185185185235E-2</v>
      </c>
      <c r="T302" s="37">
        <f t="shared" si="66"/>
        <v>4.502314814814834E-3</v>
      </c>
      <c r="U302" s="37">
        <f t="shared" si="66"/>
        <v>9.8263888888888706E-3</v>
      </c>
    </row>
    <row r="303" spans="1:21" x14ac:dyDescent="0.3">
      <c r="C303" s="1">
        <v>42100</v>
      </c>
      <c r="D303" s="37">
        <f>SUM(D228:D230)</f>
        <v>0</v>
      </c>
      <c r="E303" s="37">
        <f t="shared" ref="E303:U303" si="67">SUM(E228:E230)</f>
        <v>1.4930555555555669E-3</v>
      </c>
      <c r="F303" s="37">
        <f t="shared" si="67"/>
        <v>0</v>
      </c>
      <c r="G303" s="37">
        <f t="shared" si="67"/>
        <v>0</v>
      </c>
      <c r="H303" s="37">
        <f t="shared" si="67"/>
        <v>1.388888888888884E-3</v>
      </c>
      <c r="I303" s="37">
        <f t="shared" si="67"/>
        <v>0</v>
      </c>
      <c r="J303" s="37">
        <f t="shared" si="67"/>
        <v>2.4652777777776635E-3</v>
      </c>
      <c r="K303" s="37">
        <f t="shared" si="67"/>
        <v>4.3634259259259234E-3</v>
      </c>
      <c r="L303" s="37">
        <f t="shared" si="67"/>
        <v>0</v>
      </c>
      <c r="M303" s="37">
        <f t="shared" si="67"/>
        <v>1.0763888888888351E-3</v>
      </c>
      <c r="N303" s="37">
        <f t="shared" si="67"/>
        <v>2.7847222222222134E-2</v>
      </c>
      <c r="O303" s="37">
        <f t="shared" si="67"/>
        <v>3.7268518518518423E-3</v>
      </c>
      <c r="P303" s="37">
        <f t="shared" si="67"/>
        <v>0</v>
      </c>
      <c r="Q303" s="37">
        <f t="shared" si="67"/>
        <v>0</v>
      </c>
      <c r="R303" s="37">
        <f t="shared" si="67"/>
        <v>0</v>
      </c>
      <c r="S303" s="37">
        <f t="shared" si="67"/>
        <v>0</v>
      </c>
      <c r="T303" s="37">
        <f t="shared" si="67"/>
        <v>0</v>
      </c>
      <c r="U303" s="37">
        <f t="shared" si="67"/>
        <v>1.96759259259216E-4</v>
      </c>
    </row>
    <row r="304" spans="1:21" x14ac:dyDescent="0.3">
      <c r="C304" s="1">
        <v>42101</v>
      </c>
      <c r="D304" s="37">
        <f>SUM(D259:D261)</f>
        <v>0</v>
      </c>
      <c r="E304" s="37">
        <f t="shared" ref="E304:U304" si="68">SUM(E259:E261)</f>
        <v>8.9236111111111183E-3</v>
      </c>
      <c r="F304" s="37">
        <f t="shared" si="68"/>
        <v>0</v>
      </c>
      <c r="G304" s="37">
        <f t="shared" si="68"/>
        <v>0</v>
      </c>
      <c r="H304" s="37">
        <f t="shared" si="68"/>
        <v>0</v>
      </c>
      <c r="I304" s="37">
        <f t="shared" si="68"/>
        <v>0</v>
      </c>
      <c r="J304" s="37">
        <f t="shared" si="68"/>
        <v>2.3958333333333748E-3</v>
      </c>
      <c r="K304" s="37">
        <f t="shared" si="68"/>
        <v>1.4120370370370172E-3</v>
      </c>
      <c r="L304" s="37">
        <f t="shared" si="68"/>
        <v>0</v>
      </c>
      <c r="M304" s="37">
        <f t="shared" si="68"/>
        <v>2.4583333333333346E-2</v>
      </c>
      <c r="N304" s="37">
        <f t="shared" si="68"/>
        <v>4.4097222222222454E-3</v>
      </c>
      <c r="O304" s="37">
        <f t="shared" si="68"/>
        <v>5.7638888888889017E-3</v>
      </c>
      <c r="P304" s="37">
        <f t="shared" si="68"/>
        <v>0</v>
      </c>
      <c r="Q304" s="37">
        <f t="shared" si="68"/>
        <v>0</v>
      </c>
      <c r="R304" s="37">
        <f t="shared" si="68"/>
        <v>0</v>
      </c>
      <c r="S304" s="37">
        <f t="shared" si="68"/>
        <v>1.0625000000000051E-2</v>
      </c>
      <c r="T304" s="37">
        <f t="shared" si="68"/>
        <v>3.1597222222222165E-3</v>
      </c>
      <c r="U304" s="37">
        <f t="shared" si="68"/>
        <v>0</v>
      </c>
    </row>
    <row r="305" spans="3:21" x14ac:dyDescent="0.3">
      <c r="C305" s="1">
        <v>42103</v>
      </c>
      <c r="D305" s="37">
        <f>SUM(D287:D289)</f>
        <v>0</v>
      </c>
      <c r="E305" s="37">
        <f t="shared" ref="E305:U305" si="69">SUM(E287:E289)</f>
        <v>1.0324074074074152E-2</v>
      </c>
      <c r="F305" s="37">
        <f t="shared" si="69"/>
        <v>0</v>
      </c>
      <c r="G305" s="37">
        <f t="shared" si="69"/>
        <v>0</v>
      </c>
      <c r="H305" s="37">
        <f t="shared" si="69"/>
        <v>0</v>
      </c>
      <c r="I305" s="37">
        <f t="shared" si="69"/>
        <v>0</v>
      </c>
      <c r="J305" s="37">
        <f t="shared" si="69"/>
        <v>0</v>
      </c>
      <c r="K305" s="37">
        <f t="shared" si="69"/>
        <v>0</v>
      </c>
      <c r="L305" s="37">
        <f t="shared" si="69"/>
        <v>0</v>
      </c>
      <c r="M305" s="37">
        <f t="shared" si="69"/>
        <v>2.5810185185186074E-3</v>
      </c>
      <c r="N305" s="37">
        <f t="shared" si="69"/>
        <v>1.752314814814826E-2</v>
      </c>
      <c r="O305" s="37">
        <f t="shared" si="69"/>
        <v>0</v>
      </c>
      <c r="P305" s="37">
        <f t="shared" si="69"/>
        <v>0</v>
      </c>
      <c r="Q305" s="37">
        <f t="shared" si="69"/>
        <v>9.7916666666666985E-3</v>
      </c>
      <c r="R305" s="37">
        <f t="shared" si="69"/>
        <v>9.0277777777778012E-3</v>
      </c>
      <c r="S305" s="37">
        <f t="shared" si="69"/>
        <v>0</v>
      </c>
      <c r="T305" s="37">
        <f t="shared" si="69"/>
        <v>0</v>
      </c>
      <c r="U305" s="37">
        <f t="shared" si="69"/>
        <v>9.2592592592594114E-4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workbookViewId="0">
      <selection activeCell="S12" sqref="S12"/>
    </sheetView>
  </sheetViews>
  <sheetFormatPr defaultRowHeight="14.4" x14ac:dyDescent="0.3"/>
  <cols>
    <col min="2" max="2" width="9.88671875" bestFit="1" customWidth="1"/>
  </cols>
  <sheetData>
    <row r="1" spans="1:11" x14ac:dyDescent="0.3">
      <c r="A1" t="s">
        <v>49</v>
      </c>
      <c r="B1" t="s">
        <v>0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</row>
    <row r="2" spans="1:11" x14ac:dyDescent="0.3">
      <c r="A2" s="7">
        <v>1</v>
      </c>
      <c r="B2" s="21">
        <v>42054</v>
      </c>
      <c r="C2" s="7" t="s">
        <v>13</v>
      </c>
      <c r="D2" s="6">
        <v>0.38934027777777774</v>
      </c>
      <c r="E2" s="6">
        <v>0.38954861111111111</v>
      </c>
      <c r="F2" s="7">
        <v>1</v>
      </c>
      <c r="G2" s="7">
        <v>0</v>
      </c>
      <c r="H2" s="7">
        <v>1</v>
      </c>
      <c r="I2" s="7" t="s">
        <v>25</v>
      </c>
      <c r="J2" s="7" t="s">
        <v>25</v>
      </c>
      <c r="K2" s="7" t="s">
        <v>59</v>
      </c>
    </row>
    <row r="3" spans="1:11" x14ac:dyDescent="0.3">
      <c r="A3" s="7">
        <v>1</v>
      </c>
      <c r="B3" s="21">
        <v>42054</v>
      </c>
      <c r="C3" s="7" t="s">
        <v>10</v>
      </c>
      <c r="D3" s="6">
        <v>0.38954861111111111</v>
      </c>
      <c r="E3" s="6">
        <v>0.38967592592592593</v>
      </c>
      <c r="F3" s="7">
        <v>0</v>
      </c>
      <c r="G3" s="7">
        <v>0</v>
      </c>
      <c r="H3" s="7">
        <v>0</v>
      </c>
      <c r="I3" s="7" t="s">
        <v>25</v>
      </c>
      <c r="J3" s="7" t="s">
        <v>60</v>
      </c>
      <c r="K3" s="7" t="s">
        <v>60</v>
      </c>
    </row>
    <row r="4" spans="1:11" x14ac:dyDescent="0.3">
      <c r="A4" s="7">
        <v>1</v>
      </c>
      <c r="B4" s="21">
        <v>42054</v>
      </c>
      <c r="C4" s="7" t="s">
        <v>23</v>
      </c>
      <c r="D4" s="6">
        <v>0.38986111111111116</v>
      </c>
      <c r="E4" s="6">
        <v>0.39020833333333332</v>
      </c>
      <c r="F4" s="7">
        <v>0</v>
      </c>
      <c r="G4" s="7">
        <v>0</v>
      </c>
      <c r="H4" s="7">
        <v>0</v>
      </c>
      <c r="I4" s="7" t="s">
        <v>25</v>
      </c>
      <c r="J4" s="7" t="s">
        <v>60</v>
      </c>
      <c r="K4" s="7" t="s">
        <v>60</v>
      </c>
    </row>
    <row r="5" spans="1:11" x14ac:dyDescent="0.3">
      <c r="A5" s="7">
        <v>1</v>
      </c>
      <c r="B5" s="21">
        <v>42054</v>
      </c>
      <c r="C5" s="7" t="s">
        <v>21</v>
      </c>
      <c r="D5" s="6">
        <v>0.39016203703703706</v>
      </c>
      <c r="E5" s="6">
        <v>0.39037037037037042</v>
      </c>
      <c r="F5" s="7">
        <v>1</v>
      </c>
      <c r="G5" s="7">
        <v>0</v>
      </c>
      <c r="H5" s="7">
        <v>0</v>
      </c>
      <c r="I5" s="7" t="s">
        <v>25</v>
      </c>
      <c r="J5" s="7" t="s">
        <v>59</v>
      </c>
      <c r="K5" s="7" t="s">
        <v>59</v>
      </c>
    </row>
    <row r="6" spans="1:11" x14ac:dyDescent="0.3">
      <c r="A6" s="7">
        <v>1</v>
      </c>
      <c r="B6" s="21">
        <v>42054</v>
      </c>
      <c r="C6" s="7" t="s">
        <v>13</v>
      </c>
      <c r="D6" s="6">
        <v>0.39101851851851849</v>
      </c>
      <c r="E6" s="6">
        <v>0.3914583333333333</v>
      </c>
      <c r="F6" s="7">
        <v>1</v>
      </c>
      <c r="G6" s="7">
        <v>1</v>
      </c>
      <c r="H6" s="7">
        <v>1</v>
      </c>
      <c r="I6" s="7" t="s">
        <v>27</v>
      </c>
      <c r="J6" s="7" t="s">
        <v>29</v>
      </c>
      <c r="K6" s="7" t="s">
        <v>59</v>
      </c>
    </row>
    <row r="7" spans="1:11" x14ac:dyDescent="0.3">
      <c r="A7" s="7">
        <v>1</v>
      </c>
      <c r="B7" s="21">
        <v>42054</v>
      </c>
      <c r="C7" s="7" t="s">
        <v>23</v>
      </c>
      <c r="D7" s="6">
        <v>0.39155092592592594</v>
      </c>
      <c r="E7" s="6">
        <v>0.39177083333333335</v>
      </c>
      <c r="F7" s="7">
        <v>2</v>
      </c>
      <c r="G7" s="7">
        <v>0</v>
      </c>
      <c r="H7" s="7">
        <v>0</v>
      </c>
      <c r="I7" s="7" t="s">
        <v>27</v>
      </c>
      <c r="J7" s="7" t="s">
        <v>59</v>
      </c>
      <c r="K7" s="7" t="s">
        <v>59</v>
      </c>
    </row>
    <row r="8" spans="1:11" x14ac:dyDescent="0.3">
      <c r="A8" s="7">
        <v>1</v>
      </c>
      <c r="B8" s="21">
        <v>42054</v>
      </c>
      <c r="C8" s="7" t="s">
        <v>61</v>
      </c>
      <c r="D8" s="6">
        <v>0.39210648148148147</v>
      </c>
      <c r="E8" s="6">
        <v>0.39270833333333338</v>
      </c>
      <c r="F8" s="7">
        <v>0</v>
      </c>
      <c r="G8" s="7">
        <v>0</v>
      </c>
      <c r="H8" s="7">
        <v>0</v>
      </c>
      <c r="I8" s="7" t="s">
        <v>27</v>
      </c>
      <c r="J8" s="7" t="s">
        <v>60</v>
      </c>
      <c r="K8" s="7" t="s">
        <v>60</v>
      </c>
    </row>
    <row r="9" spans="1:11" x14ac:dyDescent="0.3">
      <c r="A9" s="7">
        <v>1</v>
      </c>
      <c r="B9" s="21">
        <v>42054</v>
      </c>
      <c r="C9" s="7" t="s">
        <v>24</v>
      </c>
      <c r="D9" s="6">
        <v>0.39273148148148151</v>
      </c>
      <c r="E9" s="6">
        <v>0.39287037037037037</v>
      </c>
      <c r="F9" s="7">
        <v>0</v>
      </c>
      <c r="G9" s="7">
        <v>0</v>
      </c>
      <c r="H9" s="7">
        <v>0</v>
      </c>
      <c r="I9" s="7" t="s">
        <v>27</v>
      </c>
      <c r="J9" s="7" t="s">
        <v>60</v>
      </c>
      <c r="K9" s="7" t="s">
        <v>60</v>
      </c>
    </row>
    <row r="10" spans="1:11" x14ac:dyDescent="0.3">
      <c r="A10" s="7">
        <v>1</v>
      </c>
      <c r="B10" s="21">
        <v>42054</v>
      </c>
      <c r="C10" s="7" t="s">
        <v>23</v>
      </c>
      <c r="D10" s="6">
        <v>0.39293981481481483</v>
      </c>
      <c r="E10" s="6">
        <v>0.39322916666666669</v>
      </c>
      <c r="F10" s="7">
        <v>0</v>
      </c>
      <c r="G10" s="7">
        <v>0</v>
      </c>
      <c r="H10" s="7">
        <v>0</v>
      </c>
      <c r="I10" s="7" t="s">
        <v>27</v>
      </c>
      <c r="J10" s="7" t="s">
        <v>60</v>
      </c>
      <c r="K10" s="7" t="s">
        <v>60</v>
      </c>
    </row>
    <row r="11" spans="1:11" x14ac:dyDescent="0.3">
      <c r="A11" s="7">
        <v>1</v>
      </c>
      <c r="B11" s="21">
        <v>42054</v>
      </c>
      <c r="C11" s="7" t="s">
        <v>62</v>
      </c>
      <c r="D11" s="6">
        <v>0.39344907407407409</v>
      </c>
      <c r="E11" s="6">
        <v>0.39356481481481481</v>
      </c>
      <c r="F11" s="7">
        <v>0</v>
      </c>
      <c r="G11" s="7">
        <v>0</v>
      </c>
      <c r="H11" s="7">
        <v>0</v>
      </c>
      <c r="I11" s="7" t="s">
        <v>27</v>
      </c>
      <c r="J11" s="7" t="s">
        <v>60</v>
      </c>
      <c r="K11" s="7" t="s">
        <v>60</v>
      </c>
    </row>
    <row r="12" spans="1:11" x14ac:dyDescent="0.3">
      <c r="A12" s="7">
        <v>1</v>
      </c>
      <c r="B12" s="21">
        <v>42054</v>
      </c>
      <c r="C12" s="7" t="s">
        <v>61</v>
      </c>
      <c r="D12" s="6">
        <v>0.39407407407407408</v>
      </c>
      <c r="E12" s="6">
        <v>0.39417824074074076</v>
      </c>
      <c r="F12" s="7">
        <v>0</v>
      </c>
      <c r="G12" s="7">
        <v>0</v>
      </c>
      <c r="H12" s="7">
        <v>0</v>
      </c>
      <c r="I12" s="7" t="s">
        <v>27</v>
      </c>
      <c r="J12" s="7" t="s">
        <v>60</v>
      </c>
      <c r="K12" s="7" t="s">
        <v>60</v>
      </c>
    </row>
    <row r="13" spans="1:11" x14ac:dyDescent="0.3">
      <c r="A13" s="7">
        <v>1</v>
      </c>
      <c r="B13" s="21">
        <v>42054</v>
      </c>
      <c r="C13" s="7" t="s">
        <v>23</v>
      </c>
      <c r="D13" s="6">
        <v>0.39511574074074068</v>
      </c>
      <c r="E13" s="6">
        <v>0.39620370370370367</v>
      </c>
      <c r="F13" s="7">
        <v>3</v>
      </c>
      <c r="G13" s="7">
        <v>1</v>
      </c>
      <c r="H13" s="7">
        <v>2</v>
      </c>
      <c r="I13" s="7" t="s">
        <v>27</v>
      </c>
      <c r="J13" s="7" t="s">
        <v>59</v>
      </c>
      <c r="K13" s="7"/>
    </row>
    <row r="14" spans="1:11" x14ac:dyDescent="0.3">
      <c r="A14" s="7"/>
      <c r="B14" s="21"/>
      <c r="C14" s="7" t="s">
        <v>23</v>
      </c>
      <c r="D14" s="6"/>
      <c r="E14" s="6"/>
      <c r="F14" s="7"/>
      <c r="G14" s="7"/>
      <c r="H14" s="7"/>
      <c r="I14" s="7" t="s">
        <v>29</v>
      </c>
      <c r="J14" s="7" t="s">
        <v>25</v>
      </c>
      <c r="K14" s="7" t="s">
        <v>59</v>
      </c>
    </row>
    <row r="15" spans="1:11" x14ac:dyDescent="0.3">
      <c r="A15" s="7">
        <v>1</v>
      </c>
      <c r="B15" s="21">
        <v>42054</v>
      </c>
      <c r="C15" s="7" t="s">
        <v>61</v>
      </c>
      <c r="D15" s="6">
        <v>0.39655092592592595</v>
      </c>
      <c r="E15" s="6">
        <v>0.39664351851851848</v>
      </c>
      <c r="F15" s="7">
        <v>0</v>
      </c>
      <c r="G15" s="7">
        <v>0</v>
      </c>
      <c r="H15" s="7">
        <v>0</v>
      </c>
      <c r="I15" s="7" t="s">
        <v>29</v>
      </c>
      <c r="J15" s="7" t="s">
        <v>60</v>
      </c>
      <c r="K15" s="7" t="s">
        <v>60</v>
      </c>
    </row>
    <row r="16" spans="1:11" x14ac:dyDescent="0.3">
      <c r="A16" s="7">
        <v>1</v>
      </c>
      <c r="B16" s="21">
        <v>42054</v>
      </c>
      <c r="C16" s="7" t="s">
        <v>23</v>
      </c>
      <c r="D16" s="6">
        <v>0.40729166666666666</v>
      </c>
      <c r="E16" s="6">
        <v>0.40805555555555556</v>
      </c>
      <c r="F16" s="7">
        <v>2</v>
      </c>
      <c r="G16" s="7">
        <v>1</v>
      </c>
      <c r="H16" s="7">
        <v>1</v>
      </c>
      <c r="I16" s="7" t="s">
        <v>27</v>
      </c>
      <c r="J16" s="7" t="s">
        <v>59</v>
      </c>
      <c r="K16" s="7"/>
    </row>
    <row r="17" spans="1:11" x14ac:dyDescent="0.3">
      <c r="A17" s="7"/>
      <c r="B17" s="21"/>
      <c r="C17" s="7" t="s">
        <v>23</v>
      </c>
      <c r="D17" s="6"/>
      <c r="E17" s="6"/>
      <c r="F17" s="7"/>
      <c r="G17" s="7"/>
      <c r="H17" s="7"/>
      <c r="I17" s="7" t="s">
        <v>27</v>
      </c>
      <c r="J17" s="7" t="s">
        <v>25</v>
      </c>
      <c r="K17" s="7"/>
    </row>
    <row r="18" spans="1:11" x14ac:dyDescent="0.3">
      <c r="A18" s="7"/>
      <c r="B18" s="21"/>
      <c r="C18" s="7" t="s">
        <v>23</v>
      </c>
      <c r="D18" s="6"/>
      <c r="E18" s="6"/>
      <c r="F18" s="7"/>
      <c r="G18" s="7"/>
      <c r="H18" s="7"/>
      <c r="I18" s="7" t="s">
        <v>25</v>
      </c>
      <c r="J18" s="7" t="s">
        <v>29</v>
      </c>
      <c r="K18" s="7" t="s">
        <v>59</v>
      </c>
    </row>
    <row r="19" spans="1:11" x14ac:dyDescent="0.3">
      <c r="A19" s="7">
        <v>1</v>
      </c>
      <c r="B19" s="21">
        <v>42054</v>
      </c>
      <c r="C19" s="7" t="s">
        <v>62</v>
      </c>
      <c r="D19" s="6">
        <v>0.41466435185185185</v>
      </c>
      <c r="E19" s="6">
        <v>0.41478009259259258</v>
      </c>
      <c r="F19" s="7">
        <v>0</v>
      </c>
      <c r="G19" s="7">
        <v>0</v>
      </c>
      <c r="H19" s="7">
        <v>0</v>
      </c>
      <c r="I19" s="7" t="s">
        <v>25</v>
      </c>
      <c r="J19" s="7" t="s">
        <v>60</v>
      </c>
      <c r="K19" s="7" t="s">
        <v>60</v>
      </c>
    </row>
    <row r="20" spans="1:11" x14ac:dyDescent="0.3">
      <c r="A20" s="7">
        <v>1</v>
      </c>
      <c r="B20" s="21">
        <v>42054</v>
      </c>
      <c r="C20" s="7" t="s">
        <v>16</v>
      </c>
      <c r="D20" s="13"/>
      <c r="E20" s="7"/>
      <c r="F20" s="7">
        <v>0</v>
      </c>
      <c r="G20" s="7">
        <v>1</v>
      </c>
      <c r="H20" s="7">
        <v>0</v>
      </c>
      <c r="I20" s="7" t="s">
        <v>25</v>
      </c>
      <c r="J20" s="7" t="s">
        <v>60</v>
      </c>
      <c r="K20" s="7" t="s">
        <v>63</v>
      </c>
    </row>
    <row r="21" spans="1:11" x14ac:dyDescent="0.3">
      <c r="A21" s="22">
        <v>2</v>
      </c>
      <c r="B21" s="23">
        <v>42055</v>
      </c>
      <c r="C21" s="22" t="s">
        <v>21</v>
      </c>
      <c r="D21" s="24">
        <v>0.3895717592592593</v>
      </c>
      <c r="E21" s="24">
        <v>0.39001157407407411</v>
      </c>
      <c r="F21" s="22">
        <v>0</v>
      </c>
      <c r="G21" s="22">
        <v>0</v>
      </c>
      <c r="H21" s="22">
        <v>0</v>
      </c>
      <c r="I21" s="22" t="s">
        <v>29</v>
      </c>
      <c r="J21" s="22" t="s">
        <v>60</v>
      </c>
      <c r="K21" s="22" t="s">
        <v>60</v>
      </c>
    </row>
    <row r="22" spans="1:11" x14ac:dyDescent="0.3">
      <c r="A22" s="22">
        <v>2</v>
      </c>
      <c r="B22" s="23">
        <v>42055</v>
      </c>
      <c r="C22" s="22" t="s">
        <v>62</v>
      </c>
      <c r="D22" s="24">
        <v>0.39068287037037036</v>
      </c>
      <c r="E22" s="24">
        <v>0.39079861111111108</v>
      </c>
      <c r="F22" s="22">
        <v>0</v>
      </c>
      <c r="G22" s="22">
        <v>0</v>
      </c>
      <c r="H22" s="22">
        <v>0</v>
      </c>
      <c r="I22" s="22" t="s">
        <v>29</v>
      </c>
      <c r="J22" s="22" t="s">
        <v>60</v>
      </c>
      <c r="K22" s="22" t="s">
        <v>60</v>
      </c>
    </row>
    <row r="23" spans="1:11" x14ac:dyDescent="0.3">
      <c r="A23" s="22">
        <v>2</v>
      </c>
      <c r="B23" s="23">
        <v>42055</v>
      </c>
      <c r="C23" s="22" t="s">
        <v>61</v>
      </c>
      <c r="D23" s="24">
        <v>0.39452546296296293</v>
      </c>
      <c r="E23" s="24">
        <v>0.39466435185185184</v>
      </c>
      <c r="F23" s="22">
        <v>0</v>
      </c>
      <c r="G23" s="22">
        <v>0</v>
      </c>
      <c r="H23" s="22">
        <v>0</v>
      </c>
      <c r="I23" s="22" t="s">
        <v>29</v>
      </c>
      <c r="J23" s="22" t="s">
        <v>60</v>
      </c>
      <c r="K23" s="22" t="s">
        <v>60</v>
      </c>
    </row>
    <row r="24" spans="1:11" x14ac:dyDescent="0.3">
      <c r="A24" s="22">
        <v>2</v>
      </c>
      <c r="B24" s="23">
        <v>42055</v>
      </c>
      <c r="C24" s="22" t="s">
        <v>61</v>
      </c>
      <c r="D24" s="24">
        <v>0.40037037037037032</v>
      </c>
      <c r="E24" s="24">
        <v>0.4007175925925926</v>
      </c>
      <c r="F24" s="22">
        <v>0</v>
      </c>
      <c r="G24" s="22">
        <v>0</v>
      </c>
      <c r="H24" s="22">
        <v>0</v>
      </c>
      <c r="I24" s="22" t="s">
        <v>29</v>
      </c>
      <c r="J24" s="22" t="s">
        <v>60</v>
      </c>
      <c r="K24" s="22" t="s">
        <v>60</v>
      </c>
    </row>
    <row r="25" spans="1:11" x14ac:dyDescent="0.3">
      <c r="A25" s="22">
        <v>2</v>
      </c>
      <c r="B25" s="23">
        <v>42055</v>
      </c>
      <c r="C25" s="22" t="s">
        <v>61</v>
      </c>
      <c r="D25" s="24">
        <v>0.40157407407407408</v>
      </c>
      <c r="E25" s="24">
        <v>0.40246527777777774</v>
      </c>
      <c r="F25" s="22">
        <v>0</v>
      </c>
      <c r="G25" s="22">
        <v>0</v>
      </c>
      <c r="H25" s="22">
        <v>0</v>
      </c>
      <c r="I25" s="22" t="s">
        <v>29</v>
      </c>
      <c r="J25" s="22" t="s">
        <v>60</v>
      </c>
      <c r="K25" s="22" t="s">
        <v>60</v>
      </c>
    </row>
    <row r="26" spans="1:11" x14ac:dyDescent="0.3">
      <c r="A26" s="22">
        <v>2</v>
      </c>
      <c r="B26" s="23">
        <v>42055</v>
      </c>
      <c r="C26" s="22" t="s">
        <v>61</v>
      </c>
      <c r="D26" s="24">
        <v>0.41303240740740743</v>
      </c>
      <c r="E26" s="24">
        <v>0.41312499999999996</v>
      </c>
      <c r="F26" s="22">
        <v>0</v>
      </c>
      <c r="G26" s="22">
        <v>0</v>
      </c>
      <c r="H26" s="22">
        <v>0</v>
      </c>
      <c r="I26" s="22" t="s">
        <v>29</v>
      </c>
      <c r="J26" s="22" t="s">
        <v>60</v>
      </c>
      <c r="K26" s="22" t="s">
        <v>60</v>
      </c>
    </row>
    <row r="27" spans="1:11" x14ac:dyDescent="0.3">
      <c r="A27" s="7">
        <v>3</v>
      </c>
      <c r="B27" s="21">
        <v>42058</v>
      </c>
      <c r="C27" s="7" t="s">
        <v>21</v>
      </c>
      <c r="D27" s="6">
        <v>0.38894675925925926</v>
      </c>
      <c r="E27" s="6">
        <v>0.38901620370370371</v>
      </c>
      <c r="F27" s="7">
        <v>0</v>
      </c>
      <c r="G27" s="7">
        <v>0</v>
      </c>
      <c r="H27" s="7">
        <v>0</v>
      </c>
      <c r="I27" s="7" t="s">
        <v>25</v>
      </c>
      <c r="J27" s="7" t="s">
        <v>60</v>
      </c>
      <c r="K27" s="7" t="s">
        <v>60</v>
      </c>
    </row>
    <row r="28" spans="1:11" x14ac:dyDescent="0.3">
      <c r="A28" s="7">
        <v>3</v>
      </c>
      <c r="B28" s="21">
        <v>42058</v>
      </c>
      <c r="C28" s="7" t="s">
        <v>13</v>
      </c>
      <c r="D28" s="6">
        <v>0.3891087962962963</v>
      </c>
      <c r="E28" s="6">
        <v>0.38922453703703702</v>
      </c>
      <c r="F28" s="7">
        <v>0</v>
      </c>
      <c r="G28" s="7">
        <v>0</v>
      </c>
      <c r="H28" s="7">
        <v>0</v>
      </c>
      <c r="I28" s="7" t="s">
        <v>25</v>
      </c>
      <c r="J28" s="7" t="s">
        <v>60</v>
      </c>
      <c r="K28" s="7" t="s">
        <v>60</v>
      </c>
    </row>
    <row r="29" spans="1:11" x14ac:dyDescent="0.3">
      <c r="A29" s="7">
        <v>3</v>
      </c>
      <c r="B29" s="21">
        <v>42058</v>
      </c>
      <c r="C29" s="7" t="s">
        <v>21</v>
      </c>
      <c r="D29" s="6">
        <v>0.38969907407407406</v>
      </c>
      <c r="E29" s="6">
        <v>0.3898726851851852</v>
      </c>
      <c r="F29" s="7">
        <v>0</v>
      </c>
      <c r="G29" s="7">
        <v>0</v>
      </c>
      <c r="H29" s="7">
        <v>1</v>
      </c>
      <c r="I29" s="7" t="s">
        <v>25</v>
      </c>
      <c r="J29" s="7" t="s">
        <v>25</v>
      </c>
      <c r="K29" s="7" t="s">
        <v>25</v>
      </c>
    </row>
    <row r="30" spans="1:11" x14ac:dyDescent="0.3">
      <c r="A30" s="7">
        <v>3</v>
      </c>
      <c r="B30" s="21">
        <v>42058</v>
      </c>
      <c r="C30" s="7" t="s">
        <v>13</v>
      </c>
      <c r="D30" s="6">
        <v>0.393125</v>
      </c>
      <c r="E30" s="6">
        <v>0.39353009259259258</v>
      </c>
      <c r="F30" s="7">
        <v>0</v>
      </c>
      <c r="G30" s="7">
        <v>0</v>
      </c>
      <c r="H30" s="7">
        <v>2</v>
      </c>
      <c r="I30" s="7" t="s">
        <v>25</v>
      </c>
      <c r="J30" s="7" t="s">
        <v>25</v>
      </c>
      <c r="K30" s="7" t="s">
        <v>25</v>
      </c>
    </row>
    <row r="31" spans="1:11" x14ac:dyDescent="0.3">
      <c r="A31" s="7">
        <v>3</v>
      </c>
      <c r="B31" s="21">
        <v>42058</v>
      </c>
      <c r="C31" s="7" t="s">
        <v>23</v>
      </c>
      <c r="D31" s="6">
        <v>0.39383101851851854</v>
      </c>
      <c r="E31" s="6">
        <v>0.39413194444444444</v>
      </c>
      <c r="F31" s="7">
        <v>1</v>
      </c>
      <c r="G31" s="7">
        <v>0</v>
      </c>
      <c r="H31" s="7">
        <v>1</v>
      </c>
      <c r="I31" s="7" t="s">
        <v>25</v>
      </c>
      <c r="J31" s="7" t="s">
        <v>59</v>
      </c>
      <c r="K31" s="7" t="s">
        <v>25</v>
      </c>
    </row>
    <row r="32" spans="1:11" x14ac:dyDescent="0.3">
      <c r="A32" s="7">
        <v>3</v>
      </c>
      <c r="B32" s="21">
        <v>42058</v>
      </c>
      <c r="C32" s="7" t="s">
        <v>62</v>
      </c>
      <c r="D32" s="6">
        <v>0.39633101851851849</v>
      </c>
      <c r="E32" s="6">
        <v>0.3964699074074074</v>
      </c>
      <c r="F32" s="7">
        <v>0</v>
      </c>
      <c r="G32" s="7">
        <v>0</v>
      </c>
      <c r="H32" s="7">
        <v>0</v>
      </c>
      <c r="I32" s="7" t="s">
        <v>25</v>
      </c>
      <c r="J32" s="7" t="s">
        <v>60</v>
      </c>
      <c r="K32" s="7" t="s">
        <v>60</v>
      </c>
    </row>
    <row r="33" spans="1:11" x14ac:dyDescent="0.3">
      <c r="A33" s="7">
        <v>3</v>
      </c>
      <c r="B33" s="21">
        <v>42058</v>
      </c>
      <c r="C33" s="7" t="s">
        <v>62</v>
      </c>
      <c r="D33" s="6">
        <v>0.39780092592592592</v>
      </c>
      <c r="E33" s="6">
        <v>0.39825231481481477</v>
      </c>
      <c r="F33" s="7">
        <v>0</v>
      </c>
      <c r="G33" s="7">
        <v>0</v>
      </c>
      <c r="H33" s="7">
        <v>0</v>
      </c>
      <c r="I33" s="7" t="s">
        <v>25</v>
      </c>
      <c r="J33" s="7" t="s">
        <v>60</v>
      </c>
      <c r="K33" s="7" t="s">
        <v>60</v>
      </c>
    </row>
    <row r="34" spans="1:11" x14ac:dyDescent="0.3">
      <c r="A34" s="7">
        <v>3</v>
      </c>
      <c r="B34" s="21">
        <v>42058</v>
      </c>
      <c r="C34" s="7" t="s">
        <v>23</v>
      </c>
      <c r="D34" s="6">
        <v>0.39829861111111109</v>
      </c>
      <c r="E34" s="6">
        <v>0.39854166666666663</v>
      </c>
      <c r="F34" s="7">
        <v>1</v>
      </c>
      <c r="G34" s="7">
        <v>1</v>
      </c>
      <c r="H34" s="7">
        <v>0</v>
      </c>
      <c r="I34" s="7" t="s">
        <v>25</v>
      </c>
      <c r="J34" s="7" t="s">
        <v>29</v>
      </c>
      <c r="K34" s="7" t="s">
        <v>59</v>
      </c>
    </row>
    <row r="35" spans="1:11" x14ac:dyDescent="0.3">
      <c r="A35" s="7">
        <v>3</v>
      </c>
      <c r="B35" s="21">
        <v>42058</v>
      </c>
      <c r="C35" s="7" t="s">
        <v>61</v>
      </c>
      <c r="D35" s="6">
        <v>0.39868055555555554</v>
      </c>
      <c r="E35" s="6">
        <v>0.39937500000000004</v>
      </c>
      <c r="F35" s="7">
        <v>0</v>
      </c>
      <c r="G35" s="7">
        <v>0</v>
      </c>
      <c r="H35" s="7">
        <v>0</v>
      </c>
      <c r="I35" s="7" t="s">
        <v>27</v>
      </c>
      <c r="J35" s="7" t="s">
        <v>60</v>
      </c>
      <c r="K35" s="7" t="s">
        <v>60</v>
      </c>
    </row>
    <row r="36" spans="1:11" x14ac:dyDescent="0.3">
      <c r="A36" s="7">
        <v>3</v>
      </c>
      <c r="B36" s="21">
        <v>42058</v>
      </c>
      <c r="C36" s="7" t="s">
        <v>10</v>
      </c>
      <c r="D36" s="6">
        <v>0.40362268518518518</v>
      </c>
      <c r="E36" s="6">
        <v>0.40371527777777777</v>
      </c>
      <c r="F36" s="7">
        <v>0</v>
      </c>
      <c r="G36" s="7">
        <v>0</v>
      </c>
      <c r="H36" s="7">
        <v>0</v>
      </c>
      <c r="I36" s="7" t="s">
        <v>27</v>
      </c>
      <c r="J36" s="7" t="s">
        <v>60</v>
      </c>
      <c r="K36" s="7" t="s">
        <v>60</v>
      </c>
    </row>
    <row r="37" spans="1:11" x14ac:dyDescent="0.3">
      <c r="A37" s="7">
        <v>3</v>
      </c>
      <c r="B37" s="21">
        <v>42058</v>
      </c>
      <c r="C37" s="7" t="s">
        <v>61</v>
      </c>
      <c r="D37" s="6">
        <v>0.41350694444444441</v>
      </c>
      <c r="E37" s="6">
        <v>0.41358796296296302</v>
      </c>
      <c r="F37" s="7">
        <v>0</v>
      </c>
      <c r="G37" s="7">
        <v>0</v>
      </c>
      <c r="H37" s="7">
        <v>0</v>
      </c>
      <c r="I37" s="7" t="s">
        <v>27</v>
      </c>
      <c r="J37" s="7" t="s">
        <v>60</v>
      </c>
      <c r="K37" s="7" t="s">
        <v>60</v>
      </c>
    </row>
    <row r="38" spans="1:11" x14ac:dyDescent="0.3">
      <c r="A38" s="22">
        <v>5</v>
      </c>
      <c r="B38" s="23">
        <v>42061</v>
      </c>
      <c r="C38" s="22" t="s">
        <v>64</v>
      </c>
      <c r="D38" s="24">
        <v>0.40377314814814813</v>
      </c>
      <c r="E38" s="24">
        <v>0.40387731481481487</v>
      </c>
      <c r="F38" s="22">
        <v>0</v>
      </c>
      <c r="G38" s="22">
        <v>0</v>
      </c>
      <c r="H38" s="22">
        <v>0</v>
      </c>
      <c r="I38" s="22" t="s">
        <v>29</v>
      </c>
      <c r="J38" s="22" t="s">
        <v>60</v>
      </c>
      <c r="K38" s="22" t="s">
        <v>60</v>
      </c>
    </row>
    <row r="39" spans="1:11" x14ac:dyDescent="0.3">
      <c r="A39" s="22">
        <v>5</v>
      </c>
      <c r="B39" s="23">
        <v>42061</v>
      </c>
      <c r="C39" s="22" t="s">
        <v>21</v>
      </c>
      <c r="D39" s="24">
        <v>0.40405092592592595</v>
      </c>
      <c r="E39" s="24">
        <v>0.40415509259259258</v>
      </c>
      <c r="F39" s="22">
        <v>0</v>
      </c>
      <c r="G39" s="22">
        <v>0</v>
      </c>
      <c r="H39" s="22">
        <v>0</v>
      </c>
      <c r="I39" s="22" t="s">
        <v>29</v>
      </c>
      <c r="J39" s="22" t="s">
        <v>60</v>
      </c>
      <c r="K39" s="22" t="s">
        <v>60</v>
      </c>
    </row>
    <row r="40" spans="1:11" x14ac:dyDescent="0.3">
      <c r="A40" s="22">
        <v>5</v>
      </c>
      <c r="B40" s="23">
        <v>42061</v>
      </c>
      <c r="C40" s="22" t="s">
        <v>62</v>
      </c>
      <c r="D40" s="24">
        <v>0.40424768518518522</v>
      </c>
      <c r="E40" s="24">
        <v>0.40442129629629631</v>
      </c>
      <c r="F40" s="22">
        <v>0</v>
      </c>
      <c r="G40" s="22">
        <v>0</v>
      </c>
      <c r="H40" s="22">
        <v>2</v>
      </c>
      <c r="I40" s="22" t="s">
        <v>29</v>
      </c>
      <c r="J40" s="22" t="s">
        <v>25</v>
      </c>
      <c r="K40" s="22" t="s">
        <v>25</v>
      </c>
    </row>
    <row r="41" spans="1:11" x14ac:dyDescent="0.3">
      <c r="A41" s="22">
        <v>5</v>
      </c>
      <c r="B41" s="23">
        <v>42061</v>
      </c>
      <c r="C41" s="22" t="s">
        <v>65</v>
      </c>
      <c r="D41" s="24">
        <v>0.40638888888888891</v>
      </c>
      <c r="E41" s="24">
        <v>0.40651620370370373</v>
      </c>
      <c r="F41" s="22">
        <v>0</v>
      </c>
      <c r="G41" s="22">
        <v>0</v>
      </c>
      <c r="H41" s="22">
        <v>0</v>
      </c>
      <c r="I41" s="22" t="s">
        <v>25</v>
      </c>
      <c r="J41" s="22" t="s">
        <v>60</v>
      </c>
      <c r="K41" s="22" t="s">
        <v>60</v>
      </c>
    </row>
    <row r="42" spans="1:11" x14ac:dyDescent="0.3">
      <c r="A42" s="22">
        <v>5</v>
      </c>
      <c r="B42" s="23">
        <v>42061</v>
      </c>
      <c r="C42" s="22" t="s">
        <v>13</v>
      </c>
      <c r="D42" s="24">
        <v>0.40686342592592589</v>
      </c>
      <c r="E42" s="24">
        <v>0.4071643518518519</v>
      </c>
      <c r="F42" s="22">
        <v>0</v>
      </c>
      <c r="G42" s="22">
        <v>0</v>
      </c>
      <c r="H42" s="22">
        <v>0</v>
      </c>
      <c r="I42" s="22" t="s">
        <v>25</v>
      </c>
      <c r="J42" s="22" t="s">
        <v>60</v>
      </c>
      <c r="K42" s="22" t="s">
        <v>60</v>
      </c>
    </row>
    <row r="43" spans="1:11" x14ac:dyDescent="0.3">
      <c r="A43" s="22">
        <v>5</v>
      </c>
      <c r="B43" s="23">
        <v>42061</v>
      </c>
      <c r="C43" s="22" t="s">
        <v>61</v>
      </c>
      <c r="D43" s="24">
        <v>0.41225694444444444</v>
      </c>
      <c r="E43" s="24">
        <v>0.4123263888888889</v>
      </c>
      <c r="F43" s="22">
        <v>0</v>
      </c>
      <c r="G43" s="22">
        <v>0</v>
      </c>
      <c r="H43" s="22">
        <v>0</v>
      </c>
      <c r="I43" s="22" t="s">
        <v>25</v>
      </c>
      <c r="J43" s="22" t="s">
        <v>60</v>
      </c>
      <c r="K43" s="22" t="s">
        <v>60</v>
      </c>
    </row>
    <row r="44" spans="1:11" x14ac:dyDescent="0.3">
      <c r="A44" s="22">
        <v>5</v>
      </c>
      <c r="B44" s="23">
        <v>42061</v>
      </c>
      <c r="C44" s="22" t="s">
        <v>61</v>
      </c>
      <c r="D44" s="24">
        <v>0.41266203703703702</v>
      </c>
      <c r="E44" s="24">
        <v>0.41317129629629629</v>
      </c>
      <c r="F44" s="22">
        <v>0</v>
      </c>
      <c r="G44" s="22">
        <v>0</v>
      </c>
      <c r="H44" s="22">
        <v>0</v>
      </c>
      <c r="I44" s="22" t="s">
        <v>25</v>
      </c>
      <c r="J44" s="22" t="s">
        <v>60</v>
      </c>
      <c r="K44" s="22" t="s">
        <v>60</v>
      </c>
    </row>
    <row r="45" spans="1:11" x14ac:dyDescent="0.3">
      <c r="A45" s="22">
        <v>5</v>
      </c>
      <c r="B45" s="23">
        <v>42061</v>
      </c>
      <c r="C45" s="22" t="s">
        <v>64</v>
      </c>
      <c r="D45" s="24">
        <v>0.42751157407407409</v>
      </c>
      <c r="E45" s="24">
        <v>0.42807870370370371</v>
      </c>
      <c r="F45" s="22">
        <v>0</v>
      </c>
      <c r="G45" s="22">
        <v>0</v>
      </c>
      <c r="H45" s="22">
        <v>0</v>
      </c>
      <c r="I45" s="22" t="s">
        <v>25</v>
      </c>
      <c r="J45" s="22" t="s">
        <v>60</v>
      </c>
      <c r="K45" s="22" t="s">
        <v>60</v>
      </c>
    </row>
    <row r="46" spans="1:11" x14ac:dyDescent="0.3">
      <c r="A46" s="7">
        <v>6</v>
      </c>
      <c r="B46" s="21">
        <v>42062</v>
      </c>
      <c r="C46" s="7" t="s">
        <v>21</v>
      </c>
      <c r="D46" s="6">
        <v>0.39081018518518523</v>
      </c>
      <c r="E46" s="6">
        <v>0.39101851851851849</v>
      </c>
      <c r="F46" s="7">
        <v>0</v>
      </c>
      <c r="G46" s="7">
        <v>0</v>
      </c>
      <c r="H46" s="7">
        <v>0</v>
      </c>
      <c r="I46" s="7" t="s">
        <v>27</v>
      </c>
      <c r="J46" s="7" t="s">
        <v>60</v>
      </c>
      <c r="K46" s="7" t="s">
        <v>60</v>
      </c>
    </row>
    <row r="47" spans="1:11" x14ac:dyDescent="0.3">
      <c r="A47" s="7">
        <v>6</v>
      </c>
      <c r="B47" s="21">
        <v>42062</v>
      </c>
      <c r="C47" s="7" t="s">
        <v>61</v>
      </c>
      <c r="D47" s="6">
        <v>0.39152777777777775</v>
      </c>
      <c r="E47" s="6">
        <v>0.39156250000000004</v>
      </c>
      <c r="F47" s="7">
        <v>0</v>
      </c>
      <c r="G47" s="7">
        <v>0</v>
      </c>
      <c r="H47" s="7">
        <v>0</v>
      </c>
      <c r="I47" s="7" t="s">
        <v>27</v>
      </c>
      <c r="J47" s="7" t="s">
        <v>60</v>
      </c>
      <c r="K47" s="7" t="s">
        <v>60</v>
      </c>
    </row>
    <row r="48" spans="1:11" x14ac:dyDescent="0.3">
      <c r="A48" s="7">
        <v>6</v>
      </c>
      <c r="B48" s="21">
        <v>42062</v>
      </c>
      <c r="C48" s="7" t="s">
        <v>13</v>
      </c>
      <c r="D48" s="6">
        <v>0.39473379629629629</v>
      </c>
      <c r="E48" s="6">
        <v>0.3949537037037037</v>
      </c>
      <c r="F48" s="7">
        <v>0</v>
      </c>
      <c r="G48" s="7">
        <v>0</v>
      </c>
      <c r="H48" s="7">
        <v>0</v>
      </c>
      <c r="I48" s="7" t="s">
        <v>27</v>
      </c>
      <c r="J48" s="7" t="s">
        <v>60</v>
      </c>
      <c r="K48" s="7" t="s">
        <v>60</v>
      </c>
    </row>
    <row r="49" spans="1:11" x14ac:dyDescent="0.3">
      <c r="A49" s="7">
        <v>6</v>
      </c>
      <c r="B49" s="21">
        <v>42062</v>
      </c>
      <c r="C49" s="7" t="s">
        <v>13</v>
      </c>
      <c r="D49" s="6">
        <v>0.39570601851851855</v>
      </c>
      <c r="E49" s="6">
        <v>0.39603009259259259</v>
      </c>
      <c r="F49" s="7">
        <v>0</v>
      </c>
      <c r="G49" s="7">
        <v>1</v>
      </c>
      <c r="H49" s="7">
        <v>1</v>
      </c>
      <c r="I49" s="7" t="s">
        <v>27</v>
      </c>
      <c r="J49" s="7" t="s">
        <v>25</v>
      </c>
      <c r="K49" s="7" t="s">
        <v>29</v>
      </c>
    </row>
    <row r="50" spans="1:11" x14ac:dyDescent="0.3">
      <c r="A50" s="7">
        <v>6</v>
      </c>
      <c r="B50" s="21">
        <v>42062</v>
      </c>
      <c r="C50" s="7" t="s">
        <v>66</v>
      </c>
      <c r="D50" s="6">
        <v>0.4033680555555556</v>
      </c>
      <c r="E50" s="6">
        <v>0.40395833333333336</v>
      </c>
      <c r="F50" s="7">
        <v>0</v>
      </c>
      <c r="G50" s="7">
        <v>0</v>
      </c>
      <c r="H50" s="7">
        <v>0</v>
      </c>
      <c r="I50" s="7" t="s">
        <v>29</v>
      </c>
      <c r="J50" s="7" t="s">
        <v>60</v>
      </c>
      <c r="K50" s="7" t="s">
        <v>60</v>
      </c>
    </row>
    <row r="51" spans="1:11" x14ac:dyDescent="0.3">
      <c r="A51" s="22">
        <v>7</v>
      </c>
      <c r="B51" s="23">
        <v>42066</v>
      </c>
      <c r="C51" s="22" t="s">
        <v>21</v>
      </c>
      <c r="D51" s="24">
        <v>0.36950231481481483</v>
      </c>
      <c r="E51" s="24">
        <v>0.36961805555555555</v>
      </c>
      <c r="F51" s="22">
        <v>0</v>
      </c>
      <c r="G51" s="22">
        <v>0</v>
      </c>
      <c r="H51" s="22">
        <v>0</v>
      </c>
      <c r="I51" s="22" t="s">
        <v>29</v>
      </c>
      <c r="J51" s="22" t="s">
        <v>60</v>
      </c>
      <c r="K51" s="22" t="s">
        <v>60</v>
      </c>
    </row>
    <row r="52" spans="1:11" x14ac:dyDescent="0.3">
      <c r="A52" s="22">
        <v>7</v>
      </c>
      <c r="B52" s="23">
        <v>42066</v>
      </c>
      <c r="C52" s="22" t="s">
        <v>13</v>
      </c>
      <c r="D52" s="24">
        <v>0.37026620370370367</v>
      </c>
      <c r="E52" s="24">
        <v>0.37049768518518517</v>
      </c>
      <c r="F52" s="22">
        <v>1</v>
      </c>
      <c r="G52" s="22">
        <v>1</v>
      </c>
      <c r="H52" s="22">
        <v>0</v>
      </c>
      <c r="I52" s="22" t="s">
        <v>29</v>
      </c>
      <c r="J52" s="22" t="s">
        <v>59</v>
      </c>
      <c r="K52" s="22" t="s">
        <v>29</v>
      </c>
    </row>
    <row r="53" spans="1:11" x14ac:dyDescent="0.3">
      <c r="A53" s="22">
        <v>7</v>
      </c>
      <c r="B53" s="23">
        <v>42066</v>
      </c>
      <c r="C53" s="22" t="s">
        <v>64</v>
      </c>
      <c r="D53" s="24">
        <v>0.37093749999999998</v>
      </c>
      <c r="E53" s="24">
        <v>0.37113425925925925</v>
      </c>
      <c r="F53" s="22">
        <v>0</v>
      </c>
      <c r="G53" s="22">
        <v>0</v>
      </c>
      <c r="H53" s="22">
        <v>0</v>
      </c>
      <c r="I53" s="22" t="s">
        <v>29</v>
      </c>
      <c r="J53" s="22" t="s">
        <v>60</v>
      </c>
      <c r="K53" s="22" t="s">
        <v>60</v>
      </c>
    </row>
    <row r="54" spans="1:11" x14ac:dyDescent="0.3">
      <c r="A54" s="22">
        <v>7</v>
      </c>
      <c r="B54" s="23">
        <v>42066</v>
      </c>
      <c r="C54" s="22" t="s">
        <v>23</v>
      </c>
      <c r="D54" s="24">
        <v>0.37197916666666669</v>
      </c>
      <c r="E54" s="24">
        <v>0.37204861111111115</v>
      </c>
      <c r="F54" s="22">
        <v>0</v>
      </c>
      <c r="G54" s="22">
        <v>0</v>
      </c>
      <c r="H54" s="22">
        <v>0</v>
      </c>
      <c r="I54" s="22" t="s">
        <v>29</v>
      </c>
      <c r="J54" s="22" t="s">
        <v>60</v>
      </c>
      <c r="K54" s="22" t="s">
        <v>60</v>
      </c>
    </row>
    <row r="55" spans="1:11" x14ac:dyDescent="0.3">
      <c r="A55" s="22">
        <v>7</v>
      </c>
      <c r="B55" s="23">
        <v>42066</v>
      </c>
      <c r="C55" s="22" t="s">
        <v>61</v>
      </c>
      <c r="D55" s="24">
        <v>0.37406249999999996</v>
      </c>
      <c r="E55" s="24">
        <v>0.3759143518518519</v>
      </c>
      <c r="F55" s="22">
        <v>0</v>
      </c>
      <c r="G55" s="22">
        <v>0</v>
      </c>
      <c r="H55" s="22">
        <v>0</v>
      </c>
      <c r="I55" s="22" t="s">
        <v>29</v>
      </c>
      <c r="J55" s="22" t="s">
        <v>60</v>
      </c>
      <c r="K55" s="22" t="s">
        <v>60</v>
      </c>
    </row>
    <row r="56" spans="1:11" x14ac:dyDescent="0.3">
      <c r="A56" s="22">
        <v>7</v>
      </c>
      <c r="B56" s="23">
        <v>42066</v>
      </c>
      <c r="C56" s="22" t="s">
        <v>10</v>
      </c>
      <c r="D56" s="24">
        <v>0.37620370370370365</v>
      </c>
      <c r="E56" s="24">
        <v>0.37638888888888888</v>
      </c>
      <c r="F56" s="22">
        <v>0</v>
      </c>
      <c r="G56" s="22">
        <v>0</v>
      </c>
      <c r="H56" s="22">
        <v>0</v>
      </c>
      <c r="I56" s="22" t="s">
        <v>29</v>
      </c>
      <c r="J56" s="22" t="s">
        <v>60</v>
      </c>
      <c r="K56" s="22" t="s">
        <v>60</v>
      </c>
    </row>
    <row r="57" spans="1:11" x14ac:dyDescent="0.3">
      <c r="A57" s="22">
        <v>7</v>
      </c>
      <c r="B57" s="23">
        <v>42066</v>
      </c>
      <c r="C57" s="22" t="s">
        <v>23</v>
      </c>
      <c r="D57" s="24">
        <v>0.37814814814814812</v>
      </c>
      <c r="E57" s="24">
        <v>0.37827546296296299</v>
      </c>
      <c r="F57" s="22">
        <v>0</v>
      </c>
      <c r="G57" s="22">
        <v>1</v>
      </c>
      <c r="H57" s="22">
        <v>0</v>
      </c>
      <c r="I57" s="22" t="s">
        <v>29</v>
      </c>
      <c r="J57" s="22" t="s">
        <v>29</v>
      </c>
      <c r="K57" s="22" t="s">
        <v>29</v>
      </c>
    </row>
    <row r="58" spans="1:11" x14ac:dyDescent="0.3">
      <c r="A58" s="22">
        <v>7</v>
      </c>
      <c r="B58" s="23">
        <v>42066</v>
      </c>
      <c r="C58" s="22" t="s">
        <v>67</v>
      </c>
      <c r="D58" s="24">
        <v>0.38458333333333333</v>
      </c>
      <c r="E58" s="24">
        <v>0.38462962962962965</v>
      </c>
      <c r="F58" s="22">
        <v>0</v>
      </c>
      <c r="G58" s="22">
        <v>0</v>
      </c>
      <c r="H58" s="22">
        <v>0</v>
      </c>
      <c r="I58" s="22" t="s">
        <v>29</v>
      </c>
      <c r="J58" s="22" t="s">
        <v>60</v>
      </c>
      <c r="K58" s="22" t="s">
        <v>60</v>
      </c>
    </row>
    <row r="59" spans="1:11" x14ac:dyDescent="0.3">
      <c r="A59" s="22">
        <v>7</v>
      </c>
      <c r="B59" s="23">
        <v>42066</v>
      </c>
      <c r="C59" s="22" t="s">
        <v>12</v>
      </c>
      <c r="D59" s="24">
        <v>0.39946759259259257</v>
      </c>
      <c r="E59" s="24">
        <v>0.40052083333333338</v>
      </c>
      <c r="F59" s="22">
        <v>2</v>
      </c>
      <c r="G59" s="22">
        <v>1</v>
      </c>
      <c r="H59" s="22">
        <v>1</v>
      </c>
      <c r="I59" s="22" t="s">
        <v>29</v>
      </c>
      <c r="J59" s="22" t="s">
        <v>60</v>
      </c>
      <c r="K59" s="22" t="s">
        <v>59</v>
      </c>
    </row>
    <row r="60" spans="1:11" x14ac:dyDescent="0.3">
      <c r="A60" s="22">
        <v>7</v>
      </c>
      <c r="B60" s="23">
        <v>42066</v>
      </c>
      <c r="C60" s="22" t="s">
        <v>64</v>
      </c>
      <c r="D60" s="24">
        <v>0.40020833333333333</v>
      </c>
      <c r="E60" s="24">
        <v>0.40052083333333338</v>
      </c>
      <c r="F60" s="22">
        <v>1</v>
      </c>
      <c r="G60" s="22">
        <v>0</v>
      </c>
      <c r="H60" s="22">
        <v>0</v>
      </c>
      <c r="I60" s="22" t="s">
        <v>27</v>
      </c>
      <c r="J60" s="22" t="s">
        <v>60</v>
      </c>
      <c r="K60" s="22" t="s">
        <v>59</v>
      </c>
    </row>
    <row r="61" spans="1:11" x14ac:dyDescent="0.3">
      <c r="A61" s="7">
        <v>9</v>
      </c>
      <c r="B61" s="21">
        <v>42069</v>
      </c>
      <c r="C61" s="7" t="s">
        <v>64</v>
      </c>
      <c r="D61" s="6">
        <v>0.36707175925925922</v>
      </c>
      <c r="E61" s="6">
        <v>0.36732638888888891</v>
      </c>
      <c r="F61" s="7">
        <v>0</v>
      </c>
      <c r="G61" s="7">
        <v>0</v>
      </c>
      <c r="H61" s="7">
        <v>2</v>
      </c>
      <c r="I61" s="7" t="s">
        <v>25</v>
      </c>
      <c r="J61" s="7" t="s">
        <v>25</v>
      </c>
      <c r="K61" s="7" t="s">
        <v>25</v>
      </c>
    </row>
    <row r="62" spans="1:11" x14ac:dyDescent="0.3">
      <c r="A62" s="7">
        <v>9</v>
      </c>
      <c r="B62" s="21">
        <v>42069</v>
      </c>
      <c r="C62" s="7" t="s">
        <v>21</v>
      </c>
      <c r="D62" s="6">
        <v>0.36930555555555555</v>
      </c>
      <c r="E62" s="6">
        <v>0.36937500000000001</v>
      </c>
      <c r="F62" s="7">
        <v>0</v>
      </c>
      <c r="G62" s="7">
        <v>0</v>
      </c>
      <c r="H62" s="7">
        <v>0</v>
      </c>
      <c r="I62" s="7" t="s">
        <v>25</v>
      </c>
      <c r="J62" s="7" t="s">
        <v>60</v>
      </c>
      <c r="K62" s="7" t="s">
        <v>60</v>
      </c>
    </row>
    <row r="63" spans="1:11" x14ac:dyDescent="0.3">
      <c r="A63" s="7">
        <v>9</v>
      </c>
      <c r="B63" s="21">
        <v>42069</v>
      </c>
      <c r="C63" s="7" t="s">
        <v>23</v>
      </c>
      <c r="D63" s="6">
        <v>0.37601851851851853</v>
      </c>
      <c r="E63" s="6">
        <v>0.37618055555555557</v>
      </c>
      <c r="F63" s="7">
        <v>0</v>
      </c>
      <c r="G63" s="7">
        <v>0</v>
      </c>
      <c r="H63" s="7">
        <v>1</v>
      </c>
      <c r="I63" s="7" t="s">
        <v>25</v>
      </c>
      <c r="J63" s="7" t="s">
        <v>25</v>
      </c>
      <c r="K63" s="7" t="s">
        <v>25</v>
      </c>
    </row>
    <row r="64" spans="1:11" x14ac:dyDescent="0.3">
      <c r="A64" s="7">
        <v>9</v>
      </c>
      <c r="B64" s="21">
        <v>42069</v>
      </c>
      <c r="C64" s="7" t="s">
        <v>23</v>
      </c>
      <c r="D64" s="6">
        <v>0.37686342592592598</v>
      </c>
      <c r="E64" s="6">
        <v>0.37699074074074074</v>
      </c>
      <c r="F64" s="7">
        <v>0</v>
      </c>
      <c r="G64" s="7">
        <v>0</v>
      </c>
      <c r="H64" s="7">
        <v>1</v>
      </c>
      <c r="I64" s="7" t="s">
        <v>25</v>
      </c>
      <c r="J64" s="7" t="s">
        <v>25</v>
      </c>
      <c r="K64" s="7" t="s">
        <v>41</v>
      </c>
    </row>
    <row r="65" spans="1:11" x14ac:dyDescent="0.3">
      <c r="A65" s="7">
        <v>9</v>
      </c>
      <c r="B65" s="21">
        <v>42069</v>
      </c>
      <c r="C65" s="7" t="s">
        <v>62</v>
      </c>
      <c r="D65" s="6">
        <v>0.37994212962962964</v>
      </c>
      <c r="E65" s="6">
        <v>0.38019675925925928</v>
      </c>
      <c r="F65" s="7">
        <v>0</v>
      </c>
      <c r="G65" s="7">
        <v>0</v>
      </c>
      <c r="H65" s="7">
        <v>0</v>
      </c>
      <c r="I65" s="7" t="s">
        <v>25</v>
      </c>
      <c r="J65" s="7" t="s">
        <v>60</v>
      </c>
      <c r="K65" s="7" t="s">
        <v>60</v>
      </c>
    </row>
    <row r="66" spans="1:11" x14ac:dyDescent="0.3">
      <c r="A66" s="7">
        <v>9</v>
      </c>
      <c r="B66" s="21">
        <v>42069</v>
      </c>
      <c r="C66" s="7" t="s">
        <v>10</v>
      </c>
      <c r="D66" s="6">
        <v>0.38549768518518518</v>
      </c>
      <c r="E66" s="6">
        <v>0.3860763888888889</v>
      </c>
      <c r="F66" s="7">
        <v>0</v>
      </c>
      <c r="G66" s="7">
        <v>0</v>
      </c>
      <c r="H66" s="7">
        <v>0</v>
      </c>
      <c r="I66" s="7" t="s">
        <v>25</v>
      </c>
      <c r="J66" s="7" t="s">
        <v>60</v>
      </c>
      <c r="K66" s="7" t="s">
        <v>60</v>
      </c>
    </row>
    <row r="67" spans="1:11" x14ac:dyDescent="0.3">
      <c r="A67" s="7">
        <v>9</v>
      </c>
      <c r="B67" s="21">
        <v>42069</v>
      </c>
      <c r="C67" s="7" t="s">
        <v>67</v>
      </c>
      <c r="D67" s="25">
        <v>0.40224537037037034</v>
      </c>
      <c r="E67" s="6">
        <v>0.40239583333333334</v>
      </c>
      <c r="F67" s="7">
        <v>0</v>
      </c>
      <c r="G67" s="7">
        <v>0</v>
      </c>
      <c r="H67" s="7">
        <v>0</v>
      </c>
      <c r="I67" s="7" t="s">
        <v>25</v>
      </c>
      <c r="J67" s="7" t="s">
        <v>60</v>
      </c>
      <c r="K67" s="7" t="s">
        <v>60</v>
      </c>
    </row>
    <row r="68" spans="1:11" x14ac:dyDescent="0.3">
      <c r="A68" s="26">
        <v>11</v>
      </c>
      <c r="B68" s="27">
        <v>42101</v>
      </c>
      <c r="C68" s="26" t="s">
        <v>61</v>
      </c>
      <c r="D68" s="28">
        <v>0.37339120370370371</v>
      </c>
      <c r="E68" s="28">
        <v>0.37341435185185184</v>
      </c>
      <c r="F68" s="26">
        <v>0</v>
      </c>
      <c r="G68" s="26">
        <v>0</v>
      </c>
      <c r="H68" s="26">
        <v>0</v>
      </c>
      <c r="I68" s="26" t="s">
        <v>27</v>
      </c>
      <c r="J68" s="26" t="s">
        <v>60</v>
      </c>
      <c r="K68" s="26" t="s">
        <v>60</v>
      </c>
    </row>
    <row r="69" spans="1:11" x14ac:dyDescent="0.3">
      <c r="A69" s="26">
        <v>11</v>
      </c>
      <c r="B69" s="27">
        <v>42101</v>
      </c>
      <c r="C69" s="26" t="s">
        <v>18</v>
      </c>
      <c r="D69" s="28">
        <v>0.37354166666666666</v>
      </c>
      <c r="E69" s="28">
        <v>0.37364583333333329</v>
      </c>
      <c r="F69" s="26">
        <v>0</v>
      </c>
      <c r="G69" s="26">
        <v>0</v>
      </c>
      <c r="H69" s="26">
        <v>0</v>
      </c>
      <c r="I69" s="26" t="s">
        <v>27</v>
      </c>
      <c r="J69" s="26" t="s">
        <v>60</v>
      </c>
      <c r="K69" s="26" t="s">
        <v>60</v>
      </c>
    </row>
    <row r="70" spans="1:11" x14ac:dyDescent="0.3">
      <c r="A70" s="26">
        <v>11</v>
      </c>
      <c r="B70" s="27">
        <v>42101</v>
      </c>
      <c r="C70" s="26" t="s">
        <v>23</v>
      </c>
      <c r="D70" s="28">
        <v>0.37383101851851852</v>
      </c>
      <c r="E70" s="28">
        <v>0.37399305555555556</v>
      </c>
      <c r="F70" s="26">
        <v>0</v>
      </c>
      <c r="G70" s="26">
        <v>0</v>
      </c>
      <c r="H70" s="26">
        <v>1</v>
      </c>
      <c r="I70" s="26" t="s">
        <v>27</v>
      </c>
      <c r="J70" s="26" t="s">
        <v>25</v>
      </c>
      <c r="K70" s="26" t="s">
        <v>25</v>
      </c>
    </row>
    <row r="71" spans="1:11" x14ac:dyDescent="0.3">
      <c r="A71" s="26">
        <v>11</v>
      </c>
      <c r="B71" s="27">
        <v>42101</v>
      </c>
      <c r="C71" s="26" t="s">
        <v>23</v>
      </c>
      <c r="D71" s="28">
        <v>0.37423611111111116</v>
      </c>
      <c r="E71" s="28">
        <v>0.37435185185185182</v>
      </c>
      <c r="F71" s="26">
        <v>0</v>
      </c>
      <c r="G71" s="26">
        <v>1</v>
      </c>
      <c r="H71" s="26">
        <v>0</v>
      </c>
      <c r="I71" s="26" t="s">
        <v>25</v>
      </c>
      <c r="J71" s="26" t="s">
        <v>29</v>
      </c>
      <c r="K71" s="26" t="s">
        <v>29</v>
      </c>
    </row>
    <row r="72" spans="1:11" x14ac:dyDescent="0.3">
      <c r="A72" s="26">
        <v>11</v>
      </c>
      <c r="B72" s="27">
        <v>42101</v>
      </c>
      <c r="C72" s="26" t="s">
        <v>62</v>
      </c>
      <c r="D72" s="28">
        <v>0.38143518518518515</v>
      </c>
      <c r="E72" s="28">
        <v>0.38157407407407407</v>
      </c>
      <c r="F72" s="26">
        <v>0</v>
      </c>
      <c r="G72" s="26">
        <v>0</v>
      </c>
      <c r="H72" s="26">
        <v>0</v>
      </c>
      <c r="I72" s="26" t="s">
        <v>29</v>
      </c>
      <c r="J72" s="26" t="s">
        <v>60</v>
      </c>
      <c r="K72" s="26" t="s">
        <v>60</v>
      </c>
    </row>
    <row r="73" spans="1:11" x14ac:dyDescent="0.3">
      <c r="A73" s="26">
        <v>11</v>
      </c>
      <c r="B73" s="27">
        <v>42101</v>
      </c>
      <c r="C73" s="26" t="s">
        <v>23</v>
      </c>
      <c r="D73" s="28">
        <v>0.38292824074074078</v>
      </c>
      <c r="E73" s="28">
        <v>0.3830439814814815</v>
      </c>
      <c r="F73" s="26">
        <v>0</v>
      </c>
      <c r="G73" s="26">
        <v>1</v>
      </c>
      <c r="H73" s="26">
        <v>0</v>
      </c>
      <c r="I73" s="26" t="s">
        <v>29</v>
      </c>
      <c r="J73" s="26" t="s">
        <v>29</v>
      </c>
      <c r="K73" s="26" t="s">
        <v>29</v>
      </c>
    </row>
    <row r="74" spans="1:11" x14ac:dyDescent="0.3">
      <c r="A74" s="26">
        <v>11</v>
      </c>
      <c r="B74" s="27">
        <v>42101</v>
      </c>
      <c r="C74" s="26" t="s">
        <v>16</v>
      </c>
      <c r="D74" s="28">
        <v>0.3838657407407407</v>
      </c>
      <c r="E74" s="28">
        <v>0.38409722222222226</v>
      </c>
      <c r="F74" s="26">
        <v>0</v>
      </c>
      <c r="G74" s="26">
        <v>0</v>
      </c>
      <c r="H74" s="26">
        <v>0</v>
      </c>
      <c r="I74" s="26" t="s">
        <v>29</v>
      </c>
      <c r="J74" s="26" t="s">
        <v>60</v>
      </c>
      <c r="K74" s="26" t="s">
        <v>60</v>
      </c>
    </row>
    <row r="75" spans="1:11" x14ac:dyDescent="0.3">
      <c r="A75" s="7">
        <v>12</v>
      </c>
      <c r="B75" s="21">
        <v>42103</v>
      </c>
      <c r="C75" s="7" t="s">
        <v>21</v>
      </c>
      <c r="D75" s="6">
        <v>0.37563657407407408</v>
      </c>
      <c r="E75" s="6">
        <v>0.37600694444444444</v>
      </c>
      <c r="F75" s="7">
        <v>0</v>
      </c>
      <c r="G75" s="7">
        <v>1</v>
      </c>
      <c r="H75" s="7">
        <v>0</v>
      </c>
      <c r="I75" s="7" t="s">
        <v>27</v>
      </c>
      <c r="J75" s="7" t="s">
        <v>29</v>
      </c>
      <c r="K75" s="7" t="s">
        <v>29</v>
      </c>
    </row>
    <row r="76" spans="1:11" x14ac:dyDescent="0.3">
      <c r="A76" s="7">
        <v>12</v>
      </c>
      <c r="B76" s="21">
        <v>42103</v>
      </c>
      <c r="C76" s="7" t="s">
        <v>61</v>
      </c>
      <c r="D76" s="6">
        <v>0.38622685185185185</v>
      </c>
      <c r="E76" s="6">
        <v>0.3866087962962963</v>
      </c>
      <c r="F76" s="7">
        <v>0</v>
      </c>
      <c r="G76" s="7">
        <v>0</v>
      </c>
      <c r="H76" s="7">
        <v>0</v>
      </c>
      <c r="I76" s="7" t="s">
        <v>29</v>
      </c>
      <c r="J76" s="7" t="s">
        <v>60</v>
      </c>
      <c r="K76" s="7" t="s">
        <v>60</v>
      </c>
    </row>
    <row r="77" spans="1:11" x14ac:dyDescent="0.3">
      <c r="A77" s="7">
        <v>12</v>
      </c>
      <c r="B77" s="21">
        <v>42103</v>
      </c>
      <c r="C77" s="7" t="s">
        <v>24</v>
      </c>
      <c r="D77" s="6">
        <v>0.40844907407407405</v>
      </c>
      <c r="E77" s="6">
        <v>0.40857638888888892</v>
      </c>
      <c r="F77" s="7">
        <v>0</v>
      </c>
      <c r="G77" s="7">
        <v>0</v>
      </c>
      <c r="H77" s="7">
        <v>0</v>
      </c>
      <c r="I77" s="7" t="s">
        <v>29</v>
      </c>
      <c r="J77" s="7" t="s">
        <v>60</v>
      </c>
      <c r="K77" s="7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7" workbookViewId="0">
      <selection activeCell="E3" sqref="E3"/>
    </sheetView>
  </sheetViews>
  <sheetFormatPr defaultRowHeight="14.4" x14ac:dyDescent="0.3"/>
  <sheetData>
    <row r="1" spans="1:10" x14ac:dyDescent="0.3">
      <c r="A1" t="s">
        <v>0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3">
      <c r="A2" s="1">
        <v>42010</v>
      </c>
      <c r="B2" t="s">
        <v>77</v>
      </c>
      <c r="E2" t="s">
        <v>78</v>
      </c>
      <c r="F2">
        <v>20</v>
      </c>
      <c r="G2">
        <v>0</v>
      </c>
      <c r="H2" s="29">
        <v>10</v>
      </c>
      <c r="I2">
        <v>10</v>
      </c>
      <c r="J2" t="s">
        <v>79</v>
      </c>
    </row>
    <row r="3" spans="1:10" x14ac:dyDescent="0.3">
      <c r="A3" s="1">
        <v>42010</v>
      </c>
      <c r="B3" t="s">
        <v>80</v>
      </c>
      <c r="E3" t="s">
        <v>81</v>
      </c>
      <c r="F3">
        <v>20</v>
      </c>
      <c r="G3">
        <v>0</v>
      </c>
      <c r="H3" s="29">
        <v>10</v>
      </c>
      <c r="I3">
        <v>10</v>
      </c>
    </row>
    <row r="4" spans="1:10" x14ac:dyDescent="0.3">
      <c r="A4" s="1">
        <v>42010</v>
      </c>
      <c r="B4" t="s">
        <v>82</v>
      </c>
      <c r="E4" t="s">
        <v>83</v>
      </c>
      <c r="F4" t="s">
        <v>84</v>
      </c>
      <c r="G4">
        <v>0</v>
      </c>
      <c r="H4">
        <v>0</v>
      </c>
      <c r="I4" s="29">
        <v>0</v>
      </c>
      <c r="J4" s="29"/>
    </row>
    <row r="5" spans="1:10" x14ac:dyDescent="0.3">
      <c r="A5" s="1">
        <v>42010</v>
      </c>
      <c r="B5" t="s">
        <v>85</v>
      </c>
      <c r="E5" t="s">
        <v>86</v>
      </c>
      <c r="F5">
        <v>1</v>
      </c>
      <c r="G5">
        <v>0</v>
      </c>
      <c r="H5">
        <v>0</v>
      </c>
      <c r="I5" s="29">
        <v>1</v>
      </c>
      <c r="J5" s="29"/>
    </row>
    <row r="6" spans="1:10" x14ac:dyDescent="0.3">
      <c r="A6" s="1">
        <v>42010</v>
      </c>
      <c r="B6" t="s">
        <v>87</v>
      </c>
      <c r="E6" t="s">
        <v>88</v>
      </c>
      <c r="F6">
        <v>20</v>
      </c>
      <c r="G6">
        <v>0</v>
      </c>
      <c r="H6" s="29">
        <v>10</v>
      </c>
      <c r="I6">
        <v>10</v>
      </c>
    </row>
    <row r="7" spans="1:10" x14ac:dyDescent="0.3">
      <c r="A7" s="1">
        <v>42010</v>
      </c>
      <c r="B7" t="s">
        <v>89</v>
      </c>
      <c r="E7" s="30" t="s">
        <v>90</v>
      </c>
      <c r="F7" t="s">
        <v>84</v>
      </c>
      <c r="G7">
        <v>0</v>
      </c>
      <c r="H7" s="31">
        <v>0</v>
      </c>
      <c r="I7">
        <v>0</v>
      </c>
    </row>
    <row r="8" spans="1:10" x14ac:dyDescent="0.3">
      <c r="A8" s="1">
        <v>42010</v>
      </c>
      <c r="B8" t="s">
        <v>91</v>
      </c>
      <c r="E8" t="s">
        <v>92</v>
      </c>
      <c r="F8" t="s">
        <v>84</v>
      </c>
      <c r="G8">
        <v>0</v>
      </c>
      <c r="H8" s="31">
        <v>0</v>
      </c>
      <c r="I8">
        <v>0</v>
      </c>
    </row>
    <row r="9" spans="1:10" x14ac:dyDescent="0.3">
      <c r="A9" s="1">
        <v>42013</v>
      </c>
      <c r="B9" t="s">
        <v>77</v>
      </c>
      <c r="C9" t="s">
        <v>93</v>
      </c>
      <c r="D9" t="s">
        <v>94</v>
      </c>
      <c r="E9" t="s">
        <v>95</v>
      </c>
      <c r="F9">
        <v>20</v>
      </c>
      <c r="G9" t="s">
        <v>96</v>
      </c>
      <c r="H9">
        <v>4</v>
      </c>
      <c r="I9">
        <v>3</v>
      </c>
      <c r="J9" t="s">
        <v>97</v>
      </c>
    </row>
    <row r="10" spans="1:10" x14ac:dyDescent="0.3">
      <c r="A10" s="1">
        <v>42013</v>
      </c>
      <c r="B10" t="s">
        <v>87</v>
      </c>
      <c r="D10" t="s">
        <v>98</v>
      </c>
      <c r="F10">
        <v>18</v>
      </c>
      <c r="G10" t="s">
        <v>99</v>
      </c>
      <c r="H10">
        <v>2</v>
      </c>
      <c r="I10">
        <v>3</v>
      </c>
    </row>
    <row r="11" spans="1:10" x14ac:dyDescent="0.3">
      <c r="A11" s="1">
        <v>42013</v>
      </c>
      <c r="B11" t="s">
        <v>100</v>
      </c>
      <c r="E11">
        <v>12</v>
      </c>
      <c r="F11" t="s">
        <v>84</v>
      </c>
    </row>
    <row r="12" spans="1:10" x14ac:dyDescent="0.3">
      <c r="A12" s="1">
        <v>42013</v>
      </c>
      <c r="B12" t="s">
        <v>89</v>
      </c>
      <c r="E12" t="s">
        <v>101</v>
      </c>
      <c r="F12" t="s">
        <v>84</v>
      </c>
    </row>
    <row r="13" spans="1:10" x14ac:dyDescent="0.3">
      <c r="A13" s="1">
        <v>42013</v>
      </c>
      <c r="B13" t="s">
        <v>102</v>
      </c>
      <c r="E13" t="s">
        <v>103</v>
      </c>
      <c r="F13" t="s">
        <v>84</v>
      </c>
    </row>
    <row r="14" spans="1:10" x14ac:dyDescent="0.3">
      <c r="A14" s="1">
        <v>42013</v>
      </c>
      <c r="B14" t="s">
        <v>85</v>
      </c>
      <c r="E14" t="s">
        <v>104</v>
      </c>
      <c r="F14" t="s">
        <v>84</v>
      </c>
    </row>
    <row r="15" spans="1:10" x14ac:dyDescent="0.3">
      <c r="A15" s="1">
        <v>42017</v>
      </c>
      <c r="B15" t="s">
        <v>100</v>
      </c>
      <c r="C15" s="2">
        <v>0.393587962962963</v>
      </c>
      <c r="D15" s="2">
        <v>0.39484953703703707</v>
      </c>
      <c r="E15" s="2">
        <f>D15-C15</f>
        <v>1.2615740740740677E-3</v>
      </c>
      <c r="F15">
        <v>2</v>
      </c>
      <c r="G15">
        <v>0</v>
      </c>
      <c r="H15">
        <v>2</v>
      </c>
      <c r="I15">
        <v>0</v>
      </c>
    </row>
    <row r="16" spans="1:10" x14ac:dyDescent="0.3">
      <c r="A16" s="1">
        <v>42017</v>
      </c>
      <c r="B16" t="s">
        <v>105</v>
      </c>
      <c r="C16" s="2">
        <v>0.40229166666666666</v>
      </c>
      <c r="D16" s="2">
        <v>0.40839120370370369</v>
      </c>
      <c r="E16" s="2">
        <f t="shared" ref="E16:E27" si="0">D16-C16</f>
        <v>6.0995370370370283E-3</v>
      </c>
      <c r="G16" t="s">
        <v>106</v>
      </c>
      <c r="H16" t="s">
        <v>107</v>
      </c>
      <c r="I16" t="s">
        <v>108</v>
      </c>
    </row>
    <row r="17" spans="1:10" x14ac:dyDescent="0.3">
      <c r="A17" s="1">
        <v>42017</v>
      </c>
      <c r="B17" t="s">
        <v>102</v>
      </c>
      <c r="C17" s="2">
        <v>0.42464120370370373</v>
      </c>
      <c r="D17" s="2">
        <v>0.42572916666666666</v>
      </c>
      <c r="E17" s="2">
        <f t="shared" si="0"/>
        <v>1.0879629629629295E-3</v>
      </c>
      <c r="F17" t="s">
        <v>84</v>
      </c>
    </row>
    <row r="18" spans="1:10" x14ac:dyDescent="0.3">
      <c r="A18" s="1">
        <v>42017</v>
      </c>
      <c r="B18" t="s">
        <v>109</v>
      </c>
      <c r="C18" s="2">
        <v>0.42645833333333333</v>
      </c>
      <c r="D18" s="2">
        <v>0.42781249999999998</v>
      </c>
      <c r="E18" s="2">
        <f t="shared" si="0"/>
        <v>1.3541666666666563E-3</v>
      </c>
      <c r="F18" t="s">
        <v>84</v>
      </c>
    </row>
    <row r="19" spans="1:10" x14ac:dyDescent="0.3">
      <c r="A19" s="1">
        <v>42019</v>
      </c>
      <c r="B19" t="s">
        <v>85</v>
      </c>
      <c r="C19" s="2">
        <v>0.38523148148148145</v>
      </c>
      <c r="D19" s="2">
        <v>0.38578703703703704</v>
      </c>
      <c r="E19" s="2">
        <f t="shared" si="0"/>
        <v>5.5555555555558689E-4</v>
      </c>
      <c r="F19" s="32">
        <v>4</v>
      </c>
      <c r="G19" s="32">
        <v>0</v>
      </c>
      <c r="H19" s="32">
        <v>0</v>
      </c>
      <c r="I19" s="32">
        <v>4</v>
      </c>
    </row>
    <row r="20" spans="1:10" x14ac:dyDescent="0.3">
      <c r="A20" s="1">
        <v>42019</v>
      </c>
      <c r="B20" t="s">
        <v>110</v>
      </c>
      <c r="C20" s="2">
        <v>0.41649305555555555</v>
      </c>
      <c r="D20" s="2">
        <v>0.418912037037037</v>
      </c>
      <c r="E20" s="2">
        <f t="shared" si="0"/>
        <v>2.4189814814814525E-3</v>
      </c>
      <c r="F20" t="s">
        <v>84</v>
      </c>
      <c r="G20" s="32"/>
      <c r="H20" s="32"/>
      <c r="I20" s="32"/>
    </row>
    <row r="21" spans="1:10" x14ac:dyDescent="0.3">
      <c r="A21" s="1">
        <v>42019</v>
      </c>
      <c r="B21" t="s">
        <v>102</v>
      </c>
      <c r="C21" s="2">
        <v>0.42273148148148149</v>
      </c>
      <c r="D21" s="2">
        <v>0.42406250000000001</v>
      </c>
      <c r="E21" s="2">
        <f t="shared" si="0"/>
        <v>1.331018518518523E-3</v>
      </c>
      <c r="F21" t="s">
        <v>84</v>
      </c>
      <c r="G21" s="32"/>
      <c r="H21" s="32"/>
      <c r="I21" s="32"/>
    </row>
    <row r="22" spans="1:10" x14ac:dyDescent="0.3">
      <c r="A22" s="1">
        <v>42019</v>
      </c>
      <c r="B22" t="s">
        <v>85</v>
      </c>
      <c r="C22" s="2">
        <v>0.43151620370370369</v>
      </c>
      <c r="D22" s="2">
        <v>0.43299768518518517</v>
      </c>
      <c r="E22" s="2">
        <f t="shared" si="0"/>
        <v>1.4814814814814725E-3</v>
      </c>
      <c r="F22" s="32">
        <v>9</v>
      </c>
      <c r="G22" s="32">
        <v>0</v>
      </c>
      <c r="H22" s="32">
        <v>9</v>
      </c>
      <c r="I22" s="32">
        <v>0</v>
      </c>
    </row>
    <row r="23" spans="1:10" x14ac:dyDescent="0.3">
      <c r="A23" s="1">
        <v>42020</v>
      </c>
      <c r="B23" t="s">
        <v>85</v>
      </c>
      <c r="C23" s="2">
        <v>0.3903240740740741</v>
      </c>
      <c r="E23" s="2">
        <f t="shared" si="0"/>
        <v>-0.3903240740740741</v>
      </c>
      <c r="F23" s="32">
        <v>21</v>
      </c>
      <c r="G23" s="32" t="s">
        <v>111</v>
      </c>
      <c r="H23" s="32" t="s">
        <v>112</v>
      </c>
      <c r="I23" s="32" t="s">
        <v>113</v>
      </c>
    </row>
    <row r="24" spans="1:10" x14ac:dyDescent="0.3">
      <c r="A24" s="1">
        <v>42020</v>
      </c>
      <c r="B24" t="s">
        <v>82</v>
      </c>
      <c r="E24" s="2">
        <f t="shared" si="0"/>
        <v>0</v>
      </c>
      <c r="F24" s="32">
        <v>10</v>
      </c>
      <c r="G24" s="32">
        <v>0</v>
      </c>
      <c r="H24" s="32">
        <v>0</v>
      </c>
      <c r="I24" s="32">
        <v>10</v>
      </c>
    </row>
    <row r="25" spans="1:10" x14ac:dyDescent="0.3">
      <c r="E25" s="2">
        <f t="shared" si="0"/>
        <v>0</v>
      </c>
    </row>
    <row r="26" spans="1:10" x14ac:dyDescent="0.3">
      <c r="E26" s="2">
        <f t="shared" si="0"/>
        <v>0</v>
      </c>
    </row>
    <row r="27" spans="1:10" x14ac:dyDescent="0.3">
      <c r="A27" s="1">
        <v>42024</v>
      </c>
      <c r="B27" t="s">
        <v>82</v>
      </c>
      <c r="C27" s="2">
        <v>0.39456018518518521</v>
      </c>
      <c r="D27" s="2">
        <v>0.39516203703703701</v>
      </c>
      <c r="E27" s="2">
        <f t="shared" si="0"/>
        <v>6.018518518517979E-4</v>
      </c>
      <c r="F27" s="32">
        <v>3</v>
      </c>
      <c r="G27" s="32">
        <v>1</v>
      </c>
      <c r="H27" s="32">
        <v>2</v>
      </c>
      <c r="I27" s="32">
        <v>0</v>
      </c>
      <c r="J27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F5"/>
    </sheetView>
  </sheetViews>
  <sheetFormatPr defaultRowHeight="14.4" x14ac:dyDescent="0.3"/>
  <sheetData>
    <row r="1" spans="1:6" x14ac:dyDescent="0.3">
      <c r="A1" t="s">
        <v>114</v>
      </c>
      <c r="B1" t="s">
        <v>68</v>
      </c>
      <c r="C1" t="s">
        <v>115</v>
      </c>
      <c r="D1" t="s">
        <v>116</v>
      </c>
      <c r="E1" t="s">
        <v>117</v>
      </c>
      <c r="F1" t="s">
        <v>71</v>
      </c>
    </row>
    <row r="2" spans="1:6" x14ac:dyDescent="0.3">
      <c r="A2" s="1">
        <v>42010</v>
      </c>
      <c r="B2" t="s">
        <v>77</v>
      </c>
      <c r="C2" t="s">
        <v>80</v>
      </c>
      <c r="F2" t="s">
        <v>118</v>
      </c>
    </row>
    <row r="3" spans="1:6" x14ac:dyDescent="0.3">
      <c r="A3" s="1">
        <v>42010</v>
      </c>
      <c r="B3" t="s">
        <v>119</v>
      </c>
      <c r="C3" t="s">
        <v>80</v>
      </c>
      <c r="F3" t="s">
        <v>118</v>
      </c>
    </row>
    <row r="4" spans="1:6" x14ac:dyDescent="0.3">
      <c r="A4" s="1">
        <v>42010</v>
      </c>
      <c r="B4" t="s">
        <v>102</v>
      </c>
      <c r="C4" t="s">
        <v>77</v>
      </c>
      <c r="F4" t="s">
        <v>120</v>
      </c>
    </row>
    <row r="5" spans="1:6" x14ac:dyDescent="0.3">
      <c r="A5" s="1">
        <v>42010</v>
      </c>
      <c r="B5" t="s">
        <v>82</v>
      </c>
      <c r="C5" t="s">
        <v>77</v>
      </c>
      <c r="F5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19"/>
  <sheetViews>
    <sheetView workbookViewId="0">
      <selection activeCell="B2" sqref="B2"/>
    </sheetView>
  </sheetViews>
  <sheetFormatPr defaultRowHeight="14.4" x14ac:dyDescent="0.3"/>
  <cols>
    <col min="1" max="1" width="16.88671875" bestFit="1" customWidth="1"/>
    <col min="6" max="6" width="14.5546875" bestFit="1" customWidth="1"/>
    <col min="7" max="7" width="18.6640625" bestFit="1" customWidth="1"/>
    <col min="8" max="8" width="14.5546875" bestFit="1" customWidth="1"/>
    <col min="9" max="9" width="14.109375" bestFit="1" customWidth="1"/>
    <col min="10" max="10" width="17.5546875" bestFit="1" customWidth="1"/>
    <col min="11" max="11" width="17.88671875" bestFit="1" customWidth="1"/>
  </cols>
  <sheetData>
    <row r="1" spans="1:117" x14ac:dyDescent="0.3">
      <c r="A1" t="s">
        <v>0</v>
      </c>
      <c r="B1" t="s">
        <v>68</v>
      </c>
      <c r="C1" t="s">
        <v>140</v>
      </c>
      <c r="D1" t="s">
        <v>141</v>
      </c>
      <c r="E1" t="s">
        <v>71</v>
      </c>
      <c r="F1" t="s">
        <v>53</v>
      </c>
      <c r="G1" t="s">
        <v>54</v>
      </c>
      <c r="H1" t="s">
        <v>55</v>
      </c>
      <c r="I1" t="s">
        <v>142</v>
      </c>
      <c r="J1" t="s">
        <v>143</v>
      </c>
      <c r="K1" t="s">
        <v>144</v>
      </c>
      <c r="L1" t="s">
        <v>145</v>
      </c>
    </row>
    <row r="2" spans="1:117" x14ac:dyDescent="0.3">
      <c r="A2" s="1">
        <v>42017</v>
      </c>
      <c r="B2" t="s">
        <v>105</v>
      </c>
      <c r="C2" s="2">
        <v>0.40843750000000001</v>
      </c>
      <c r="D2" s="2">
        <v>0.41250000000000003</v>
      </c>
      <c r="E2" s="2">
        <f>D2-C2</f>
        <v>4.0625000000000244E-3</v>
      </c>
      <c r="F2">
        <v>15</v>
      </c>
      <c r="G2" s="32">
        <v>12</v>
      </c>
      <c r="H2" s="32">
        <v>13</v>
      </c>
      <c r="I2" s="32">
        <v>0</v>
      </c>
      <c r="J2">
        <v>17</v>
      </c>
      <c r="K2">
        <v>23</v>
      </c>
      <c r="L2" t="s">
        <v>146</v>
      </c>
      <c r="M2" t="s">
        <v>147</v>
      </c>
      <c r="N2" t="s">
        <v>148</v>
      </c>
      <c r="O2" t="s">
        <v>147</v>
      </c>
      <c r="P2" t="s">
        <v>146</v>
      </c>
      <c r="Q2" t="s">
        <v>148</v>
      </c>
      <c r="R2" t="s">
        <v>149</v>
      </c>
      <c r="S2" t="s">
        <v>148</v>
      </c>
      <c r="T2" t="s">
        <v>148</v>
      </c>
      <c r="U2" t="s">
        <v>148</v>
      </c>
      <c r="V2" t="s">
        <v>150</v>
      </c>
      <c r="W2" t="s">
        <v>149</v>
      </c>
      <c r="X2" t="s">
        <v>146</v>
      </c>
      <c r="Y2" t="s">
        <v>148</v>
      </c>
      <c r="Z2" t="s">
        <v>151</v>
      </c>
      <c r="AA2" t="s">
        <v>152</v>
      </c>
      <c r="AB2" t="s">
        <v>152</v>
      </c>
      <c r="AC2" t="s">
        <v>153</v>
      </c>
      <c r="AD2" t="s">
        <v>152</v>
      </c>
      <c r="AE2" t="s">
        <v>154</v>
      </c>
      <c r="AF2" t="s">
        <v>151</v>
      </c>
      <c r="AG2" t="s">
        <v>152</v>
      </c>
      <c r="AH2" t="s">
        <v>152</v>
      </c>
      <c r="AI2" t="s">
        <v>155</v>
      </c>
      <c r="AJ2" t="s">
        <v>147</v>
      </c>
      <c r="AK2" t="s">
        <v>147</v>
      </c>
      <c r="AL2" t="s">
        <v>150</v>
      </c>
      <c r="AM2" t="s">
        <v>154</v>
      </c>
      <c r="AN2" t="s">
        <v>153</v>
      </c>
      <c r="AO2" t="s">
        <v>155</v>
      </c>
      <c r="AP2" t="s">
        <v>152</v>
      </c>
      <c r="AQ2" t="s">
        <v>156</v>
      </c>
      <c r="AR2" t="s">
        <v>150</v>
      </c>
      <c r="AS2" t="s">
        <v>152</v>
      </c>
      <c r="AT2" t="s">
        <v>150</v>
      </c>
    </row>
    <row r="3" spans="1:117" x14ac:dyDescent="0.3">
      <c r="A3" s="1">
        <v>42019</v>
      </c>
      <c r="B3" t="s">
        <v>77</v>
      </c>
      <c r="C3" s="2">
        <v>0.38636574074074076</v>
      </c>
      <c r="D3" s="2">
        <v>0.39719907407407407</v>
      </c>
      <c r="E3" s="2">
        <f>D3-C3</f>
        <v>1.0833333333333306E-2</v>
      </c>
      <c r="F3" s="32" t="s">
        <v>157</v>
      </c>
      <c r="G3" s="32" t="s">
        <v>158</v>
      </c>
      <c r="H3" t="s">
        <v>159</v>
      </c>
      <c r="I3" t="s">
        <v>160</v>
      </c>
      <c r="J3" t="s">
        <v>161</v>
      </c>
      <c r="K3" t="s">
        <v>162</v>
      </c>
      <c r="L3" t="s">
        <v>152</v>
      </c>
      <c r="M3" t="s">
        <v>151</v>
      </c>
      <c r="N3" t="s">
        <v>146</v>
      </c>
      <c r="O3" t="s">
        <v>154</v>
      </c>
      <c r="P3" t="s">
        <v>152</v>
      </c>
      <c r="Q3" t="s">
        <v>163</v>
      </c>
      <c r="R3" t="s">
        <v>155</v>
      </c>
      <c r="S3" t="s">
        <v>163</v>
      </c>
      <c r="T3" t="s">
        <v>148</v>
      </c>
      <c r="U3" t="s">
        <v>154</v>
      </c>
      <c r="V3" t="s">
        <v>163</v>
      </c>
      <c r="W3" t="s">
        <v>150</v>
      </c>
      <c r="X3" t="s">
        <v>148</v>
      </c>
      <c r="Y3" t="s">
        <v>164</v>
      </c>
      <c r="Z3" t="s">
        <v>156</v>
      </c>
      <c r="AA3" t="s">
        <v>155</v>
      </c>
      <c r="AB3" t="s">
        <v>149</v>
      </c>
      <c r="AC3" t="s">
        <v>165</v>
      </c>
      <c r="AD3" t="s">
        <v>150</v>
      </c>
      <c r="AE3" t="s">
        <v>146</v>
      </c>
      <c r="AF3" t="s">
        <v>164</v>
      </c>
      <c r="AG3" t="s">
        <v>150</v>
      </c>
      <c r="AH3" t="s">
        <v>164</v>
      </c>
      <c r="AI3" t="s">
        <v>164</v>
      </c>
      <c r="AJ3" t="s">
        <v>152</v>
      </c>
      <c r="AK3" t="s">
        <v>150</v>
      </c>
      <c r="AL3" t="s">
        <v>155</v>
      </c>
      <c r="AM3" t="s">
        <v>148</v>
      </c>
      <c r="AN3" t="s">
        <v>148</v>
      </c>
      <c r="AO3" t="s">
        <v>165</v>
      </c>
      <c r="AP3" t="s">
        <v>163</v>
      </c>
      <c r="AQ3" t="s">
        <v>155</v>
      </c>
      <c r="AR3" t="s">
        <v>163</v>
      </c>
      <c r="AS3" t="s">
        <v>156</v>
      </c>
      <c r="AT3" t="s">
        <v>155</v>
      </c>
      <c r="AU3" t="s">
        <v>164</v>
      </c>
      <c r="AV3" t="s">
        <v>148</v>
      </c>
      <c r="AW3" t="s">
        <v>147</v>
      </c>
      <c r="AX3" t="s">
        <v>156</v>
      </c>
      <c r="AY3" t="s">
        <v>163</v>
      </c>
      <c r="AZ3" t="s">
        <v>150</v>
      </c>
      <c r="BA3" t="s">
        <v>156</v>
      </c>
      <c r="BB3" t="s">
        <v>164</v>
      </c>
      <c r="BC3" t="s">
        <v>151</v>
      </c>
    </row>
    <row r="4" spans="1:117" x14ac:dyDescent="0.3">
      <c r="A4" s="1">
        <v>42023</v>
      </c>
      <c r="B4" t="s">
        <v>109</v>
      </c>
      <c r="C4" s="2">
        <v>0.40616898148148151</v>
      </c>
      <c r="D4" s="2">
        <v>0.40938657407407408</v>
      </c>
      <c r="E4" s="2">
        <f t="shared" ref="E4:E18" si="0">D4-C4</f>
        <v>3.2175925925925775E-3</v>
      </c>
      <c r="F4">
        <v>17</v>
      </c>
      <c r="G4" s="32">
        <v>10</v>
      </c>
      <c r="H4" s="32">
        <v>13</v>
      </c>
      <c r="I4" s="32">
        <v>19</v>
      </c>
      <c r="J4" s="32">
        <v>21</v>
      </c>
      <c r="K4" s="32">
        <v>0</v>
      </c>
      <c r="L4" t="s">
        <v>149</v>
      </c>
      <c r="M4" t="s">
        <v>156</v>
      </c>
      <c r="N4" t="s">
        <v>153</v>
      </c>
      <c r="O4" t="s">
        <v>155</v>
      </c>
      <c r="P4" t="s">
        <v>148</v>
      </c>
      <c r="Q4" t="s">
        <v>165</v>
      </c>
      <c r="R4" t="s">
        <v>156</v>
      </c>
      <c r="S4" t="s">
        <v>151</v>
      </c>
      <c r="T4" t="s">
        <v>148</v>
      </c>
      <c r="U4" t="s">
        <v>152</v>
      </c>
      <c r="V4" t="s">
        <v>153</v>
      </c>
      <c r="W4" t="s">
        <v>148</v>
      </c>
      <c r="X4" t="s">
        <v>155</v>
      </c>
      <c r="Y4" t="s">
        <v>156</v>
      </c>
      <c r="Z4" t="s">
        <v>164</v>
      </c>
      <c r="AA4" t="s">
        <v>156</v>
      </c>
      <c r="AB4" t="s">
        <v>152</v>
      </c>
      <c r="AC4" t="s">
        <v>152</v>
      </c>
      <c r="AD4" t="s">
        <v>146</v>
      </c>
      <c r="AE4" t="s">
        <v>146</v>
      </c>
      <c r="AF4" t="s">
        <v>163</v>
      </c>
      <c r="AG4" t="s">
        <v>151</v>
      </c>
      <c r="AH4" t="s">
        <v>148</v>
      </c>
      <c r="AI4" t="s">
        <v>156</v>
      </c>
      <c r="AJ4" t="s">
        <v>151</v>
      </c>
      <c r="AK4" t="s">
        <v>155</v>
      </c>
      <c r="AL4" t="s">
        <v>154</v>
      </c>
      <c r="AM4" t="s">
        <v>146</v>
      </c>
      <c r="AN4" t="s">
        <v>146</v>
      </c>
      <c r="AO4" t="s">
        <v>155</v>
      </c>
      <c r="AP4" t="s">
        <v>146</v>
      </c>
      <c r="AQ4" t="s">
        <v>154</v>
      </c>
      <c r="AR4" t="s">
        <v>163</v>
      </c>
    </row>
    <row r="5" spans="1:117" x14ac:dyDescent="0.3">
      <c r="A5" s="1">
        <v>42024</v>
      </c>
      <c r="B5" t="s">
        <v>85</v>
      </c>
      <c r="C5" s="2">
        <v>0.38241898148148151</v>
      </c>
      <c r="D5" s="2">
        <v>0.38546296296296295</v>
      </c>
      <c r="E5" s="2">
        <f t="shared" si="0"/>
        <v>3.0439814814814392E-3</v>
      </c>
      <c r="F5" t="s">
        <v>166</v>
      </c>
      <c r="G5">
        <v>12</v>
      </c>
      <c r="H5" s="32">
        <v>8</v>
      </c>
      <c r="I5" s="32">
        <v>0</v>
      </c>
      <c r="J5" s="32">
        <v>11</v>
      </c>
      <c r="K5" s="32">
        <v>18</v>
      </c>
      <c r="L5" t="s">
        <v>149</v>
      </c>
      <c r="M5" t="s">
        <v>164</v>
      </c>
      <c r="N5" t="s">
        <v>155</v>
      </c>
      <c r="O5" t="s">
        <v>149</v>
      </c>
      <c r="P5" t="s">
        <v>152</v>
      </c>
      <c r="Q5" t="s">
        <v>155</v>
      </c>
      <c r="R5" t="s">
        <v>148</v>
      </c>
      <c r="S5" t="s">
        <v>147</v>
      </c>
      <c r="T5" t="s">
        <v>148</v>
      </c>
      <c r="U5" t="s">
        <v>152</v>
      </c>
      <c r="V5" t="s">
        <v>149</v>
      </c>
      <c r="W5" t="s">
        <v>154</v>
      </c>
      <c r="X5" t="s">
        <v>151</v>
      </c>
      <c r="Y5" t="s">
        <v>163</v>
      </c>
      <c r="Z5" t="s">
        <v>151</v>
      </c>
      <c r="AA5" t="s">
        <v>147</v>
      </c>
      <c r="AB5" t="s">
        <v>163</v>
      </c>
      <c r="AC5" t="s">
        <v>146</v>
      </c>
      <c r="AD5" t="s">
        <v>155</v>
      </c>
      <c r="AE5" t="s">
        <v>154</v>
      </c>
      <c r="AF5" t="s">
        <v>148</v>
      </c>
      <c r="AG5" t="s">
        <v>155</v>
      </c>
      <c r="AH5" t="s">
        <v>147</v>
      </c>
      <c r="AI5" t="s">
        <v>156</v>
      </c>
      <c r="AJ5" t="s">
        <v>152</v>
      </c>
      <c r="AK5" t="s">
        <v>154</v>
      </c>
      <c r="AL5" t="s">
        <v>152</v>
      </c>
    </row>
    <row r="6" spans="1:117" x14ac:dyDescent="0.3">
      <c r="A6" s="1">
        <v>42024</v>
      </c>
      <c r="B6" t="s">
        <v>82</v>
      </c>
      <c r="E6" s="2">
        <f t="shared" si="0"/>
        <v>0</v>
      </c>
      <c r="F6">
        <v>7</v>
      </c>
      <c r="G6">
        <v>21</v>
      </c>
      <c r="H6">
        <v>17</v>
      </c>
      <c r="I6">
        <v>6</v>
      </c>
      <c r="J6">
        <v>11</v>
      </c>
      <c r="K6">
        <v>27</v>
      </c>
      <c r="L6" t="s">
        <v>148</v>
      </c>
      <c r="M6" t="s">
        <v>148</v>
      </c>
      <c r="N6" t="s">
        <v>163</v>
      </c>
      <c r="O6" t="s">
        <v>154</v>
      </c>
      <c r="P6" t="s">
        <v>156</v>
      </c>
      <c r="Q6" t="s">
        <v>148</v>
      </c>
      <c r="R6" t="s">
        <v>165</v>
      </c>
      <c r="S6" t="s">
        <v>164</v>
      </c>
      <c r="T6" t="s">
        <v>151</v>
      </c>
      <c r="U6" t="s">
        <v>148</v>
      </c>
      <c r="V6" t="s">
        <v>146</v>
      </c>
      <c r="W6" t="s">
        <v>150</v>
      </c>
      <c r="X6" t="s">
        <v>165</v>
      </c>
      <c r="Y6" t="s">
        <v>146</v>
      </c>
      <c r="Z6" t="s">
        <v>155</v>
      </c>
      <c r="AA6" t="s">
        <v>156</v>
      </c>
      <c r="AB6" t="s">
        <v>154</v>
      </c>
      <c r="AC6" t="s">
        <v>146</v>
      </c>
      <c r="AD6" t="s">
        <v>146</v>
      </c>
      <c r="AE6" t="s">
        <v>148</v>
      </c>
      <c r="AF6" t="s">
        <v>152</v>
      </c>
      <c r="AG6" t="s">
        <v>146</v>
      </c>
      <c r="AH6" t="s">
        <v>149</v>
      </c>
      <c r="AI6" t="s">
        <v>152</v>
      </c>
      <c r="AJ6" t="s">
        <v>152</v>
      </c>
      <c r="AK6" t="s">
        <v>164</v>
      </c>
      <c r="AL6" t="s">
        <v>147</v>
      </c>
      <c r="AM6" t="s">
        <v>156</v>
      </c>
      <c r="AN6" t="s">
        <v>154</v>
      </c>
      <c r="AO6" t="s">
        <v>150</v>
      </c>
      <c r="AP6" t="s">
        <v>153</v>
      </c>
      <c r="AQ6" t="s">
        <v>156</v>
      </c>
      <c r="AR6" t="s">
        <v>146</v>
      </c>
      <c r="AS6" t="s">
        <v>156</v>
      </c>
      <c r="AT6" t="s">
        <v>154</v>
      </c>
      <c r="AU6" t="s">
        <v>147</v>
      </c>
      <c r="AV6" t="s">
        <v>154</v>
      </c>
      <c r="AW6" t="s">
        <v>149</v>
      </c>
      <c r="AX6" t="s">
        <v>164</v>
      </c>
      <c r="AY6" t="s">
        <v>148</v>
      </c>
      <c r="AZ6" t="s">
        <v>165</v>
      </c>
      <c r="BA6" t="s">
        <v>146</v>
      </c>
      <c r="BB6" t="s">
        <v>147</v>
      </c>
      <c r="BC6" t="s">
        <v>152</v>
      </c>
      <c r="BD6" t="s">
        <v>149</v>
      </c>
      <c r="BE6" t="s">
        <v>153</v>
      </c>
      <c r="BF6" t="s">
        <v>152</v>
      </c>
      <c r="BG6" t="s">
        <v>164</v>
      </c>
    </row>
    <row r="7" spans="1:117" x14ac:dyDescent="0.3">
      <c r="A7" s="1">
        <v>42024</v>
      </c>
      <c r="B7" t="s">
        <v>102</v>
      </c>
      <c r="C7" s="2">
        <v>0.41717592592592595</v>
      </c>
      <c r="D7" s="2">
        <v>0.42190972222222217</v>
      </c>
      <c r="E7" s="2">
        <f t="shared" si="0"/>
        <v>4.7337962962962221E-3</v>
      </c>
      <c r="F7" s="32">
        <v>12</v>
      </c>
      <c r="G7" s="32">
        <v>10</v>
      </c>
      <c r="H7" s="32">
        <v>18</v>
      </c>
      <c r="I7" s="32">
        <v>2</v>
      </c>
      <c r="J7" s="32">
        <v>16</v>
      </c>
      <c r="K7" s="32">
        <v>23</v>
      </c>
      <c r="L7" t="s">
        <v>154</v>
      </c>
      <c r="M7" t="s">
        <v>152</v>
      </c>
      <c r="N7" t="s">
        <v>165</v>
      </c>
      <c r="O7" t="s">
        <v>155</v>
      </c>
      <c r="P7" t="s">
        <v>149</v>
      </c>
      <c r="Q7" t="s">
        <v>164</v>
      </c>
      <c r="R7" t="s">
        <v>152</v>
      </c>
      <c r="S7" t="s">
        <v>156</v>
      </c>
      <c r="T7" t="s">
        <v>146</v>
      </c>
      <c r="U7" t="s">
        <v>147</v>
      </c>
      <c r="V7" t="s">
        <v>165</v>
      </c>
      <c r="W7" t="s">
        <v>148</v>
      </c>
      <c r="X7" t="s">
        <v>164</v>
      </c>
      <c r="Y7" t="s">
        <v>150</v>
      </c>
      <c r="Z7" t="s">
        <v>146</v>
      </c>
      <c r="AA7" t="s">
        <v>149</v>
      </c>
      <c r="AB7" t="s">
        <v>165</v>
      </c>
      <c r="AC7" t="s">
        <v>150</v>
      </c>
      <c r="AD7" t="s">
        <v>151</v>
      </c>
      <c r="AE7" t="s">
        <v>154</v>
      </c>
      <c r="AF7" t="s">
        <v>150</v>
      </c>
      <c r="AG7" t="s">
        <v>163</v>
      </c>
      <c r="AH7" t="s">
        <v>156</v>
      </c>
      <c r="AI7" t="s">
        <v>150</v>
      </c>
      <c r="AJ7" t="s">
        <v>164</v>
      </c>
      <c r="AK7" t="s">
        <v>164</v>
      </c>
      <c r="AL7" t="s">
        <v>154</v>
      </c>
      <c r="AM7" t="s">
        <v>149</v>
      </c>
      <c r="AN7" t="s">
        <v>152</v>
      </c>
      <c r="AO7" t="s">
        <v>165</v>
      </c>
      <c r="AP7" t="s">
        <v>153</v>
      </c>
      <c r="AQ7" t="s">
        <v>154</v>
      </c>
      <c r="AR7" t="s">
        <v>164</v>
      </c>
      <c r="AS7" t="s">
        <v>151</v>
      </c>
      <c r="AT7" t="s">
        <v>156</v>
      </c>
      <c r="AU7" t="s">
        <v>154</v>
      </c>
      <c r="AV7" t="s">
        <v>163</v>
      </c>
      <c r="AW7" t="s">
        <v>155</v>
      </c>
      <c r="AX7" t="s">
        <v>147</v>
      </c>
    </row>
    <row r="8" spans="1:117" x14ac:dyDescent="0.3">
      <c r="A8" s="1">
        <v>42033</v>
      </c>
      <c r="B8" t="s">
        <v>85</v>
      </c>
      <c r="C8" s="2">
        <v>0.60844907407407411</v>
      </c>
      <c r="D8" s="2">
        <v>0.61086805555555557</v>
      </c>
      <c r="E8" s="2">
        <f t="shared" si="0"/>
        <v>2.4189814814814525E-3</v>
      </c>
      <c r="F8" s="32">
        <v>13</v>
      </c>
      <c r="G8" s="32">
        <v>5</v>
      </c>
      <c r="H8" s="32">
        <v>8</v>
      </c>
      <c r="I8" s="32">
        <v>6</v>
      </c>
      <c r="J8" s="32">
        <v>9</v>
      </c>
      <c r="K8" s="32">
        <v>11</v>
      </c>
      <c r="L8" t="s">
        <v>148</v>
      </c>
      <c r="M8" t="s">
        <v>148</v>
      </c>
      <c r="N8" t="s">
        <v>153</v>
      </c>
      <c r="O8" t="s">
        <v>155</v>
      </c>
      <c r="P8" t="s">
        <v>164</v>
      </c>
      <c r="Q8" t="s">
        <v>165</v>
      </c>
      <c r="R8" t="s">
        <v>155</v>
      </c>
      <c r="S8" t="s">
        <v>146</v>
      </c>
      <c r="T8" t="s">
        <v>163</v>
      </c>
      <c r="U8" t="s">
        <v>163</v>
      </c>
      <c r="V8" t="s">
        <v>150</v>
      </c>
      <c r="W8" t="s">
        <v>154</v>
      </c>
      <c r="X8" t="s">
        <v>147</v>
      </c>
      <c r="Y8" t="s">
        <v>152</v>
      </c>
      <c r="Z8" t="s">
        <v>146</v>
      </c>
      <c r="AA8" t="s">
        <v>155</v>
      </c>
      <c r="AB8" t="s">
        <v>165</v>
      </c>
      <c r="AC8" t="s">
        <v>150</v>
      </c>
      <c r="AD8" t="s">
        <v>155</v>
      </c>
    </row>
    <row r="9" spans="1:117" x14ac:dyDescent="0.3">
      <c r="E9" s="2">
        <f t="shared" si="0"/>
        <v>0</v>
      </c>
    </row>
    <row r="10" spans="1:117" x14ac:dyDescent="0.3">
      <c r="A10" t="s">
        <v>167</v>
      </c>
      <c r="E10" s="2">
        <f t="shared" si="0"/>
        <v>0</v>
      </c>
      <c r="I10" t="s">
        <v>168</v>
      </c>
      <c r="J10">
        <v>2</v>
      </c>
      <c r="K10">
        <v>3</v>
      </c>
      <c r="L10">
        <v>4</v>
      </c>
      <c r="M10">
        <v>5</v>
      </c>
      <c r="N10">
        <v>6</v>
      </c>
      <c r="O10">
        <v>7</v>
      </c>
      <c r="P10">
        <v>8</v>
      </c>
      <c r="Q10">
        <v>9</v>
      </c>
    </row>
    <row r="11" spans="1:117" x14ac:dyDescent="0.3">
      <c r="A11" s="1">
        <v>42038</v>
      </c>
      <c r="B11" t="s">
        <v>102</v>
      </c>
      <c r="C11" s="2">
        <v>0.59759259259259256</v>
      </c>
      <c r="D11" s="2">
        <v>0.60189814814814813</v>
      </c>
      <c r="E11" s="2">
        <f t="shared" si="0"/>
        <v>4.3055555555555625E-3</v>
      </c>
      <c r="F11" s="32">
        <v>9</v>
      </c>
      <c r="G11" s="32">
        <v>10</v>
      </c>
      <c r="H11" s="32">
        <v>21</v>
      </c>
      <c r="I11" s="32">
        <v>0</v>
      </c>
      <c r="J11" s="32">
        <v>4</v>
      </c>
      <c r="K11" s="32">
        <v>6</v>
      </c>
      <c r="L11" s="32">
        <v>5</v>
      </c>
      <c r="M11" s="32">
        <v>9</v>
      </c>
      <c r="N11" s="32">
        <v>6</v>
      </c>
      <c r="O11" s="32">
        <v>0</v>
      </c>
      <c r="P11" s="32">
        <v>4</v>
      </c>
      <c r="Q11" s="32">
        <v>6</v>
      </c>
      <c r="R11" s="15" t="s">
        <v>155</v>
      </c>
      <c r="S11" s="15" t="s">
        <v>155</v>
      </c>
      <c r="T11" s="15" t="s">
        <v>146</v>
      </c>
      <c r="U11" s="15" t="s">
        <v>165</v>
      </c>
      <c r="V11" s="15" t="s">
        <v>163</v>
      </c>
      <c r="W11" s="15" t="s">
        <v>148</v>
      </c>
      <c r="X11" s="15" t="s">
        <v>148</v>
      </c>
      <c r="Y11" s="15" t="s">
        <v>164</v>
      </c>
      <c r="Z11" s="15" t="s">
        <v>156</v>
      </c>
      <c r="AA11" s="15" t="s">
        <v>165</v>
      </c>
      <c r="AB11" s="15" t="s">
        <v>156</v>
      </c>
      <c r="AC11" s="15" t="s">
        <v>150</v>
      </c>
      <c r="AD11" s="15" t="s">
        <v>154</v>
      </c>
      <c r="AE11" s="15" t="s">
        <v>153</v>
      </c>
      <c r="AF11" s="15" t="s">
        <v>164</v>
      </c>
      <c r="AG11" s="15" t="s">
        <v>151</v>
      </c>
      <c r="AH11" s="15" t="s">
        <v>151</v>
      </c>
      <c r="AI11" s="15" t="s">
        <v>165</v>
      </c>
      <c r="AJ11" s="15" t="s">
        <v>165</v>
      </c>
      <c r="AK11" s="15" t="s">
        <v>151</v>
      </c>
      <c r="AL11" s="15" t="s">
        <v>151</v>
      </c>
      <c r="AM11" s="15" t="s">
        <v>150</v>
      </c>
      <c r="AN11" s="15"/>
      <c r="AO11" s="15" t="s">
        <v>153</v>
      </c>
      <c r="AP11" s="15" t="s">
        <v>164</v>
      </c>
      <c r="AQ11" s="15" t="s">
        <v>150</v>
      </c>
      <c r="AR11" s="15" t="s">
        <v>149</v>
      </c>
      <c r="AS11" s="15" t="s">
        <v>163</v>
      </c>
      <c r="AT11" s="15" t="s">
        <v>156</v>
      </c>
      <c r="AU11" s="15" t="s">
        <v>152</v>
      </c>
      <c r="AV11" s="15" t="s">
        <v>146</v>
      </c>
      <c r="AW11" s="15" t="s">
        <v>146</v>
      </c>
      <c r="AX11" s="15" t="s">
        <v>151</v>
      </c>
      <c r="AY11" s="15" t="s">
        <v>151</v>
      </c>
      <c r="AZ11" s="15" t="s">
        <v>153</v>
      </c>
      <c r="BA11" s="15" t="s">
        <v>163</v>
      </c>
      <c r="BB11" s="15" t="s">
        <v>155</v>
      </c>
      <c r="BC11" s="15" t="s">
        <v>163</v>
      </c>
      <c r="BD11" s="15" t="s">
        <v>163</v>
      </c>
      <c r="BE11" s="15" t="s">
        <v>164</v>
      </c>
      <c r="BF11" s="15" t="s">
        <v>152</v>
      </c>
      <c r="BG11" s="15" t="s">
        <v>163</v>
      </c>
      <c r="BH11" s="15" t="s">
        <v>146</v>
      </c>
      <c r="BI11" s="15" t="s">
        <v>147</v>
      </c>
      <c r="BJ11" s="15" t="s">
        <v>154</v>
      </c>
      <c r="BK11" s="15" t="s">
        <v>163</v>
      </c>
      <c r="BL11" s="15" t="s">
        <v>148</v>
      </c>
      <c r="BM11" s="15" t="s">
        <v>153</v>
      </c>
      <c r="BN11" s="15" t="s">
        <v>149</v>
      </c>
      <c r="BO11" s="15" t="s">
        <v>149</v>
      </c>
      <c r="BP11" s="15" t="s">
        <v>151</v>
      </c>
      <c r="BQ11" s="15" t="s">
        <v>163</v>
      </c>
      <c r="BR11" s="15" t="s">
        <v>153</v>
      </c>
      <c r="BS11" s="15" t="s">
        <v>156</v>
      </c>
      <c r="BT11" s="15" t="s">
        <v>148</v>
      </c>
      <c r="BU11" s="15" t="s">
        <v>151</v>
      </c>
      <c r="BV11" s="15" t="s">
        <v>151</v>
      </c>
      <c r="BW11" s="15" t="s">
        <v>156</v>
      </c>
      <c r="BX11" s="15" t="s">
        <v>156</v>
      </c>
      <c r="BY11" s="15" t="s">
        <v>149</v>
      </c>
      <c r="BZ11" s="15" t="s">
        <v>156</v>
      </c>
      <c r="CA11" s="15" t="s">
        <v>151</v>
      </c>
    </row>
    <row r="12" spans="1:117" x14ac:dyDescent="0.3">
      <c r="A12" s="1">
        <v>42040</v>
      </c>
      <c r="B12" t="s">
        <v>109</v>
      </c>
      <c r="C12" s="2">
        <v>0.5</v>
      </c>
      <c r="D12" s="2">
        <v>0.50454861111111116</v>
      </c>
      <c r="E12" s="2">
        <f t="shared" si="0"/>
        <v>4.548611111111156E-3</v>
      </c>
      <c r="F12" s="32">
        <v>8</v>
      </c>
      <c r="G12" s="32">
        <v>17</v>
      </c>
      <c r="H12" s="32">
        <v>15</v>
      </c>
      <c r="I12" s="32">
        <v>5</v>
      </c>
      <c r="J12" s="32">
        <v>6</v>
      </c>
      <c r="K12" s="32">
        <v>10</v>
      </c>
      <c r="L12" s="32">
        <v>0</v>
      </c>
      <c r="M12" s="32">
        <v>5</v>
      </c>
      <c r="N12" s="32">
        <v>11</v>
      </c>
      <c r="O12" s="32">
        <v>0</v>
      </c>
      <c r="P12" s="32">
        <v>0</v>
      </c>
      <c r="Q12" s="32">
        <v>3</v>
      </c>
      <c r="R12" s="32"/>
    </row>
    <row r="13" spans="1:117" x14ac:dyDescent="0.3">
      <c r="A13" s="1">
        <v>42040</v>
      </c>
      <c r="B13" t="s">
        <v>85</v>
      </c>
      <c r="C13" s="2">
        <v>0.51557870370370373</v>
      </c>
      <c r="D13" s="2">
        <v>0.52033564814814814</v>
      </c>
      <c r="E13" s="2">
        <f t="shared" si="0"/>
        <v>4.7569444444444109E-3</v>
      </c>
      <c r="F13" s="32">
        <v>18</v>
      </c>
      <c r="G13" s="32">
        <v>4</v>
      </c>
      <c r="H13" s="32">
        <v>17</v>
      </c>
      <c r="I13" s="32">
        <v>2</v>
      </c>
      <c r="J13" s="32">
        <v>2</v>
      </c>
      <c r="K13" s="32">
        <v>4</v>
      </c>
      <c r="L13" s="32">
        <v>4</v>
      </c>
      <c r="M13" s="32">
        <v>5</v>
      </c>
      <c r="N13" s="32">
        <v>2</v>
      </c>
      <c r="O13" s="32">
        <v>5</v>
      </c>
      <c r="P13" s="32">
        <v>10</v>
      </c>
      <c r="Q13" s="32">
        <v>5</v>
      </c>
      <c r="R13" s="15" t="s">
        <v>155</v>
      </c>
      <c r="S13" s="15" t="s">
        <v>146</v>
      </c>
      <c r="T13" s="15" t="s">
        <v>163</v>
      </c>
      <c r="U13" s="15" t="s">
        <v>163</v>
      </c>
      <c r="V13" s="15" t="s">
        <v>146</v>
      </c>
      <c r="W13" s="15" t="s">
        <v>146</v>
      </c>
      <c r="X13" s="15" t="s">
        <v>155</v>
      </c>
      <c r="Y13" s="15" t="s">
        <v>165</v>
      </c>
      <c r="Z13" s="15" t="s">
        <v>165</v>
      </c>
      <c r="AA13" s="15" t="s">
        <v>147</v>
      </c>
      <c r="AB13" s="15" t="s">
        <v>151</v>
      </c>
      <c r="AC13" s="15" t="s">
        <v>150</v>
      </c>
      <c r="AD13" s="15"/>
      <c r="AE13" s="15" t="s">
        <v>156</v>
      </c>
      <c r="AF13" s="15" t="s">
        <v>156</v>
      </c>
      <c r="AG13" s="15" t="s">
        <v>152</v>
      </c>
      <c r="AH13" s="15" t="s">
        <v>155</v>
      </c>
      <c r="AI13" s="15" t="s">
        <v>156</v>
      </c>
      <c r="AJ13" s="15" t="s">
        <v>147</v>
      </c>
      <c r="AK13" s="15" t="s">
        <v>156</v>
      </c>
      <c r="AL13" s="15" t="s">
        <v>156</v>
      </c>
      <c r="AM13" s="15" t="s">
        <v>153</v>
      </c>
      <c r="AN13" s="15" t="s">
        <v>156</v>
      </c>
      <c r="AO13" s="15" t="s">
        <v>156</v>
      </c>
      <c r="AP13" s="15" t="s">
        <v>156</v>
      </c>
      <c r="AQ13" s="15" t="s">
        <v>156</v>
      </c>
      <c r="AR13" s="15" t="s">
        <v>152</v>
      </c>
      <c r="AS13" s="15" t="s">
        <v>152</v>
      </c>
      <c r="AT13" s="15" t="s">
        <v>164</v>
      </c>
      <c r="AU13" s="15" t="s">
        <v>150</v>
      </c>
      <c r="AV13" s="15" t="s">
        <v>150</v>
      </c>
      <c r="AW13" s="15" t="s">
        <v>151</v>
      </c>
      <c r="AX13" s="15" t="s">
        <v>165</v>
      </c>
      <c r="AY13" s="15" t="s">
        <v>165</v>
      </c>
      <c r="AZ13" s="15" t="s">
        <v>152</v>
      </c>
      <c r="BA13" s="15" t="s">
        <v>153</v>
      </c>
      <c r="BB13" s="15" t="s">
        <v>163</v>
      </c>
      <c r="BC13" s="15" t="s">
        <v>153</v>
      </c>
      <c r="BD13" s="15" t="s">
        <v>147</v>
      </c>
      <c r="BE13" s="15" t="s">
        <v>150</v>
      </c>
      <c r="BF13" s="15" t="s">
        <v>148</v>
      </c>
      <c r="BG13" s="15" t="s">
        <v>146</v>
      </c>
      <c r="BH13" s="15" t="s">
        <v>151</v>
      </c>
      <c r="BI13" s="15" t="s">
        <v>165</v>
      </c>
      <c r="BJ13" s="15" t="s">
        <v>165</v>
      </c>
      <c r="BK13" s="15" t="s">
        <v>146</v>
      </c>
      <c r="BL13" s="15" t="s">
        <v>165</v>
      </c>
      <c r="BM13" s="15" t="s">
        <v>156</v>
      </c>
      <c r="BN13" s="15" t="s">
        <v>156</v>
      </c>
      <c r="BO13" s="15" t="s">
        <v>150</v>
      </c>
      <c r="BP13" s="15" t="s">
        <v>164</v>
      </c>
      <c r="BQ13" s="15" t="s">
        <v>149</v>
      </c>
      <c r="BR13" s="15" t="s">
        <v>149</v>
      </c>
      <c r="BS13" s="15" t="s">
        <v>146</v>
      </c>
      <c r="BT13" s="15" t="s">
        <v>146</v>
      </c>
    </row>
    <row r="14" spans="1:117" x14ac:dyDescent="0.3">
      <c r="A14" s="1">
        <v>42044</v>
      </c>
      <c r="B14" t="s">
        <v>77</v>
      </c>
      <c r="C14" s="2">
        <v>0.3943402777777778</v>
      </c>
      <c r="D14" s="2">
        <v>0.4007175925925926</v>
      </c>
      <c r="E14" s="2">
        <f t="shared" si="0"/>
        <v>6.377314814814794E-3</v>
      </c>
      <c r="F14" s="32">
        <v>6</v>
      </c>
      <c r="G14" s="32">
        <v>13</v>
      </c>
      <c r="H14" s="32">
        <v>21</v>
      </c>
      <c r="I14" s="32">
        <v>0</v>
      </c>
      <c r="J14" s="32">
        <v>5</v>
      </c>
      <c r="K14" s="32">
        <v>5</v>
      </c>
      <c r="L14" s="32">
        <v>1</v>
      </c>
      <c r="M14" s="32">
        <v>14</v>
      </c>
      <c r="N14" s="32">
        <v>5</v>
      </c>
      <c r="O14" s="32">
        <v>1</v>
      </c>
      <c r="P14" s="32">
        <v>6</v>
      </c>
      <c r="Q14" s="32">
        <v>3</v>
      </c>
      <c r="R14" s="15" t="s">
        <v>148</v>
      </c>
      <c r="S14" s="15" t="s">
        <v>148</v>
      </c>
      <c r="T14" s="15" t="s">
        <v>163</v>
      </c>
      <c r="U14" s="15" t="s">
        <v>152</v>
      </c>
      <c r="V14" s="15" t="s">
        <v>152</v>
      </c>
      <c r="W14" s="15" t="s">
        <v>152</v>
      </c>
      <c r="X14" s="15" t="s">
        <v>152</v>
      </c>
      <c r="Y14" s="15" t="s">
        <v>146</v>
      </c>
      <c r="Z14" s="15" t="s">
        <v>152</v>
      </c>
      <c r="AA14" s="15" t="s">
        <v>152</v>
      </c>
      <c r="AB14" s="15" t="s">
        <v>153</v>
      </c>
      <c r="AC14" s="15" t="s">
        <v>153</v>
      </c>
      <c r="AD14" s="15" t="s">
        <v>164</v>
      </c>
      <c r="AE14" s="15" t="s">
        <v>156</v>
      </c>
      <c r="AF14" s="15" t="s">
        <v>147</v>
      </c>
      <c r="AG14" s="15" t="s">
        <v>147</v>
      </c>
      <c r="AH14" s="15" t="s">
        <v>146</v>
      </c>
      <c r="AI14" s="15" t="s">
        <v>165</v>
      </c>
      <c r="AJ14" s="15" t="s">
        <v>164</v>
      </c>
      <c r="AK14" s="15" t="s">
        <v>147</v>
      </c>
      <c r="AL14" s="15" t="s">
        <v>147</v>
      </c>
      <c r="AM14" s="15" t="s">
        <v>147</v>
      </c>
      <c r="AN14" s="15" t="s">
        <v>147</v>
      </c>
      <c r="AO14" s="15" t="s">
        <v>163</v>
      </c>
      <c r="AP14" s="15" t="s">
        <v>163</v>
      </c>
      <c r="AQ14" s="15" t="s">
        <v>163</v>
      </c>
      <c r="AR14" s="15" t="s">
        <v>163</v>
      </c>
      <c r="AS14" s="15" t="s">
        <v>163</v>
      </c>
      <c r="AT14" s="15" t="s">
        <v>147</v>
      </c>
      <c r="AU14" s="15" t="s">
        <v>147</v>
      </c>
      <c r="AV14" s="15" t="s">
        <v>165</v>
      </c>
      <c r="AW14" s="15" t="s">
        <v>165</v>
      </c>
      <c r="AX14" s="15" t="s">
        <v>150</v>
      </c>
      <c r="AY14" s="15" t="s">
        <v>151</v>
      </c>
      <c r="AZ14" s="15" t="s">
        <v>148</v>
      </c>
      <c r="BA14" s="15" t="s">
        <v>155</v>
      </c>
      <c r="BB14" s="15" t="s">
        <v>165</v>
      </c>
      <c r="BC14" s="15" t="s">
        <v>156</v>
      </c>
      <c r="BD14" s="15" t="s">
        <v>146</v>
      </c>
      <c r="BE14" s="15" t="s">
        <v>148</v>
      </c>
      <c r="BF14" s="15" t="s">
        <v>163</v>
      </c>
      <c r="BG14" s="15" t="s">
        <v>163</v>
      </c>
      <c r="BH14" s="15" t="s">
        <v>163</v>
      </c>
      <c r="BI14" s="15" t="s">
        <v>152</v>
      </c>
      <c r="BJ14" s="15" t="s">
        <v>152</v>
      </c>
      <c r="BK14" s="15" t="s">
        <v>151</v>
      </c>
      <c r="BL14" s="15" t="s">
        <v>151</v>
      </c>
      <c r="BM14" s="15" t="s">
        <v>151</v>
      </c>
      <c r="BN14" s="15" t="s">
        <v>147</v>
      </c>
      <c r="BO14" s="15" t="s">
        <v>146</v>
      </c>
      <c r="BP14" s="15" t="s">
        <v>146</v>
      </c>
      <c r="BQ14" s="15" t="s">
        <v>147</v>
      </c>
      <c r="BR14" s="15" t="s">
        <v>163</v>
      </c>
      <c r="BS14" s="15" t="s">
        <v>155</v>
      </c>
      <c r="BT14" s="15" t="s">
        <v>155</v>
      </c>
      <c r="BU14" s="15" t="s">
        <v>153</v>
      </c>
      <c r="BV14" s="15" t="s">
        <v>156</v>
      </c>
      <c r="BW14" s="15" t="s">
        <v>154</v>
      </c>
      <c r="BX14" s="15" t="s">
        <v>150</v>
      </c>
      <c r="BY14" s="15" t="s">
        <v>149</v>
      </c>
      <c r="BZ14" s="15" t="s">
        <v>147</v>
      </c>
      <c r="CA14" s="15" t="s">
        <v>147</v>
      </c>
      <c r="CB14" s="15" t="s">
        <v>152</v>
      </c>
      <c r="CC14" s="15" t="s">
        <v>152</v>
      </c>
      <c r="CD14" s="15" t="s">
        <v>152</v>
      </c>
      <c r="CE14" s="15" t="s">
        <v>149</v>
      </c>
      <c r="CF14" s="15" t="s">
        <v>149</v>
      </c>
      <c r="CG14" s="15" t="s">
        <v>149</v>
      </c>
      <c r="CH14" s="15" t="s">
        <v>149</v>
      </c>
      <c r="CI14" s="15" t="s">
        <v>164</v>
      </c>
      <c r="CJ14" s="15" t="s">
        <v>153</v>
      </c>
      <c r="CK14" s="15" t="s">
        <v>156</v>
      </c>
      <c r="CL14" s="15" t="s">
        <v>156</v>
      </c>
      <c r="CM14" s="15" t="s">
        <v>156</v>
      </c>
      <c r="CN14" s="15" t="s">
        <v>163</v>
      </c>
      <c r="CO14" s="15" t="s">
        <v>151</v>
      </c>
      <c r="CP14" s="15" t="s">
        <v>156</v>
      </c>
      <c r="CQ14" s="15" t="s">
        <v>163</v>
      </c>
      <c r="CR14" s="15" t="s">
        <v>163</v>
      </c>
      <c r="CS14" s="15" t="s">
        <v>154</v>
      </c>
      <c r="CT14" s="15" t="s">
        <v>163</v>
      </c>
      <c r="CU14" s="15" t="s">
        <v>148</v>
      </c>
      <c r="CV14" s="15" t="s">
        <v>163</v>
      </c>
      <c r="CW14" s="15" t="s">
        <v>163</v>
      </c>
    </row>
    <row r="15" spans="1:117" x14ac:dyDescent="0.3">
      <c r="A15" s="1">
        <v>42044</v>
      </c>
      <c r="B15" t="s">
        <v>80</v>
      </c>
      <c r="C15" s="2">
        <v>0.42380787037037032</v>
      </c>
      <c r="D15" s="2">
        <v>0.42980324074074078</v>
      </c>
      <c r="E15" s="2">
        <f t="shared" si="0"/>
        <v>5.9953703703704564E-3</v>
      </c>
      <c r="F15" s="32">
        <v>14</v>
      </c>
      <c r="G15" s="32">
        <v>10</v>
      </c>
      <c r="H15" s="32">
        <v>16</v>
      </c>
      <c r="I15" s="32">
        <v>3</v>
      </c>
      <c r="J15" s="32">
        <v>5</v>
      </c>
      <c r="K15" s="32">
        <v>0</v>
      </c>
      <c r="L15" s="32">
        <v>4</v>
      </c>
      <c r="M15" s="32">
        <v>8</v>
      </c>
      <c r="N15" s="32">
        <v>8</v>
      </c>
      <c r="O15" s="32">
        <v>4</v>
      </c>
      <c r="P15" s="32">
        <v>5</v>
      </c>
      <c r="Q15" s="32">
        <v>5</v>
      </c>
      <c r="R15" s="15" t="s">
        <v>150</v>
      </c>
      <c r="S15" s="15"/>
      <c r="T15" s="15" t="s">
        <v>165</v>
      </c>
      <c r="U15" s="15" t="s">
        <v>149</v>
      </c>
      <c r="V15" s="15" t="s">
        <v>149</v>
      </c>
      <c r="W15" s="15" t="s">
        <v>153</v>
      </c>
      <c r="X15" s="15" t="s">
        <v>153</v>
      </c>
      <c r="Y15" s="15" t="s">
        <v>153</v>
      </c>
      <c r="Z15" s="15"/>
      <c r="AA15" s="15" t="s">
        <v>149</v>
      </c>
      <c r="AB15" s="15" t="s">
        <v>149</v>
      </c>
      <c r="AC15" s="15" t="s">
        <v>149</v>
      </c>
      <c r="AD15" s="15" t="s">
        <v>152</v>
      </c>
      <c r="AE15" s="15" t="s">
        <v>150</v>
      </c>
      <c r="AF15" s="15" t="s">
        <v>148</v>
      </c>
      <c r="AG15" s="15" t="s">
        <v>146</v>
      </c>
      <c r="AH15" s="15" t="s">
        <v>151</v>
      </c>
      <c r="AI15" s="15" t="s">
        <v>151</v>
      </c>
      <c r="AJ15" s="15" t="s">
        <v>156</v>
      </c>
      <c r="AK15" s="15" t="s">
        <v>156</v>
      </c>
      <c r="AL15" s="15" t="s">
        <v>156</v>
      </c>
      <c r="AM15" s="15" t="s">
        <v>156</v>
      </c>
      <c r="AN15" s="15" t="s">
        <v>156</v>
      </c>
      <c r="AO15" s="15" t="s">
        <v>155</v>
      </c>
      <c r="AP15" s="15" t="s">
        <v>155</v>
      </c>
      <c r="AQ15" s="15" t="s">
        <v>156</v>
      </c>
      <c r="AR15" s="15" t="s">
        <v>150</v>
      </c>
      <c r="AS15" s="15" t="s">
        <v>151</v>
      </c>
      <c r="AT15" s="15" t="s">
        <v>151</v>
      </c>
      <c r="AU15" s="15" t="s">
        <v>151</v>
      </c>
      <c r="AV15" s="15" t="s">
        <v>151</v>
      </c>
      <c r="AW15" s="15" t="s">
        <v>156</v>
      </c>
      <c r="AX15" s="15" t="s">
        <v>148</v>
      </c>
      <c r="AY15" s="15" t="s">
        <v>148</v>
      </c>
      <c r="AZ15" s="15" t="s">
        <v>148</v>
      </c>
      <c r="BA15" s="15" t="s">
        <v>148</v>
      </c>
      <c r="BB15" s="15" t="s">
        <v>150</v>
      </c>
      <c r="BC15" s="15" t="s">
        <v>150</v>
      </c>
      <c r="BD15" s="15" t="s">
        <v>150</v>
      </c>
      <c r="BE15" s="15" t="s">
        <v>164</v>
      </c>
      <c r="BF15" s="15" t="s">
        <v>164</v>
      </c>
      <c r="BG15" s="15" t="s">
        <v>164</v>
      </c>
      <c r="BH15" s="15" t="s">
        <v>164</v>
      </c>
      <c r="BI15" s="15" t="s">
        <v>154</v>
      </c>
      <c r="BJ15" s="15" t="s">
        <v>154</v>
      </c>
      <c r="BK15" s="15" t="s">
        <v>154</v>
      </c>
      <c r="BL15" s="15" t="s">
        <v>154</v>
      </c>
      <c r="BM15" s="15" t="s">
        <v>154</v>
      </c>
      <c r="BN15" s="15" t="s">
        <v>154</v>
      </c>
      <c r="BO15" s="15" t="s">
        <v>146</v>
      </c>
      <c r="BP15" s="15" t="s">
        <v>146</v>
      </c>
      <c r="BQ15" s="15" t="s">
        <v>146</v>
      </c>
      <c r="BR15" s="15" t="s">
        <v>146</v>
      </c>
      <c r="BS15" s="15" t="s">
        <v>151</v>
      </c>
      <c r="BT15" s="15" t="s">
        <v>155</v>
      </c>
      <c r="BU15" s="15" t="s">
        <v>149</v>
      </c>
      <c r="BV15" s="15" t="s">
        <v>165</v>
      </c>
      <c r="BW15" s="15" t="s">
        <v>165</v>
      </c>
      <c r="BX15" s="15" t="s">
        <v>165</v>
      </c>
      <c r="BY15" s="15" t="s">
        <v>150</v>
      </c>
      <c r="BZ15" s="15" t="s">
        <v>153</v>
      </c>
      <c r="CA15" s="15" t="s">
        <v>153</v>
      </c>
      <c r="CB15" s="15" t="s">
        <v>154</v>
      </c>
      <c r="CC15" s="15" t="s">
        <v>154</v>
      </c>
      <c r="CD15" s="15" t="s">
        <v>153</v>
      </c>
      <c r="CE15" s="15" t="s">
        <v>150</v>
      </c>
      <c r="CF15" s="15" t="s">
        <v>150</v>
      </c>
      <c r="CG15" s="15" t="s">
        <v>150</v>
      </c>
      <c r="CH15" s="15" t="s">
        <v>152</v>
      </c>
      <c r="CI15" s="15" t="s">
        <v>152</v>
      </c>
      <c r="CJ15" s="15" t="s">
        <v>152</v>
      </c>
      <c r="CK15" s="15" t="s">
        <v>154</v>
      </c>
      <c r="CL15" s="15" t="s">
        <v>154</v>
      </c>
      <c r="CM15" s="15" t="s">
        <v>148</v>
      </c>
      <c r="CN15" s="15" t="s">
        <v>148</v>
      </c>
      <c r="CO15" s="15" t="s">
        <v>148</v>
      </c>
      <c r="CP15" s="15" t="s">
        <v>147</v>
      </c>
      <c r="CQ15" s="15" t="s">
        <v>164</v>
      </c>
      <c r="CR15" s="15" t="s">
        <v>151</v>
      </c>
      <c r="CS15" s="15" t="s">
        <v>151</v>
      </c>
      <c r="CT15" s="15" t="s">
        <v>165</v>
      </c>
      <c r="CU15" s="15" t="s">
        <v>163</v>
      </c>
      <c r="CV15" s="15" t="s">
        <v>163</v>
      </c>
      <c r="CW15" s="15" t="s">
        <v>163</v>
      </c>
      <c r="CX15" s="15" t="s">
        <v>147</v>
      </c>
      <c r="CY15" s="15" t="s">
        <v>147</v>
      </c>
      <c r="CZ15" s="15" t="s">
        <v>147</v>
      </c>
      <c r="DA15" s="15" t="s">
        <v>155</v>
      </c>
      <c r="DB15" s="15" t="s">
        <v>147</v>
      </c>
      <c r="DC15" s="15" t="s">
        <v>150</v>
      </c>
      <c r="DD15" s="15" t="s">
        <v>150</v>
      </c>
      <c r="DE15" s="15" t="s">
        <v>147</v>
      </c>
      <c r="DF15" s="15" t="s">
        <v>147</v>
      </c>
      <c r="DG15" s="15" t="s">
        <v>147</v>
      </c>
    </row>
    <row r="16" spans="1:117" x14ac:dyDescent="0.3">
      <c r="B16" t="s">
        <v>82</v>
      </c>
      <c r="E16" s="2">
        <f t="shared" si="0"/>
        <v>0</v>
      </c>
      <c r="F16" s="32">
        <v>19</v>
      </c>
      <c r="G16" s="32">
        <v>14</v>
      </c>
      <c r="H16" s="32">
        <v>19</v>
      </c>
      <c r="I16" s="32">
        <v>1</v>
      </c>
      <c r="J16" s="32">
        <v>4</v>
      </c>
      <c r="K16" s="32">
        <v>2</v>
      </c>
      <c r="L16" s="32">
        <v>6</v>
      </c>
      <c r="M16" s="32">
        <v>2</v>
      </c>
      <c r="N16" s="32">
        <v>7</v>
      </c>
      <c r="O16" s="32">
        <v>16</v>
      </c>
      <c r="P16" s="32">
        <v>8</v>
      </c>
      <c r="Q16" s="32">
        <v>6</v>
      </c>
      <c r="R16" s="15" t="s">
        <v>156</v>
      </c>
      <c r="S16" s="15" t="s">
        <v>155</v>
      </c>
      <c r="T16" s="15" t="s">
        <v>155</v>
      </c>
      <c r="U16" s="15" t="s">
        <v>150</v>
      </c>
      <c r="V16" s="15" t="s">
        <v>151</v>
      </c>
      <c r="W16" s="15" t="s">
        <v>146</v>
      </c>
      <c r="X16" s="15" t="s">
        <v>147</v>
      </c>
      <c r="Y16" s="15" t="s">
        <v>153</v>
      </c>
      <c r="Z16" s="15" t="s">
        <v>153</v>
      </c>
      <c r="AA16" s="15" t="s">
        <v>153</v>
      </c>
      <c r="AB16" s="15" t="s">
        <v>164</v>
      </c>
      <c r="AC16" s="15" t="s">
        <v>163</v>
      </c>
      <c r="AD16" s="15" t="s">
        <v>148</v>
      </c>
      <c r="AE16" s="15" t="s">
        <v>150</v>
      </c>
      <c r="AF16" s="15" t="s">
        <v>150</v>
      </c>
      <c r="AG16" s="15" t="s">
        <v>150</v>
      </c>
      <c r="AH16" s="15" t="s">
        <v>150</v>
      </c>
      <c r="AI16" s="15"/>
      <c r="AJ16" s="15" t="s">
        <v>152</v>
      </c>
      <c r="AK16" s="15" t="s">
        <v>152</v>
      </c>
      <c r="AL16" s="15" t="s">
        <v>153</v>
      </c>
      <c r="AM16" s="15" t="s">
        <v>156</v>
      </c>
      <c r="AN16" s="15" t="s">
        <v>156</v>
      </c>
      <c r="AO16" s="15" t="s">
        <v>147</v>
      </c>
      <c r="AP16" s="15" t="s">
        <v>149</v>
      </c>
      <c r="AQ16" s="15" t="s">
        <v>149</v>
      </c>
      <c r="AR16" s="15" t="s">
        <v>149</v>
      </c>
      <c r="AS16" s="15" t="s">
        <v>149</v>
      </c>
      <c r="AT16" s="15" t="s">
        <v>156</v>
      </c>
      <c r="AU16" s="15" t="s">
        <v>149</v>
      </c>
      <c r="AV16" s="15" t="s">
        <v>164</v>
      </c>
      <c r="AW16" s="15" t="s">
        <v>164</v>
      </c>
      <c r="AX16" s="15" t="s">
        <v>164</v>
      </c>
      <c r="AY16" s="15" t="s">
        <v>164</v>
      </c>
      <c r="AZ16" s="15" t="s">
        <v>164</v>
      </c>
      <c r="BA16" s="15" t="s">
        <v>163</v>
      </c>
      <c r="BB16" s="15" t="s">
        <v>150</v>
      </c>
      <c r="BC16" s="15" t="s">
        <v>150</v>
      </c>
      <c r="BD16" s="15" t="s">
        <v>150</v>
      </c>
      <c r="BE16" s="15" t="s">
        <v>147</v>
      </c>
      <c r="BF16" s="15" t="s">
        <v>147</v>
      </c>
      <c r="BG16" s="15" t="s">
        <v>150</v>
      </c>
      <c r="BH16" s="15" t="s">
        <v>150</v>
      </c>
      <c r="BI16" s="15" t="s">
        <v>148</v>
      </c>
      <c r="BJ16" s="15" t="s">
        <v>148</v>
      </c>
      <c r="BK16" s="15" t="s">
        <v>148</v>
      </c>
      <c r="BL16" s="15" t="s">
        <v>146</v>
      </c>
      <c r="BM16" s="15" t="s">
        <v>148</v>
      </c>
      <c r="BN16" s="15" t="s">
        <v>148</v>
      </c>
      <c r="BO16" s="15" t="s">
        <v>153</v>
      </c>
      <c r="BP16" s="15" t="s">
        <v>153</v>
      </c>
      <c r="BQ16" s="15" t="s">
        <v>153</v>
      </c>
      <c r="BR16" s="15" t="s">
        <v>149</v>
      </c>
      <c r="BS16" s="15" t="s">
        <v>156</v>
      </c>
      <c r="BT16" s="15" t="s">
        <v>165</v>
      </c>
      <c r="BU16" s="15" t="s">
        <v>165</v>
      </c>
      <c r="BV16" s="15" t="s">
        <v>165</v>
      </c>
      <c r="BW16" s="15" t="s">
        <v>165</v>
      </c>
      <c r="BX16" s="15" t="s">
        <v>165</v>
      </c>
      <c r="BY16" s="15" t="s">
        <v>150</v>
      </c>
      <c r="BZ16" s="15" t="s">
        <v>155</v>
      </c>
      <c r="CA16" s="15" t="s">
        <v>153</v>
      </c>
      <c r="CB16" s="15" t="s">
        <v>153</v>
      </c>
      <c r="CC16" s="15" t="s">
        <v>153</v>
      </c>
      <c r="CD16" s="15" t="s">
        <v>155</v>
      </c>
      <c r="CE16" s="15" t="s">
        <v>164</v>
      </c>
      <c r="CF16" s="15" t="s">
        <v>164</v>
      </c>
      <c r="CG16" s="15" t="s">
        <v>165</v>
      </c>
      <c r="CH16" s="15" t="s">
        <v>147</v>
      </c>
      <c r="CI16" s="15" t="s">
        <v>147</v>
      </c>
      <c r="CJ16" s="15" t="s">
        <v>165</v>
      </c>
      <c r="CK16" s="15" t="s">
        <v>165</v>
      </c>
      <c r="CL16" s="15" t="s">
        <v>165</v>
      </c>
      <c r="CM16" s="15" t="s">
        <v>165</v>
      </c>
      <c r="CN16" s="15" t="s">
        <v>165</v>
      </c>
      <c r="CO16" s="15" t="s">
        <v>146</v>
      </c>
      <c r="CP16" s="15" t="s">
        <v>146</v>
      </c>
      <c r="CQ16" s="15" t="s">
        <v>146</v>
      </c>
      <c r="CR16" s="15" t="s">
        <v>152</v>
      </c>
      <c r="CS16" s="15" t="s">
        <v>152</v>
      </c>
      <c r="CT16" s="15" t="s">
        <v>148</v>
      </c>
      <c r="CU16" s="15" t="s">
        <v>163</v>
      </c>
      <c r="CV16" s="15" t="s">
        <v>147</v>
      </c>
      <c r="CW16" s="15" t="s">
        <v>156</v>
      </c>
      <c r="CX16" s="15" t="s">
        <v>156</v>
      </c>
      <c r="CY16" s="15" t="s">
        <v>154</v>
      </c>
      <c r="CZ16" s="15" t="s">
        <v>154</v>
      </c>
      <c r="DA16" s="15" t="s">
        <v>165</v>
      </c>
      <c r="DB16" s="15" t="s">
        <v>165</v>
      </c>
      <c r="DC16" s="15" t="s">
        <v>149</v>
      </c>
      <c r="DD16" s="15" t="s">
        <v>155</v>
      </c>
      <c r="DE16" s="15" t="s">
        <v>155</v>
      </c>
      <c r="DF16" s="15" t="s">
        <v>147</v>
      </c>
      <c r="DG16" s="15" t="s">
        <v>164</v>
      </c>
      <c r="DH16" s="15" t="s">
        <v>147</v>
      </c>
      <c r="DI16" s="15" t="s">
        <v>165</v>
      </c>
      <c r="DJ16" s="15" t="s">
        <v>163</v>
      </c>
      <c r="DK16" s="15" t="s">
        <v>164</v>
      </c>
      <c r="DL16" s="15" t="s">
        <v>165</v>
      </c>
      <c r="DM16" s="15" t="s">
        <v>154</v>
      </c>
    </row>
    <row r="17" spans="1:76" x14ac:dyDescent="0.3">
      <c r="A17" t="s">
        <v>169</v>
      </c>
      <c r="E17" s="2">
        <f t="shared" si="0"/>
        <v>0</v>
      </c>
    </row>
    <row r="18" spans="1:76" x14ac:dyDescent="0.3">
      <c r="A18" s="1">
        <v>42051</v>
      </c>
      <c r="B18" t="s">
        <v>85</v>
      </c>
      <c r="C18" s="2">
        <v>0.39629629629629631</v>
      </c>
      <c r="D18" s="2">
        <v>0.39975694444444443</v>
      </c>
      <c r="E18" s="2">
        <f t="shared" si="0"/>
        <v>3.4606481481481155E-3</v>
      </c>
      <c r="F18">
        <v>15</v>
      </c>
      <c r="G18" s="32">
        <v>7</v>
      </c>
      <c r="H18" s="32">
        <v>17</v>
      </c>
      <c r="I18" s="32"/>
      <c r="J18" s="32"/>
      <c r="K18" s="32"/>
      <c r="L18" s="32"/>
      <c r="M18" s="32"/>
      <c r="N18" s="32"/>
      <c r="O18" s="32"/>
      <c r="P18" s="32"/>
      <c r="Q18" s="32"/>
      <c r="R18" s="15" t="s">
        <v>146</v>
      </c>
      <c r="S18" s="15" t="s">
        <v>165</v>
      </c>
      <c r="T18" s="15" t="s">
        <v>149</v>
      </c>
      <c r="U18" s="15" t="s">
        <v>156</v>
      </c>
      <c r="V18" s="15" t="s">
        <v>156</v>
      </c>
      <c r="W18" s="15" t="s">
        <v>165</v>
      </c>
      <c r="X18" s="15" t="s">
        <v>148</v>
      </c>
      <c r="Y18" s="15" t="s">
        <v>148</v>
      </c>
      <c r="Z18" s="15" t="s">
        <v>148</v>
      </c>
      <c r="AA18" s="15" t="s">
        <v>154</v>
      </c>
      <c r="AB18" s="15" t="s">
        <v>154</v>
      </c>
      <c r="AC18" s="15" t="s">
        <v>147</v>
      </c>
      <c r="AD18" s="15" t="s">
        <v>148</v>
      </c>
      <c r="AE18" s="15" t="s">
        <v>148</v>
      </c>
      <c r="AF18" s="15" t="s">
        <v>151</v>
      </c>
      <c r="AG18" s="15" t="s">
        <v>151</v>
      </c>
      <c r="AH18" s="15" t="s">
        <v>163</v>
      </c>
      <c r="AI18" s="15" t="s">
        <v>165</v>
      </c>
      <c r="AJ18" s="15" t="s">
        <v>150</v>
      </c>
      <c r="AK18" s="15" t="s">
        <v>152</v>
      </c>
      <c r="AL18" s="15" t="s">
        <v>152</v>
      </c>
      <c r="AM18" s="15" t="s">
        <v>152</v>
      </c>
      <c r="AN18" s="15" t="s">
        <v>165</v>
      </c>
      <c r="AO18" s="15" t="s">
        <v>153</v>
      </c>
      <c r="AP18" s="15" t="s">
        <v>149</v>
      </c>
      <c r="AQ18" s="15" t="s">
        <v>148</v>
      </c>
      <c r="AR18" s="15" t="s">
        <v>155</v>
      </c>
      <c r="AS18" s="15" t="s">
        <v>164</v>
      </c>
      <c r="AT18" s="15" t="s">
        <v>147</v>
      </c>
      <c r="AU18" s="15" t="s">
        <v>147</v>
      </c>
      <c r="AV18" s="15" t="s">
        <v>147</v>
      </c>
      <c r="AW18" s="15" t="s">
        <v>149</v>
      </c>
      <c r="AX18" s="15" t="s">
        <v>147</v>
      </c>
      <c r="AY18" s="15" t="s">
        <v>163</v>
      </c>
      <c r="AZ18" s="15" t="s">
        <v>146</v>
      </c>
      <c r="BA18" s="15" t="s">
        <v>146</v>
      </c>
      <c r="BB18" s="15" t="s">
        <v>163</v>
      </c>
      <c r="BC18" s="15" t="s">
        <v>163</v>
      </c>
      <c r="BD18" s="15" t="s">
        <v>163</v>
      </c>
      <c r="BE18" s="15" t="s">
        <v>164</v>
      </c>
      <c r="BF18" s="15" t="s">
        <v>151</v>
      </c>
      <c r="BG18" s="15" t="s">
        <v>151</v>
      </c>
      <c r="BH18" s="15" t="s">
        <v>165</v>
      </c>
      <c r="BI18" s="15" t="s">
        <v>165</v>
      </c>
      <c r="BJ18" s="15" t="s">
        <v>150</v>
      </c>
      <c r="BK18" s="15" t="s">
        <v>165</v>
      </c>
      <c r="BL18" s="15" t="s">
        <v>165</v>
      </c>
      <c r="BM18" s="15" t="s">
        <v>163</v>
      </c>
      <c r="BN18" s="15" t="s">
        <v>154</v>
      </c>
      <c r="BO18" s="15" t="s">
        <v>154</v>
      </c>
      <c r="BP18" s="15" t="s">
        <v>150</v>
      </c>
      <c r="BQ18" s="15" t="s">
        <v>150</v>
      </c>
      <c r="BR18" s="15" t="s">
        <v>154</v>
      </c>
      <c r="BS18" s="15" t="s">
        <v>148</v>
      </c>
      <c r="BT18" s="15" t="s">
        <v>147</v>
      </c>
      <c r="BU18" s="15" t="s">
        <v>147</v>
      </c>
      <c r="BV18" s="15" t="s">
        <v>155</v>
      </c>
      <c r="BW18" s="15" t="s">
        <v>155</v>
      </c>
      <c r="BX18" s="15" t="s">
        <v>150</v>
      </c>
    </row>
    <row r="19" spans="1:76" x14ac:dyDescent="0.3">
      <c r="A19" s="1">
        <v>42051</v>
      </c>
      <c r="B19" t="s">
        <v>109</v>
      </c>
      <c r="F19">
        <v>6</v>
      </c>
      <c r="G19" s="32">
        <v>4</v>
      </c>
      <c r="H19" s="32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18" sqref="D18"/>
    </sheetView>
  </sheetViews>
  <sheetFormatPr defaultRowHeight="14.4" x14ac:dyDescent="0.3"/>
  <cols>
    <col min="1" max="1" width="10.6640625" bestFit="1" customWidth="1"/>
  </cols>
  <sheetData>
    <row r="1" spans="1:7" x14ac:dyDescent="0.3">
      <c r="A1" t="s">
        <v>0</v>
      </c>
      <c r="B1" t="s">
        <v>68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</row>
    <row r="2" spans="1:7" x14ac:dyDescent="0.3">
      <c r="A2" s="33">
        <v>42008</v>
      </c>
      <c r="B2" t="s">
        <v>127</v>
      </c>
      <c r="C2" t="s">
        <v>128</v>
      </c>
      <c r="D2">
        <v>0</v>
      </c>
      <c r="E2">
        <v>0</v>
      </c>
      <c r="F2">
        <v>0</v>
      </c>
      <c r="G2">
        <v>10</v>
      </c>
    </row>
    <row r="3" spans="1:7" x14ac:dyDescent="0.3">
      <c r="A3" s="33">
        <v>42008</v>
      </c>
      <c r="B3" t="s">
        <v>100</v>
      </c>
      <c r="C3" t="s">
        <v>129</v>
      </c>
      <c r="D3">
        <v>0</v>
      </c>
      <c r="E3">
        <v>0</v>
      </c>
      <c r="F3">
        <v>0</v>
      </c>
      <c r="G3">
        <v>10</v>
      </c>
    </row>
    <row r="4" spans="1:7" x14ac:dyDescent="0.3">
      <c r="A4" s="21">
        <v>42010</v>
      </c>
      <c r="B4" s="7" t="s">
        <v>77</v>
      </c>
      <c r="C4" s="7" t="s">
        <v>129</v>
      </c>
      <c r="D4" s="7">
        <v>12345</v>
      </c>
      <c r="E4" s="7">
        <v>6</v>
      </c>
      <c r="F4" s="7" t="s">
        <v>130</v>
      </c>
      <c r="G4" s="7" t="s">
        <v>130</v>
      </c>
    </row>
    <row r="5" spans="1:7" x14ac:dyDescent="0.3">
      <c r="A5" s="21">
        <v>42010</v>
      </c>
      <c r="B5" s="7" t="s">
        <v>82</v>
      </c>
      <c r="C5" s="7" t="s">
        <v>128</v>
      </c>
      <c r="D5" s="7">
        <v>12345</v>
      </c>
      <c r="E5" s="7">
        <v>6</v>
      </c>
      <c r="F5" s="7" t="s">
        <v>130</v>
      </c>
      <c r="G5" s="7" t="s">
        <v>130</v>
      </c>
    </row>
    <row r="6" spans="1:7" x14ac:dyDescent="0.3">
      <c r="A6" s="33">
        <v>42008</v>
      </c>
      <c r="B6" t="s">
        <v>131</v>
      </c>
      <c r="D6">
        <v>0</v>
      </c>
      <c r="E6">
        <v>0</v>
      </c>
      <c r="F6">
        <v>0</v>
      </c>
      <c r="G6">
        <v>10</v>
      </c>
    </row>
    <row r="7" spans="1:7" x14ac:dyDescent="0.3">
      <c r="A7" s="33">
        <v>42008</v>
      </c>
      <c r="B7" t="s">
        <v>132</v>
      </c>
      <c r="C7" t="s">
        <v>128</v>
      </c>
      <c r="D7">
        <v>0</v>
      </c>
      <c r="E7">
        <v>0</v>
      </c>
      <c r="F7">
        <v>0</v>
      </c>
      <c r="G7">
        <v>10</v>
      </c>
    </row>
    <row r="8" spans="1:7" x14ac:dyDescent="0.3">
      <c r="A8" s="21">
        <v>42010</v>
      </c>
      <c r="B8" s="7" t="s">
        <v>80</v>
      </c>
      <c r="C8" s="7" t="s">
        <v>129</v>
      </c>
      <c r="D8" s="7" t="s">
        <v>133</v>
      </c>
      <c r="E8" s="7">
        <v>3</v>
      </c>
      <c r="F8" s="7">
        <v>20</v>
      </c>
      <c r="G8" s="7">
        <v>0</v>
      </c>
    </row>
    <row r="9" spans="1:7" x14ac:dyDescent="0.3">
      <c r="A9" s="21">
        <v>42019</v>
      </c>
      <c r="B9" s="7" t="s">
        <v>85</v>
      </c>
      <c r="C9" s="7" t="s">
        <v>128</v>
      </c>
      <c r="D9" s="7">
        <v>1234</v>
      </c>
      <c r="E9" s="7">
        <v>5</v>
      </c>
      <c r="F9" s="7">
        <v>30</v>
      </c>
      <c r="G9" s="7">
        <v>10</v>
      </c>
    </row>
    <row r="10" spans="1:7" x14ac:dyDescent="0.3">
      <c r="A10" s="34">
        <v>42008</v>
      </c>
      <c r="B10" s="35" t="s">
        <v>134</v>
      </c>
      <c r="C10" s="35"/>
      <c r="D10" s="35">
        <v>0</v>
      </c>
      <c r="E10" s="35">
        <v>0</v>
      </c>
      <c r="F10" s="35">
        <v>0</v>
      </c>
      <c r="G10" s="35">
        <v>10</v>
      </c>
    </row>
    <row r="11" spans="1:7" x14ac:dyDescent="0.3">
      <c r="A11" s="36">
        <v>42008</v>
      </c>
      <c r="B11" s="7" t="s">
        <v>102</v>
      </c>
      <c r="C11" s="7" t="s">
        <v>128</v>
      </c>
      <c r="D11" s="7">
        <v>12345</v>
      </c>
      <c r="E11" s="7">
        <v>6</v>
      </c>
      <c r="F11" s="7" t="s">
        <v>130</v>
      </c>
      <c r="G11" s="7" t="s">
        <v>130</v>
      </c>
    </row>
    <row r="12" spans="1:7" x14ac:dyDescent="0.3">
      <c r="A12" s="34">
        <v>42008</v>
      </c>
      <c r="B12" s="35" t="s">
        <v>91</v>
      </c>
      <c r="C12" s="35"/>
      <c r="D12" s="35">
        <v>0</v>
      </c>
      <c r="E12" s="35">
        <v>0</v>
      </c>
      <c r="F12" s="35">
        <v>0</v>
      </c>
      <c r="G12" s="35">
        <v>10</v>
      </c>
    </row>
    <row r="13" spans="1:7" x14ac:dyDescent="0.3">
      <c r="A13" s="34">
        <v>42008</v>
      </c>
      <c r="B13" s="35" t="s">
        <v>119</v>
      </c>
      <c r="C13" s="35"/>
      <c r="D13" s="35">
        <v>0</v>
      </c>
      <c r="E13" s="35">
        <v>0</v>
      </c>
      <c r="F13" s="35">
        <v>0</v>
      </c>
      <c r="G13" s="35">
        <v>10</v>
      </c>
    </row>
    <row r="14" spans="1:7" x14ac:dyDescent="0.3">
      <c r="A14" s="34">
        <v>42008</v>
      </c>
      <c r="B14" s="35" t="s">
        <v>135</v>
      </c>
      <c r="C14" s="35"/>
      <c r="D14" s="35">
        <v>0</v>
      </c>
      <c r="E14" s="35">
        <v>0</v>
      </c>
      <c r="F14" s="35">
        <v>0</v>
      </c>
      <c r="G14" s="35">
        <v>10</v>
      </c>
    </row>
    <row r="15" spans="1:7" x14ac:dyDescent="0.3">
      <c r="A15" s="36">
        <v>42017</v>
      </c>
      <c r="B15" s="7" t="s">
        <v>105</v>
      </c>
      <c r="C15" s="7" t="s">
        <v>129</v>
      </c>
      <c r="D15" s="7" t="s">
        <v>136</v>
      </c>
      <c r="E15" s="7">
        <v>6</v>
      </c>
      <c r="F15" s="7" t="s">
        <v>130</v>
      </c>
      <c r="G15" s="7" t="s">
        <v>130</v>
      </c>
    </row>
    <row r="16" spans="1:7" x14ac:dyDescent="0.3">
      <c r="A16" s="33">
        <v>42008</v>
      </c>
      <c r="B16" t="s">
        <v>110</v>
      </c>
      <c r="C16" t="s">
        <v>129</v>
      </c>
      <c r="D16">
        <v>0</v>
      </c>
      <c r="E16">
        <v>0</v>
      </c>
      <c r="F16">
        <v>0</v>
      </c>
      <c r="G16">
        <v>10</v>
      </c>
    </row>
    <row r="17" spans="1:7" x14ac:dyDescent="0.3">
      <c r="A17" s="33">
        <v>42008</v>
      </c>
      <c r="B17" t="s">
        <v>89</v>
      </c>
      <c r="D17">
        <v>0</v>
      </c>
      <c r="E17">
        <v>0</v>
      </c>
      <c r="F17">
        <v>0</v>
      </c>
      <c r="G17">
        <v>10</v>
      </c>
    </row>
    <row r="18" spans="1:7" x14ac:dyDescent="0.3">
      <c r="A18" s="21">
        <v>42019</v>
      </c>
      <c r="B18" s="7" t="s">
        <v>109</v>
      </c>
      <c r="C18" s="7" t="s">
        <v>129</v>
      </c>
      <c r="D18" s="7" t="s">
        <v>137</v>
      </c>
      <c r="E18" s="7" t="s">
        <v>138</v>
      </c>
      <c r="F18" s="7">
        <v>0</v>
      </c>
      <c r="G18" s="7">
        <v>40</v>
      </c>
    </row>
    <row r="19" spans="1:7" x14ac:dyDescent="0.3">
      <c r="A19" s="34">
        <v>42008</v>
      </c>
      <c r="B19" s="35" t="s">
        <v>139</v>
      </c>
      <c r="C19" s="35"/>
      <c r="D19" s="35">
        <v>0</v>
      </c>
      <c r="E19" s="35">
        <v>0</v>
      </c>
      <c r="F19" s="35">
        <v>0</v>
      </c>
      <c r="G19" s="3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entryexit</vt:lpstr>
      <vt:lpstr>presses</vt:lpstr>
      <vt:lpstr>individual training</vt:lpstr>
      <vt:lpstr>observers</vt:lpstr>
      <vt:lpstr>individual testing</vt:lpstr>
      <vt:lpstr>progress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Wallace</dc:creator>
  <cp:lastModifiedBy>ALTSCHUL Drew</cp:lastModifiedBy>
  <dcterms:created xsi:type="dcterms:W3CDTF">2015-06-02T07:59:59Z</dcterms:created>
  <dcterms:modified xsi:type="dcterms:W3CDTF">2015-06-04T17:14:00Z</dcterms:modified>
</cp:coreProperties>
</file>