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jm92629\Google Drive\npo_classifier\paper\tbl_fig\"/>
    </mc:Choice>
  </mc:AlternateContent>
  <bookViews>
    <workbookView xWindow="-120" yWindow="-120" windowWidth="8880" windowHeight="10380" activeTab="2"/>
  </bookViews>
  <sheets>
    <sheet name="universal_files" sheetId="3" r:id="rId1"/>
    <sheet name="compare_broad" sheetId="4" r:id="rId2"/>
    <sheet name="best_broad_cat" sheetId="1" r:id="rId3"/>
    <sheet name="best_major" sheetId="2" r:id="rId4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1" i="4" l="1"/>
  <c r="F11" i="4"/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" i="3"/>
  <c r="E28" i="3"/>
  <c r="F28" i="3"/>
  <c r="G28" i="3"/>
  <c r="H28" i="3"/>
  <c r="D28" i="3"/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" i="2"/>
</calcChain>
</file>

<file path=xl/sharedStrings.xml><?xml version="1.0" encoding="utf-8"?>
<sst xmlns="http://schemas.openxmlformats.org/spreadsheetml/2006/main" count="139" uniqueCount="87">
  <si>
    <t>I</t>
  </si>
  <si>
    <t>II</t>
  </si>
  <si>
    <t>III</t>
  </si>
  <si>
    <t>IV</t>
  </si>
  <si>
    <t>V</t>
  </si>
  <si>
    <t>VI</t>
  </si>
  <si>
    <t>VII</t>
  </si>
  <si>
    <t>VIII</t>
  </si>
  <si>
    <t>IX</t>
  </si>
  <si>
    <t>A</t>
  </si>
  <si>
    <t>B</t>
  </si>
  <si>
    <t>C</t>
  </si>
  <si>
    <t>D</t>
  </si>
  <si>
    <t>E</t>
  </si>
  <si>
    <t>F</t>
  </si>
  <si>
    <t>G</t>
  </si>
  <si>
    <t>H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</si>
  <si>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</si>
  <si>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</si>
  <si>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</si>
  <si>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</si>
  <si>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</si>
  <si>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</si>
  <si>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</si>
  <si>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</si>
  <si>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</si>
  <si>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</si>
  <si>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</si>
  <si>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</si>
  <si>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W</t>
  </si>
  <si>
    <t>X</t>
  </si>
  <si>
    <t>Y</t>
  </si>
  <si>
    <t>Z</t>
  </si>
  <si>
    <t>Source: Stengel, Lampkin, and Stevenson 1998, p153, Table 2.</t>
  </si>
  <si>
    <t>NTEE1</t>
  </si>
  <si>
    <t>train</t>
  </si>
  <si>
    <t>test</t>
  </si>
  <si>
    <t>reported 2013</t>
  </si>
  <si>
    <t>Arts, culture, and humanities</t>
  </si>
  <si>
    <t>Education</t>
  </si>
  <si>
    <t>Animal-re lated</t>
  </si>
  <si>
    <t>Health</t>
  </si>
  <si>
    <t>Medical research</t>
  </si>
  <si>
    <t>Crime and legal-related</t>
  </si>
  <si>
    <t>Employment and job-related</t>
  </si>
  <si>
    <t>Food, agriculture, and nutrition</t>
  </si>
  <si>
    <t>Environmental quality, protection, and beautification</t>
  </si>
  <si>
    <t>Mental health and crisis intervention</t>
  </si>
  <si>
    <t>Diseases, disorders, and medical disciplines</t>
  </si>
  <si>
    <t>Housing and shelter</t>
  </si>
  <si>
    <t>Youth development</t>
  </si>
  <si>
    <t>Other public and societal benefit</t>
  </si>
  <si>
    <t>Religion-related</t>
  </si>
  <si>
    <t>Unknown</t>
  </si>
  <si>
    <t>Public safety, disaster preparedness, and relief</t>
  </si>
  <si>
    <t>Recreation, sports, leisure, and athletics</t>
  </si>
  <si>
    <t>Human services-multipurpose and other</t>
  </si>
  <si>
    <t>International, foreign affairs, and national security</t>
  </si>
  <si>
    <t>Civil rights, social action, and advocacy</t>
  </si>
  <si>
    <t>Community improvement and capacity building</t>
  </si>
  <si>
    <t>Philanthropy, voluntarism, and grantmaking foundations</t>
  </si>
  <si>
    <t>Science and technology research institutions and services</t>
  </si>
  <si>
    <t>Social science research institutes and services</t>
  </si>
  <si>
    <t>Mutual/membership benefit organizations</t>
  </si>
  <si>
    <t>--</t>
  </si>
  <si>
    <t>Total</t>
  </si>
  <si>
    <t>Precision</t>
  </si>
  <si>
    <t>Recall</t>
  </si>
  <si>
    <t>Specificity</t>
  </si>
  <si>
    <t>F1</t>
  </si>
  <si>
    <t>Accuracy</t>
  </si>
  <si>
    <t>H-Accuracy</t>
  </si>
  <si>
    <t>H-Precision</t>
  </si>
  <si>
    <t>TP+FP</t>
  </si>
  <si>
    <t>FP</t>
  </si>
  <si>
    <t>C, D</t>
  </si>
  <si>
    <t>E, F, G, H</t>
  </si>
  <si>
    <t>I, J, K, L, M, N, O, P</t>
  </si>
  <si>
    <t>R, S, T, U, V, W</t>
  </si>
  <si>
    <t>n-pre</t>
  </si>
  <si>
    <t>n-rec</t>
  </si>
  <si>
    <t>n-f1</t>
  </si>
  <si>
    <t>r-pre</t>
  </si>
  <si>
    <t>r-rec</t>
  </si>
  <si>
    <t>r-f1</t>
  </si>
  <si>
    <t>%Obs</t>
  </si>
  <si>
    <t>f1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</si>
</sst>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0" fontId="0" fillId="0" borderId="0" xfId="0" applyNumberFormat="1"/>
    <xf numFmtId="0" fontId="0" fillId="0" borderId="0" xfId="0" quotePrefix="1"/>
    <xf numFmtId="10" fontId="0" fillId="0" borderId="0" xfId="0" quotePrefix="1" applyNumberFormat="1"/>
    <xf numFmtId="9" fontId="0" fillId="0" borderId="0" xfId="0" applyNumberFormat="1"/>
    <xf numFmtId="9" fontId="0" fillId="0" borderId="0" xfId="0" quotePrefix="1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>
      <selection activeCell="J4" sqref="J4"/>
    </sheetView>
  </sheetViews>
  <sheetFormatPr defaultRowHeight="15" x14ac:dyDescent="0.25"/>
  <cols>
    <col min="2" max="2" width="21.140625" customWidth="1"/>
    <col min="5" max="5" width="9.140625" style="1"/>
    <col min="7" max="7" width="9.140625" style="1"/>
    <col min="9" max="9" width="9.140625" style="1"/>
    <col min="10" max="10" width="30.85546875" customWidth="1"/>
  </cols>
  <sheetData>
    <row r="1" spans="1:9" x14ac:dyDescent="0.25">
      <c r="A1" t="s">
        <v>34</v>
      </c>
      <c r="D1" t="s">
        <v>35</v>
      </c>
      <c r="E1" t="s">
        <v>35</v>
      </c>
      <c r="F1" t="s">
        <v>36</v>
      </c>
      <c r="G1" s="1" t="s">
        <v>36</v>
      </c>
      <c r="H1" t="s">
        <v>37</v>
      </c>
    </row>
    <row r="2" spans="1:9" x14ac:dyDescent="0.25">
      <c r="A2" t="s">
        <v>9</v>
      </c>
      <c r="B2" t="s">
        <v>38</v>
      </c>
      <c r="C2" t="str">
        <f>CONCATENATE(A2, ". ", B2)</f>
        <v>A. Arts, culture, and humanities</v>
      </c>
      <c r="D2">
        <v>17010</v>
      </c>
      <c r="E2" s="1">
        <v>0.110151</v>
      </c>
      <c r="F2">
        <v>4291</v>
      </c>
      <c r="G2" s="1">
        <v>0.11114599999999999</v>
      </c>
      <c r="H2">
        <v>35813</v>
      </c>
      <c r="I2" s="1">
        <v>6.7699999999999996E-2</v>
      </c>
    </row>
    <row r="3" spans="1:9" x14ac:dyDescent="0.25">
      <c r="A3" t="s">
        <v>10</v>
      </c>
      <c r="B3" t="s">
        <v>39</v>
      </c>
      <c r="C3" t="str">
        <f t="shared" ref="C3:C27" si="0">CONCATENATE(A3, ". ", B3)</f>
        <v>B. Education</v>
      </c>
      <c r="D3">
        <v>25827</v>
      </c>
      <c r="E3" s="1">
        <v>0.16724700000000001</v>
      </c>
      <c r="F3">
        <v>6419</v>
      </c>
      <c r="G3" s="1">
        <v>0.166265</v>
      </c>
      <c r="H3">
        <v>67879</v>
      </c>
      <c r="I3" s="1">
        <v>0.1283</v>
      </c>
    </row>
    <row r="4" spans="1:9" x14ac:dyDescent="0.25">
      <c r="A4" t="s">
        <v>11</v>
      </c>
      <c r="B4" t="s">
        <v>46</v>
      </c>
      <c r="C4" t="str">
        <f t="shared" si="0"/>
        <v>C. Environmental quality, protection, and beautification</v>
      </c>
      <c r="D4">
        <v>3323</v>
      </c>
      <c r="E4" s="1">
        <v>2.1519E-2</v>
      </c>
      <c r="F4">
        <v>827</v>
      </c>
      <c r="G4" s="1">
        <v>2.1420999999999999E-2</v>
      </c>
      <c r="H4">
        <v>9054</v>
      </c>
      <c r="I4" s="1">
        <v>1.7100000000000001E-2</v>
      </c>
    </row>
    <row r="5" spans="1:9" x14ac:dyDescent="0.25">
      <c r="A5" t="s">
        <v>12</v>
      </c>
      <c r="B5" t="s">
        <v>40</v>
      </c>
      <c r="C5" t="str">
        <f t="shared" si="0"/>
        <v>D. Animal-re lated</v>
      </c>
      <c r="D5">
        <v>4239</v>
      </c>
      <c r="E5" s="1">
        <v>2.7449999999999999E-2</v>
      </c>
      <c r="F5">
        <v>1034</v>
      </c>
      <c r="G5" s="1">
        <v>2.6783000000000001E-2</v>
      </c>
      <c r="H5">
        <v>8740</v>
      </c>
      <c r="I5" s="1">
        <v>1.6500000000000001E-2</v>
      </c>
    </row>
    <row r="6" spans="1:9" x14ac:dyDescent="0.25">
      <c r="A6" t="s">
        <v>13</v>
      </c>
      <c r="B6" t="s">
        <v>41</v>
      </c>
      <c r="C6" t="str">
        <f t="shared" si="0"/>
        <v>E. Health</v>
      </c>
      <c r="D6">
        <v>9015</v>
      </c>
      <c r="E6" s="1">
        <v>5.8377999999999999E-2</v>
      </c>
      <c r="F6">
        <v>2307</v>
      </c>
      <c r="G6" s="1">
        <v>5.9755999999999997E-2</v>
      </c>
      <c r="H6">
        <v>25643</v>
      </c>
      <c r="I6" s="1">
        <v>4.8499999999999995E-2</v>
      </c>
    </row>
    <row r="7" spans="1:9" x14ac:dyDescent="0.25">
      <c r="A7" t="s">
        <v>14</v>
      </c>
      <c r="B7" t="s">
        <v>47</v>
      </c>
      <c r="C7" t="str">
        <f t="shared" si="0"/>
        <v>F. Mental health and crisis intervention</v>
      </c>
      <c r="D7">
        <v>2301</v>
      </c>
      <c r="E7" s="1">
        <v>1.4900999999999999E-2</v>
      </c>
      <c r="F7">
        <v>543</v>
      </c>
      <c r="G7" s="1">
        <v>1.4064999999999999E-2</v>
      </c>
      <c r="H7">
        <v>8481</v>
      </c>
      <c r="I7" s="1">
        <v>1.6E-2</v>
      </c>
    </row>
    <row r="8" spans="1:9" x14ac:dyDescent="0.25">
      <c r="A8" t="s">
        <v>15</v>
      </c>
      <c r="B8" t="s">
        <v>48</v>
      </c>
      <c r="C8" t="str">
        <f t="shared" si="0"/>
        <v>G. Diseases, disorders, and medical disciplines</v>
      </c>
      <c r="D8">
        <v>5053</v>
      </c>
      <c r="E8" s="1">
        <v>3.2722000000000001E-2</v>
      </c>
      <c r="F8">
        <v>1353</v>
      </c>
      <c r="G8" s="1">
        <v>3.5045E-2</v>
      </c>
      <c r="H8">
        <v>10697</v>
      </c>
      <c r="I8" s="1">
        <v>2.0199999999999999E-2</v>
      </c>
    </row>
    <row r="9" spans="1:9" x14ac:dyDescent="0.25">
      <c r="A9" t="s">
        <v>16</v>
      </c>
      <c r="B9" t="s">
        <v>42</v>
      </c>
      <c r="C9" t="str">
        <f t="shared" si="0"/>
        <v>H. Medical research</v>
      </c>
      <c r="D9">
        <v>467</v>
      </c>
      <c r="E9" s="1">
        <v>3.0240000000000002E-3</v>
      </c>
      <c r="F9">
        <v>126</v>
      </c>
      <c r="G9" s="1">
        <v>3.264E-3</v>
      </c>
      <c r="H9">
        <v>2203</v>
      </c>
      <c r="I9" s="1">
        <v>4.1999999999999997E-3</v>
      </c>
    </row>
    <row r="10" spans="1:9" x14ac:dyDescent="0.25">
      <c r="A10" t="s">
        <v>0</v>
      </c>
      <c r="B10" t="s">
        <v>43</v>
      </c>
      <c r="C10" t="str">
        <f t="shared" si="0"/>
        <v>I. Crime and legal-related</v>
      </c>
      <c r="D10">
        <v>2947</v>
      </c>
      <c r="E10" s="1">
        <v>1.9084E-2</v>
      </c>
      <c r="F10">
        <v>740</v>
      </c>
      <c r="G10" s="1">
        <v>1.9168000000000001E-2</v>
      </c>
      <c r="H10">
        <v>8687</v>
      </c>
      <c r="I10" s="1">
        <v>1.6399999999999998E-2</v>
      </c>
    </row>
    <row r="11" spans="1:9" x14ac:dyDescent="0.25">
      <c r="A11" t="s">
        <v>17</v>
      </c>
      <c r="B11" t="s">
        <v>44</v>
      </c>
      <c r="C11" t="str">
        <f t="shared" si="0"/>
        <v>J. Employment and job-related</v>
      </c>
      <c r="D11">
        <v>4772</v>
      </c>
      <c r="E11" s="1">
        <v>3.0901999999999999E-2</v>
      </c>
      <c r="F11">
        <v>1132</v>
      </c>
      <c r="G11" s="1">
        <v>2.9321E-2</v>
      </c>
      <c r="H11">
        <v>15841</v>
      </c>
      <c r="I11" s="1">
        <v>2.9900000000000003E-2</v>
      </c>
    </row>
    <row r="12" spans="1:9" x14ac:dyDescent="0.25">
      <c r="A12" t="s">
        <v>18</v>
      </c>
      <c r="B12" t="s">
        <v>45</v>
      </c>
      <c r="C12" t="str">
        <f t="shared" si="0"/>
        <v>K. Food, agriculture, and nutrition</v>
      </c>
      <c r="D12">
        <v>2009</v>
      </c>
      <c r="E12" s="1">
        <v>1.3010000000000001E-2</v>
      </c>
      <c r="F12">
        <v>522</v>
      </c>
      <c r="G12" s="1">
        <v>1.3521E-2</v>
      </c>
      <c r="H12">
        <v>7444</v>
      </c>
      <c r="I12" s="1">
        <v>1.41E-2</v>
      </c>
    </row>
    <row r="13" spans="1:9" x14ac:dyDescent="0.25">
      <c r="A13" t="s">
        <v>19</v>
      </c>
      <c r="B13" t="s">
        <v>49</v>
      </c>
      <c r="C13" t="str">
        <f t="shared" si="0"/>
        <v>L. Housing and shelter</v>
      </c>
      <c r="D13">
        <v>5942</v>
      </c>
      <c r="E13" s="1">
        <v>3.8477999999999998E-2</v>
      </c>
      <c r="F13">
        <v>1537</v>
      </c>
      <c r="G13" s="1">
        <v>3.9810999999999999E-2</v>
      </c>
      <c r="H13">
        <v>20428</v>
      </c>
      <c r="I13" s="1">
        <v>3.8599999999999995E-2</v>
      </c>
    </row>
    <row r="14" spans="1:9" x14ac:dyDescent="0.25">
      <c r="A14" t="s">
        <v>20</v>
      </c>
      <c r="B14" t="s">
        <v>54</v>
      </c>
      <c r="C14" t="str">
        <f t="shared" si="0"/>
        <v>M. Public safety, disaster preparedness, and relief</v>
      </c>
      <c r="D14">
        <v>4693</v>
      </c>
      <c r="E14" s="1">
        <v>3.039E-2</v>
      </c>
      <c r="F14">
        <v>1140</v>
      </c>
      <c r="G14" s="1">
        <v>2.9527999999999999E-2</v>
      </c>
      <c r="H14">
        <v>10857</v>
      </c>
      <c r="I14" s="1">
        <v>2.0499999999999997E-2</v>
      </c>
    </row>
    <row r="15" spans="1:9" x14ac:dyDescent="0.25">
      <c r="A15" t="s">
        <v>21</v>
      </c>
      <c r="B15" t="s">
        <v>55</v>
      </c>
      <c r="C15" t="str">
        <f t="shared" si="0"/>
        <v>N. Recreation, sports, leisure, and athletics</v>
      </c>
      <c r="D15">
        <v>15460</v>
      </c>
      <c r="E15" s="1">
        <v>0.10011399999999999</v>
      </c>
      <c r="F15">
        <v>3925</v>
      </c>
      <c r="G15" s="1">
        <v>0.10166600000000001</v>
      </c>
      <c r="H15">
        <v>43987</v>
      </c>
      <c r="I15" s="1">
        <v>8.3100000000000007E-2</v>
      </c>
    </row>
    <row r="16" spans="1:9" x14ac:dyDescent="0.25">
      <c r="A16" t="s">
        <v>22</v>
      </c>
      <c r="B16" t="s">
        <v>50</v>
      </c>
      <c r="C16" t="str">
        <f t="shared" si="0"/>
        <v>O. Youth development</v>
      </c>
      <c r="D16">
        <v>1731</v>
      </c>
      <c r="E16" s="1">
        <v>1.1209E-2</v>
      </c>
      <c r="F16">
        <v>409</v>
      </c>
      <c r="G16" s="1">
        <v>1.0593999999999999E-2</v>
      </c>
      <c r="H16">
        <v>7878</v>
      </c>
      <c r="I16" s="1">
        <v>1.49E-2</v>
      </c>
    </row>
    <row r="17" spans="1:9" x14ac:dyDescent="0.25">
      <c r="A17" t="s">
        <v>23</v>
      </c>
      <c r="B17" t="s">
        <v>56</v>
      </c>
      <c r="C17" t="str">
        <f t="shared" si="0"/>
        <v>P. Human services-multipurpose and other</v>
      </c>
      <c r="D17">
        <v>9180</v>
      </c>
      <c r="E17" s="1">
        <v>5.9447E-2</v>
      </c>
      <c r="F17">
        <v>2318</v>
      </c>
      <c r="G17" s="1">
        <v>6.0040999999999997E-2</v>
      </c>
      <c r="H17">
        <v>40880</v>
      </c>
      <c r="I17" s="1">
        <v>7.7300000000000008E-2</v>
      </c>
    </row>
    <row r="18" spans="1:9" x14ac:dyDescent="0.25">
      <c r="A18" t="s">
        <v>24</v>
      </c>
      <c r="B18" t="s">
        <v>57</v>
      </c>
      <c r="C18" t="str">
        <f t="shared" si="0"/>
        <v>Q. International, foreign affairs, and national security</v>
      </c>
      <c r="D18">
        <v>1987</v>
      </c>
      <c r="E18" s="1">
        <v>1.2867E-2</v>
      </c>
      <c r="F18">
        <v>436</v>
      </c>
      <c r="G18" s="1">
        <v>1.1292999999999999E-2</v>
      </c>
      <c r="H18">
        <v>7288</v>
      </c>
      <c r="I18" s="1">
        <v>1.38E-2</v>
      </c>
    </row>
    <row r="19" spans="1:9" x14ac:dyDescent="0.25">
      <c r="A19" t="s">
        <v>25</v>
      </c>
      <c r="B19" t="s">
        <v>58</v>
      </c>
      <c r="C19" t="str">
        <f t="shared" si="0"/>
        <v>R. Civil rights, social action, and advocacy</v>
      </c>
      <c r="D19">
        <v>1064</v>
      </c>
      <c r="E19" s="1">
        <v>6.8900000000000003E-3</v>
      </c>
      <c r="F19">
        <v>257</v>
      </c>
      <c r="G19" s="1">
        <v>6.6569999999999997E-3</v>
      </c>
      <c r="H19">
        <v>2830</v>
      </c>
      <c r="I19" s="1">
        <v>5.3E-3</v>
      </c>
    </row>
    <row r="20" spans="1:9" x14ac:dyDescent="0.25">
      <c r="A20" t="s">
        <v>26</v>
      </c>
      <c r="B20" t="s">
        <v>59</v>
      </c>
      <c r="C20" t="str">
        <f t="shared" si="0"/>
        <v>S. Community improvement and capacity building</v>
      </c>
      <c r="D20">
        <v>14459</v>
      </c>
      <c r="E20" s="1">
        <v>9.3632000000000007E-2</v>
      </c>
      <c r="F20">
        <v>3603</v>
      </c>
      <c r="G20" s="1">
        <v>9.3325000000000005E-2</v>
      </c>
      <c r="H20">
        <v>48387</v>
      </c>
      <c r="I20" s="1">
        <v>9.1400000000000009E-2</v>
      </c>
    </row>
    <row r="21" spans="1:9" x14ac:dyDescent="0.25">
      <c r="A21" t="s">
        <v>27</v>
      </c>
      <c r="B21" t="s">
        <v>60</v>
      </c>
      <c r="C21" t="str">
        <f t="shared" si="0"/>
        <v>T. Philanthropy, voluntarism, and grantmaking foundations</v>
      </c>
      <c r="D21">
        <v>2032</v>
      </c>
      <c r="E21" s="1">
        <v>1.3159000000000001E-2</v>
      </c>
      <c r="F21">
        <v>541</v>
      </c>
      <c r="G21" s="1">
        <v>1.4012999999999999E-2</v>
      </c>
      <c r="H21">
        <v>84338</v>
      </c>
      <c r="I21" s="1">
        <v>0.15939999999999999</v>
      </c>
    </row>
    <row r="22" spans="1:9" x14ac:dyDescent="0.25">
      <c r="A22" t="s">
        <v>28</v>
      </c>
      <c r="B22" t="s">
        <v>61</v>
      </c>
      <c r="C22" t="str">
        <f t="shared" si="0"/>
        <v>U. Science and technology research institutions and services</v>
      </c>
      <c r="D22">
        <v>1000</v>
      </c>
      <c r="E22" s="1">
        <v>6.476E-3</v>
      </c>
      <c r="F22">
        <v>225</v>
      </c>
      <c r="G22" s="1">
        <v>5.8279999999999998E-3</v>
      </c>
      <c r="H22">
        <v>3039</v>
      </c>
      <c r="I22" s="1">
        <v>5.6999999999999993E-3</v>
      </c>
    </row>
    <row r="23" spans="1:9" x14ac:dyDescent="0.25">
      <c r="A23" t="s">
        <v>4</v>
      </c>
      <c r="B23" t="s">
        <v>62</v>
      </c>
      <c r="C23" t="str">
        <f t="shared" si="0"/>
        <v>V. Social science research institutes and services</v>
      </c>
      <c r="D23">
        <v>350</v>
      </c>
      <c r="E23" s="1">
        <v>2.2659999999999998E-3</v>
      </c>
      <c r="F23">
        <v>85</v>
      </c>
      <c r="G23" s="1">
        <v>2.202E-3</v>
      </c>
      <c r="H23">
        <v>940</v>
      </c>
      <c r="I23" s="1">
        <v>1.8E-3</v>
      </c>
    </row>
    <row r="24" spans="1:9" x14ac:dyDescent="0.25">
      <c r="A24" t="s">
        <v>29</v>
      </c>
      <c r="B24" t="s">
        <v>51</v>
      </c>
      <c r="C24" t="str">
        <f t="shared" si="0"/>
        <v>W. Other public and societal benefit</v>
      </c>
      <c r="D24">
        <v>8357</v>
      </c>
      <c r="E24" s="1">
        <v>5.4116999999999998E-2</v>
      </c>
      <c r="F24">
        <v>2038</v>
      </c>
      <c r="G24" s="1">
        <v>5.2788000000000002E-2</v>
      </c>
      <c r="H24">
        <v>20862</v>
      </c>
      <c r="I24" s="1">
        <v>3.9399999999999998E-2</v>
      </c>
    </row>
    <row r="25" spans="1:9" x14ac:dyDescent="0.25">
      <c r="A25" t="s">
        <v>30</v>
      </c>
      <c r="B25" t="s">
        <v>52</v>
      </c>
      <c r="C25" t="str">
        <f t="shared" si="0"/>
        <v>X. Religion-related</v>
      </c>
      <c r="D25">
        <v>4566</v>
      </c>
      <c r="E25" s="1">
        <v>2.9568000000000001E-2</v>
      </c>
      <c r="F25">
        <v>1098</v>
      </c>
      <c r="G25" s="1">
        <v>2.844E-2</v>
      </c>
      <c r="H25">
        <v>20699</v>
      </c>
      <c r="I25" s="1">
        <v>3.9100000000000003E-2</v>
      </c>
    </row>
    <row r="26" spans="1:9" x14ac:dyDescent="0.25">
      <c r="A26" t="s">
        <v>31</v>
      </c>
      <c r="B26" t="s">
        <v>63</v>
      </c>
      <c r="C26" t="str">
        <f t="shared" si="0"/>
        <v>Y. Mutual/membership benefit organizations</v>
      </c>
      <c r="D26">
        <v>6640</v>
      </c>
      <c r="E26" s="1">
        <v>4.2998000000000001E-2</v>
      </c>
      <c r="F26">
        <v>1701</v>
      </c>
      <c r="G26" s="1">
        <v>4.4059000000000001E-2</v>
      </c>
      <c r="H26">
        <v>15712</v>
      </c>
      <c r="I26" s="1">
        <v>2.9700000000000001E-2</v>
      </c>
    </row>
    <row r="27" spans="1:9" x14ac:dyDescent="0.25">
      <c r="A27" t="s">
        <v>32</v>
      </c>
      <c r="B27" t="s">
        <v>53</v>
      </c>
      <c r="C27" t="str">
        <f t="shared" si="0"/>
        <v>Z. Unknown</v>
      </c>
      <c r="D27" s="2" t="s">
        <v>64</v>
      </c>
      <c r="E27" s="3" t="s">
        <v>64</v>
      </c>
      <c r="F27" s="2" t="s">
        <v>64</v>
      </c>
      <c r="G27" s="3" t="s">
        <v>64</v>
      </c>
      <c r="H27">
        <v>547</v>
      </c>
      <c r="I27" s="1">
        <v>1E-3</v>
      </c>
    </row>
    <row r="28" spans="1:9" x14ac:dyDescent="0.25">
      <c r="C28" t="s">
        <v>65</v>
      </c>
      <c r="D28">
        <f>SUM(D2:D27)</f>
        <v>154424</v>
      </c>
      <c r="E28" s="1">
        <f t="shared" ref="E28:H28" si="1">SUM(E2:E27)</f>
        <v>0.99999900000000008</v>
      </c>
      <c r="F28">
        <f t="shared" si="1"/>
        <v>38607</v>
      </c>
      <c r="G28" s="1">
        <f t="shared" si="1"/>
        <v>1.0000000000000002</v>
      </c>
      <c r="H28">
        <f t="shared" si="1"/>
        <v>529154</v>
      </c>
      <c r="I28" s="1"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E8" sqref="E8"/>
    </sheetView>
  </sheetViews>
  <sheetFormatPr defaultRowHeight="15" x14ac:dyDescent="0.25"/>
  <cols>
    <col min="2" max="8" width="9.140625" style="4"/>
  </cols>
  <sheetData>
    <row r="1" spans="1:8" x14ac:dyDescent="0.25">
      <c r="B1" s="4" t="s">
        <v>79</v>
      </c>
      <c r="C1" s="4" t="s">
        <v>82</v>
      </c>
      <c r="D1" s="4" t="s">
        <v>80</v>
      </c>
      <c r="E1" s="4" t="s">
        <v>83</v>
      </c>
      <c r="F1" s="4" t="s">
        <v>81</v>
      </c>
      <c r="G1" s="4" t="s">
        <v>84</v>
      </c>
      <c r="H1" s="4" t="s">
        <v>85</v>
      </c>
    </row>
    <row r="2" spans="1:8" x14ac:dyDescent="0.25">
      <c r="A2" t="s">
        <v>0</v>
      </c>
      <c r="B2" s="4">
        <v>0.86850000000000005</v>
      </c>
      <c r="C2" s="4">
        <v>0.83</v>
      </c>
      <c r="D2" s="4">
        <v>0.84809999999999997</v>
      </c>
      <c r="E2" s="4">
        <v>0.87</v>
      </c>
      <c r="F2" s="4">
        <v>0.85819999999999996</v>
      </c>
      <c r="G2" s="4">
        <v>0.85</v>
      </c>
      <c r="H2" s="4">
        <v>0.11114564716243168</v>
      </c>
    </row>
    <row r="3" spans="1:8" x14ac:dyDescent="0.25">
      <c r="A3" t="s">
        <v>1</v>
      </c>
      <c r="B3" s="4">
        <v>0.8458</v>
      </c>
      <c r="C3" s="4">
        <v>0.91</v>
      </c>
      <c r="D3" s="4">
        <v>0.88129999999999997</v>
      </c>
      <c r="E3" s="4">
        <v>0.78</v>
      </c>
      <c r="F3" s="4">
        <v>0.86319999999999997</v>
      </c>
      <c r="G3" s="4">
        <v>0.84</v>
      </c>
      <c r="H3" s="4">
        <v>0.16626518507006502</v>
      </c>
    </row>
    <row r="4" spans="1:8" x14ac:dyDescent="0.25">
      <c r="A4" t="s">
        <v>2</v>
      </c>
      <c r="B4" s="4">
        <v>0.76080000000000003</v>
      </c>
      <c r="C4" s="4">
        <v>0.83</v>
      </c>
      <c r="D4" s="4">
        <v>0.89580000000000004</v>
      </c>
      <c r="E4" s="4">
        <v>0.82</v>
      </c>
      <c r="F4" s="4">
        <v>0.82279999999999998</v>
      </c>
      <c r="G4" s="4">
        <v>0.82</v>
      </c>
      <c r="H4" s="4">
        <v>4.8203693630688736E-2</v>
      </c>
    </row>
    <row r="5" spans="1:8" x14ac:dyDescent="0.25">
      <c r="A5" t="s">
        <v>3</v>
      </c>
      <c r="B5" s="4">
        <v>0.75900000000000001</v>
      </c>
      <c r="C5" s="4">
        <v>0.88</v>
      </c>
      <c r="D5" s="4">
        <v>0.87290000000000001</v>
      </c>
      <c r="E5" s="4">
        <v>0.7</v>
      </c>
      <c r="F5" s="4">
        <v>0.81200000000000006</v>
      </c>
      <c r="G5" s="4">
        <v>0.78</v>
      </c>
      <c r="H5" s="4">
        <v>0.11212992462506799</v>
      </c>
    </row>
    <row r="6" spans="1:8" x14ac:dyDescent="0.25">
      <c r="A6" t="s">
        <v>8</v>
      </c>
      <c r="B6" s="4">
        <v>0.90069999999999995</v>
      </c>
      <c r="C6" s="4">
        <v>0.8</v>
      </c>
      <c r="D6" s="4">
        <v>0.85299999999999998</v>
      </c>
      <c r="E6" s="4">
        <v>0.92</v>
      </c>
      <c r="F6" s="4">
        <v>0.87619999999999998</v>
      </c>
      <c r="G6" s="4">
        <v>0.85</v>
      </c>
      <c r="H6" s="4">
        <v>4.4059367472220064E-2</v>
      </c>
    </row>
    <row r="7" spans="1:8" x14ac:dyDescent="0.25">
      <c r="A7" t="s">
        <v>4</v>
      </c>
      <c r="B7" s="4">
        <v>0.85219999999999996</v>
      </c>
      <c r="C7" s="4">
        <v>0.77</v>
      </c>
      <c r="D7" s="4">
        <v>0.85550000000000004</v>
      </c>
      <c r="E7" s="4">
        <v>0.9</v>
      </c>
      <c r="F7" s="4">
        <v>0.8538</v>
      </c>
      <c r="G7" s="4">
        <v>0.83</v>
      </c>
      <c r="H7" s="4">
        <v>0.30364959722330148</v>
      </c>
    </row>
    <row r="8" spans="1:8" x14ac:dyDescent="0.25">
      <c r="A8" t="s">
        <v>5</v>
      </c>
      <c r="B8" s="4">
        <v>0.59319999999999995</v>
      </c>
      <c r="C8" s="4">
        <v>0.44</v>
      </c>
      <c r="D8" s="4">
        <v>8.0299999999999996E-2</v>
      </c>
      <c r="E8" s="4">
        <v>0.21</v>
      </c>
      <c r="F8" s="4">
        <v>0.1414</v>
      </c>
      <c r="G8" s="4">
        <v>0.28999999999999998</v>
      </c>
      <c r="H8" s="4">
        <v>1.1293288781827129E-2</v>
      </c>
    </row>
    <row r="9" spans="1:8" x14ac:dyDescent="0.25">
      <c r="A9" t="s">
        <v>6</v>
      </c>
      <c r="B9" s="4">
        <v>0.87909999999999999</v>
      </c>
      <c r="C9" s="4">
        <v>0.83</v>
      </c>
      <c r="D9" s="4">
        <v>0.75919999999999999</v>
      </c>
      <c r="E9" s="4">
        <v>0.79</v>
      </c>
      <c r="F9" s="4">
        <v>0.81479999999999997</v>
      </c>
      <c r="G9" s="4">
        <v>0.81</v>
      </c>
      <c r="H9" s="4">
        <v>0.17481285777190664</v>
      </c>
    </row>
    <row r="10" spans="1:8" x14ac:dyDescent="0.25">
      <c r="A10" t="s">
        <v>7</v>
      </c>
      <c r="B10" s="4">
        <v>0.65380000000000005</v>
      </c>
      <c r="C10" s="4">
        <v>0.71</v>
      </c>
      <c r="D10" s="4">
        <v>0.76870000000000005</v>
      </c>
      <c r="E10" s="4">
        <v>0.7</v>
      </c>
      <c r="F10" s="4">
        <v>0.70660000000000001</v>
      </c>
      <c r="G10" s="4">
        <v>0.71</v>
      </c>
      <c r="H10" s="4">
        <v>2.8440438262491256E-2</v>
      </c>
    </row>
    <row r="11" spans="1:8" x14ac:dyDescent="0.25">
      <c r="F11" s="4">
        <f>F2^2+F3^2+F4^2+F5^2+F6^2+F7^2+F8^2+F9^2+F10^2</f>
        <v>5.4978427599999993</v>
      </c>
      <c r="G11" s="4">
        <f>G2^2+G3^2+G4^2+G5^2+G6^2+G7^2+G8^2+G9^2+G10^2</f>
        <v>5.3646000000000003</v>
      </c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tabSelected="1" workbookViewId="0">
      <selection activeCell="B2" sqref="B2:F10"/>
    </sheetView>
  </sheetViews>
  <sheetFormatPr defaultRowHeight="15" x14ac:dyDescent="0.25"/>
  <cols>
    <col min="1" max="1" width="19" style="6" customWidth="1"/>
    <col min="3" max="7" width="9.140625" style="4"/>
    <col min="8" max="8" width="12.5703125" style="4" customWidth="1"/>
    <col min="9" max="9" width="9.140625" style="4"/>
  </cols>
  <sheetData>
    <row r="1" spans="1:10" x14ac:dyDescent="0.25">
      <c r="C1" s="4" t="s">
        <v>71</v>
      </c>
      <c r="D1" s="4" t="s">
        <v>66</v>
      </c>
      <c r="E1" s="4" t="s">
        <v>67</v>
      </c>
      <c r="F1" s="4" t="s">
        <v>69</v>
      </c>
      <c r="H1" s="4" t="s">
        <v>68</v>
      </c>
      <c r="I1" s="4" t="s">
        <v>70</v>
      </c>
    </row>
    <row r="2" spans="1:10" x14ac:dyDescent="0.25">
      <c r="A2" s="6" t="s">
        <v>9</v>
      </c>
      <c r="B2" t="s">
        <v>0</v>
      </c>
      <c r="C2" s="4">
        <v>0.88491446345256608</v>
      </c>
      <c r="D2" s="4">
        <v>0.86850000000000005</v>
      </c>
      <c r="E2" s="4">
        <v>0.84809999999999997</v>
      </c>
      <c r="F2" s="4">
        <v>0.85819999999999996</v>
      </c>
      <c r="H2" s="4">
        <v>0.98</v>
      </c>
      <c r="I2" s="4">
        <v>0.83</v>
      </c>
    </row>
    <row r="3" spans="1:10" x14ac:dyDescent="0.25">
      <c r="A3" s="6" t="s">
        <v>10</v>
      </c>
      <c r="B3" t="s">
        <v>1</v>
      </c>
      <c r="C3" s="4">
        <v>0.92715231788079466</v>
      </c>
      <c r="D3" s="4">
        <v>0.8458</v>
      </c>
      <c r="E3" s="4">
        <v>0.88129999999999997</v>
      </c>
      <c r="F3" s="4">
        <v>0.86319999999999997</v>
      </c>
      <c r="H3" s="4">
        <v>0.97</v>
      </c>
      <c r="I3" s="4">
        <v>0.78</v>
      </c>
    </row>
    <row r="4" spans="1:10" x14ac:dyDescent="0.25">
      <c r="A4" s="6" t="s">
        <v>75</v>
      </c>
      <c r="B4" t="s">
        <v>2</v>
      </c>
      <c r="C4" s="4">
        <v>0.87</v>
      </c>
      <c r="D4" s="4">
        <v>0.76080000000000003</v>
      </c>
      <c r="E4" s="4">
        <v>0.89580000000000004</v>
      </c>
      <c r="F4" s="4">
        <v>0.82279999999999998</v>
      </c>
      <c r="H4" s="4">
        <v>0.99</v>
      </c>
      <c r="I4" s="4">
        <v>0.84</v>
      </c>
    </row>
    <row r="5" spans="1:10" x14ac:dyDescent="0.25">
      <c r="A5" s="6" t="s">
        <v>76</v>
      </c>
      <c r="B5" t="s">
        <v>3</v>
      </c>
      <c r="C5" s="4">
        <v>0.92</v>
      </c>
      <c r="D5" s="4">
        <v>0.75900000000000001</v>
      </c>
      <c r="E5" s="4">
        <v>0.87290000000000001</v>
      </c>
      <c r="F5" s="4">
        <v>0.81200000000000006</v>
      </c>
      <c r="H5" s="4">
        <v>0.97</v>
      </c>
      <c r="I5" s="4">
        <v>0.77</v>
      </c>
    </row>
    <row r="6" spans="1:10" x14ac:dyDescent="0.25">
      <c r="A6" s="6" t="s">
        <v>77</v>
      </c>
      <c r="B6" t="s">
        <v>4</v>
      </c>
      <c r="C6" s="4">
        <v>0.86</v>
      </c>
      <c r="D6" s="4">
        <v>0.85219999999999996</v>
      </c>
      <c r="E6" s="4">
        <v>0.85550000000000004</v>
      </c>
      <c r="F6" s="4">
        <v>0.8538</v>
      </c>
      <c r="H6" s="4">
        <v>0.92</v>
      </c>
      <c r="I6" s="4">
        <v>0.74</v>
      </c>
    </row>
    <row r="7" spans="1:10" x14ac:dyDescent="0.25">
      <c r="A7" s="6" t="s">
        <v>24</v>
      </c>
      <c r="B7" t="s">
        <v>5</v>
      </c>
      <c r="C7" s="4">
        <v>0.76635514018691586</v>
      </c>
      <c r="D7" s="4">
        <v>0.59319999999999995</v>
      </c>
      <c r="E7" s="4">
        <v>8.0299999999999996E-2</v>
      </c>
      <c r="F7" s="4">
        <v>0.1414</v>
      </c>
      <c r="H7" s="4">
        <v>0.97</v>
      </c>
      <c r="I7" s="4">
        <v>0.73</v>
      </c>
    </row>
    <row r="8" spans="1:10" x14ac:dyDescent="0.25">
      <c r="A8" s="6" t="s">
        <v>78</v>
      </c>
      <c r="B8" t="s">
        <v>6</v>
      </c>
      <c r="C8" s="4">
        <v>0.76</v>
      </c>
      <c r="D8" s="4">
        <v>0.87909999999999999</v>
      </c>
      <c r="E8" s="4">
        <v>0.75919999999999999</v>
      </c>
      <c r="F8" s="4">
        <v>0.81479999999999997</v>
      </c>
      <c r="H8" s="4">
        <v>0.97</v>
      </c>
      <c r="I8" s="4">
        <v>0.69</v>
      </c>
    </row>
    <row r="9" spans="1:10" x14ac:dyDescent="0.25">
      <c r="A9" s="6" t="s">
        <v>30</v>
      </c>
      <c r="B9" t="s">
        <v>7</v>
      </c>
      <c r="C9" s="4">
        <v>0.86567164179104483</v>
      </c>
      <c r="D9" s="4">
        <v>0.65380000000000005</v>
      </c>
      <c r="E9" s="4">
        <v>0.76870000000000005</v>
      </c>
      <c r="F9" s="4">
        <v>0.70660000000000001</v>
      </c>
      <c r="H9" s="4">
        <v>0.99</v>
      </c>
      <c r="I9" s="4">
        <v>0.52</v>
      </c>
    </row>
    <row r="10" spans="1:10" x14ac:dyDescent="0.25">
      <c r="A10" s="6" t="s">
        <v>31</v>
      </c>
      <c r="B10" t="s">
        <v>8</v>
      </c>
      <c r="C10" s="4">
        <v>0.89523809523809528</v>
      </c>
      <c r="D10" s="4">
        <v>0.90069999999999995</v>
      </c>
      <c r="E10" s="4">
        <v>0.85299999999999998</v>
      </c>
      <c r="F10" s="4">
        <v>0.87619999999999998</v>
      </c>
      <c r="H10" s="4">
        <v>0.99</v>
      </c>
      <c r="I10" s="4">
        <v>0.81</v>
      </c>
    </row>
    <row r="16" spans="1:10" x14ac:dyDescent="0.25">
      <c r="J16" s="4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workbookViewId="0">
      <selection activeCell="A2" sqref="A2:E27"/>
    </sheetView>
  </sheetViews>
  <sheetFormatPr defaultRowHeight="15" x14ac:dyDescent="0.25"/>
  <cols>
    <col min="1" max="1" width="6" customWidth="1"/>
    <col min="2" max="2" width="13.28515625" style="4" customWidth="1"/>
    <col min="3" max="6" width="10.42578125" style="4" customWidth="1"/>
    <col min="10" max="12" width="10.42578125" style="4" customWidth="1"/>
  </cols>
  <sheetData>
    <row r="1" spans="1:9" x14ac:dyDescent="0.25">
      <c r="B1" s="4" t="s">
        <v>72</v>
      </c>
      <c r="C1" s="4" t="s">
        <v>66</v>
      </c>
      <c r="D1" s="4" t="s">
        <v>67</v>
      </c>
      <c r="E1" s="4" t="s">
        <v>86</v>
      </c>
      <c r="G1" s="4" t="s">
        <v>73</v>
      </c>
      <c r="H1" s="4" t="s">
        <v>74</v>
      </c>
      <c r="I1" s="4"/>
    </row>
    <row r="2" spans="1:9" x14ac:dyDescent="0.25">
      <c r="A2" t="s">
        <v>9</v>
      </c>
      <c r="B2" s="4">
        <f t="shared" ref="B2:B27" si="0">1-(H2/G2)</f>
        <v>0.88491446345256608</v>
      </c>
      <c r="C2" s="4">
        <v>0.8</v>
      </c>
      <c r="D2" s="4">
        <v>0.87</v>
      </c>
      <c r="E2" s="4">
        <v>0.83</v>
      </c>
      <c r="G2">
        <v>643</v>
      </c>
      <c r="H2">
        <v>74</v>
      </c>
    </row>
    <row r="3" spans="1:9" x14ac:dyDescent="0.25">
      <c r="A3" t="s">
        <v>10</v>
      </c>
      <c r="B3" s="4">
        <f t="shared" si="0"/>
        <v>0.92715231788079466</v>
      </c>
      <c r="C3" s="4">
        <v>0.85</v>
      </c>
      <c r="D3" s="4">
        <v>0.85</v>
      </c>
      <c r="E3" s="4">
        <v>0.85</v>
      </c>
      <c r="G3">
        <v>2265</v>
      </c>
      <c r="H3">
        <v>165</v>
      </c>
    </row>
    <row r="4" spans="1:9" x14ac:dyDescent="0.25">
      <c r="A4" t="s">
        <v>11</v>
      </c>
      <c r="B4" s="4">
        <f t="shared" si="0"/>
        <v>0.85714285714285721</v>
      </c>
      <c r="C4" s="4">
        <v>0.65</v>
      </c>
      <c r="D4" s="4">
        <v>0.74</v>
      </c>
      <c r="E4" s="4">
        <v>0.69</v>
      </c>
      <c r="G4">
        <v>126</v>
      </c>
      <c r="H4">
        <v>18</v>
      </c>
    </row>
    <row r="5" spans="1:9" x14ac:dyDescent="0.25">
      <c r="A5" t="s">
        <v>12</v>
      </c>
      <c r="B5" s="4">
        <f t="shared" si="0"/>
        <v>0.898876404494382</v>
      </c>
      <c r="C5" s="4">
        <v>0.8</v>
      </c>
      <c r="D5" s="4">
        <v>0.9</v>
      </c>
      <c r="E5" s="4">
        <v>0.85</v>
      </c>
      <c r="G5">
        <v>89</v>
      </c>
      <c r="H5">
        <v>9</v>
      </c>
    </row>
    <row r="6" spans="1:9" x14ac:dyDescent="0.25">
      <c r="A6" t="s">
        <v>13</v>
      </c>
      <c r="B6" s="4">
        <f t="shared" si="0"/>
        <v>0.92330978809283548</v>
      </c>
      <c r="C6" s="4">
        <v>0.77</v>
      </c>
      <c r="D6" s="4">
        <v>0.78</v>
      </c>
      <c r="E6" s="4">
        <v>0.78</v>
      </c>
      <c r="G6">
        <v>3964</v>
      </c>
      <c r="H6">
        <v>304</v>
      </c>
    </row>
    <row r="7" spans="1:9" x14ac:dyDescent="0.25">
      <c r="A7" t="s">
        <v>14</v>
      </c>
      <c r="B7" s="4">
        <f t="shared" si="0"/>
        <v>0.85792349726775963</v>
      </c>
      <c r="C7" s="4">
        <v>0.51</v>
      </c>
      <c r="D7" s="4">
        <v>0.6</v>
      </c>
      <c r="E7" s="4">
        <v>0.55000000000000004</v>
      </c>
      <c r="G7">
        <v>183</v>
      </c>
      <c r="H7">
        <v>26</v>
      </c>
    </row>
    <row r="8" spans="1:9" x14ac:dyDescent="0.25">
      <c r="A8" t="s">
        <v>15</v>
      </c>
      <c r="B8" s="4">
        <f t="shared" si="0"/>
        <v>0.64963503649635035</v>
      </c>
      <c r="C8" s="4">
        <v>0.68</v>
      </c>
      <c r="D8" s="4">
        <v>0.68</v>
      </c>
      <c r="E8" s="4">
        <v>0.68</v>
      </c>
      <c r="G8">
        <v>137</v>
      </c>
      <c r="H8">
        <v>48</v>
      </c>
    </row>
    <row r="9" spans="1:9" x14ac:dyDescent="0.25">
      <c r="A9" t="s">
        <v>16</v>
      </c>
      <c r="B9" s="4">
        <f t="shared" si="0"/>
        <v>0.72972972972972971</v>
      </c>
      <c r="C9" s="4">
        <v>0.55000000000000004</v>
      </c>
      <c r="D9" s="4">
        <v>0.19</v>
      </c>
      <c r="E9" s="4">
        <v>0.28000000000000003</v>
      </c>
      <c r="G9">
        <v>111</v>
      </c>
      <c r="H9">
        <v>30</v>
      </c>
    </row>
    <row r="10" spans="1:9" x14ac:dyDescent="0.25">
      <c r="A10" t="s">
        <v>0</v>
      </c>
      <c r="B10" s="4">
        <f t="shared" si="0"/>
        <v>0.84090909090909094</v>
      </c>
      <c r="C10" s="4">
        <v>0.71</v>
      </c>
      <c r="D10" s="4">
        <v>0.71</v>
      </c>
      <c r="E10" s="4">
        <v>0.71</v>
      </c>
      <c r="G10">
        <v>44</v>
      </c>
      <c r="H10">
        <v>7</v>
      </c>
    </row>
    <row r="11" spans="1:9" x14ac:dyDescent="0.25">
      <c r="A11" t="s">
        <v>17</v>
      </c>
      <c r="B11" s="4">
        <f t="shared" si="0"/>
        <v>0.72093023255813948</v>
      </c>
      <c r="C11" s="4">
        <v>0.86</v>
      </c>
      <c r="D11" s="4">
        <v>0.67</v>
      </c>
      <c r="E11" s="4">
        <v>0.75</v>
      </c>
      <c r="G11">
        <v>86</v>
      </c>
      <c r="H11">
        <v>24</v>
      </c>
    </row>
    <row r="12" spans="1:9" x14ac:dyDescent="0.25">
      <c r="A12" t="s">
        <v>18</v>
      </c>
      <c r="B12" s="4">
        <f t="shared" si="0"/>
        <v>0.81818181818181812</v>
      </c>
      <c r="C12" s="4">
        <v>0.63</v>
      </c>
      <c r="D12" s="4">
        <v>0.68</v>
      </c>
      <c r="E12" s="4">
        <v>0.66</v>
      </c>
      <c r="G12">
        <v>22</v>
      </c>
      <c r="H12">
        <v>4</v>
      </c>
    </row>
    <row r="13" spans="1:9" x14ac:dyDescent="0.25">
      <c r="A13" t="s">
        <v>19</v>
      </c>
      <c r="B13" s="4">
        <f t="shared" si="0"/>
        <v>0.82774049217002243</v>
      </c>
      <c r="C13" s="4">
        <v>0.7</v>
      </c>
      <c r="D13" s="4">
        <v>0.76</v>
      </c>
      <c r="E13" s="4">
        <v>0.73</v>
      </c>
      <c r="G13">
        <v>447</v>
      </c>
      <c r="H13">
        <v>77</v>
      </c>
    </row>
    <row r="14" spans="1:9" x14ac:dyDescent="0.25">
      <c r="A14" t="s">
        <v>20</v>
      </c>
      <c r="B14" s="4">
        <f t="shared" si="0"/>
        <v>0.875</v>
      </c>
      <c r="C14" s="4">
        <v>0.87</v>
      </c>
      <c r="D14" s="4">
        <v>0.9</v>
      </c>
      <c r="E14" s="4">
        <v>0.88</v>
      </c>
      <c r="G14">
        <v>32</v>
      </c>
      <c r="H14">
        <v>4</v>
      </c>
    </row>
    <row r="15" spans="1:9" x14ac:dyDescent="0.25">
      <c r="A15" t="s">
        <v>21</v>
      </c>
      <c r="B15" s="4">
        <f t="shared" si="0"/>
        <v>0.87804878048780488</v>
      </c>
      <c r="C15" s="4">
        <v>0.83</v>
      </c>
      <c r="D15" s="4">
        <v>0.93</v>
      </c>
      <c r="E15" s="4">
        <v>0.88</v>
      </c>
      <c r="G15">
        <v>123</v>
      </c>
      <c r="H15">
        <v>15</v>
      </c>
    </row>
    <row r="16" spans="1:9" x14ac:dyDescent="0.25">
      <c r="A16" t="s">
        <v>22</v>
      </c>
      <c r="B16" s="4">
        <f t="shared" si="0"/>
        <v>0.90756302521008403</v>
      </c>
      <c r="C16" s="4">
        <v>0.65</v>
      </c>
      <c r="D16" s="4">
        <v>0.61</v>
      </c>
      <c r="E16" s="4">
        <v>0.63</v>
      </c>
      <c r="G16">
        <v>119</v>
      </c>
      <c r="H16">
        <v>11</v>
      </c>
    </row>
    <row r="17" spans="1:12" x14ac:dyDescent="0.25">
      <c r="A17" t="s">
        <v>23</v>
      </c>
      <c r="B17" s="4">
        <f t="shared" si="0"/>
        <v>0.87509758001561277</v>
      </c>
      <c r="C17" s="4">
        <v>0.64</v>
      </c>
      <c r="D17" s="4">
        <v>0.56999999999999995</v>
      </c>
      <c r="E17" s="4">
        <v>0.6</v>
      </c>
      <c r="G17">
        <v>1281</v>
      </c>
      <c r="H17">
        <v>160</v>
      </c>
    </row>
    <row r="18" spans="1:12" x14ac:dyDescent="0.25">
      <c r="A18" t="s">
        <v>24</v>
      </c>
      <c r="B18" s="4">
        <f t="shared" si="0"/>
        <v>0.76635514018691586</v>
      </c>
      <c r="C18" s="4">
        <v>0.43</v>
      </c>
      <c r="D18" s="4">
        <v>0.36</v>
      </c>
      <c r="E18" s="4">
        <v>0.39</v>
      </c>
      <c r="G18">
        <v>107</v>
      </c>
      <c r="H18">
        <v>25</v>
      </c>
    </row>
    <row r="19" spans="1:12" x14ac:dyDescent="0.25">
      <c r="A19" t="s">
        <v>25</v>
      </c>
      <c r="B19" s="4">
        <f t="shared" si="0"/>
        <v>0.66666666666666674</v>
      </c>
      <c r="C19" s="4">
        <v>0.46</v>
      </c>
      <c r="D19" s="4">
        <v>0.21</v>
      </c>
      <c r="E19" s="4">
        <v>0.28000000000000003</v>
      </c>
      <c r="G19">
        <v>15</v>
      </c>
      <c r="H19">
        <v>5</v>
      </c>
    </row>
    <row r="20" spans="1:12" x14ac:dyDescent="0.25">
      <c r="A20" t="s">
        <v>26</v>
      </c>
      <c r="B20" s="4">
        <f t="shared" si="0"/>
        <v>0.75438596491228072</v>
      </c>
      <c r="C20" s="4">
        <v>0.84</v>
      </c>
      <c r="D20" s="4">
        <v>0.79</v>
      </c>
      <c r="E20" s="4">
        <v>0.81</v>
      </c>
      <c r="G20">
        <v>171</v>
      </c>
      <c r="H20">
        <v>42</v>
      </c>
    </row>
    <row r="21" spans="1:12" x14ac:dyDescent="0.25">
      <c r="A21" t="s">
        <v>27</v>
      </c>
      <c r="B21" s="4">
        <f t="shared" si="0"/>
        <v>0.78411053540587217</v>
      </c>
      <c r="C21" s="4">
        <v>0.66</v>
      </c>
      <c r="D21" s="4">
        <v>0.32</v>
      </c>
      <c r="E21" s="4">
        <v>0.43</v>
      </c>
      <c r="G21">
        <v>579</v>
      </c>
      <c r="H21">
        <v>125</v>
      </c>
    </row>
    <row r="22" spans="1:12" x14ac:dyDescent="0.25">
      <c r="A22" t="s">
        <v>28</v>
      </c>
      <c r="B22" s="4">
        <f t="shared" si="0"/>
        <v>0.76363636363636367</v>
      </c>
      <c r="C22" s="4">
        <v>0.52</v>
      </c>
      <c r="D22" s="4">
        <v>0.22</v>
      </c>
      <c r="E22" s="4">
        <v>0.31</v>
      </c>
      <c r="G22">
        <v>110</v>
      </c>
      <c r="H22">
        <v>26</v>
      </c>
    </row>
    <row r="23" spans="1:12" x14ac:dyDescent="0.25">
      <c r="A23" t="s">
        <v>4</v>
      </c>
      <c r="B23" s="4">
        <f t="shared" si="0"/>
        <v>0.23529411764705888</v>
      </c>
      <c r="C23" s="4">
        <v>0</v>
      </c>
      <c r="D23" s="4">
        <v>0</v>
      </c>
      <c r="E23" s="4">
        <v>0</v>
      </c>
      <c r="G23">
        <v>17</v>
      </c>
      <c r="H23">
        <v>13</v>
      </c>
    </row>
    <row r="24" spans="1:12" x14ac:dyDescent="0.25">
      <c r="A24" t="s">
        <v>29</v>
      </c>
      <c r="B24" s="4">
        <f t="shared" si="0"/>
        <v>0.58000000000000007</v>
      </c>
      <c r="C24" s="4">
        <v>0.87</v>
      </c>
      <c r="D24" s="4">
        <v>0.86</v>
      </c>
      <c r="E24" s="4">
        <v>0.86</v>
      </c>
      <c r="G24">
        <v>50</v>
      </c>
      <c r="H24">
        <v>21</v>
      </c>
    </row>
    <row r="25" spans="1:12" x14ac:dyDescent="0.25">
      <c r="A25" t="s">
        <v>30</v>
      </c>
      <c r="B25" s="4">
        <f t="shared" si="0"/>
        <v>0.86567164179104483</v>
      </c>
      <c r="C25" s="4">
        <v>0.68</v>
      </c>
      <c r="D25" s="4">
        <v>0.71</v>
      </c>
      <c r="E25" s="4">
        <v>0.7</v>
      </c>
      <c r="G25">
        <v>134</v>
      </c>
      <c r="H25">
        <v>18</v>
      </c>
    </row>
    <row r="26" spans="1:12" x14ac:dyDescent="0.25">
      <c r="A26" t="s">
        <v>31</v>
      </c>
      <c r="B26" s="4">
        <f t="shared" si="0"/>
        <v>0.89523809523809528</v>
      </c>
      <c r="C26" s="4">
        <v>0.84</v>
      </c>
      <c r="D26" s="4">
        <v>0.91</v>
      </c>
      <c r="E26" s="4">
        <v>0.88</v>
      </c>
      <c r="G26">
        <v>105</v>
      </c>
      <c r="H26">
        <v>11</v>
      </c>
    </row>
    <row r="27" spans="1:12" x14ac:dyDescent="0.25">
      <c r="A27" t="s">
        <v>32</v>
      </c>
      <c r="B27" s="4">
        <f t="shared" si="0"/>
        <v>9.9999999999999978E-2</v>
      </c>
      <c r="C27" s="5" t="s">
        <v>64</v>
      </c>
      <c r="D27" s="5" t="s">
        <v>64</v>
      </c>
      <c r="E27" s="5" t="s">
        <v>64</v>
      </c>
      <c r="F27" s="5"/>
      <c r="G27">
        <v>20</v>
      </c>
      <c r="H27">
        <v>18</v>
      </c>
      <c r="J27" s="5"/>
      <c r="K27" s="5"/>
      <c r="L27" s="5"/>
    </row>
    <row r="29" spans="1:12" x14ac:dyDescent="0.25">
      <c r="A29" t="s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universal_files</vt:lpstr>
      <vt:lpstr>compare_broad</vt:lpstr>
      <vt:lpstr>best_broad_cat</vt:lpstr>
      <vt:lpstr>best_major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 Ma</dc:creator>
  <cp:lastModifiedBy>Ma, Ji</cp:lastModifiedBy>
  <dcterms:created xsi:type="dcterms:W3CDTF">2019-04-26T01:49:34Z</dcterms:created>
  <dcterms:modified xsi:type="dcterms:W3CDTF">2019-05-09T03:02:09Z</dcterms:modified>
</cp:coreProperties>
</file>