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6\Course\documentEval\"/>
    </mc:Choice>
  </mc:AlternateContent>
  <xr:revisionPtr revIDLastSave="0" documentId="13_ncr:1_{DE191C2A-B0CE-415A-8E8C-FEA7CE7D4A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G119" i="1" s="1"/>
  <c r="F57" i="1"/>
  <c r="G57" i="1" s="1"/>
  <c r="E159" i="1"/>
  <c r="F158" i="1"/>
  <c r="G158" i="1" s="1"/>
  <c r="G157" i="1"/>
  <c r="G156" i="1"/>
  <c r="F155" i="1"/>
  <c r="G155" i="1" s="1"/>
  <c r="F154" i="1"/>
  <c r="G154" i="1" s="1"/>
  <c r="G153" i="1"/>
  <c r="F152" i="1"/>
  <c r="G152" i="1" s="1"/>
  <c r="G151" i="1"/>
  <c r="G150" i="1"/>
  <c r="F149" i="1"/>
  <c r="G149" i="1" s="1"/>
  <c r="G148" i="1"/>
  <c r="G147" i="1"/>
  <c r="G146" i="1"/>
  <c r="G145" i="1"/>
  <c r="G144" i="1"/>
  <c r="G143" i="1"/>
  <c r="F142" i="1"/>
  <c r="G142" i="1" s="1"/>
  <c r="G141" i="1"/>
  <c r="G140" i="1"/>
  <c r="G139" i="1"/>
  <c r="F138" i="1"/>
  <c r="G138" i="1" s="1"/>
  <c r="F137" i="1"/>
  <c r="G137" i="1" s="1"/>
  <c r="G136" i="1"/>
  <c r="F135" i="1"/>
  <c r="G135" i="1" s="1"/>
  <c r="F134" i="1"/>
  <c r="G134" i="1" s="1"/>
  <c r="G133" i="1"/>
  <c r="G132" i="1"/>
  <c r="G131" i="1"/>
  <c r="F130" i="1"/>
  <c r="G130" i="1" s="1"/>
  <c r="G129" i="1"/>
  <c r="F128" i="1"/>
  <c r="G128" i="1" s="1"/>
  <c r="G127" i="1"/>
  <c r="G126" i="1"/>
  <c r="G125" i="1"/>
  <c r="G124" i="1"/>
  <c r="G123" i="1"/>
  <c r="G122" i="1"/>
  <c r="G121" i="1"/>
  <c r="G120" i="1"/>
  <c r="G118" i="1"/>
  <c r="G117" i="1"/>
  <c r="G116" i="1"/>
  <c r="F115" i="1"/>
  <c r="G115" i="1" s="1"/>
  <c r="G114" i="1"/>
  <c r="G113" i="1"/>
  <c r="G112" i="1"/>
  <c r="F111" i="1"/>
  <c r="G111" i="1" s="1"/>
  <c r="G110" i="1"/>
  <c r="F109" i="1"/>
  <c r="G109" i="1" s="1"/>
  <c r="G108" i="1"/>
  <c r="G107" i="1"/>
  <c r="G106" i="1"/>
  <c r="F105" i="1"/>
  <c r="G105" i="1" s="1"/>
  <c r="F104" i="1"/>
  <c r="G104" i="1" s="1"/>
  <c r="G103" i="1"/>
  <c r="F99" i="1"/>
  <c r="G99" i="1" s="1"/>
  <c r="F102" i="1"/>
  <c r="G102" i="1" s="1"/>
  <c r="G101" i="1"/>
  <c r="G100" i="1"/>
  <c r="G98" i="1"/>
  <c r="G97" i="1"/>
  <c r="G96" i="1"/>
  <c r="G95" i="1"/>
  <c r="G94" i="1"/>
  <c r="G93" i="1"/>
  <c r="G92" i="1"/>
  <c r="G91" i="1"/>
  <c r="F90" i="1"/>
  <c r="G90" i="1" s="1"/>
  <c r="F89" i="1"/>
  <c r="G89" i="1" s="1"/>
  <c r="F88" i="1"/>
  <c r="G88" i="1" s="1"/>
  <c r="G87" i="1"/>
  <c r="G86" i="1"/>
  <c r="G85" i="1"/>
  <c r="G84" i="1"/>
  <c r="F83" i="1"/>
  <c r="G83" i="1" s="1"/>
  <c r="G82" i="1"/>
  <c r="F81" i="1"/>
  <c r="G81" i="1" s="1"/>
  <c r="G80" i="1"/>
  <c r="G79" i="1"/>
  <c r="G78" i="1"/>
  <c r="G77" i="1"/>
  <c r="G76" i="1"/>
  <c r="G75" i="1"/>
  <c r="F74" i="1"/>
  <c r="G74" i="1" s="1"/>
  <c r="G73" i="1"/>
  <c r="F72" i="1"/>
  <c r="G72" i="1" s="1"/>
  <c r="F71" i="1"/>
  <c r="G71" i="1" s="1"/>
  <c r="F70" i="1"/>
  <c r="G70" i="1" s="1"/>
  <c r="G69" i="1"/>
  <c r="F68" i="1"/>
  <c r="G68" i="1" s="1"/>
  <c r="F67" i="1"/>
  <c r="G67" i="1" s="1"/>
  <c r="G66" i="1"/>
  <c r="G65" i="1"/>
  <c r="G64" i="1"/>
  <c r="F63" i="1"/>
  <c r="G63" i="1" s="1"/>
  <c r="F62" i="1"/>
  <c r="G62" i="1" s="1"/>
  <c r="F61" i="1"/>
  <c r="G61" i="1" s="1"/>
  <c r="G60" i="1"/>
  <c r="G59" i="1"/>
  <c r="F58" i="1"/>
  <c r="G58" i="1" s="1"/>
  <c r="F56" i="1"/>
  <c r="G56" i="1" s="1"/>
  <c r="G55" i="1"/>
  <c r="F54" i="1"/>
  <c r="G54" i="1" s="1"/>
  <c r="G53" i="1"/>
  <c r="G52" i="1"/>
  <c r="G51" i="1"/>
  <c r="G50" i="1"/>
  <c r="F49" i="1"/>
  <c r="G49" i="1" s="1"/>
  <c r="G48" i="1"/>
  <c r="G47" i="1"/>
  <c r="G46" i="1"/>
  <c r="G45" i="1"/>
  <c r="G44" i="1"/>
  <c r="G43" i="1"/>
  <c r="F42" i="1"/>
  <c r="G42" i="1" s="1"/>
  <c r="G41" i="1"/>
  <c r="F39" i="1"/>
  <c r="G39" i="1" s="1"/>
  <c r="G40" i="1"/>
  <c r="F38" i="1"/>
  <c r="G38" i="1" s="1"/>
  <c r="F37" i="1"/>
  <c r="G37" i="1" s="1"/>
  <c r="G36" i="1"/>
  <c r="G35" i="1"/>
  <c r="G33" i="1"/>
  <c r="G34" i="1"/>
  <c r="G32" i="1"/>
  <c r="G31" i="1"/>
  <c r="G30" i="1"/>
  <c r="F29" i="1"/>
  <c r="G29" i="1" s="1"/>
  <c r="G28" i="1"/>
  <c r="G27" i="1"/>
  <c r="F26" i="1"/>
  <c r="G26" i="1" s="1"/>
  <c r="G25" i="1"/>
  <c r="G24" i="1"/>
  <c r="F23" i="1"/>
  <c r="G23" i="1" s="1"/>
  <c r="F22" i="1"/>
  <c r="G22" i="1" s="1"/>
  <c r="G21" i="1"/>
  <c r="G20" i="1"/>
  <c r="G9" i="1"/>
  <c r="G8" i="1"/>
  <c r="F19" i="1"/>
  <c r="G19" i="1" s="1"/>
  <c r="F18" i="1"/>
  <c r="G18" i="1" s="1"/>
  <c r="G17" i="1"/>
  <c r="G16" i="1"/>
  <c r="G15" i="1"/>
  <c r="G14" i="1"/>
  <c r="G13" i="1"/>
  <c r="F12" i="1"/>
  <c r="G12" i="1" s="1"/>
  <c r="F10" i="1"/>
  <c r="G10" i="1" s="1"/>
  <c r="G11" i="1"/>
  <c r="E5" i="1"/>
  <c r="G5" i="1" s="1"/>
  <c r="G7" i="1"/>
  <c r="G6" i="1"/>
  <c r="G159" i="1" l="1"/>
</calcChain>
</file>

<file path=xl/sharedStrings.xml><?xml version="1.0" encoding="utf-8"?>
<sst xmlns="http://schemas.openxmlformats.org/spreadsheetml/2006/main" count="472" uniqueCount="186">
  <si>
    <t>Nom:</t>
  </si>
  <si>
    <t>ETU: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</si>
  <si>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</si>
  <si>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</si>
  <si>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</si>
  <si>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</si>
  <si>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</si>
  <si>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</si>
  <si>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</si>
  <si>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Razafinjatovo Diary Mickaella</t>
  </si>
  <si>
    <t>Conception</t>
  </si>
  <si>
    <t>Base</t>
  </si>
  <si>
    <t xml:space="preserve">Conception base de données </t>
  </si>
  <si>
    <t>Création des tables</t>
  </si>
  <si>
    <t xml:space="preserve">Créations des tables </t>
  </si>
  <si>
    <t>Initialisation du projet</t>
  </si>
  <si>
    <t>Login</t>
  </si>
  <si>
    <t>donnees de test equipe</t>
  </si>
  <si>
    <t>Création du model</t>
  </si>
  <si>
    <t>Métier</t>
  </si>
  <si>
    <t>Création fonction SelectEquipe</t>
  </si>
  <si>
    <t>Création view Login</t>
  </si>
  <si>
    <t>Affichage</t>
  </si>
  <si>
    <t>Création fonction ValierLogin</t>
  </si>
  <si>
    <t>Login Front Office</t>
  </si>
  <si>
    <t>Création view Login Back</t>
  </si>
  <si>
    <t>Controller ValiderLoginBack</t>
  </si>
  <si>
    <t>Controller AccueilBackOffice</t>
  </si>
  <si>
    <t>Login Back Office</t>
  </si>
  <si>
    <t>SelectAdmin</t>
  </si>
  <si>
    <t>Debug Login</t>
  </si>
  <si>
    <t>Modification des barres de menu</t>
  </si>
  <si>
    <t>Changement barre de menu</t>
  </si>
  <si>
    <t>Adaptation logo</t>
  </si>
  <si>
    <t>Ajustement code(lien) Login</t>
  </si>
  <si>
    <t>Fabrication BaseSession(Admin et Equipe)</t>
  </si>
  <si>
    <t>SelectEtape</t>
  </si>
  <si>
    <t>Affecter coureur a une etape</t>
  </si>
  <si>
    <t>Création view v_etape</t>
  </si>
  <si>
    <t>Création Controller ListeEtapeEquipe</t>
  </si>
  <si>
    <t>Completer vue accueilFrontOffice</t>
  </si>
  <si>
    <t>donnees de test etape et course</t>
  </si>
  <si>
    <t>debug Liste</t>
  </si>
  <si>
    <t>SelectCoureurDuMemeEquipe</t>
  </si>
  <si>
    <t>Données de test coureur</t>
  </si>
  <si>
    <t>Création formulaire pour coureur</t>
  </si>
  <si>
    <t>Choix Coureur</t>
  </si>
  <si>
    <t>fonction insertcoureurauneetape</t>
  </si>
  <si>
    <t>Contrôle valeur dans input</t>
  </si>
  <si>
    <t>Controller insereroureur</t>
  </si>
  <si>
    <t>ListeEtapeAdminController</t>
  </si>
  <si>
    <t>Liste etape admin</t>
  </si>
  <si>
    <t>Création de view ListeEtape</t>
  </si>
  <si>
    <t>Création de fonction SelectCoureurParEtape</t>
  </si>
  <si>
    <t>Création view v_coureuretape</t>
  </si>
  <si>
    <t>Création formulaire formulaireaffecterheure</t>
  </si>
  <si>
    <t>SelectEtapeParIdEtape</t>
  </si>
  <si>
    <t>Insertion temps/coureur</t>
  </si>
  <si>
    <t>Controller formulairetemps</t>
  </si>
  <si>
    <t>Controller validerFormumaire</t>
  </si>
  <si>
    <t>SelectCoureurEtapeParCoureurParEtape</t>
  </si>
  <si>
    <t>insererDeroulementCourse</t>
  </si>
  <si>
    <t>Construction de donnees dans validerFormumaire</t>
  </si>
  <si>
    <t xml:space="preserve">debug code </t>
  </si>
  <si>
    <t>Mettre des valeurs ar defaut dans datededepart</t>
  </si>
  <si>
    <t>Contrôle datearrive &gt;= datedepart</t>
  </si>
  <si>
    <t>Changer lien menu BackOfiice</t>
  </si>
  <si>
    <t>Création view v_coureur</t>
  </si>
  <si>
    <t>Création v_deroulementcourse</t>
  </si>
  <si>
    <t>Classement</t>
  </si>
  <si>
    <t>Création view classementgeneralparetape</t>
  </si>
  <si>
    <t>Création fonction Selectclassementgeneralparetape</t>
  </si>
  <si>
    <t>Controller classementparetape</t>
  </si>
  <si>
    <t>Debug</t>
  </si>
  <si>
    <t>vue ClassementParEtape</t>
  </si>
  <si>
    <t>vue classementequipe</t>
  </si>
  <si>
    <t>fonction  Selectclassementequipe</t>
  </si>
  <si>
    <t>Controller ClassementEquipe</t>
  </si>
  <si>
    <t>Ajustement  css classementEuipe</t>
  </si>
  <si>
    <t>Controller ClassementController</t>
  </si>
  <si>
    <t>Ajout Lien classement equipe dans BacOfficce</t>
  </si>
  <si>
    <t>Ajout Lien classement equipe dans FrontOffice</t>
  </si>
  <si>
    <t>Création view nombrecoureuretapequipe</t>
  </si>
  <si>
    <t>Ajout Coureur</t>
  </si>
  <si>
    <t>fonction Selectnombrecoureuretapequipe</t>
  </si>
  <si>
    <t>Contrôle de valeure pour le nombre de coureur/equipe</t>
  </si>
  <si>
    <t>Création fonction effacer_donnees_sauf_admin()</t>
  </si>
  <si>
    <t>Réinitialiser la base</t>
  </si>
  <si>
    <t>Création fonction RéinitialiserDonnees</t>
  </si>
  <si>
    <t>Création controller FormulaireInitialiserBase</t>
  </si>
  <si>
    <t>Création vue RéinitialiserDonnees</t>
  </si>
  <si>
    <t>Controller reinitieliser</t>
  </si>
  <si>
    <t>Mettre le lien dans admin</t>
  </si>
  <si>
    <t>Teste</t>
  </si>
  <si>
    <t>Test</t>
  </si>
  <si>
    <t>Controller</t>
  </si>
  <si>
    <t>Model</t>
  </si>
  <si>
    <t>Deconnexion(admin)</t>
  </si>
  <si>
    <t>Vue Deconnexion</t>
  </si>
  <si>
    <t>Deconnexion(equipe)</t>
  </si>
  <si>
    <t>Insertion temps de coureur</t>
  </si>
  <si>
    <t>Fonction VerificationTempsCoureur</t>
  </si>
  <si>
    <t>Contrôle en double</t>
  </si>
  <si>
    <t>Insertion Coureur</t>
  </si>
  <si>
    <t>Controller CheckSiCoureurEstDejaDansEtape</t>
  </si>
  <si>
    <t>Modification view</t>
  </si>
  <si>
    <t>Création ImportEtapontroller</t>
  </si>
  <si>
    <t>Création view Importer Etape</t>
  </si>
  <si>
    <t>Import Etape</t>
  </si>
  <si>
    <t>Création Controller FormulaireImpotEtapeEtResultat</t>
  </si>
  <si>
    <t>Ajout des liens de l'import des étapes dans le menu admin</t>
  </si>
  <si>
    <t>Contrôle des donnees</t>
  </si>
  <si>
    <t>Construire tableau des import étapes</t>
  </si>
  <si>
    <t>Création GrandTableEtape</t>
  </si>
  <si>
    <t>Fonction InsertGrandTableEtape</t>
  </si>
  <si>
    <t>Insertion dans chaque table(étape)</t>
  </si>
  <si>
    <t>InsertImportEtapeApresControle</t>
  </si>
  <si>
    <t>Teste et debug Import Etape</t>
  </si>
  <si>
    <t>Import Resultats</t>
  </si>
  <si>
    <t>Construire tableau des import résultats</t>
  </si>
  <si>
    <t>Création GrandTabeResultat</t>
  </si>
  <si>
    <t>base</t>
  </si>
  <si>
    <t>Fonction InsertGrandTableResultat</t>
  </si>
  <si>
    <t>Contrôle valeure Résulat</t>
  </si>
  <si>
    <t>Insertion apres contrôle des resultats</t>
  </si>
  <si>
    <t>Insertion dans chaque table(resultat)</t>
  </si>
  <si>
    <t>formaterDateTime</t>
  </si>
  <si>
    <t>Ajout de Contrôle</t>
  </si>
  <si>
    <t>Import Points</t>
  </si>
  <si>
    <t>Création vue Importation des points</t>
  </si>
  <si>
    <t>Création Controller pour affficher vue d'insertion points</t>
  </si>
  <si>
    <t>Création Controller pour traiter l'import</t>
  </si>
  <si>
    <t>Création Model pour l'import des points</t>
  </si>
  <si>
    <t>Construction des tableaux des donees</t>
  </si>
  <si>
    <t>Fonction Insert dans grandtable</t>
  </si>
  <si>
    <t>Création de grandtablePoints</t>
  </si>
  <si>
    <t>Insertion apres contrôle</t>
  </si>
  <si>
    <t>Insertiondans chaque table</t>
  </si>
  <si>
    <t>Contrôle et teste</t>
  </si>
  <si>
    <t>Modification login</t>
  </si>
  <si>
    <t>Création view etapeavectempscoureur</t>
  </si>
  <si>
    <t xml:space="preserve">Modification fonction </t>
  </si>
  <si>
    <t>Modification vue</t>
  </si>
  <si>
    <t>Modification de table categorie</t>
  </si>
  <si>
    <t>Création page formulairecategorie</t>
  </si>
  <si>
    <t>Création model CategorieModel</t>
  </si>
  <si>
    <t>Création view v_coureuravecage</t>
  </si>
  <si>
    <t>Attribuer categorie</t>
  </si>
  <si>
    <t>Créer Categoriecontroller</t>
  </si>
  <si>
    <t>fonction SelectCategorie</t>
  </si>
  <si>
    <t>Fonction Select coureuravecAge</t>
  </si>
  <si>
    <t>Création fonction inserercategorie(chacun)</t>
  </si>
  <si>
    <t>InsererTousDonneesCategories</t>
  </si>
  <si>
    <t>Modification view ModificationParEtape</t>
  </si>
  <si>
    <t>Classement par categorie</t>
  </si>
  <si>
    <t>Verification base v_deroulementcourseaveccategorie</t>
  </si>
  <si>
    <t>Création view classementparcategorie</t>
  </si>
  <si>
    <t>Vérification view classementparcategorie</t>
  </si>
  <si>
    <t>Fonction Select classementparcategorie</t>
  </si>
  <si>
    <t>Controller classementparcategorieFront</t>
  </si>
  <si>
    <t>Vue ClassementCategorie</t>
  </si>
  <si>
    <t>Ajustement Css dans accueil FrontOffice</t>
  </si>
  <si>
    <t>Modification view  ClassementCategorie</t>
  </si>
  <si>
    <t>Créer table penalite</t>
  </si>
  <si>
    <t>Modifier view v_deroulementcourse(par etape par equipe @ penalite)</t>
  </si>
  <si>
    <t>Ajout Penalite</t>
  </si>
  <si>
    <t>Controller afficher page penalite</t>
  </si>
  <si>
    <t>Création page de penalite</t>
  </si>
  <si>
    <t>Fonction Insertion de penalite</t>
  </si>
  <si>
    <t xml:space="preserve">Rectification view v_deroulement </t>
  </si>
  <si>
    <t>Controller Liste des Penalites</t>
  </si>
  <si>
    <t>Mettre confiramtion avant d'affecter penlite(faux)</t>
  </si>
  <si>
    <t>Vue ListePenalite</t>
  </si>
  <si>
    <t>Fonction Supprimer Penaliter</t>
  </si>
  <si>
    <t>Fonction SelectPenalite</t>
  </si>
  <si>
    <t>Liste penalite</t>
  </si>
  <si>
    <t>Création view v_penalite</t>
  </si>
  <si>
    <t>Controller pour PDF</t>
  </si>
  <si>
    <t>Fonction select classementgeneralparetape</t>
  </si>
  <si>
    <t>AvoirEquipeGagnant</t>
  </si>
  <si>
    <t>Certificat</t>
  </si>
  <si>
    <t>PDF</t>
  </si>
  <si>
    <t>Chart</t>
  </si>
  <si>
    <t>Chart General</t>
  </si>
  <si>
    <t>Chart  par categorie</t>
  </si>
  <si>
    <t>css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</si>
</sst>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0" fontId="3" fillId="0" borderId="7" xfId="0" applyNumberFormat="1" applyFont="1" applyBorder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10" fontId="3" fillId="0" borderId="11" xfId="0" applyNumberFormat="1" applyFont="1" applyBorder="1" applyAlignment="1">
      <alignment horizontal="right" wrapText="1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3">
    <cellStyle name="Normal" xfId="0" builtinId="0"/>
    <cellStyle name="Normal 2" xfId="1" xr:uid="{CCF82A1F-D766-4BCD-BDCD-7C2D5D6FB939}"/>
    <cellStyle name="Percent 2" xfId="2" xr:uid="{920FFC23-0D65-4814-988B-576F6DBA1B24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border outline="0">
        <right style="medium">
          <color rgb="FF000000"/>
        </right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DDF5B-E2E2-4162-8DF7-71FB5A3E05D4}" name="Table1" displayName="Table1" ref="A4:G159" totalsRowCount="1" headerRowDxfId="17" dataDxfId="15" headerRowBorderDxfId="16" tableBorderDxfId="14">
  <autoFilter ref="A4:G158" xr:uid="{D94DDF5B-E2E2-4162-8DF7-71FB5A3E05D4}"/>
  <tableColumns count="7">
    <tableColumn id="1" xr3:uid="{83727002-59F8-43D0-A68F-1F9D66A02FF0}" name="Catégorie" dataDxfId="13" totalsRowDxfId="6"/>
    <tableColumn id="2" xr3:uid="{04A5AF2D-51C9-4CBB-B626-EDD1622BA436}" name="Taches" dataDxfId="12" totalsRowDxfId="5"/>
    <tableColumn id="3" xr3:uid="{CDF50ACF-12C8-4AEA-ADA0-7C3597F51771}" name="Type" dataDxfId="11" totalsRowDxfId="4"/>
    <tableColumn id="4" xr3:uid="{FD6A7804-9793-4E0C-AFE8-0E2C3612FC70}" name="Estimation" dataDxfId="10" totalsRowDxfId="3"/>
    <tableColumn id="5" xr3:uid="{BDAC0FC5-9B33-46EA-9D1D-BE27D3819D1C}" name="Temps passé" totalsRowFunction="custom" dataDxfId="9" totalsRowDxfId="2">
      <totalsRowFormula>SUM(Table1[Temps passé])</totalsRowFormula>
    </tableColumn>
    <tableColumn id="6" xr3:uid="{11A13724-2B98-4893-B775-F192B7F0A719}" name="Reste à faire" dataDxfId="8" totalsRowDxfId="1">
      <calculatedColumnFormula>Table1[[#This Row],[Estimation]]-Table1[[#This Row],[Temps passé]]</calculatedColumnFormula>
    </tableColumn>
    <tableColumn id="7" xr3:uid="{9A088651-F7C3-4D76-8E90-140E8C3E05BB}" name="Avancement" totalsRowFunction="custom" dataDxfId="7" totalsRowDxfId="0">
      <calculatedColumnFormula>(E5/(E5+F5))</calculatedColumnFormula>
      <totalsRowFormula>SUM(Table1[Avancement])/154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"/>
  <sheetViews>
    <sheetView tabSelected="1" topLeftCell="A139" workbookViewId="0">
      <selection activeCell="C162" sqref="C162"/>
    </sheetView>
  </sheetViews>
  <sheetFormatPr defaultRowHeight="14.25" x14ac:dyDescent="0.2"/>
  <cols>
    <col min="1" max="1" width="31.5703125" style="1" customWidth="1"/>
    <col min="2" max="2" width="56" style="1" customWidth="1"/>
    <col min="3" max="3" width="19.140625" style="1" customWidth="1"/>
    <col min="4" max="4" width="19.7109375" style="1" customWidth="1"/>
    <col min="5" max="5" width="20" style="1" customWidth="1"/>
    <col min="6" max="6" width="16.42578125" style="1" customWidth="1"/>
    <col min="7" max="7" width="16" style="1" customWidth="1"/>
    <col min="8" max="16384" width="9.140625" style="1"/>
  </cols>
  <sheetData>
    <row r="1" spans="1:7" ht="31.5" customHeight="1" thickBot="1" x14ac:dyDescent="0.25">
      <c r="A1" s="2" t="s">
        <v>0</v>
      </c>
      <c r="B1" s="16" t="s">
        <v>9</v>
      </c>
      <c r="C1" s="17"/>
      <c r="D1" s="2"/>
      <c r="E1" s="2"/>
      <c r="F1" s="2"/>
      <c r="G1" s="2"/>
    </row>
    <row r="2" spans="1:7" ht="15" thickBot="1" x14ac:dyDescent="0.25">
      <c r="A2" s="2" t="s">
        <v>1</v>
      </c>
      <c r="B2" s="3">
        <v>1907</v>
      </c>
      <c r="C2" s="2"/>
      <c r="D2" s="2"/>
      <c r="E2" s="2"/>
      <c r="F2" s="2"/>
      <c r="G2" s="2"/>
    </row>
    <row r="3" spans="1:7" ht="15" thickBot="1" x14ac:dyDescent="0.25">
      <c r="A3" s="4"/>
      <c r="B3" s="4"/>
      <c r="C3" s="4"/>
      <c r="D3" s="4"/>
      <c r="E3" s="4"/>
      <c r="F3" s="4"/>
      <c r="G3" s="4"/>
    </row>
    <row r="4" spans="1:7" ht="15" thickBot="1" x14ac:dyDescent="0.2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</row>
    <row r="5" spans="1:7" ht="15.75" thickBot="1" x14ac:dyDescent="0.3">
      <c r="A5" s="8" t="s">
        <v>10</v>
      </c>
      <c r="B5" s="9" t="s">
        <v>12</v>
      </c>
      <c r="C5" s="9" t="s">
        <v>11</v>
      </c>
      <c r="D5" s="10">
        <v>60</v>
      </c>
      <c r="E5" s="10">
        <f>(38+99)</f>
        <v>137</v>
      </c>
      <c r="F5" s="10">
        <v>0</v>
      </c>
      <c r="G5" s="11">
        <f t="shared" ref="G5:G35" si="0">(E5/(E5+F5))</f>
        <v>1</v>
      </c>
    </row>
    <row r="6" spans="1:7" ht="15.75" thickBot="1" x14ac:dyDescent="0.3">
      <c r="A6" s="13" t="s">
        <v>13</v>
      </c>
      <c r="B6" s="12" t="s">
        <v>14</v>
      </c>
      <c r="C6" s="13" t="s">
        <v>11</v>
      </c>
      <c r="D6" s="13">
        <v>20</v>
      </c>
      <c r="E6" s="13">
        <v>20.5</v>
      </c>
      <c r="F6" s="13">
        <v>0</v>
      </c>
      <c r="G6" s="14">
        <f t="shared" si="0"/>
        <v>1</v>
      </c>
    </row>
    <row r="7" spans="1:7" ht="15.75" thickBot="1" x14ac:dyDescent="0.3">
      <c r="A7" s="13" t="s">
        <v>15</v>
      </c>
      <c r="B7" s="13" t="s">
        <v>15</v>
      </c>
      <c r="C7" s="13" t="s">
        <v>19</v>
      </c>
      <c r="D7" s="13">
        <v>5</v>
      </c>
      <c r="E7" s="13">
        <v>8</v>
      </c>
      <c r="F7" s="13">
        <v>0</v>
      </c>
      <c r="G7" s="14">
        <f t="shared" si="0"/>
        <v>1</v>
      </c>
    </row>
    <row r="8" spans="1:7" ht="15.75" thickBot="1" x14ac:dyDescent="0.3">
      <c r="A8" s="13" t="s">
        <v>31</v>
      </c>
      <c r="B8" s="13" t="s">
        <v>32</v>
      </c>
      <c r="C8" s="13" t="s">
        <v>19</v>
      </c>
      <c r="D8" s="13">
        <v>3</v>
      </c>
      <c r="E8" s="13">
        <v>1.5</v>
      </c>
      <c r="F8" s="13">
        <v>0</v>
      </c>
      <c r="G8" s="14">
        <f t="shared" si="0"/>
        <v>1</v>
      </c>
    </row>
    <row r="9" spans="1:7" ht="15.75" thickBot="1" x14ac:dyDescent="0.3">
      <c r="A9" s="13" t="s">
        <v>15</v>
      </c>
      <c r="B9" s="13" t="s">
        <v>33</v>
      </c>
      <c r="C9" s="13" t="s">
        <v>22</v>
      </c>
      <c r="D9" s="13">
        <v>5</v>
      </c>
      <c r="E9" s="13">
        <v>11</v>
      </c>
      <c r="F9" s="13">
        <v>0</v>
      </c>
      <c r="G9" s="14">
        <f t="shared" si="0"/>
        <v>1</v>
      </c>
    </row>
    <row r="10" spans="1:7" ht="15.75" thickBot="1" x14ac:dyDescent="0.3">
      <c r="A10" s="13" t="s">
        <v>16</v>
      </c>
      <c r="B10" s="13" t="s">
        <v>17</v>
      </c>
      <c r="C10" s="13" t="s">
        <v>11</v>
      </c>
      <c r="D10" s="13">
        <v>2</v>
      </c>
      <c r="E10" s="13">
        <v>1</v>
      </c>
      <c r="F10" s="13">
        <f>Table1[[#This Row],[Estimation]]-Table1[[#This Row],[Temps passé]]</f>
        <v>1</v>
      </c>
      <c r="G10" s="14">
        <f t="shared" si="0"/>
        <v>0.5</v>
      </c>
    </row>
    <row r="11" spans="1:7" ht="15.75" thickBot="1" x14ac:dyDescent="0.3">
      <c r="A11" s="13" t="s">
        <v>24</v>
      </c>
      <c r="B11" s="13" t="s">
        <v>18</v>
      </c>
      <c r="C11" s="13" t="s">
        <v>19</v>
      </c>
      <c r="D11" s="13">
        <v>2</v>
      </c>
      <c r="E11" s="13">
        <v>1</v>
      </c>
      <c r="F11" s="13">
        <v>0</v>
      </c>
      <c r="G11" s="14">
        <f t="shared" si="0"/>
        <v>1</v>
      </c>
    </row>
    <row r="12" spans="1:7" ht="15.75" thickBot="1" x14ac:dyDescent="0.3">
      <c r="A12" s="13" t="s">
        <v>24</v>
      </c>
      <c r="B12" s="13" t="s">
        <v>20</v>
      </c>
      <c r="C12" s="13" t="s">
        <v>19</v>
      </c>
      <c r="D12" s="13">
        <v>1</v>
      </c>
      <c r="E12" s="13">
        <v>1</v>
      </c>
      <c r="F12" s="13">
        <f>Table1[[#This Row],[Estimation]]-Table1[[#This Row],[Temps passé]]</f>
        <v>0</v>
      </c>
      <c r="G12" s="14">
        <f t="shared" si="0"/>
        <v>1</v>
      </c>
    </row>
    <row r="13" spans="1:7" ht="15.75" thickBot="1" x14ac:dyDescent="0.3">
      <c r="A13" s="13" t="s">
        <v>24</v>
      </c>
      <c r="B13" s="13" t="s">
        <v>21</v>
      </c>
      <c r="C13" s="13" t="s">
        <v>22</v>
      </c>
      <c r="D13" s="13">
        <v>5</v>
      </c>
      <c r="E13" s="13">
        <v>3</v>
      </c>
      <c r="F13" s="13">
        <v>0</v>
      </c>
      <c r="G13" s="14">
        <f t="shared" si="0"/>
        <v>1</v>
      </c>
    </row>
    <row r="14" spans="1:7" ht="15.75" thickBot="1" x14ac:dyDescent="0.3">
      <c r="A14" s="13" t="s">
        <v>24</v>
      </c>
      <c r="B14" s="13" t="s">
        <v>23</v>
      </c>
      <c r="C14" s="13" t="s">
        <v>19</v>
      </c>
      <c r="D14" s="13">
        <v>5</v>
      </c>
      <c r="E14" s="13">
        <v>7</v>
      </c>
      <c r="F14" s="13">
        <v>0</v>
      </c>
      <c r="G14" s="14">
        <f t="shared" si="0"/>
        <v>1</v>
      </c>
    </row>
    <row r="15" spans="1:7" ht="15.75" thickBot="1" x14ac:dyDescent="0.3">
      <c r="A15" s="13" t="s">
        <v>28</v>
      </c>
      <c r="B15" s="13" t="s">
        <v>25</v>
      </c>
      <c r="C15" s="13" t="s">
        <v>22</v>
      </c>
      <c r="D15" s="13">
        <v>2</v>
      </c>
      <c r="E15" s="13">
        <v>3</v>
      </c>
      <c r="F15" s="13">
        <v>0</v>
      </c>
      <c r="G15" s="14">
        <f t="shared" si="0"/>
        <v>1</v>
      </c>
    </row>
    <row r="16" spans="1:7" ht="15.75" thickBot="1" x14ac:dyDescent="0.3">
      <c r="A16" s="13" t="s">
        <v>28</v>
      </c>
      <c r="B16" s="13" t="s">
        <v>26</v>
      </c>
      <c r="C16" s="13" t="s">
        <v>19</v>
      </c>
      <c r="D16" s="13">
        <v>5</v>
      </c>
      <c r="E16" s="13">
        <v>2</v>
      </c>
      <c r="F16" s="13">
        <v>0</v>
      </c>
      <c r="G16" s="14">
        <f t="shared" si="0"/>
        <v>1</v>
      </c>
    </row>
    <row r="17" spans="1:7" ht="15.75" thickBot="1" x14ac:dyDescent="0.3">
      <c r="A17" s="13" t="s">
        <v>28</v>
      </c>
      <c r="B17" s="13" t="s">
        <v>27</v>
      </c>
      <c r="C17" s="13" t="s">
        <v>19</v>
      </c>
      <c r="D17" s="13">
        <v>1</v>
      </c>
      <c r="E17" s="13">
        <v>1.5</v>
      </c>
      <c r="F17" s="13">
        <v>0</v>
      </c>
      <c r="G17" s="14">
        <f t="shared" si="0"/>
        <v>1</v>
      </c>
    </row>
    <row r="18" spans="1:7" ht="15.75" thickBot="1" x14ac:dyDescent="0.3">
      <c r="A18" s="13" t="s">
        <v>28</v>
      </c>
      <c r="B18" s="13" t="s">
        <v>29</v>
      </c>
      <c r="C18" s="13" t="s">
        <v>19</v>
      </c>
      <c r="D18" s="13">
        <v>1</v>
      </c>
      <c r="E18" s="13">
        <v>1</v>
      </c>
      <c r="F18" s="13">
        <f>Table1[[#This Row],[Estimation]]-Table1[[#This Row],[Temps passé]]</f>
        <v>0</v>
      </c>
      <c r="G18" s="14">
        <f t="shared" si="0"/>
        <v>1</v>
      </c>
    </row>
    <row r="19" spans="1:7" ht="15.75" thickBot="1" x14ac:dyDescent="0.3">
      <c r="A19" s="13" t="s">
        <v>28</v>
      </c>
      <c r="B19" s="13" t="s">
        <v>30</v>
      </c>
      <c r="C19" s="13" t="s">
        <v>19</v>
      </c>
      <c r="D19" s="13">
        <v>4</v>
      </c>
      <c r="E19" s="13">
        <v>4</v>
      </c>
      <c r="F19" s="13">
        <f>Table1[[#This Row],[Estimation]]-Table1[[#This Row],[Temps passé]]</f>
        <v>0</v>
      </c>
      <c r="G19" s="14">
        <f t="shared" si="0"/>
        <v>1</v>
      </c>
    </row>
    <row r="20" spans="1:7" ht="15.75" thickBot="1" x14ac:dyDescent="0.3">
      <c r="A20" s="12" t="s">
        <v>16</v>
      </c>
      <c r="B20" s="12" t="s">
        <v>34</v>
      </c>
      <c r="C20" s="12" t="s">
        <v>19</v>
      </c>
      <c r="D20" s="12">
        <v>5</v>
      </c>
      <c r="E20" s="12">
        <v>10</v>
      </c>
      <c r="F20" s="12">
        <v>0</v>
      </c>
      <c r="G20" s="14">
        <f t="shared" si="0"/>
        <v>1</v>
      </c>
    </row>
    <row r="21" spans="1:7" ht="15.75" thickBot="1" x14ac:dyDescent="0.3">
      <c r="A21" s="13" t="s">
        <v>16</v>
      </c>
      <c r="B21" s="13" t="s">
        <v>35</v>
      </c>
      <c r="C21" s="13" t="s">
        <v>19</v>
      </c>
      <c r="D21" s="13">
        <v>1</v>
      </c>
      <c r="E21" s="13">
        <v>2</v>
      </c>
      <c r="F21" s="13">
        <v>0</v>
      </c>
      <c r="G21" s="14">
        <f t="shared" si="0"/>
        <v>1</v>
      </c>
    </row>
    <row r="22" spans="1:7" ht="15.75" thickBot="1" x14ac:dyDescent="0.3">
      <c r="A22" s="13" t="s">
        <v>37</v>
      </c>
      <c r="B22" s="13" t="s">
        <v>36</v>
      </c>
      <c r="C22" s="13" t="s">
        <v>19</v>
      </c>
      <c r="D22" s="13">
        <v>1</v>
      </c>
      <c r="E22" s="13">
        <v>1</v>
      </c>
      <c r="F22" s="13">
        <f>Table1[[#This Row],[Estimation]]-Table1[[#This Row],[Temps passé]]</f>
        <v>0</v>
      </c>
      <c r="G22" s="14">
        <f t="shared" si="0"/>
        <v>1</v>
      </c>
    </row>
    <row r="23" spans="1:7" ht="15.75" thickBot="1" x14ac:dyDescent="0.3">
      <c r="A23" s="13" t="s">
        <v>37</v>
      </c>
      <c r="B23" s="13" t="s">
        <v>38</v>
      </c>
      <c r="C23" s="13" t="s">
        <v>11</v>
      </c>
      <c r="D23" s="13">
        <v>3</v>
      </c>
      <c r="E23" s="13">
        <v>2.5</v>
      </c>
      <c r="F23" s="13">
        <f>Table1[[#This Row],[Estimation]]-Table1[[#This Row],[Temps passé]]</f>
        <v>0.5</v>
      </c>
      <c r="G23" s="14">
        <f t="shared" si="0"/>
        <v>0.83333333333333337</v>
      </c>
    </row>
    <row r="24" spans="1:7" ht="15.75" thickBot="1" x14ac:dyDescent="0.3">
      <c r="A24" s="13" t="s">
        <v>37</v>
      </c>
      <c r="B24" s="15" t="s">
        <v>39</v>
      </c>
      <c r="C24" s="13" t="s">
        <v>19</v>
      </c>
      <c r="D24" s="13">
        <v>3</v>
      </c>
      <c r="E24" s="13">
        <v>2.5</v>
      </c>
      <c r="F24" s="13">
        <v>0</v>
      </c>
      <c r="G24" s="14">
        <f t="shared" si="0"/>
        <v>1</v>
      </c>
    </row>
    <row r="25" spans="1:7" ht="15.75" thickBot="1" x14ac:dyDescent="0.3">
      <c r="A25" s="13" t="s">
        <v>37</v>
      </c>
      <c r="B25" s="13" t="s">
        <v>40</v>
      </c>
      <c r="C25" s="13" t="s">
        <v>22</v>
      </c>
      <c r="D25" s="13">
        <v>6</v>
      </c>
      <c r="E25" s="13">
        <v>18.5</v>
      </c>
      <c r="F25" s="13">
        <v>0</v>
      </c>
      <c r="G25" s="14">
        <f t="shared" si="0"/>
        <v>1</v>
      </c>
    </row>
    <row r="26" spans="1:7" ht="15.75" thickBot="1" x14ac:dyDescent="0.3">
      <c r="A26" s="13" t="s">
        <v>37</v>
      </c>
      <c r="B26" s="13" t="s">
        <v>41</v>
      </c>
      <c r="C26" s="13" t="s">
        <v>11</v>
      </c>
      <c r="D26" s="13">
        <v>5</v>
      </c>
      <c r="E26" s="13">
        <v>5</v>
      </c>
      <c r="F26" s="13">
        <f>Table1[[#This Row],[Estimation]]-Table1[[#This Row],[Temps passé]]</f>
        <v>0</v>
      </c>
      <c r="G26" s="14">
        <f t="shared" si="0"/>
        <v>1</v>
      </c>
    </row>
    <row r="27" spans="1:7" ht="15.75" thickBot="1" x14ac:dyDescent="0.3">
      <c r="A27" s="13" t="s">
        <v>37</v>
      </c>
      <c r="B27" s="13" t="s">
        <v>42</v>
      </c>
      <c r="C27" s="13" t="s">
        <v>19</v>
      </c>
      <c r="D27" s="13">
        <v>2</v>
      </c>
      <c r="E27" s="13">
        <v>3</v>
      </c>
      <c r="F27" s="13">
        <v>0</v>
      </c>
      <c r="G27" s="14">
        <f t="shared" si="0"/>
        <v>1</v>
      </c>
    </row>
    <row r="28" spans="1:7" ht="15.75" thickBot="1" x14ac:dyDescent="0.3">
      <c r="A28" s="13" t="s">
        <v>37</v>
      </c>
      <c r="B28" s="13" t="s">
        <v>43</v>
      </c>
      <c r="C28" s="13" t="s">
        <v>19</v>
      </c>
      <c r="D28" s="13">
        <v>3</v>
      </c>
      <c r="E28" s="13">
        <v>1</v>
      </c>
      <c r="F28" s="13">
        <v>0</v>
      </c>
      <c r="G28" s="14">
        <f t="shared" si="0"/>
        <v>1</v>
      </c>
    </row>
    <row r="29" spans="1:7" ht="15.75" thickBot="1" x14ac:dyDescent="0.3">
      <c r="A29" s="13" t="s">
        <v>37</v>
      </c>
      <c r="B29" s="13" t="s">
        <v>44</v>
      </c>
      <c r="C29" s="13" t="s">
        <v>11</v>
      </c>
      <c r="D29" s="13">
        <v>3</v>
      </c>
      <c r="E29" s="13">
        <v>3</v>
      </c>
      <c r="F29" s="13">
        <f>Table1[[#This Row],[Estimation]]-Table1[[#This Row],[Temps passé]]</f>
        <v>0</v>
      </c>
      <c r="G29" s="14">
        <f t="shared" si="0"/>
        <v>1</v>
      </c>
    </row>
    <row r="30" spans="1:7" ht="15.75" thickBot="1" x14ac:dyDescent="0.3">
      <c r="A30" s="13" t="s">
        <v>37</v>
      </c>
      <c r="B30" s="13" t="s">
        <v>45</v>
      </c>
      <c r="C30" s="13" t="s">
        <v>22</v>
      </c>
      <c r="D30" s="13">
        <v>5</v>
      </c>
      <c r="E30" s="13">
        <v>11</v>
      </c>
      <c r="F30" s="13">
        <v>0</v>
      </c>
      <c r="G30" s="14">
        <f t="shared" si="0"/>
        <v>1</v>
      </c>
    </row>
    <row r="31" spans="1:7" ht="15.75" thickBot="1" x14ac:dyDescent="0.3">
      <c r="A31" s="13" t="s">
        <v>37</v>
      </c>
      <c r="B31" s="13" t="s">
        <v>46</v>
      </c>
      <c r="C31" s="13" t="s">
        <v>19</v>
      </c>
      <c r="D31" s="13">
        <v>5</v>
      </c>
      <c r="E31" s="13">
        <v>3</v>
      </c>
      <c r="F31" s="13">
        <v>0</v>
      </c>
      <c r="G31" s="14">
        <f t="shared" si="0"/>
        <v>1</v>
      </c>
    </row>
    <row r="32" spans="1:7" ht="15.75" thickBot="1" x14ac:dyDescent="0.3">
      <c r="A32" s="13" t="s">
        <v>37</v>
      </c>
      <c r="B32" s="13" t="s">
        <v>47</v>
      </c>
      <c r="C32" s="13" t="s">
        <v>19</v>
      </c>
      <c r="D32" s="13">
        <v>2</v>
      </c>
      <c r="E32" s="13">
        <v>3</v>
      </c>
      <c r="F32" s="13">
        <v>0</v>
      </c>
      <c r="G32" s="14">
        <f t="shared" si="0"/>
        <v>1</v>
      </c>
    </row>
    <row r="33" spans="1:7" ht="15.75" thickBot="1" x14ac:dyDescent="0.3">
      <c r="A33" s="13" t="s">
        <v>37</v>
      </c>
      <c r="B33" s="13" t="s">
        <v>48</v>
      </c>
      <c r="C33" s="13" t="s">
        <v>22</v>
      </c>
      <c r="D33" s="13">
        <v>15</v>
      </c>
      <c r="E33" s="13">
        <v>85</v>
      </c>
      <c r="F33" s="13">
        <v>0</v>
      </c>
      <c r="G33" s="14">
        <f t="shared" si="0"/>
        <v>1</v>
      </c>
    </row>
    <row r="34" spans="1:7" ht="15.75" thickBot="1" x14ac:dyDescent="0.3">
      <c r="A34" s="13" t="s">
        <v>37</v>
      </c>
      <c r="B34" s="13" t="s">
        <v>49</v>
      </c>
      <c r="C34" s="13" t="s">
        <v>19</v>
      </c>
      <c r="D34" s="13">
        <v>5</v>
      </c>
      <c r="E34" s="13">
        <v>4</v>
      </c>
      <c r="F34" s="13">
        <v>0</v>
      </c>
      <c r="G34" s="14">
        <f t="shared" si="0"/>
        <v>1</v>
      </c>
    </row>
    <row r="35" spans="1:7" ht="15.75" thickBot="1" x14ac:dyDescent="0.3">
      <c r="A35" s="13" t="s">
        <v>51</v>
      </c>
      <c r="B35" s="15" t="s">
        <v>50</v>
      </c>
      <c r="C35" s="13" t="s">
        <v>19</v>
      </c>
      <c r="D35" s="13">
        <v>5</v>
      </c>
      <c r="E35" s="13">
        <v>4</v>
      </c>
      <c r="F35" s="13">
        <v>0</v>
      </c>
      <c r="G35" s="14">
        <f t="shared" si="0"/>
        <v>1</v>
      </c>
    </row>
    <row r="36" spans="1:7" ht="15.75" thickBot="1" x14ac:dyDescent="0.3">
      <c r="A36" s="13" t="s">
        <v>51</v>
      </c>
      <c r="B36" s="13" t="s">
        <v>52</v>
      </c>
      <c r="C36" s="13" t="s">
        <v>22</v>
      </c>
      <c r="D36" s="13">
        <v>2</v>
      </c>
      <c r="E36" s="13">
        <v>3</v>
      </c>
      <c r="F36" s="13">
        <v>0</v>
      </c>
      <c r="G36" s="14">
        <f t="shared" ref="G36:G56" si="1">(E36/(E36+F36))</f>
        <v>1</v>
      </c>
    </row>
    <row r="37" spans="1:7" ht="15.75" thickBot="1" x14ac:dyDescent="0.3">
      <c r="A37" s="13" t="s">
        <v>57</v>
      </c>
      <c r="B37" s="13" t="s">
        <v>53</v>
      </c>
      <c r="C37" s="13" t="s">
        <v>19</v>
      </c>
      <c r="D37" s="13">
        <v>1</v>
      </c>
      <c r="E37" s="13">
        <v>1</v>
      </c>
      <c r="F37" s="13">
        <f>Table1[[#This Row],[Estimation]]-Table1[[#This Row],[Temps passé]]</f>
        <v>0</v>
      </c>
      <c r="G37" s="14">
        <f t="shared" si="1"/>
        <v>1</v>
      </c>
    </row>
    <row r="38" spans="1:7" ht="15.75" thickBot="1" x14ac:dyDescent="0.3">
      <c r="A38" s="13" t="s">
        <v>57</v>
      </c>
      <c r="B38" s="13" t="s">
        <v>54</v>
      </c>
      <c r="C38" s="13" t="s">
        <v>11</v>
      </c>
      <c r="D38" s="13">
        <v>5</v>
      </c>
      <c r="E38" s="13">
        <v>5</v>
      </c>
      <c r="F38" s="13">
        <f>Table1[[#This Row],[Estimation]]-Table1[[#This Row],[Temps passé]]</f>
        <v>0</v>
      </c>
      <c r="G38" s="14">
        <f t="shared" si="1"/>
        <v>1</v>
      </c>
    </row>
    <row r="39" spans="1:7" ht="15.75" thickBot="1" x14ac:dyDescent="0.3">
      <c r="A39" s="13" t="s">
        <v>57</v>
      </c>
      <c r="B39" s="13" t="s">
        <v>55</v>
      </c>
      <c r="C39" s="13" t="s">
        <v>22</v>
      </c>
      <c r="D39" s="13">
        <v>40</v>
      </c>
      <c r="E39" s="13">
        <v>35</v>
      </c>
      <c r="F39" s="13">
        <f>Table1[[#This Row],[Estimation]]-Table1[[#This Row],[Temps passé]]</f>
        <v>5</v>
      </c>
      <c r="G39" s="14">
        <f t="shared" si="1"/>
        <v>0.875</v>
      </c>
    </row>
    <row r="40" spans="1:7" ht="15.75" thickBot="1" x14ac:dyDescent="0.3">
      <c r="A40" s="13" t="s">
        <v>57</v>
      </c>
      <c r="B40" s="13" t="s">
        <v>56</v>
      </c>
      <c r="C40" s="13" t="s">
        <v>19</v>
      </c>
      <c r="D40" s="13">
        <v>1</v>
      </c>
      <c r="E40" s="13">
        <v>0.5</v>
      </c>
      <c r="F40" s="13">
        <v>0</v>
      </c>
      <c r="G40" s="14">
        <f t="shared" si="1"/>
        <v>1</v>
      </c>
    </row>
    <row r="41" spans="1:7" ht="15.75" thickBot="1" x14ac:dyDescent="0.3">
      <c r="A41" s="13" t="s">
        <v>57</v>
      </c>
      <c r="B41" s="13" t="s">
        <v>58</v>
      </c>
      <c r="C41" s="13" t="s">
        <v>19</v>
      </c>
      <c r="D41" s="13">
        <v>5</v>
      </c>
      <c r="E41" s="13">
        <v>7</v>
      </c>
      <c r="F41" s="13">
        <v>0</v>
      </c>
      <c r="G41" s="14">
        <f t="shared" si="1"/>
        <v>1</v>
      </c>
    </row>
    <row r="42" spans="1:7" ht="15.75" thickBot="1" x14ac:dyDescent="0.3">
      <c r="A42" s="13" t="s">
        <v>57</v>
      </c>
      <c r="B42" s="13" t="s">
        <v>59</v>
      </c>
      <c r="C42" s="13" t="s">
        <v>19</v>
      </c>
      <c r="D42" s="13">
        <v>5</v>
      </c>
      <c r="E42" s="13">
        <v>4</v>
      </c>
      <c r="F42" s="13">
        <f>Table1[[#This Row],[Estimation]]-Table1[[#This Row],[Temps passé]]</f>
        <v>1</v>
      </c>
      <c r="G42" s="14">
        <f t="shared" si="1"/>
        <v>0.8</v>
      </c>
    </row>
    <row r="43" spans="1:7" ht="15.75" thickBot="1" x14ac:dyDescent="0.3">
      <c r="A43" s="13" t="s">
        <v>57</v>
      </c>
      <c r="B43" s="15" t="s">
        <v>60</v>
      </c>
      <c r="C43" s="13" t="s">
        <v>19</v>
      </c>
      <c r="D43" s="13">
        <v>3</v>
      </c>
      <c r="E43" s="13">
        <v>5</v>
      </c>
      <c r="F43" s="13">
        <v>0</v>
      </c>
      <c r="G43" s="14">
        <f t="shared" si="1"/>
        <v>1</v>
      </c>
    </row>
    <row r="44" spans="1:7" ht="15.75" thickBot="1" x14ac:dyDescent="0.3">
      <c r="A44" s="13" t="s">
        <v>57</v>
      </c>
      <c r="B44" s="15" t="s">
        <v>61</v>
      </c>
      <c r="C44" s="13" t="s">
        <v>19</v>
      </c>
      <c r="D44" s="13">
        <v>8</v>
      </c>
      <c r="E44" s="13">
        <v>24</v>
      </c>
      <c r="F44" s="13">
        <v>0</v>
      </c>
      <c r="G44" s="14">
        <f t="shared" si="1"/>
        <v>1</v>
      </c>
    </row>
    <row r="45" spans="1:7" ht="15.75" thickBot="1" x14ac:dyDescent="0.3">
      <c r="A45" s="13" t="s">
        <v>57</v>
      </c>
      <c r="B45" s="13" t="s">
        <v>62</v>
      </c>
      <c r="C45" s="13" t="s">
        <v>19</v>
      </c>
      <c r="D45" s="13">
        <v>3</v>
      </c>
      <c r="E45" s="13">
        <v>10</v>
      </c>
      <c r="F45" s="13">
        <v>0</v>
      </c>
      <c r="G45" s="14">
        <f t="shared" si="1"/>
        <v>1</v>
      </c>
    </row>
    <row r="46" spans="1:7" ht="15.75" thickBot="1" x14ac:dyDescent="0.3">
      <c r="A46" s="13" t="s">
        <v>57</v>
      </c>
      <c r="B46" s="13" t="s">
        <v>63</v>
      </c>
      <c r="C46" s="13" t="s">
        <v>19</v>
      </c>
      <c r="D46" s="13">
        <v>5</v>
      </c>
      <c r="E46" s="13">
        <v>5</v>
      </c>
      <c r="F46" s="13">
        <v>0</v>
      </c>
      <c r="G46" s="14">
        <f t="shared" si="1"/>
        <v>1</v>
      </c>
    </row>
    <row r="47" spans="1:7" ht="15.75" thickBot="1" x14ac:dyDescent="0.3">
      <c r="A47" s="13" t="s">
        <v>57</v>
      </c>
      <c r="B47" s="13" t="s">
        <v>64</v>
      </c>
      <c r="C47" s="13" t="s">
        <v>22</v>
      </c>
      <c r="D47" s="13">
        <v>10</v>
      </c>
      <c r="E47" s="13">
        <v>33</v>
      </c>
      <c r="F47" s="13">
        <v>0</v>
      </c>
      <c r="G47" s="14">
        <f t="shared" si="1"/>
        <v>1</v>
      </c>
    </row>
    <row r="48" spans="1:7" ht="15.75" thickBot="1" x14ac:dyDescent="0.3">
      <c r="A48" s="13" t="s">
        <v>57</v>
      </c>
      <c r="B48" s="13" t="s">
        <v>65</v>
      </c>
      <c r="C48" s="13" t="s">
        <v>19</v>
      </c>
      <c r="D48" s="13">
        <v>5</v>
      </c>
      <c r="E48" s="13">
        <v>22</v>
      </c>
      <c r="F48" s="13">
        <v>0</v>
      </c>
      <c r="G48" s="14">
        <f t="shared" si="1"/>
        <v>1</v>
      </c>
    </row>
    <row r="49" spans="1:7" ht="15.75" thickBot="1" x14ac:dyDescent="0.3">
      <c r="A49" s="13" t="s">
        <v>57</v>
      </c>
      <c r="B49" s="13" t="s">
        <v>66</v>
      </c>
      <c r="C49" s="13" t="s">
        <v>22</v>
      </c>
      <c r="D49" s="13">
        <v>1</v>
      </c>
      <c r="E49" s="13">
        <v>1</v>
      </c>
      <c r="F49" s="13">
        <f>Table1[[#This Row],[Estimation]]-Table1[[#This Row],[Temps passé]]</f>
        <v>0</v>
      </c>
      <c r="G49" s="14">
        <f t="shared" si="1"/>
        <v>1</v>
      </c>
    </row>
    <row r="50" spans="1:7" ht="15.75" thickBot="1" x14ac:dyDescent="0.3">
      <c r="A50" s="13" t="s">
        <v>57</v>
      </c>
      <c r="B50" s="13" t="s">
        <v>67</v>
      </c>
      <c r="C50" s="13" t="s">
        <v>11</v>
      </c>
      <c r="D50" s="13">
        <v>1</v>
      </c>
      <c r="E50" s="13">
        <v>2</v>
      </c>
      <c r="F50" s="13">
        <v>0</v>
      </c>
      <c r="G50" s="14">
        <f t="shared" si="1"/>
        <v>1</v>
      </c>
    </row>
    <row r="51" spans="1:7" ht="15.75" thickBot="1" x14ac:dyDescent="0.3">
      <c r="A51" s="13" t="s">
        <v>69</v>
      </c>
      <c r="B51" s="13" t="s">
        <v>68</v>
      </c>
      <c r="C51" s="13" t="s">
        <v>11</v>
      </c>
      <c r="D51" s="13">
        <v>2</v>
      </c>
      <c r="E51" s="13">
        <v>8</v>
      </c>
      <c r="F51" s="13">
        <v>0</v>
      </c>
      <c r="G51" s="14">
        <f t="shared" si="1"/>
        <v>1</v>
      </c>
    </row>
    <row r="52" spans="1:7" ht="15.75" thickBot="1" x14ac:dyDescent="0.3">
      <c r="A52" s="13" t="s">
        <v>69</v>
      </c>
      <c r="B52" s="13" t="s">
        <v>70</v>
      </c>
      <c r="C52" s="13" t="s">
        <v>11</v>
      </c>
      <c r="D52" s="13">
        <v>10</v>
      </c>
      <c r="E52" s="13">
        <v>20</v>
      </c>
      <c r="F52" s="13">
        <v>0</v>
      </c>
      <c r="G52" s="14">
        <f t="shared" si="1"/>
        <v>1</v>
      </c>
    </row>
    <row r="53" spans="1:7" ht="15.75" thickBot="1" x14ac:dyDescent="0.3">
      <c r="A53" s="13" t="s">
        <v>69</v>
      </c>
      <c r="B53" s="13" t="s">
        <v>71</v>
      </c>
      <c r="C53" s="13" t="s">
        <v>19</v>
      </c>
      <c r="D53" s="13">
        <v>2</v>
      </c>
      <c r="E53" s="13">
        <v>1.5</v>
      </c>
      <c r="F53" s="13">
        <v>0</v>
      </c>
      <c r="G53" s="14">
        <f t="shared" si="1"/>
        <v>1</v>
      </c>
    </row>
    <row r="54" spans="1:7" ht="15.75" thickBot="1" x14ac:dyDescent="0.3">
      <c r="A54" s="13" t="s">
        <v>69</v>
      </c>
      <c r="B54" s="13" t="s">
        <v>72</v>
      </c>
      <c r="C54" s="13" t="s">
        <v>19</v>
      </c>
      <c r="D54" s="13">
        <v>5</v>
      </c>
      <c r="E54" s="13">
        <v>5</v>
      </c>
      <c r="F54" s="13">
        <f>Table1[[#This Row],[Estimation]]-Table1[[#This Row],[Temps passé]]</f>
        <v>0</v>
      </c>
      <c r="G54" s="14">
        <f t="shared" si="1"/>
        <v>1</v>
      </c>
    </row>
    <row r="55" spans="1:7" ht="15.75" thickBot="1" x14ac:dyDescent="0.3">
      <c r="A55" s="13" t="s">
        <v>69</v>
      </c>
      <c r="B55" s="13" t="s">
        <v>73</v>
      </c>
      <c r="C55" s="13" t="s">
        <v>19</v>
      </c>
      <c r="D55" s="13">
        <v>2</v>
      </c>
      <c r="E55" s="13">
        <v>4</v>
      </c>
      <c r="F55" s="13">
        <v>0</v>
      </c>
      <c r="G55" s="14">
        <f t="shared" si="1"/>
        <v>1</v>
      </c>
    </row>
    <row r="56" spans="1:7" ht="15.75" thickBot="1" x14ac:dyDescent="0.3">
      <c r="A56" s="13" t="s">
        <v>69</v>
      </c>
      <c r="B56" s="13" t="s">
        <v>74</v>
      </c>
      <c r="C56" s="13" t="s">
        <v>22</v>
      </c>
      <c r="D56" s="13">
        <v>14</v>
      </c>
      <c r="E56" s="13">
        <v>12</v>
      </c>
      <c r="F56" s="13">
        <f>Table1[[#This Row],[Estimation]]-Table1[[#This Row],[Temps passé]]</f>
        <v>2</v>
      </c>
      <c r="G56" s="14">
        <f t="shared" si="1"/>
        <v>0.8571428571428571</v>
      </c>
    </row>
    <row r="57" spans="1:7" ht="15.75" thickBot="1" x14ac:dyDescent="0.3">
      <c r="A57" s="13" t="s">
        <v>69</v>
      </c>
      <c r="B57" s="13" t="s">
        <v>75</v>
      </c>
      <c r="C57" s="13" t="s">
        <v>11</v>
      </c>
      <c r="D57" s="13">
        <v>8</v>
      </c>
      <c r="E57" s="13">
        <v>6</v>
      </c>
      <c r="F57" s="13">
        <f>Table1[[#This Row],[Estimation]]-Table1[[#This Row],[Temps passé]]</f>
        <v>2</v>
      </c>
      <c r="G57" s="14">
        <f t="shared" ref="G57:G81" si="2">(E57/(E57+F57))</f>
        <v>0.75</v>
      </c>
    </row>
    <row r="58" spans="1:7" ht="15.75" thickBot="1" x14ac:dyDescent="0.3">
      <c r="A58" s="13" t="s">
        <v>69</v>
      </c>
      <c r="B58" s="13" t="s">
        <v>76</v>
      </c>
      <c r="C58" s="13" t="s">
        <v>19</v>
      </c>
      <c r="D58" s="13">
        <v>1</v>
      </c>
      <c r="E58" s="13">
        <v>1</v>
      </c>
      <c r="F58" s="13">
        <f>Table1[[#This Row],[Estimation]]-Table1[[#This Row],[Temps passé]]</f>
        <v>0</v>
      </c>
      <c r="G58" s="14">
        <f t="shared" si="2"/>
        <v>1</v>
      </c>
    </row>
    <row r="59" spans="1:7" ht="15.75" thickBot="1" x14ac:dyDescent="0.3">
      <c r="A59" s="13" t="s">
        <v>69</v>
      </c>
      <c r="B59" s="13" t="s">
        <v>77</v>
      </c>
      <c r="C59" s="13" t="s">
        <v>19</v>
      </c>
      <c r="D59" s="13">
        <v>2</v>
      </c>
      <c r="E59" s="13">
        <v>1.5</v>
      </c>
      <c r="F59" s="13">
        <v>0</v>
      </c>
      <c r="G59" s="14">
        <f t="shared" si="2"/>
        <v>1</v>
      </c>
    </row>
    <row r="60" spans="1:7" ht="15.75" thickBot="1" x14ac:dyDescent="0.3">
      <c r="A60" s="13" t="s">
        <v>69</v>
      </c>
      <c r="B60" s="13" t="s">
        <v>75</v>
      </c>
      <c r="C60" s="13" t="s">
        <v>22</v>
      </c>
      <c r="D60" s="13">
        <v>4</v>
      </c>
      <c r="E60" s="13">
        <v>8</v>
      </c>
      <c r="F60" s="13">
        <v>0</v>
      </c>
      <c r="G60" s="14">
        <f t="shared" si="2"/>
        <v>1</v>
      </c>
    </row>
    <row r="61" spans="1:7" ht="15.75" thickBot="1" x14ac:dyDescent="0.3">
      <c r="A61" s="13" t="s">
        <v>69</v>
      </c>
      <c r="B61" s="13" t="s">
        <v>78</v>
      </c>
      <c r="C61" s="13" t="s">
        <v>22</v>
      </c>
      <c r="D61" s="13">
        <v>20</v>
      </c>
      <c r="E61" s="13">
        <v>10</v>
      </c>
      <c r="F61" s="13">
        <f>Table1[[#This Row],[Estimation]]-Table1[[#This Row],[Temps passé]]</f>
        <v>10</v>
      </c>
      <c r="G61" s="14">
        <f t="shared" si="2"/>
        <v>0.5</v>
      </c>
    </row>
    <row r="62" spans="1:7" ht="15.75" thickBot="1" x14ac:dyDescent="0.3">
      <c r="A62" s="13" t="s">
        <v>69</v>
      </c>
      <c r="B62" s="13" t="s">
        <v>79</v>
      </c>
      <c r="C62" s="13" t="s">
        <v>22</v>
      </c>
      <c r="D62" s="13">
        <v>1</v>
      </c>
      <c r="E62" s="13">
        <v>1</v>
      </c>
      <c r="F62" s="13">
        <f>Table1[[#This Row],[Estimation]]-Table1[[#This Row],[Temps passé]]</f>
        <v>0</v>
      </c>
      <c r="G62" s="14">
        <f t="shared" si="2"/>
        <v>1</v>
      </c>
    </row>
    <row r="63" spans="1:7" ht="15.75" thickBot="1" x14ac:dyDescent="0.3">
      <c r="A63" s="13" t="s">
        <v>69</v>
      </c>
      <c r="B63" s="13" t="s">
        <v>80</v>
      </c>
      <c r="C63" s="13" t="s">
        <v>22</v>
      </c>
      <c r="D63" s="13">
        <v>1</v>
      </c>
      <c r="E63" s="13">
        <v>1</v>
      </c>
      <c r="F63" s="13">
        <f>Table1[[#This Row],[Estimation]]-Table1[[#This Row],[Temps passé]]</f>
        <v>0</v>
      </c>
      <c r="G63" s="14">
        <f t="shared" si="2"/>
        <v>1</v>
      </c>
    </row>
    <row r="64" spans="1:7" ht="15.75" thickBot="1" x14ac:dyDescent="0.3">
      <c r="A64" s="13" t="s">
        <v>69</v>
      </c>
      <c r="B64" s="13" t="s">
        <v>81</v>
      </c>
      <c r="C64" s="12" t="s">
        <v>22</v>
      </c>
      <c r="D64" s="12">
        <v>1</v>
      </c>
      <c r="E64" s="12">
        <v>0.5</v>
      </c>
      <c r="F64" s="12">
        <v>0</v>
      </c>
      <c r="G64" s="11">
        <f t="shared" si="2"/>
        <v>1</v>
      </c>
    </row>
    <row r="65" spans="1:7" ht="15.75" thickBot="1" x14ac:dyDescent="0.3">
      <c r="A65" s="13" t="s">
        <v>83</v>
      </c>
      <c r="B65" s="13" t="s">
        <v>82</v>
      </c>
      <c r="C65" s="13" t="s">
        <v>11</v>
      </c>
      <c r="D65" s="13">
        <v>5</v>
      </c>
      <c r="E65" s="13">
        <v>9</v>
      </c>
      <c r="F65" s="13">
        <v>0</v>
      </c>
      <c r="G65" s="14">
        <f t="shared" si="2"/>
        <v>1</v>
      </c>
    </row>
    <row r="66" spans="1:7" ht="15.75" thickBot="1" x14ac:dyDescent="0.3">
      <c r="A66" s="13" t="s">
        <v>83</v>
      </c>
      <c r="B66" s="13" t="s">
        <v>84</v>
      </c>
      <c r="C66" s="13" t="s">
        <v>19</v>
      </c>
      <c r="D66" s="13">
        <v>1</v>
      </c>
      <c r="E66" s="13">
        <v>2</v>
      </c>
      <c r="F66" s="13">
        <v>0</v>
      </c>
      <c r="G66" s="14">
        <f t="shared" si="2"/>
        <v>1</v>
      </c>
    </row>
    <row r="67" spans="1:7" ht="15.75" thickBot="1" x14ac:dyDescent="0.3">
      <c r="A67" s="13" t="s">
        <v>83</v>
      </c>
      <c r="B67" s="13" t="s">
        <v>85</v>
      </c>
      <c r="C67" s="13" t="s">
        <v>19</v>
      </c>
      <c r="D67" s="13">
        <v>15</v>
      </c>
      <c r="E67" s="13">
        <v>12</v>
      </c>
      <c r="F67" s="13">
        <f>Table1[[#This Row],[Estimation]]-Table1[[#This Row],[Temps passé]]</f>
        <v>3</v>
      </c>
      <c r="G67" s="14">
        <f t="shared" si="2"/>
        <v>0.8</v>
      </c>
    </row>
    <row r="68" spans="1:7" ht="15.75" thickBot="1" x14ac:dyDescent="0.3">
      <c r="A68" s="13" t="s">
        <v>87</v>
      </c>
      <c r="B68" s="13" t="s">
        <v>86</v>
      </c>
      <c r="C68" s="13" t="s">
        <v>11</v>
      </c>
      <c r="D68" s="13">
        <v>2</v>
      </c>
      <c r="E68" s="13">
        <v>1.5</v>
      </c>
      <c r="F68" s="13">
        <f>Table1[[#This Row],[Estimation]]-Table1[[#This Row],[Temps passé]]</f>
        <v>0.5</v>
      </c>
      <c r="G68" s="14">
        <f t="shared" si="2"/>
        <v>0.75</v>
      </c>
    </row>
    <row r="69" spans="1:7" ht="15.75" thickBot="1" x14ac:dyDescent="0.3">
      <c r="A69" s="13" t="s">
        <v>87</v>
      </c>
      <c r="B69" s="13" t="s">
        <v>88</v>
      </c>
      <c r="C69" s="12" t="s">
        <v>19</v>
      </c>
      <c r="D69" s="12">
        <v>1</v>
      </c>
      <c r="E69" s="12">
        <v>1.5</v>
      </c>
      <c r="F69" s="12">
        <v>0</v>
      </c>
      <c r="G69" s="11">
        <f t="shared" si="2"/>
        <v>1</v>
      </c>
    </row>
    <row r="70" spans="1:7" ht="15.75" thickBot="1" x14ac:dyDescent="0.3">
      <c r="A70" s="13" t="s">
        <v>87</v>
      </c>
      <c r="B70" s="15" t="s">
        <v>89</v>
      </c>
      <c r="C70" s="13" t="s">
        <v>19</v>
      </c>
      <c r="D70" s="13">
        <v>2</v>
      </c>
      <c r="E70" s="13">
        <v>2</v>
      </c>
      <c r="F70" s="13">
        <f>Table1[[#This Row],[Estimation]]-Table1[[#This Row],[Temps passé]]</f>
        <v>0</v>
      </c>
      <c r="G70" s="14">
        <f t="shared" si="2"/>
        <v>1</v>
      </c>
    </row>
    <row r="71" spans="1:7" ht="15.75" thickBot="1" x14ac:dyDescent="0.3">
      <c r="A71" s="13" t="s">
        <v>87</v>
      </c>
      <c r="B71" s="13" t="s">
        <v>90</v>
      </c>
      <c r="C71" s="13" t="s">
        <v>22</v>
      </c>
      <c r="D71" s="13">
        <v>5</v>
      </c>
      <c r="E71" s="13">
        <v>3</v>
      </c>
      <c r="F71" s="13">
        <f>Table1[[#This Row],[Estimation]]-Table1[[#This Row],[Temps passé]]</f>
        <v>2</v>
      </c>
      <c r="G71" s="14">
        <f t="shared" si="2"/>
        <v>0.6</v>
      </c>
    </row>
    <row r="72" spans="1:7" ht="15.75" thickBot="1" x14ac:dyDescent="0.3">
      <c r="A72" s="13" t="s">
        <v>87</v>
      </c>
      <c r="B72" s="13" t="s">
        <v>91</v>
      </c>
      <c r="C72" s="13" t="s">
        <v>19</v>
      </c>
      <c r="D72" s="13">
        <v>1</v>
      </c>
      <c r="E72" s="13">
        <v>1</v>
      </c>
      <c r="F72" s="13">
        <f>Table1[[#This Row],[Estimation]]-Table1[[#This Row],[Temps passé]]</f>
        <v>0</v>
      </c>
      <c r="G72" s="14">
        <f t="shared" si="2"/>
        <v>1</v>
      </c>
    </row>
    <row r="73" spans="1:7" ht="15.75" thickBot="1" x14ac:dyDescent="0.3">
      <c r="A73" s="13" t="s">
        <v>87</v>
      </c>
      <c r="B73" s="13" t="s">
        <v>92</v>
      </c>
      <c r="C73" s="13" t="s">
        <v>22</v>
      </c>
      <c r="D73" s="13">
        <v>2</v>
      </c>
      <c r="E73" s="13">
        <v>1</v>
      </c>
      <c r="F73" s="13">
        <v>0</v>
      </c>
      <c r="G73" s="14">
        <f t="shared" si="2"/>
        <v>1</v>
      </c>
    </row>
    <row r="74" spans="1:7" ht="15.75" thickBot="1" x14ac:dyDescent="0.3">
      <c r="A74" s="13" t="s">
        <v>87</v>
      </c>
      <c r="B74" s="13" t="s">
        <v>93</v>
      </c>
      <c r="C74" s="13" t="s">
        <v>94</v>
      </c>
      <c r="D74" s="13">
        <v>1</v>
      </c>
      <c r="E74" s="13">
        <v>1</v>
      </c>
      <c r="F74" s="13">
        <f>Table1[[#This Row],[Estimation]]-Table1[[#This Row],[Temps passé]]</f>
        <v>0</v>
      </c>
      <c r="G74" s="14">
        <f t="shared" si="2"/>
        <v>1</v>
      </c>
    </row>
    <row r="75" spans="1:7" ht="15.75" thickBot="1" x14ac:dyDescent="0.3">
      <c r="A75" s="13" t="s">
        <v>97</v>
      </c>
      <c r="B75" s="13" t="s">
        <v>95</v>
      </c>
      <c r="C75" s="13" t="s">
        <v>19</v>
      </c>
      <c r="D75" s="13">
        <v>1</v>
      </c>
      <c r="E75" s="13">
        <v>2</v>
      </c>
      <c r="F75" s="13">
        <v>0</v>
      </c>
      <c r="G75" s="14">
        <f t="shared" si="2"/>
        <v>1</v>
      </c>
    </row>
    <row r="76" spans="1:7" ht="15.75" thickBot="1" x14ac:dyDescent="0.3">
      <c r="A76" s="13" t="s">
        <v>97</v>
      </c>
      <c r="B76" s="13" t="s">
        <v>96</v>
      </c>
      <c r="C76" s="13" t="s">
        <v>19</v>
      </c>
      <c r="D76" s="13">
        <v>2</v>
      </c>
      <c r="E76" s="13">
        <v>1</v>
      </c>
      <c r="F76" s="13">
        <v>0</v>
      </c>
      <c r="G76" s="14">
        <f t="shared" si="2"/>
        <v>1</v>
      </c>
    </row>
    <row r="77" spans="1:7" ht="15.75" thickBot="1" x14ac:dyDescent="0.3">
      <c r="A77" s="13" t="s">
        <v>97</v>
      </c>
      <c r="B77" s="13" t="s">
        <v>98</v>
      </c>
      <c r="C77" s="13" t="s">
        <v>22</v>
      </c>
      <c r="D77" s="13">
        <v>2</v>
      </c>
      <c r="E77" s="13">
        <v>3</v>
      </c>
      <c r="F77" s="13">
        <v>0</v>
      </c>
      <c r="G77" s="14">
        <f t="shared" si="2"/>
        <v>1</v>
      </c>
    </row>
    <row r="78" spans="1:7" ht="15.75" thickBot="1" x14ac:dyDescent="0.3">
      <c r="A78" s="13" t="s">
        <v>99</v>
      </c>
      <c r="B78" s="13" t="s">
        <v>95</v>
      </c>
      <c r="C78" s="13" t="s">
        <v>19</v>
      </c>
      <c r="D78" s="13">
        <v>1</v>
      </c>
      <c r="E78" s="13">
        <v>1</v>
      </c>
      <c r="F78" s="13">
        <v>0</v>
      </c>
      <c r="G78" s="14">
        <f t="shared" si="2"/>
        <v>1</v>
      </c>
    </row>
    <row r="79" spans="1:7" ht="15.75" thickBot="1" x14ac:dyDescent="0.3">
      <c r="A79" s="13" t="s">
        <v>99</v>
      </c>
      <c r="B79" s="13" t="s">
        <v>96</v>
      </c>
      <c r="C79" s="13" t="s">
        <v>19</v>
      </c>
      <c r="D79" s="13">
        <v>2</v>
      </c>
      <c r="E79" s="13">
        <v>1</v>
      </c>
      <c r="F79" s="13">
        <v>0</v>
      </c>
      <c r="G79" s="14">
        <f t="shared" si="2"/>
        <v>1</v>
      </c>
    </row>
    <row r="80" spans="1:7" ht="15.75" thickBot="1" x14ac:dyDescent="0.3">
      <c r="A80" s="13" t="s">
        <v>99</v>
      </c>
      <c r="B80" s="13" t="s">
        <v>98</v>
      </c>
      <c r="C80" s="13" t="s">
        <v>22</v>
      </c>
      <c r="D80" s="13">
        <v>2</v>
      </c>
      <c r="E80" s="13">
        <v>1.5</v>
      </c>
      <c r="F80" s="13">
        <v>0</v>
      </c>
      <c r="G80" s="14">
        <f t="shared" si="2"/>
        <v>1</v>
      </c>
    </row>
    <row r="81" spans="1:7" ht="15.75" thickBot="1" x14ac:dyDescent="0.3">
      <c r="A81" s="13" t="s">
        <v>100</v>
      </c>
      <c r="B81" s="13" t="s">
        <v>101</v>
      </c>
      <c r="C81" s="13" t="s">
        <v>19</v>
      </c>
      <c r="D81" s="13">
        <v>5</v>
      </c>
      <c r="E81" s="13">
        <v>1</v>
      </c>
      <c r="F81" s="13">
        <f>Table1[[#This Row],[Estimation]]-Table1[[#This Row],[Temps passé]]</f>
        <v>4</v>
      </c>
      <c r="G81" s="14">
        <f t="shared" si="2"/>
        <v>0.2</v>
      </c>
    </row>
    <row r="82" spans="1:7" ht="15.75" thickBot="1" x14ac:dyDescent="0.3">
      <c r="A82" s="13" t="s">
        <v>100</v>
      </c>
      <c r="B82" s="13" t="s">
        <v>102</v>
      </c>
      <c r="C82" s="13" t="s">
        <v>22</v>
      </c>
      <c r="D82" s="13">
        <v>5</v>
      </c>
      <c r="E82" s="13">
        <v>4</v>
      </c>
      <c r="F82" s="13">
        <v>0</v>
      </c>
      <c r="G82" s="14">
        <f t="shared" ref="G82:G119" si="3">(E82/(E82+F82))</f>
        <v>1</v>
      </c>
    </row>
    <row r="83" spans="1:7" ht="15.75" thickBot="1" x14ac:dyDescent="0.3">
      <c r="A83" s="13" t="s">
        <v>103</v>
      </c>
      <c r="B83" s="13" t="s">
        <v>104</v>
      </c>
      <c r="C83" s="13" t="s">
        <v>19</v>
      </c>
      <c r="D83" s="13">
        <v>5</v>
      </c>
      <c r="E83" s="13">
        <v>5</v>
      </c>
      <c r="F83" s="13">
        <f>Table1[[#This Row],[Estimation]]-Table1[[#This Row],[Temps passé]]</f>
        <v>0</v>
      </c>
      <c r="G83" s="14">
        <f t="shared" si="3"/>
        <v>1</v>
      </c>
    </row>
    <row r="84" spans="1:7" ht="15.75" thickBot="1" x14ac:dyDescent="0.3">
      <c r="A84" s="13" t="s">
        <v>103</v>
      </c>
      <c r="B84" s="13" t="s">
        <v>105</v>
      </c>
      <c r="C84" s="13" t="s">
        <v>22</v>
      </c>
      <c r="D84" s="13">
        <v>5</v>
      </c>
      <c r="E84" s="13">
        <v>10</v>
      </c>
      <c r="F84" s="13">
        <v>0</v>
      </c>
      <c r="G84" s="14">
        <f t="shared" si="3"/>
        <v>1</v>
      </c>
    </row>
    <row r="85" spans="1:7" ht="15.75" thickBot="1" x14ac:dyDescent="0.3">
      <c r="A85" s="13" t="s">
        <v>108</v>
      </c>
      <c r="B85" s="13" t="s">
        <v>106</v>
      </c>
      <c r="C85" s="13" t="s">
        <v>19</v>
      </c>
      <c r="D85" s="13">
        <v>5</v>
      </c>
      <c r="E85" s="13">
        <v>2</v>
      </c>
      <c r="F85" s="13">
        <v>0</v>
      </c>
      <c r="G85" s="14">
        <f t="shared" si="3"/>
        <v>1</v>
      </c>
    </row>
    <row r="86" spans="1:7" ht="15.75" thickBot="1" x14ac:dyDescent="0.3">
      <c r="A86" s="13" t="s">
        <v>108</v>
      </c>
      <c r="B86" s="13" t="s">
        <v>107</v>
      </c>
      <c r="C86" s="13" t="s">
        <v>22</v>
      </c>
      <c r="D86" s="13">
        <v>5</v>
      </c>
      <c r="E86" s="13">
        <v>2</v>
      </c>
      <c r="F86" s="13">
        <v>0</v>
      </c>
      <c r="G86" s="14">
        <f t="shared" si="3"/>
        <v>1</v>
      </c>
    </row>
    <row r="87" spans="1:7" ht="15.75" thickBot="1" x14ac:dyDescent="0.3">
      <c r="A87" s="13" t="s">
        <v>108</v>
      </c>
      <c r="B87" s="13" t="s">
        <v>109</v>
      </c>
      <c r="C87" s="13" t="s">
        <v>19</v>
      </c>
      <c r="D87" s="13">
        <v>3</v>
      </c>
      <c r="E87" s="13">
        <v>2</v>
      </c>
      <c r="F87" s="13">
        <v>0</v>
      </c>
      <c r="G87" s="14">
        <f t="shared" si="3"/>
        <v>1</v>
      </c>
    </row>
    <row r="88" spans="1:7" ht="15.75" thickBot="1" x14ac:dyDescent="0.3">
      <c r="A88" s="13" t="s">
        <v>108</v>
      </c>
      <c r="B88" s="13" t="s">
        <v>110</v>
      </c>
      <c r="C88" s="13" t="s">
        <v>22</v>
      </c>
      <c r="D88" s="13">
        <v>1</v>
      </c>
      <c r="E88" s="13">
        <v>1</v>
      </c>
      <c r="F88" s="13">
        <f>Table1[[#This Row],[Estimation]]-Table1[[#This Row],[Temps passé]]</f>
        <v>0</v>
      </c>
      <c r="G88" s="14">
        <f t="shared" si="3"/>
        <v>1</v>
      </c>
    </row>
    <row r="89" spans="1:7" ht="15.75" thickBot="1" x14ac:dyDescent="0.3">
      <c r="A89" s="13" t="s">
        <v>108</v>
      </c>
      <c r="B89" s="13" t="s">
        <v>111</v>
      </c>
      <c r="C89" s="13" t="s">
        <v>19</v>
      </c>
      <c r="D89" s="13">
        <v>10</v>
      </c>
      <c r="E89" s="13">
        <v>6</v>
      </c>
      <c r="F89" s="13">
        <f>Table1[[#This Row],[Estimation]]-Table1[[#This Row],[Temps passé]]</f>
        <v>4</v>
      </c>
      <c r="G89" s="14">
        <f t="shared" si="3"/>
        <v>0.6</v>
      </c>
    </row>
    <row r="90" spans="1:7" ht="15.75" thickBot="1" x14ac:dyDescent="0.3">
      <c r="A90" s="13" t="s">
        <v>108</v>
      </c>
      <c r="B90" s="13" t="s">
        <v>112</v>
      </c>
      <c r="C90" s="13" t="s">
        <v>19</v>
      </c>
      <c r="D90" s="13">
        <v>2</v>
      </c>
      <c r="E90" s="13">
        <v>2</v>
      </c>
      <c r="F90" s="13">
        <f>Table1[[#This Row],[Estimation]]-Table1[[#This Row],[Temps passé]]</f>
        <v>0</v>
      </c>
      <c r="G90" s="14">
        <f t="shared" si="3"/>
        <v>1</v>
      </c>
    </row>
    <row r="91" spans="1:7" ht="15.75" thickBot="1" x14ac:dyDescent="0.3">
      <c r="A91" s="13" t="s">
        <v>108</v>
      </c>
      <c r="B91" s="13" t="s">
        <v>114</v>
      </c>
      <c r="C91" s="13" t="s">
        <v>19</v>
      </c>
      <c r="D91" s="13">
        <v>3</v>
      </c>
      <c r="E91" s="13">
        <v>4</v>
      </c>
      <c r="F91" s="13">
        <v>0</v>
      </c>
      <c r="G91" s="14">
        <f t="shared" si="3"/>
        <v>1</v>
      </c>
    </row>
    <row r="92" spans="1:7" ht="15.75" thickBot="1" x14ac:dyDescent="0.3">
      <c r="A92" s="13" t="s">
        <v>108</v>
      </c>
      <c r="B92" s="13" t="s">
        <v>113</v>
      </c>
      <c r="C92" s="13" t="s">
        <v>11</v>
      </c>
      <c r="D92" s="13">
        <v>2</v>
      </c>
      <c r="E92" s="13">
        <v>3.5</v>
      </c>
      <c r="F92" s="13">
        <v>0</v>
      </c>
      <c r="G92" s="14">
        <f t="shared" si="3"/>
        <v>1</v>
      </c>
    </row>
    <row r="93" spans="1:7" ht="15.75" thickBot="1" x14ac:dyDescent="0.3">
      <c r="A93" s="13" t="s">
        <v>108</v>
      </c>
      <c r="B93" s="13" t="s">
        <v>115</v>
      </c>
      <c r="C93" s="13" t="s">
        <v>19</v>
      </c>
      <c r="D93" s="13">
        <v>5</v>
      </c>
      <c r="E93" s="13">
        <v>6</v>
      </c>
      <c r="F93" s="13">
        <v>0</v>
      </c>
      <c r="G93" s="14">
        <f t="shared" si="3"/>
        <v>1</v>
      </c>
    </row>
    <row r="94" spans="1:7" ht="15.75" thickBot="1" x14ac:dyDescent="0.3">
      <c r="A94" s="13" t="s">
        <v>108</v>
      </c>
      <c r="B94" s="15" t="s">
        <v>116</v>
      </c>
      <c r="C94" s="13" t="s">
        <v>19</v>
      </c>
      <c r="D94" s="13">
        <v>3</v>
      </c>
      <c r="E94" s="13">
        <v>1</v>
      </c>
      <c r="F94" s="13">
        <v>0</v>
      </c>
      <c r="G94" s="14">
        <f t="shared" si="3"/>
        <v>1</v>
      </c>
    </row>
    <row r="95" spans="1:7" ht="15.75" thickBot="1" x14ac:dyDescent="0.3">
      <c r="A95" s="13" t="s">
        <v>108</v>
      </c>
      <c r="B95" s="13" t="s">
        <v>117</v>
      </c>
      <c r="C95" s="13" t="s">
        <v>19</v>
      </c>
      <c r="D95" s="13">
        <v>10</v>
      </c>
      <c r="E95" s="13">
        <v>5</v>
      </c>
      <c r="F95" s="13">
        <v>0</v>
      </c>
      <c r="G95" s="14">
        <f t="shared" si="3"/>
        <v>1</v>
      </c>
    </row>
    <row r="96" spans="1:7" ht="15.75" thickBot="1" x14ac:dyDescent="0.3">
      <c r="A96" s="13" t="s">
        <v>118</v>
      </c>
      <c r="B96" s="13" t="s">
        <v>119</v>
      </c>
      <c r="C96" s="13" t="s">
        <v>19</v>
      </c>
      <c r="D96" s="13">
        <v>5</v>
      </c>
      <c r="E96" s="13">
        <v>3.5</v>
      </c>
      <c r="F96" s="13">
        <v>0</v>
      </c>
      <c r="G96" s="14">
        <f t="shared" si="3"/>
        <v>1</v>
      </c>
    </row>
    <row r="97" spans="1:7" ht="15.75" thickBot="1" x14ac:dyDescent="0.3">
      <c r="A97" s="13" t="s">
        <v>118</v>
      </c>
      <c r="B97" s="13" t="s">
        <v>120</v>
      </c>
      <c r="C97" s="13" t="s">
        <v>121</v>
      </c>
      <c r="D97" s="13">
        <v>2</v>
      </c>
      <c r="E97" s="13">
        <v>4</v>
      </c>
      <c r="F97" s="13">
        <v>0</v>
      </c>
      <c r="G97" s="14">
        <f t="shared" si="3"/>
        <v>1</v>
      </c>
    </row>
    <row r="98" spans="1:7" ht="15.75" thickBot="1" x14ac:dyDescent="0.3">
      <c r="A98" s="13" t="s">
        <v>118</v>
      </c>
      <c r="B98" s="13" t="s">
        <v>122</v>
      </c>
      <c r="C98" s="13" t="s">
        <v>19</v>
      </c>
      <c r="D98" s="13">
        <v>5</v>
      </c>
      <c r="E98" s="13">
        <v>4.5</v>
      </c>
      <c r="F98" s="13">
        <v>0</v>
      </c>
      <c r="G98" s="14">
        <f t="shared" si="3"/>
        <v>1</v>
      </c>
    </row>
    <row r="99" spans="1:7" ht="15.75" thickBot="1" x14ac:dyDescent="0.3">
      <c r="A99" s="13" t="s">
        <v>118</v>
      </c>
      <c r="B99" s="13" t="s">
        <v>123</v>
      </c>
      <c r="C99" s="13" t="s">
        <v>19</v>
      </c>
      <c r="D99" s="13">
        <v>5</v>
      </c>
      <c r="E99" s="13">
        <v>4</v>
      </c>
      <c r="F99" s="13">
        <f>Table1[[#This Row],[Estimation]]-Table1[[#This Row],[Temps passé]]</f>
        <v>1</v>
      </c>
      <c r="G99" s="14">
        <f t="shared" si="3"/>
        <v>0.8</v>
      </c>
    </row>
    <row r="100" spans="1:7" ht="15.75" thickBot="1" x14ac:dyDescent="0.3">
      <c r="A100" s="13" t="s">
        <v>118</v>
      </c>
      <c r="B100" s="13" t="s">
        <v>124</v>
      </c>
      <c r="C100" s="13" t="s">
        <v>19</v>
      </c>
      <c r="D100" s="13">
        <v>1</v>
      </c>
      <c r="E100" s="13">
        <v>0.5</v>
      </c>
      <c r="F100" s="13">
        <v>0</v>
      </c>
      <c r="G100" s="14">
        <f t="shared" si="3"/>
        <v>1</v>
      </c>
    </row>
    <row r="101" spans="1:7" ht="15.75" thickBot="1" x14ac:dyDescent="0.3">
      <c r="A101" s="13" t="s">
        <v>118</v>
      </c>
      <c r="B101" s="13" t="s">
        <v>125</v>
      </c>
      <c r="C101" s="13" t="s">
        <v>19</v>
      </c>
      <c r="D101" s="13">
        <v>15</v>
      </c>
      <c r="E101" s="13">
        <v>35</v>
      </c>
      <c r="F101" s="13">
        <v>0</v>
      </c>
      <c r="G101" s="14">
        <f t="shared" si="3"/>
        <v>1</v>
      </c>
    </row>
    <row r="102" spans="1:7" ht="15.75" thickBot="1" x14ac:dyDescent="0.3">
      <c r="A102" s="13" t="s">
        <v>118</v>
      </c>
      <c r="B102" s="15" t="s">
        <v>126</v>
      </c>
      <c r="C102" s="13" t="s">
        <v>19</v>
      </c>
      <c r="D102" s="13">
        <v>1</v>
      </c>
      <c r="E102" s="13">
        <v>1</v>
      </c>
      <c r="F102" s="13">
        <f>Table1[[#This Row],[Estimation]]-Table1[[#This Row],[Temps passé]]</f>
        <v>0</v>
      </c>
      <c r="G102" s="14">
        <f t="shared" si="3"/>
        <v>1</v>
      </c>
    </row>
    <row r="103" spans="1:7" ht="15.75" thickBot="1" x14ac:dyDescent="0.3">
      <c r="A103" s="13" t="s">
        <v>118</v>
      </c>
      <c r="B103" s="13" t="s">
        <v>73</v>
      </c>
      <c r="C103" s="13" t="s">
        <v>19</v>
      </c>
      <c r="D103" s="13">
        <v>20</v>
      </c>
      <c r="E103" s="13">
        <v>75</v>
      </c>
      <c r="F103" s="13">
        <v>0</v>
      </c>
      <c r="G103" s="14">
        <f t="shared" si="3"/>
        <v>1</v>
      </c>
    </row>
    <row r="104" spans="1:7" ht="15.75" thickBot="1" x14ac:dyDescent="0.3">
      <c r="A104" s="13" t="s">
        <v>118</v>
      </c>
      <c r="B104" s="13" t="s">
        <v>127</v>
      </c>
      <c r="C104" s="13" t="s">
        <v>19</v>
      </c>
      <c r="D104" s="13">
        <v>4</v>
      </c>
      <c r="E104" s="13">
        <v>2.5</v>
      </c>
      <c r="F104" s="13">
        <f>Table1[[#This Row],[Estimation]]-Table1[[#This Row],[Temps passé]]</f>
        <v>1.5</v>
      </c>
      <c r="G104" s="14">
        <f t="shared" si="3"/>
        <v>0.625</v>
      </c>
    </row>
    <row r="105" spans="1:7" ht="15.75" thickBot="1" x14ac:dyDescent="0.3">
      <c r="A105" s="13" t="s">
        <v>128</v>
      </c>
      <c r="B105" s="13" t="s">
        <v>129</v>
      </c>
      <c r="C105" s="13" t="s">
        <v>22</v>
      </c>
      <c r="D105" s="13">
        <v>1</v>
      </c>
      <c r="E105" s="13">
        <v>1</v>
      </c>
      <c r="F105" s="13">
        <f>Table1[[#This Row],[Estimation]]-Table1[[#This Row],[Temps passé]]</f>
        <v>0</v>
      </c>
      <c r="G105" s="14">
        <f t="shared" si="3"/>
        <v>1</v>
      </c>
    </row>
    <row r="106" spans="1:7" ht="15.75" thickBot="1" x14ac:dyDescent="0.3">
      <c r="A106" s="13" t="s">
        <v>128</v>
      </c>
      <c r="B106" s="13" t="s">
        <v>130</v>
      </c>
      <c r="C106" s="13" t="s">
        <v>22</v>
      </c>
      <c r="D106" s="13">
        <v>2</v>
      </c>
      <c r="E106" s="13">
        <v>3</v>
      </c>
      <c r="F106" s="13">
        <v>0</v>
      </c>
      <c r="G106" s="14">
        <f t="shared" si="3"/>
        <v>1</v>
      </c>
    </row>
    <row r="107" spans="1:7" ht="15.75" thickBot="1" x14ac:dyDescent="0.3">
      <c r="A107" s="13" t="s">
        <v>128</v>
      </c>
      <c r="B107" s="13" t="s">
        <v>131</v>
      </c>
      <c r="C107" s="13" t="s">
        <v>19</v>
      </c>
      <c r="D107" s="13">
        <v>5</v>
      </c>
      <c r="E107" s="13">
        <v>1.5</v>
      </c>
      <c r="F107" s="13">
        <v>0</v>
      </c>
      <c r="G107" s="14">
        <f t="shared" si="3"/>
        <v>1</v>
      </c>
    </row>
    <row r="108" spans="1:7" ht="15.75" thickBot="1" x14ac:dyDescent="0.3">
      <c r="A108" s="13" t="s">
        <v>128</v>
      </c>
      <c r="B108" s="13" t="s">
        <v>132</v>
      </c>
      <c r="C108" s="13" t="s">
        <v>19</v>
      </c>
      <c r="D108" s="13">
        <v>0.5</v>
      </c>
      <c r="E108" s="13">
        <v>1</v>
      </c>
      <c r="F108" s="13">
        <v>0</v>
      </c>
      <c r="G108" s="14">
        <f t="shared" si="3"/>
        <v>1</v>
      </c>
    </row>
    <row r="109" spans="1:7" ht="15.75" thickBot="1" x14ac:dyDescent="0.3">
      <c r="A109" s="13" t="s">
        <v>128</v>
      </c>
      <c r="B109" s="13" t="s">
        <v>133</v>
      </c>
      <c r="C109" s="13" t="s">
        <v>19</v>
      </c>
      <c r="D109" s="13">
        <v>1</v>
      </c>
      <c r="E109" s="13">
        <v>1</v>
      </c>
      <c r="F109" s="13">
        <f>Table1[[#This Row],[Estimation]]-Table1[[#This Row],[Temps passé]]</f>
        <v>0</v>
      </c>
      <c r="G109" s="14">
        <f t="shared" si="3"/>
        <v>1</v>
      </c>
    </row>
    <row r="110" spans="1:7" ht="15.75" thickBot="1" x14ac:dyDescent="0.3">
      <c r="A110" s="13" t="s">
        <v>128</v>
      </c>
      <c r="B110" s="13" t="s">
        <v>111</v>
      </c>
      <c r="C110" s="13" t="s">
        <v>19</v>
      </c>
      <c r="D110" s="13">
        <v>5</v>
      </c>
      <c r="E110" s="13">
        <v>2</v>
      </c>
      <c r="F110" s="13">
        <v>0</v>
      </c>
      <c r="G110" s="14">
        <f t="shared" si="3"/>
        <v>1</v>
      </c>
    </row>
    <row r="111" spans="1:7" ht="15.75" thickBot="1" x14ac:dyDescent="0.3">
      <c r="A111" s="13" t="s">
        <v>128</v>
      </c>
      <c r="B111" s="13" t="s">
        <v>134</v>
      </c>
      <c r="C111" s="13" t="s">
        <v>19</v>
      </c>
      <c r="D111" s="13">
        <v>2</v>
      </c>
      <c r="E111" s="13">
        <v>1.5</v>
      </c>
      <c r="F111" s="13">
        <f>Table1[[#This Row],[Estimation]]-Table1[[#This Row],[Temps passé]]</f>
        <v>0.5</v>
      </c>
      <c r="G111" s="14">
        <f t="shared" si="3"/>
        <v>0.75</v>
      </c>
    </row>
    <row r="112" spans="1:7" ht="15.75" thickBot="1" x14ac:dyDescent="0.3">
      <c r="A112" s="13" t="s">
        <v>128</v>
      </c>
      <c r="B112" s="13" t="s">
        <v>135</v>
      </c>
      <c r="C112" s="13" t="s">
        <v>11</v>
      </c>
      <c r="D112" s="13">
        <v>1</v>
      </c>
      <c r="E112" s="13">
        <v>0.5</v>
      </c>
      <c r="F112" s="13">
        <v>0</v>
      </c>
      <c r="G112" s="14">
        <f t="shared" si="3"/>
        <v>1</v>
      </c>
    </row>
    <row r="113" spans="1:7" ht="15.75" thickBot="1" x14ac:dyDescent="0.3">
      <c r="A113" s="13" t="s">
        <v>128</v>
      </c>
      <c r="B113" s="13" t="s">
        <v>136</v>
      </c>
      <c r="C113" s="13" t="s">
        <v>19</v>
      </c>
      <c r="D113" s="13">
        <v>1</v>
      </c>
      <c r="E113" s="13">
        <v>0.5</v>
      </c>
      <c r="F113" s="13">
        <v>0</v>
      </c>
      <c r="G113" s="14">
        <f t="shared" si="3"/>
        <v>1</v>
      </c>
    </row>
    <row r="114" spans="1:7" ht="15.75" thickBot="1" x14ac:dyDescent="0.3">
      <c r="A114" s="13" t="s">
        <v>128</v>
      </c>
      <c r="B114" s="13" t="s">
        <v>137</v>
      </c>
      <c r="C114" s="13" t="s">
        <v>19</v>
      </c>
      <c r="D114" s="13">
        <v>3</v>
      </c>
      <c r="E114" s="13">
        <v>2.5</v>
      </c>
      <c r="F114" s="13">
        <v>0</v>
      </c>
      <c r="G114" s="14">
        <f t="shared" si="3"/>
        <v>1</v>
      </c>
    </row>
    <row r="115" spans="1:7" ht="15.75" thickBot="1" x14ac:dyDescent="0.3">
      <c r="A115" s="13" t="s">
        <v>128</v>
      </c>
      <c r="B115" s="13" t="s">
        <v>138</v>
      </c>
      <c r="C115" s="13" t="s">
        <v>94</v>
      </c>
      <c r="D115" s="13">
        <v>5</v>
      </c>
      <c r="E115" s="13">
        <v>4</v>
      </c>
      <c r="F115" s="13">
        <f>Table1[[#This Row],[Estimation]]-Table1[[#This Row],[Temps passé]]</f>
        <v>1</v>
      </c>
      <c r="G115" s="14">
        <f t="shared" si="3"/>
        <v>0.8</v>
      </c>
    </row>
    <row r="116" spans="1:7" ht="15.75" thickBot="1" x14ac:dyDescent="0.3">
      <c r="A116" s="13" t="s">
        <v>16</v>
      </c>
      <c r="B116" s="13" t="s">
        <v>139</v>
      </c>
      <c r="C116" s="13" t="s">
        <v>19</v>
      </c>
      <c r="D116" s="13">
        <v>3</v>
      </c>
      <c r="E116" s="13">
        <v>1</v>
      </c>
      <c r="F116" s="13">
        <v>0</v>
      </c>
      <c r="G116" s="14">
        <f t="shared" si="3"/>
        <v>1</v>
      </c>
    </row>
    <row r="117" spans="1:7" ht="15.75" thickBot="1" x14ac:dyDescent="0.3">
      <c r="A117" s="13" t="s">
        <v>37</v>
      </c>
      <c r="B117" s="13" t="s">
        <v>140</v>
      </c>
      <c r="C117" s="13" t="s">
        <v>11</v>
      </c>
      <c r="D117" s="13">
        <v>10</v>
      </c>
      <c r="E117" s="13">
        <v>19</v>
      </c>
      <c r="F117" s="13">
        <v>0</v>
      </c>
      <c r="G117" s="14">
        <f t="shared" si="3"/>
        <v>1</v>
      </c>
    </row>
    <row r="118" spans="1:7" ht="15.75" thickBot="1" x14ac:dyDescent="0.3">
      <c r="A118" s="13" t="s">
        <v>37</v>
      </c>
      <c r="B118" s="13" t="s">
        <v>141</v>
      </c>
      <c r="C118" s="13" t="s">
        <v>19</v>
      </c>
      <c r="D118" s="13">
        <v>5</v>
      </c>
      <c r="E118" s="13">
        <v>7</v>
      </c>
      <c r="F118" s="13">
        <v>0</v>
      </c>
      <c r="G118" s="14">
        <f t="shared" si="3"/>
        <v>1</v>
      </c>
    </row>
    <row r="119" spans="1:7" ht="15.75" thickBot="1" x14ac:dyDescent="0.3">
      <c r="A119" s="13" t="s">
        <v>37</v>
      </c>
      <c r="B119" s="13" t="s">
        <v>142</v>
      </c>
      <c r="C119" s="13" t="s">
        <v>22</v>
      </c>
      <c r="D119" s="13">
        <v>40</v>
      </c>
      <c r="E119" s="13">
        <v>31</v>
      </c>
      <c r="F119" s="13">
        <f>Table1[[#This Row],[Estimation]]-Table1[[#This Row],[Temps passé]]</f>
        <v>9</v>
      </c>
      <c r="G119" s="14">
        <f t="shared" si="3"/>
        <v>0.77500000000000002</v>
      </c>
    </row>
    <row r="120" spans="1:7" ht="15.75" thickBot="1" x14ac:dyDescent="0.3">
      <c r="A120" s="13" t="s">
        <v>147</v>
      </c>
      <c r="B120" s="13" t="s">
        <v>143</v>
      </c>
      <c r="C120" s="13" t="s">
        <v>11</v>
      </c>
      <c r="D120" s="13">
        <v>2</v>
      </c>
      <c r="E120" s="13">
        <v>3</v>
      </c>
      <c r="F120" s="13">
        <v>0</v>
      </c>
      <c r="G120" s="14">
        <f t="shared" ref="G120:G123" si="4">(E120/(E120+F120))</f>
        <v>1</v>
      </c>
    </row>
    <row r="121" spans="1:7" ht="15.75" thickBot="1" x14ac:dyDescent="0.3">
      <c r="A121" s="13" t="s">
        <v>147</v>
      </c>
      <c r="B121" s="13" t="s">
        <v>144</v>
      </c>
      <c r="C121" s="13" t="s">
        <v>22</v>
      </c>
      <c r="D121" s="13">
        <v>2</v>
      </c>
      <c r="E121" s="13">
        <v>6</v>
      </c>
      <c r="F121" s="13">
        <v>0</v>
      </c>
      <c r="G121" s="14">
        <f t="shared" si="4"/>
        <v>1</v>
      </c>
    </row>
    <row r="122" spans="1:7" ht="15.75" thickBot="1" x14ac:dyDescent="0.3">
      <c r="A122" s="13" t="s">
        <v>147</v>
      </c>
      <c r="B122" s="13" t="s">
        <v>145</v>
      </c>
      <c r="C122" s="13" t="s">
        <v>19</v>
      </c>
      <c r="D122" s="13">
        <v>1</v>
      </c>
      <c r="E122" s="13">
        <v>0.5</v>
      </c>
      <c r="F122" s="13">
        <v>0</v>
      </c>
      <c r="G122" s="14">
        <f t="shared" si="4"/>
        <v>1</v>
      </c>
    </row>
    <row r="123" spans="1:7" ht="15.75" thickBot="1" x14ac:dyDescent="0.3">
      <c r="A123" s="13" t="s">
        <v>147</v>
      </c>
      <c r="B123" s="13" t="s">
        <v>151</v>
      </c>
      <c r="C123" s="13" t="s">
        <v>19</v>
      </c>
      <c r="D123" s="13">
        <v>2</v>
      </c>
      <c r="E123" s="13">
        <v>1.5</v>
      </c>
      <c r="F123" s="13">
        <v>0</v>
      </c>
      <c r="G123" s="14">
        <f t="shared" si="4"/>
        <v>1</v>
      </c>
    </row>
    <row r="124" spans="1:7" ht="15.75" thickBot="1" x14ac:dyDescent="0.3">
      <c r="A124" s="13" t="s">
        <v>147</v>
      </c>
      <c r="B124" s="13" t="s">
        <v>146</v>
      </c>
      <c r="C124" s="13" t="s">
        <v>11</v>
      </c>
      <c r="D124" s="13">
        <v>3</v>
      </c>
      <c r="E124" s="13">
        <v>5</v>
      </c>
      <c r="F124" s="13">
        <v>0</v>
      </c>
      <c r="G124" s="14">
        <f t="shared" ref="G124:G133" si="5">(E124/(E124+F124))</f>
        <v>1</v>
      </c>
    </row>
    <row r="125" spans="1:7" ht="15.75" thickBot="1" x14ac:dyDescent="0.3">
      <c r="A125" s="13" t="s">
        <v>147</v>
      </c>
      <c r="B125" s="13" t="s">
        <v>148</v>
      </c>
      <c r="C125" s="13" t="s">
        <v>19</v>
      </c>
      <c r="D125" s="13">
        <v>1</v>
      </c>
      <c r="E125" s="13">
        <v>2.5</v>
      </c>
      <c r="F125" s="13">
        <v>0</v>
      </c>
      <c r="G125" s="14">
        <f t="shared" si="5"/>
        <v>1</v>
      </c>
    </row>
    <row r="126" spans="1:7" ht="15.75" thickBot="1" x14ac:dyDescent="0.3">
      <c r="A126" s="13" t="s">
        <v>147</v>
      </c>
      <c r="B126" s="13" t="s">
        <v>149</v>
      </c>
      <c r="C126" s="13" t="s">
        <v>19</v>
      </c>
      <c r="D126" s="13">
        <v>2</v>
      </c>
      <c r="E126" s="13">
        <v>0.5</v>
      </c>
      <c r="F126" s="13">
        <v>0</v>
      </c>
      <c r="G126" s="14">
        <f t="shared" si="5"/>
        <v>1</v>
      </c>
    </row>
    <row r="127" spans="1:7" ht="15.75" thickBot="1" x14ac:dyDescent="0.3">
      <c r="A127" s="13" t="s">
        <v>147</v>
      </c>
      <c r="B127" s="13" t="s">
        <v>150</v>
      </c>
      <c r="C127" s="13" t="s">
        <v>19</v>
      </c>
      <c r="D127" s="13">
        <v>2</v>
      </c>
      <c r="E127" s="13">
        <v>1.5</v>
      </c>
      <c r="F127" s="13">
        <v>0</v>
      </c>
      <c r="G127" s="14">
        <f t="shared" si="5"/>
        <v>1</v>
      </c>
    </row>
    <row r="128" spans="1:7" ht="15.75" thickBot="1" x14ac:dyDescent="0.3">
      <c r="A128" s="13" t="s">
        <v>147</v>
      </c>
      <c r="B128" s="13" t="s">
        <v>152</v>
      </c>
      <c r="C128" s="13" t="s">
        <v>19</v>
      </c>
      <c r="D128" s="13">
        <v>7</v>
      </c>
      <c r="E128" s="13">
        <v>7</v>
      </c>
      <c r="F128" s="13">
        <f>Table1[[#This Row],[Estimation]]-Table1[[#This Row],[Temps passé]]</f>
        <v>0</v>
      </c>
      <c r="G128" s="14">
        <f t="shared" si="5"/>
        <v>1</v>
      </c>
    </row>
    <row r="129" spans="1:7" ht="15.75" thickBot="1" x14ac:dyDescent="0.3">
      <c r="A129" s="13" t="s">
        <v>147</v>
      </c>
      <c r="B129" s="13" t="s">
        <v>73</v>
      </c>
      <c r="C129" s="13" t="s">
        <v>19</v>
      </c>
      <c r="D129" s="13">
        <v>10</v>
      </c>
      <c r="E129" s="13">
        <v>18</v>
      </c>
      <c r="F129" s="13">
        <v>0</v>
      </c>
      <c r="G129" s="14">
        <f t="shared" si="5"/>
        <v>1</v>
      </c>
    </row>
    <row r="130" spans="1:7" ht="15.75" thickBot="1" x14ac:dyDescent="0.3">
      <c r="A130" s="13" t="s">
        <v>69</v>
      </c>
      <c r="B130" s="13" t="s">
        <v>36</v>
      </c>
      <c r="C130" s="13" t="s">
        <v>19</v>
      </c>
      <c r="D130" s="13">
        <v>2</v>
      </c>
      <c r="E130" s="13">
        <v>2</v>
      </c>
      <c r="F130" s="13">
        <f>Table1[[#This Row],[Estimation]]-Table1[[#This Row],[Temps passé]]</f>
        <v>0</v>
      </c>
      <c r="G130" s="14">
        <f t="shared" si="5"/>
        <v>1</v>
      </c>
    </row>
    <row r="131" spans="1:7" ht="15.75" thickBot="1" x14ac:dyDescent="0.3">
      <c r="A131" s="13" t="s">
        <v>69</v>
      </c>
      <c r="B131" s="13" t="s">
        <v>153</v>
      </c>
      <c r="C131" s="13" t="s">
        <v>22</v>
      </c>
      <c r="D131" s="13">
        <v>5</v>
      </c>
      <c r="E131" s="13">
        <v>7</v>
      </c>
      <c r="F131" s="13">
        <v>0</v>
      </c>
      <c r="G131" s="14">
        <f t="shared" si="5"/>
        <v>1</v>
      </c>
    </row>
    <row r="132" spans="1:7" ht="15.75" thickBot="1" x14ac:dyDescent="0.3">
      <c r="A132" s="13" t="s">
        <v>154</v>
      </c>
      <c r="B132" s="13" t="s">
        <v>155</v>
      </c>
      <c r="C132" s="13" t="s">
        <v>11</v>
      </c>
      <c r="D132" s="13">
        <v>4</v>
      </c>
      <c r="E132" s="13">
        <v>9</v>
      </c>
      <c r="F132" s="13">
        <v>0</v>
      </c>
      <c r="G132" s="14">
        <f t="shared" si="5"/>
        <v>1</v>
      </c>
    </row>
    <row r="133" spans="1:7" ht="15.75" thickBot="1" x14ac:dyDescent="0.3">
      <c r="A133" s="13" t="s">
        <v>154</v>
      </c>
      <c r="B133" s="13" t="s">
        <v>156</v>
      </c>
      <c r="C133" s="13" t="s">
        <v>11</v>
      </c>
      <c r="D133" s="13">
        <v>5</v>
      </c>
      <c r="E133" s="13">
        <v>15</v>
      </c>
      <c r="F133" s="13">
        <v>0</v>
      </c>
      <c r="G133" s="14">
        <f t="shared" si="5"/>
        <v>1</v>
      </c>
    </row>
    <row r="134" spans="1:7" ht="15.75" thickBot="1" x14ac:dyDescent="0.3">
      <c r="A134" s="13" t="s">
        <v>154</v>
      </c>
      <c r="B134" s="13" t="s">
        <v>157</v>
      </c>
      <c r="C134" s="13" t="s">
        <v>11</v>
      </c>
      <c r="D134" s="13">
        <v>2</v>
      </c>
      <c r="E134" s="13">
        <v>2</v>
      </c>
      <c r="F134" s="13">
        <f>Table1[[#This Row],[Estimation]]-Table1[[#This Row],[Temps passé]]</f>
        <v>0</v>
      </c>
      <c r="G134" s="14">
        <f t="shared" ref="G134:G139" si="6">(E134/(E134+F134))</f>
        <v>1</v>
      </c>
    </row>
    <row r="135" spans="1:7" ht="15.75" thickBot="1" x14ac:dyDescent="0.3">
      <c r="A135" s="13" t="s">
        <v>154</v>
      </c>
      <c r="B135" s="13" t="s">
        <v>158</v>
      </c>
      <c r="C135" s="13" t="s">
        <v>19</v>
      </c>
      <c r="D135" s="13">
        <v>2</v>
      </c>
      <c r="E135" s="13">
        <v>1</v>
      </c>
      <c r="F135" s="13">
        <f>Table1[[#This Row],[Estimation]]-Table1[[#This Row],[Temps passé]]</f>
        <v>1</v>
      </c>
      <c r="G135" s="14">
        <f t="shared" si="6"/>
        <v>0.5</v>
      </c>
    </row>
    <row r="136" spans="1:7" ht="15.75" thickBot="1" x14ac:dyDescent="0.3">
      <c r="A136" s="13" t="s">
        <v>154</v>
      </c>
      <c r="B136" s="15" t="s">
        <v>159</v>
      </c>
      <c r="C136" s="13" t="s">
        <v>19</v>
      </c>
      <c r="D136" s="13">
        <v>2</v>
      </c>
      <c r="E136" s="13">
        <v>3.5</v>
      </c>
      <c r="F136" s="13">
        <v>0</v>
      </c>
      <c r="G136" s="14">
        <f t="shared" si="6"/>
        <v>1</v>
      </c>
    </row>
    <row r="137" spans="1:7" ht="15.75" thickBot="1" x14ac:dyDescent="0.3">
      <c r="A137" s="13" t="s">
        <v>154</v>
      </c>
      <c r="B137" s="13" t="s">
        <v>160</v>
      </c>
      <c r="C137" s="13" t="s">
        <v>22</v>
      </c>
      <c r="D137" s="13">
        <v>7</v>
      </c>
      <c r="E137" s="13">
        <v>6.5</v>
      </c>
      <c r="F137" s="13">
        <f>Table1[[#This Row],[Estimation]]-Table1[[#This Row],[Temps passé]]</f>
        <v>0.5</v>
      </c>
      <c r="G137" s="14">
        <f t="shared" si="6"/>
        <v>0.9285714285714286</v>
      </c>
    </row>
    <row r="138" spans="1:7" ht="15.75" thickBot="1" x14ac:dyDescent="0.3">
      <c r="A138" s="13" t="s">
        <v>154</v>
      </c>
      <c r="B138" s="13" t="s">
        <v>161</v>
      </c>
      <c r="C138" s="13" t="s">
        <v>22</v>
      </c>
      <c r="D138" s="13">
        <v>10</v>
      </c>
      <c r="E138" s="13">
        <v>5</v>
      </c>
      <c r="F138" s="13">
        <f>Table1[[#This Row],[Estimation]]-Table1[[#This Row],[Temps passé]]</f>
        <v>5</v>
      </c>
      <c r="G138" s="14">
        <f t="shared" si="6"/>
        <v>0.5</v>
      </c>
    </row>
    <row r="139" spans="1:7" ht="15.75" thickBot="1" x14ac:dyDescent="0.3">
      <c r="A139" s="13" t="s">
        <v>154</v>
      </c>
      <c r="B139" s="13" t="s">
        <v>162</v>
      </c>
      <c r="C139" s="13" t="s">
        <v>11</v>
      </c>
      <c r="D139" s="13">
        <v>15</v>
      </c>
      <c r="E139" s="13">
        <v>20</v>
      </c>
      <c r="F139" s="13">
        <v>0</v>
      </c>
      <c r="G139" s="14">
        <f t="shared" si="6"/>
        <v>1</v>
      </c>
    </row>
    <row r="140" spans="1:7" ht="15.75" thickBot="1" x14ac:dyDescent="0.3">
      <c r="A140" s="13" t="s">
        <v>165</v>
      </c>
      <c r="B140" s="13" t="s">
        <v>163</v>
      </c>
      <c r="C140" s="13" t="s">
        <v>11</v>
      </c>
      <c r="D140" s="13">
        <v>1</v>
      </c>
      <c r="E140" s="13">
        <v>2</v>
      </c>
      <c r="F140" s="13">
        <v>0</v>
      </c>
      <c r="G140" s="14">
        <f t="shared" ref="G140:G155" si="7">(E140/(E140+F140))</f>
        <v>1</v>
      </c>
    </row>
    <row r="141" spans="1:7" ht="15.75" thickBot="1" x14ac:dyDescent="0.3">
      <c r="A141" s="13" t="s">
        <v>165</v>
      </c>
      <c r="B141" s="13" t="s">
        <v>164</v>
      </c>
      <c r="C141" s="13" t="s">
        <v>11</v>
      </c>
      <c r="D141" s="13">
        <v>10</v>
      </c>
      <c r="E141" s="13">
        <v>25</v>
      </c>
      <c r="F141" s="13">
        <v>0</v>
      </c>
      <c r="G141" s="14">
        <f t="shared" si="7"/>
        <v>1</v>
      </c>
    </row>
    <row r="142" spans="1:7" ht="15.75" thickBot="1" x14ac:dyDescent="0.3">
      <c r="A142" s="13" t="s">
        <v>165</v>
      </c>
      <c r="B142" s="12" t="s">
        <v>166</v>
      </c>
      <c r="C142" s="12" t="s">
        <v>19</v>
      </c>
      <c r="D142" s="12">
        <v>6</v>
      </c>
      <c r="E142" s="12">
        <v>5</v>
      </c>
      <c r="F142" s="12">
        <f>Table1[[#This Row],[Estimation]]-Table1[[#This Row],[Temps passé]]</f>
        <v>1</v>
      </c>
      <c r="G142" s="11">
        <f t="shared" si="7"/>
        <v>0.83333333333333337</v>
      </c>
    </row>
    <row r="143" spans="1:7" ht="15.75" thickBot="1" x14ac:dyDescent="0.3">
      <c r="A143" s="13" t="s">
        <v>165</v>
      </c>
      <c r="B143" s="13" t="s">
        <v>167</v>
      </c>
      <c r="C143" s="13" t="s">
        <v>22</v>
      </c>
      <c r="D143" s="13">
        <v>6</v>
      </c>
      <c r="E143" s="13">
        <v>11</v>
      </c>
      <c r="F143" s="13">
        <v>0</v>
      </c>
      <c r="G143" s="14">
        <f t="shared" si="7"/>
        <v>1</v>
      </c>
    </row>
    <row r="144" spans="1:7" ht="15.75" thickBot="1" x14ac:dyDescent="0.3">
      <c r="A144" s="13" t="s">
        <v>165</v>
      </c>
      <c r="B144" s="13" t="s">
        <v>168</v>
      </c>
      <c r="C144" s="13" t="s">
        <v>19</v>
      </c>
      <c r="D144" s="13">
        <v>3</v>
      </c>
      <c r="E144" s="13">
        <v>1.5</v>
      </c>
      <c r="F144" s="13">
        <v>0</v>
      </c>
      <c r="G144" s="14">
        <f t="shared" si="7"/>
        <v>1</v>
      </c>
    </row>
    <row r="145" spans="1:7" ht="15.75" thickBot="1" x14ac:dyDescent="0.3">
      <c r="A145" s="13" t="s">
        <v>165</v>
      </c>
      <c r="B145" s="13" t="s">
        <v>169</v>
      </c>
      <c r="C145" s="13" t="s">
        <v>11</v>
      </c>
      <c r="D145" s="13">
        <v>10</v>
      </c>
      <c r="E145" s="13">
        <v>17</v>
      </c>
      <c r="F145" s="13">
        <v>0</v>
      </c>
      <c r="G145" s="14">
        <f t="shared" si="7"/>
        <v>1</v>
      </c>
    </row>
    <row r="146" spans="1:7" ht="15.75" thickBot="1" x14ac:dyDescent="0.3">
      <c r="A146" s="13" t="s">
        <v>165</v>
      </c>
      <c r="B146" s="13" t="s">
        <v>171</v>
      </c>
      <c r="C146" s="13" t="s">
        <v>22</v>
      </c>
      <c r="D146" s="13">
        <v>30</v>
      </c>
      <c r="E146" s="13">
        <v>42</v>
      </c>
      <c r="F146" s="13">
        <v>0</v>
      </c>
      <c r="G146" s="14">
        <f t="shared" si="7"/>
        <v>1</v>
      </c>
    </row>
    <row r="147" spans="1:7" ht="15.75" thickBot="1" x14ac:dyDescent="0.3">
      <c r="A147" s="13" t="s">
        <v>175</v>
      </c>
      <c r="B147" s="13" t="s">
        <v>170</v>
      </c>
      <c r="C147" s="13" t="s">
        <v>19</v>
      </c>
      <c r="D147" s="13">
        <v>1</v>
      </c>
      <c r="E147" s="13">
        <v>2</v>
      </c>
      <c r="F147" s="13">
        <v>0</v>
      </c>
      <c r="G147" s="14">
        <f t="shared" si="7"/>
        <v>1</v>
      </c>
    </row>
    <row r="148" spans="1:7" ht="15.75" thickBot="1" x14ac:dyDescent="0.3">
      <c r="A148" s="13" t="s">
        <v>175</v>
      </c>
      <c r="B148" s="13" t="s">
        <v>173</v>
      </c>
      <c r="C148" s="13" t="s">
        <v>19</v>
      </c>
      <c r="D148" s="13">
        <v>2</v>
      </c>
      <c r="E148" s="13">
        <v>1</v>
      </c>
      <c r="F148" s="13">
        <v>0</v>
      </c>
      <c r="G148" s="14">
        <f t="shared" si="7"/>
        <v>1</v>
      </c>
    </row>
    <row r="149" spans="1:7" ht="15.75" thickBot="1" x14ac:dyDescent="0.3">
      <c r="A149" s="13" t="s">
        <v>175</v>
      </c>
      <c r="B149" s="13" t="s">
        <v>172</v>
      </c>
      <c r="C149" s="13" t="s">
        <v>22</v>
      </c>
      <c r="D149" s="13">
        <v>2</v>
      </c>
      <c r="E149" s="13">
        <v>2</v>
      </c>
      <c r="F149" s="13">
        <f>Table1[[#This Row],[Estimation]]-Table1[[#This Row],[Temps passé]]</f>
        <v>0</v>
      </c>
      <c r="G149" s="14">
        <f t="shared" si="7"/>
        <v>1</v>
      </c>
    </row>
    <row r="150" spans="1:7" ht="15.75" thickBot="1" x14ac:dyDescent="0.3">
      <c r="A150" s="13" t="s">
        <v>175</v>
      </c>
      <c r="B150" s="13" t="s">
        <v>174</v>
      </c>
      <c r="C150" s="13" t="s">
        <v>19</v>
      </c>
      <c r="D150" s="13">
        <v>1</v>
      </c>
      <c r="E150" s="13">
        <v>0.5</v>
      </c>
      <c r="F150" s="13">
        <v>0</v>
      </c>
      <c r="G150" s="14">
        <f t="shared" si="7"/>
        <v>1</v>
      </c>
    </row>
    <row r="151" spans="1:7" ht="15.75" thickBot="1" x14ac:dyDescent="0.3">
      <c r="A151" s="13" t="s">
        <v>175</v>
      </c>
      <c r="B151" s="13" t="s">
        <v>176</v>
      </c>
      <c r="C151" s="13" t="s">
        <v>11</v>
      </c>
      <c r="D151" s="13">
        <v>3</v>
      </c>
      <c r="E151" s="13">
        <v>2.5</v>
      </c>
      <c r="F151" s="13">
        <v>0</v>
      </c>
      <c r="G151" s="14">
        <f t="shared" si="7"/>
        <v>1</v>
      </c>
    </row>
    <row r="152" spans="1:7" ht="15.75" thickBot="1" x14ac:dyDescent="0.3">
      <c r="A152" s="13" t="s">
        <v>181</v>
      </c>
      <c r="B152" s="13" t="s">
        <v>177</v>
      </c>
      <c r="C152" s="13" t="s">
        <v>19</v>
      </c>
      <c r="D152" s="13">
        <v>3</v>
      </c>
      <c r="E152" s="13">
        <v>3</v>
      </c>
      <c r="F152" s="13">
        <f>Table1[[#This Row],[Estimation]]-Table1[[#This Row],[Temps passé]]</f>
        <v>0</v>
      </c>
      <c r="G152" s="14">
        <f t="shared" si="7"/>
        <v>1</v>
      </c>
    </row>
    <row r="153" spans="1:7" ht="15.75" thickBot="1" x14ac:dyDescent="0.3">
      <c r="A153" s="13" t="s">
        <v>181</v>
      </c>
      <c r="B153" s="13" t="s">
        <v>178</v>
      </c>
      <c r="C153" s="13" t="s">
        <v>19</v>
      </c>
      <c r="D153" s="13">
        <v>3</v>
      </c>
      <c r="E153" s="13">
        <v>2.5</v>
      </c>
      <c r="F153" s="13">
        <v>0</v>
      </c>
      <c r="G153" s="14">
        <f t="shared" si="7"/>
        <v>1</v>
      </c>
    </row>
    <row r="154" spans="1:7" ht="15.75" thickBot="1" x14ac:dyDescent="0.3">
      <c r="A154" s="13" t="s">
        <v>181</v>
      </c>
      <c r="B154" s="13" t="s">
        <v>179</v>
      </c>
      <c r="C154" s="13" t="s">
        <v>19</v>
      </c>
      <c r="D154" s="13">
        <v>5</v>
      </c>
      <c r="E154" s="13">
        <v>3</v>
      </c>
      <c r="F154" s="13">
        <f>Table1[[#This Row],[Estimation]]-Table1[[#This Row],[Temps passé]]</f>
        <v>2</v>
      </c>
      <c r="G154" s="14">
        <f t="shared" si="7"/>
        <v>0.6</v>
      </c>
    </row>
    <row r="155" spans="1:7" ht="15.75" thickBot="1" x14ac:dyDescent="0.3">
      <c r="A155" s="13" t="s">
        <v>181</v>
      </c>
      <c r="B155" s="13" t="s">
        <v>180</v>
      </c>
      <c r="C155" s="13" t="s">
        <v>19</v>
      </c>
      <c r="D155" s="13">
        <v>3</v>
      </c>
      <c r="E155" s="13">
        <v>2</v>
      </c>
      <c r="F155" s="13">
        <f>Table1[[#This Row],[Estimation]]-Table1[[#This Row],[Temps passé]]</f>
        <v>1</v>
      </c>
      <c r="G155" s="14">
        <f t="shared" si="7"/>
        <v>0.66666666666666663</v>
      </c>
    </row>
    <row r="156" spans="1:7" ht="15.75" thickBot="1" x14ac:dyDescent="0.3">
      <c r="A156" s="13" t="s">
        <v>182</v>
      </c>
      <c r="B156" s="13" t="s">
        <v>183</v>
      </c>
      <c r="C156" s="13" t="s">
        <v>22</v>
      </c>
      <c r="D156" s="13">
        <v>5</v>
      </c>
      <c r="E156" s="13">
        <v>3</v>
      </c>
      <c r="F156" s="13">
        <v>0</v>
      </c>
      <c r="G156" s="14">
        <f>(E156/(E156+F156))</f>
        <v>1</v>
      </c>
    </row>
    <row r="157" spans="1:7" ht="15.75" thickBot="1" x14ac:dyDescent="0.3">
      <c r="A157" s="13" t="s">
        <v>182</v>
      </c>
      <c r="B157" s="13" t="s">
        <v>184</v>
      </c>
      <c r="C157" s="13" t="s">
        <v>22</v>
      </c>
      <c r="D157" s="13">
        <v>5</v>
      </c>
      <c r="E157" s="13">
        <v>9</v>
      </c>
      <c r="F157" s="13">
        <v>0</v>
      </c>
      <c r="G157" s="14">
        <f>(E157/(E157+F157))</f>
        <v>1</v>
      </c>
    </row>
    <row r="158" spans="1:7" ht="15.75" thickBot="1" x14ac:dyDescent="0.3">
      <c r="A158" s="13" t="s">
        <v>181</v>
      </c>
      <c r="B158" s="13" t="s">
        <v>185</v>
      </c>
      <c r="C158" s="13" t="s">
        <v>22</v>
      </c>
      <c r="D158" s="13">
        <v>120</v>
      </c>
      <c r="E158" s="13">
        <v>77</v>
      </c>
      <c r="F158" s="13">
        <f>Table1[[#This Row],[Estimation]]-Table1[[#This Row],[Temps passé]]</f>
        <v>43</v>
      </c>
      <c r="G158" s="14">
        <f>(E158/(E158+F158))</f>
        <v>0.64166666666666672</v>
      </c>
    </row>
    <row r="159" spans="1:7" ht="15" x14ac:dyDescent="0.25">
      <c r="A159" s="13"/>
      <c r="B159" s="13"/>
      <c r="C159" s="13"/>
      <c r="D159" s="13"/>
      <c r="E159" s="13">
        <f>SUM(Table1[Temps passé])</f>
        <v>1230</v>
      </c>
      <c r="F159" s="13"/>
      <c r="G159" s="14">
        <f>SUM(Table1[Avancement])/154</f>
        <v>0.95120593692022248</v>
      </c>
    </row>
  </sheetData>
  <mergeCells count="1">
    <mergeCell ref="B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Diary</dc:creator>
  <cp:lastModifiedBy>Diary</cp:lastModifiedBy>
  <dcterms:created xsi:type="dcterms:W3CDTF">2015-06-05T18:17:20Z</dcterms:created>
  <dcterms:modified xsi:type="dcterms:W3CDTF">2024-06-04T18:30:13Z</dcterms:modified>
</cp:coreProperties>
</file>