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404434001ecef8/Documents/EXCEL pROJECT/"/>
    </mc:Choice>
  </mc:AlternateContent>
  <xr:revisionPtr revIDLastSave="0" documentId="8_{63A2BAEB-A2D8-4D71-A3CB-D82442E9E8AA}" xr6:coauthVersionLast="45" xr6:coauthVersionMax="45" xr10:uidLastSave="{00000000-0000-0000-0000-000000000000}"/>
  <bookViews>
    <workbookView xWindow="-120" yWindow="-120" windowWidth="20730" windowHeight="11040" activeTab="1" xr2:uid="{26D4546B-D2A1-4444-8EAF-A6228F96F0C1}"/>
  </bookViews>
  <sheets>
    <sheet name="Data" sheetId="1" r:id="rId1"/>
    <sheet name="CHECKING ANOMALIES" sheetId="6" r:id="rId2"/>
    <sheet name="SALES REPORT" sheetId="9" r:id="rId3"/>
    <sheet name="sale per unit" sheetId="5" r:id="rId4"/>
    <sheet name="TOP PERFORMING SELLER BY COUNTR" sheetId="7" r:id="rId5"/>
  </sheets>
  <definedNames>
    <definedName name="_xlnm._FilterDatabase" localSheetId="0" hidden="1">Data!$C$11:$G$11</definedName>
    <definedName name="_xlchart.v1.0" hidden="1">'CHECKING ANOMALIES'!$J$4:$J$131</definedName>
    <definedName name="_xlchart.v1.1" hidden="1">'CHECKING ANOMALIES'!$L$3</definedName>
    <definedName name="_xlchart.v1.2" hidden="1">'CHECKING ANOMALIES'!$L$4:$L$131</definedName>
    <definedName name="_xlchart.v1.3" hidden="1">'CHECKING ANOMALIES'!$J$4:$J$131</definedName>
    <definedName name="_xlchart.v1.4" hidden="1">'CHECKING ANOMALIES'!$L$3</definedName>
    <definedName name="_xlchart.v1.5" hidden="1">'CHECKING ANOMALIES'!$L$4:$L$131</definedName>
    <definedName name="_xlcn.WorksheetConnection_beginnerDAcourseblank.xlsxdata1" hidden="1">Data[]</definedName>
  </definedNames>
  <calcPr calcId="191029"/>
  <pivotCaches>
    <pivotCache cacheId="57" r:id="rId6"/>
    <pivotCache cacheId="74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" name="data" connection="WorksheetConnection_beginner-DA-course-blank.xlsx!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9" l="1"/>
  <c r="K11" i="9"/>
  <c r="K12" i="9"/>
  <c r="K13" i="9"/>
  <c r="K14" i="9"/>
  <c r="K15" i="9"/>
  <c r="K16" i="9"/>
  <c r="K17" i="9"/>
  <c r="K18" i="9"/>
  <c r="K9" i="9"/>
  <c r="J10" i="9"/>
  <c r="L10" i="9" s="1"/>
  <c r="J11" i="9"/>
  <c r="L11" i="9" s="1"/>
  <c r="J12" i="9"/>
  <c r="L12" i="9" s="1"/>
  <c r="J13" i="9"/>
  <c r="L13" i="9" s="1"/>
  <c r="J14" i="9"/>
  <c r="L14" i="9" s="1"/>
  <c r="J15" i="9"/>
  <c r="L15" i="9" s="1"/>
  <c r="J16" i="9"/>
  <c r="L16" i="9" s="1"/>
  <c r="J17" i="9"/>
  <c r="L17" i="9" s="1"/>
  <c r="J18" i="9"/>
  <c r="L18" i="9" s="1"/>
  <c r="J9" i="9"/>
  <c r="L9" i="9" s="1"/>
  <c r="I9" i="9" a="1"/>
  <c r="I9" i="9" s="1"/>
  <c r="F13" i="9"/>
  <c r="F12" i="9"/>
  <c r="E13" i="9"/>
  <c r="E12" i="9"/>
  <c r="F8" i="9"/>
  <c r="T3" i="9" a="1"/>
  <c r="T3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425FD-0336-49F9-A81A-D0106179156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06492B3-3946-43EA-A345-A44A4B7F36B8}" name="WorksheetConnection_beginner-DA-course-blank.xlsx!data" type="102" refreshedVersion="6" minRefreshableVersion="5">
    <extLst>
      <ext xmlns:x15="http://schemas.microsoft.com/office/spreadsheetml/2010/11/main" uri="{DE250136-89BD-433C-8126-D09CA5730AF9}">
        <x15:connection id="data" autoDelete="1">
          <x15:rangePr sourceName="_xlcn.WorksheetConnection_beginnerDAcourseblank.xlsxdata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<sst xmlns="http://schemas.openxmlformats.org/spreadsheetml/2006/main" count="1367" uniqueCount="72">
  <si>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</si>
  <si>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</si>
  <si>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</si>
  <si>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</si>
  <si>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</si>
  <si>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</si>
  <si>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</si>
  <si>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</si>
  <si>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</si>
  <si>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</si>
  <si>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</si>
  <si>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</si>
  <si>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</si>
  <si>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</si>
  <si>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</si>
  <si>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</si>
  <si>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</si>
  <si>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</si>
  <si>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</si>
  <si>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</si>
  <si>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</si>
  <si>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</si>
  <si>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</si>
  <si>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</si>
  <si>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</si>
  <si>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</si>
  <si>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</si>
  <si>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</si>
  <si>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</si>
  <si>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</si>
  <si>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</si>
  <si>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</si>
  <si>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</si>
  <si>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</si>
  <si>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</si>
  <si>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</si>
  <si>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</si>
  <si>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</si>
  <si>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</si>
  <si>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</si>
  <si>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</si>
  <si>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</si>
  <si>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</si>
  <si>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</si>
  <si>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</si>
  <si>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</si>
  <si>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</si>
  <si>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</si>
  <si>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</si>
  <si>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</si>
  <si>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</si>
  <si>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</si>
  <si>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</si>
  <si>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</si>
  <si>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</si>
  <si>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</si>
  <si>
    <t>Sales</t>
  </si>
  <si>
    <t>Row Labels</t>
  </si>
  <si>
    <t>Grand Total</t>
  </si>
  <si>
    <t>Sum of Amount</t>
  </si>
  <si>
    <t>Pick A country</t>
  </si>
  <si>
    <t>QUICK SUMMARY</t>
  </si>
  <si>
    <t>Number Of Transactions</t>
  </si>
  <si>
    <t>Quantity</t>
  </si>
  <si>
    <t>Total</t>
  </si>
  <si>
    <t>Avarage</t>
  </si>
  <si>
    <t>By Sales Person</t>
  </si>
  <si>
    <t>Amounts</t>
  </si>
  <si>
    <t>Reach 12k sales</t>
  </si>
  <si>
    <t>SALES BY INDIVIDUAL PER COUNTRY</t>
  </si>
  <si>
    <t>TOP PERFORMING SELLER BY COUNTRY</t>
  </si>
  <si>
    <t>sale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</si>
</sst>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7" formatCode="&quot;R&quot;#,##0.00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  <xf numFmtId="0" fontId="0" fillId="5" borderId="2" xfId="0" applyFont="1" applyFill="1" applyBorder="1"/>
    <xf numFmtId="0" fontId="0" fillId="5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167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3" fillId="4" borderId="2" xfId="0" applyFont="1" applyFill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164" fontId="0" fillId="5" borderId="3" xfId="0" applyNumberFormat="1" applyFont="1" applyFill="1" applyBorder="1"/>
    <xf numFmtId="3" fontId="0" fillId="5" borderId="4" xfId="0" applyNumberFormat="1" applyFont="1" applyFill="1" applyBorder="1"/>
    <xf numFmtId="164" fontId="0" fillId="0" borderId="3" xfId="0" applyNumberFormat="1" applyFont="1" applyBorder="1"/>
    <xf numFmtId="3" fontId="0" fillId="0" borderId="4" xfId="0" applyNumberFormat="1" applyFont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2" fillId="6" borderId="0" xfId="0" applyFont="1" applyFill="1" applyAlignment="1">
      <alignment horizontal="left"/>
    </xf>
    <xf numFmtId="0" fontId="0" fillId="7" borderId="0" xfId="0" applyFill="1"/>
    <xf numFmtId="0" fontId="2" fillId="7" borderId="0" xfId="0" applyFont="1" applyFill="1" applyAlignment="1">
      <alignment horizontal="right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rgb="FFFFC7CE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64" formatCode="&quot;$&quot;#,##0_);[Red]\(&quot;$&quot;#,##0\)"/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boxWhisker" uniqueId="{F7CBD2F8-DF93-4D34-84BF-08DB1E9A71D9}">
          <cx:tx>
            <cx:txData>
              <cx:f>_xlchart.v1.4</cx:f>
              <cx:v>Amount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2314878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80962</xdr:rowOff>
    </xdr:from>
    <xdr:to>
      <xdr:col>7</xdr:col>
      <xdr:colOff>504825</xdr:colOff>
      <xdr:row>15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8D18491-571C-4C22-9858-5D34603EA8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5" y="271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banisa Dlamini" refreshedDate="45358.895367592595" createdVersion="6" refreshedVersion="6" minRefreshableVersion="3" recordCount="300" xr:uid="{B8BA1529-0C4A-4422-829B-1B77EEA348C0}">
  <cacheSource type="worksheet">
    <worksheetSource name="data"/>
  </cacheSource>
  <cacheFields count="5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Amount" numFmtId="164">
      <sharedItems containsSemiMixedTypes="0" containsString="0" containsNumber="1" containsInteger="1" minValue="0" maxValue="16184" count="268">
        <n v="1624"/>
        <n v="6706"/>
        <n v="959"/>
        <n v="9632"/>
        <n v="2100"/>
        <n v="8869"/>
        <n v="2681"/>
        <n v="5012"/>
        <n v="1281"/>
        <n v="4991"/>
        <n v="1785"/>
        <n v="3983"/>
        <n v="2646"/>
        <n v="252"/>
        <n v="2464"/>
        <n v="2114"/>
        <n v="7693"/>
        <n v="15610"/>
        <n v="336"/>
        <n v="9443"/>
        <n v="8155"/>
        <n v="1701"/>
        <n v="2205"/>
        <n v="1771"/>
        <n v="10311"/>
        <n v="21"/>
        <n v="1974"/>
        <n v="6314"/>
        <n v="4683"/>
        <n v="6398"/>
        <n v="553"/>
        <n v="7021"/>
        <n v="5817"/>
        <n v="3976"/>
        <n v="1134"/>
        <n v="6027"/>
        <n v="1904"/>
        <n v="3262"/>
        <n v="2289"/>
        <n v="6986"/>
        <n v="4417"/>
        <n v="1442"/>
        <n v="2415"/>
        <n v="238"/>
        <n v="4949"/>
        <n v="5075"/>
        <n v="9198"/>
        <n v="3339"/>
        <n v="5019"/>
        <n v="16184"/>
        <n v="497"/>
        <n v="8211"/>
        <n v="6580"/>
        <n v="4760"/>
        <n v="5439"/>
        <n v="1463"/>
        <n v="7777"/>
        <n v="1085"/>
        <n v="182"/>
        <n v="4242"/>
        <n v="6118"/>
        <n v="2317"/>
        <n v="938"/>
        <n v="9709"/>
        <n v="4487"/>
        <n v="4018"/>
        <n v="861"/>
        <n v="5586"/>
        <n v="2226"/>
        <n v="14329"/>
        <n v="8463"/>
        <n v="2891"/>
        <n v="3773"/>
        <n v="854"/>
        <n v="4970"/>
        <n v="98"/>
        <n v="13391"/>
        <n v="8890"/>
        <n v="56"/>
        <n v="3808"/>
        <n v="63"/>
        <n v="7812"/>
        <n v="973"/>
        <n v="567"/>
        <n v="2471"/>
        <n v="7189"/>
        <n v="7455"/>
        <n v="3108"/>
        <n v="469"/>
        <n v="2737"/>
        <n v="4305"/>
        <n v="2408"/>
        <n v="12348"/>
        <n v="3689"/>
        <n v="2870"/>
        <n v="798"/>
        <n v="2933"/>
        <n v="2744"/>
        <n v="9772"/>
        <n v="1568"/>
        <n v="11417"/>
        <n v="6748"/>
        <n v="1407"/>
        <n v="2023"/>
        <n v="5236"/>
        <n v="1925"/>
        <n v="6608"/>
        <n v="8008"/>
        <n v="1428"/>
        <n v="525"/>
        <n v="1505"/>
        <n v="6755"/>
        <n v="11571"/>
        <n v="2541"/>
        <n v="1526"/>
        <n v="6125"/>
        <n v="847"/>
        <n v="4753"/>
        <n v="2793"/>
        <n v="4606"/>
        <n v="5551"/>
        <n v="6657"/>
        <n v="4438"/>
        <n v="168"/>
        <n v="6391"/>
        <n v="518"/>
        <n v="5677"/>
        <n v="6048"/>
        <n v="3752"/>
        <n v="4480"/>
        <n v="259"/>
        <n v="42"/>
        <n v="2478"/>
        <n v="7847"/>
        <n v="9926"/>
        <n v="819"/>
        <n v="3052"/>
        <n v="6832"/>
        <n v="2016"/>
        <n v="7322"/>
        <n v="357"/>
        <n v="3192"/>
        <n v="8435"/>
        <n v="0"/>
        <n v="8862"/>
        <n v="3556"/>
        <n v="7280"/>
        <n v="3402"/>
        <n v="4592"/>
        <n v="7833"/>
        <n v="7651"/>
        <n v="2275"/>
        <n v="5670"/>
        <n v="2135"/>
        <n v="2779"/>
        <n v="12950"/>
        <n v="3794"/>
        <n v="2583"/>
        <n v="4585"/>
        <n v="1652"/>
        <n v="2009"/>
        <n v="3388"/>
        <n v="623"/>
        <n v="10073"/>
        <n v="1561"/>
        <n v="11522"/>
        <n v="3059"/>
        <n v="2324"/>
        <n v="4956"/>
        <n v="5355"/>
        <n v="7259"/>
        <n v="6279"/>
        <n v="3864"/>
        <n v="6146"/>
        <n v="2639"/>
        <n v="1890"/>
        <n v="1932"/>
        <n v="6300"/>
        <n v="560"/>
        <n v="2856"/>
        <n v="707"/>
        <n v="3598"/>
        <n v="6853"/>
        <n v="4725"/>
        <n v="10304"/>
        <n v="1274"/>
        <n v="3101"/>
        <n v="1057"/>
        <n v="5306"/>
        <n v="1778"/>
        <n v="1638"/>
        <n v="154"/>
        <n v="9835"/>
        <n v="7273"/>
        <n v="6909"/>
        <n v="3920"/>
        <n v="4858"/>
        <n v="3549"/>
        <n v="966"/>
        <n v="385"/>
        <n v="2219"/>
        <n v="2954"/>
        <n v="280"/>
        <n v="4802"/>
        <n v="4137"/>
        <n v="9051"/>
        <n v="2919"/>
        <n v="5915"/>
        <n v="2562"/>
        <n v="8813"/>
        <n v="6111"/>
        <n v="3507"/>
        <n v="4319"/>
        <n v="609"/>
        <n v="6370"/>
        <n v="5474"/>
        <n v="3164"/>
        <n v="1302"/>
        <n v="7308"/>
        <n v="6132"/>
        <n v="3472"/>
        <n v="9660"/>
        <n v="2436"/>
        <n v="9506"/>
        <n v="245"/>
        <n v="2702"/>
        <n v="700"/>
        <n v="3759"/>
        <n v="1589"/>
        <n v="5194"/>
        <n v="945"/>
        <n v="1988"/>
        <n v="6734"/>
        <n v="217"/>
        <n v="4424"/>
        <n v="189"/>
        <n v="490"/>
        <n v="434"/>
        <n v="10129"/>
        <n v="6433"/>
        <n v="2212"/>
        <n v="3829"/>
        <n v="5775"/>
        <n v="1071"/>
        <n v="2863"/>
        <n v="1617"/>
        <n v="6818"/>
        <n v="3094"/>
        <n v="2989"/>
        <n v="2268"/>
        <n v="7511"/>
        <n v="4326"/>
        <n v="4935"/>
        <n v="4781"/>
        <n v="7483"/>
        <n v="6860"/>
        <n v="9002"/>
        <n v="1400"/>
        <n v="4053"/>
        <n v="2149"/>
        <n v="3640"/>
        <n v="630"/>
        <n v="2429"/>
        <n v="2142"/>
        <n v="6454"/>
        <n v="8841"/>
        <n v="714"/>
        <n v="3850"/>
      </sharedItems>
    </cacheField>
    <cacheField name="Units" numFmtId="3">
      <sharedItems containsSemiMixedTypes="0" containsString="0" containsNumber="1" containsInteger="1" minValue="0" maxValue="525"/>
    </cacheField>
  </cacheFields>
  <extLst>
    <ext xmlns:x14="http://schemas.microsoft.com/office/spreadsheetml/2009/9/main" uri="{725AE2AE-9491-48be-B2B4-4EB974FC3084}">
      <x14:pivotCacheDefinition pivotCacheId="124546402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ibanisa Dlamini" refreshedDate="45359.423177546298" backgroundQuery="1" createdVersion="6" refreshedVersion="6" minRefreshableVersion="3" recordCount="0" supportSubquery="1" supportAdvancedDrill="1" xr:uid="{0FD2EAE3-51B0-4C03-A00F-130659BCEEAF}">
  <cacheSource type="external" connectionId="1"/>
  <cacheFields count="2">
    <cacheField name="[data].[Product].[Product]" caption="Product" numFmtId="0" hierarchy="2" level="1">
      <sharedItems count="5">
        <s v="85% Dark Bars"/>
        <s v="After Nines"/>
        <s v="Baker's Choco Chips"/>
        <s v="Peanut Butter Cubes"/>
        <s v="Raspberry Choco"/>
      </sharedItems>
    </cacheField>
    <cacheField name="[Measures].[sale per unit$]" caption="sale per unit$" numFmtId="0" hierarchy="7" level="32767"/>
  </cacheFields>
  <cacheHierarchies count="11">
    <cacheHierarchy uniqueName="[data].[Sales Person]" caption="Sales Person" attribute="1" defaultMemberUniqueName="[data].[Sales Person].[All]" allUniqueName="[data].[Sales Person].[All]" dimensionUniqueName="[data]" displayFolder="" count="0" memberValueDatatype="130" unbalanced="0"/>
    <cacheHierarchy uniqueName="[data].[Geography]" caption="Geography" attribute="1" defaultMemberUniqueName="[data].[Geography].[All]" allUniqueName="[data].[Geography].[All]" dimensionUniqueName="[data]" displayFolder="" count="0" memberValueDatatype="130" unbalanced="0"/>
    <cacheHierarchy uniqueName="[data].[Product]" caption="Product" attribute="1" defaultMemberUniqueName="[data].[Product].[All]" allUniqueName="[data].[Product].[All]" dimensionUniqueName="[data]" displayFolder="" count="2" memberValueDatatype="130" unbalanced="0">
      <fieldsUsage count="2">
        <fieldUsage x="-1"/>
        <fieldUsage x="0"/>
      </fieldsUsage>
    </cacheHierarchy>
    <cacheHierarchy uniqueName="[data].[Amount]" caption="Amount" attribute="1" defaultMemberUniqueName="[data].[Amount].[All]" allUniqueName="[data].[Amount].[All]" dimensionUniqueName="[data]" displayFolder="" count="0" memberValueDatatype="20" unbalanced="0"/>
    <cacheHierarchy uniqueName="[data].[Units]" caption="Units" attribute="1" defaultMemberUniqueName="[data].[Units].[All]" allUniqueName="[data].[Units].[All]" dimensionUniqueName="[data]" displayFolder="" count="0" memberValueDatatype="20" unbalanced="0"/>
    <cacheHierarchy uniqueName="[Measures].[Sum of Amount]" caption="Sum of Amount" measure="1" displayFolder="" measureGroup="data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Units]" caption="Sum of Units" measure="1" displayFolder="" measureGroup="data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ale per unit$]" caption="sale per unit$" measure="1" displayFolder="" measureGroup="data" count="0" oneField="1">
      <fieldsUsage count="1">
        <fieldUsage x="1"/>
      </fieldsUsage>
    </cacheHierarchy>
    <cacheHierarchy uniqueName="[Measures].[Number of Transaction]" caption="Number of Transaction" measure="1" displayFolder="" measureGroup="data" count="0"/>
    <cacheHierarchy uniqueName="[Measures].[__XL_Count data]" caption="__XL_Count data" measure="1" displayFolder="" measureGroup="data" count="0" hidden="1"/>
    <cacheHierarchy uniqueName="[Measures].[__No measures defined]" caption="__No measures defined" measure="1" displayFolder="" count="0" hidden="1"/>
  </cacheHierarchies>
  <kpis count="0"/>
  <dimensions count="2">
    <dimension name="data" uniqueName="[data]" caption="data"/>
    <dimension measure="1" name="Measures" uniqueName="[Measures]" caption="Measures"/>
  </dimensions>
  <measureGroups count="1">
    <measureGroup name="data" caption="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x v="0"/>
    <x v="0"/>
    <n v="114"/>
  </r>
  <r>
    <x v="1"/>
    <x v="1"/>
    <x v="1"/>
    <x v="1"/>
    <n v="459"/>
  </r>
  <r>
    <x v="2"/>
    <x v="1"/>
    <x v="2"/>
    <x v="2"/>
    <n v="147"/>
  </r>
  <r>
    <x v="3"/>
    <x v="2"/>
    <x v="3"/>
    <x v="3"/>
    <n v="288"/>
  </r>
  <r>
    <x v="4"/>
    <x v="3"/>
    <x v="4"/>
    <x v="4"/>
    <n v="414"/>
  </r>
  <r>
    <x v="0"/>
    <x v="1"/>
    <x v="5"/>
    <x v="5"/>
    <n v="432"/>
  </r>
  <r>
    <x v="4"/>
    <x v="4"/>
    <x v="6"/>
    <x v="6"/>
    <n v="54"/>
  </r>
  <r>
    <x v="1"/>
    <x v="1"/>
    <x v="7"/>
    <x v="7"/>
    <n v="210"/>
  </r>
  <r>
    <x v="5"/>
    <x v="4"/>
    <x v="8"/>
    <x v="8"/>
    <n v="75"/>
  </r>
  <r>
    <x v="6"/>
    <x v="0"/>
    <x v="8"/>
    <x v="9"/>
    <n v="12"/>
  </r>
  <r>
    <x v="7"/>
    <x v="3"/>
    <x v="4"/>
    <x v="10"/>
    <n v="462"/>
  </r>
  <r>
    <x v="8"/>
    <x v="0"/>
    <x v="9"/>
    <x v="11"/>
    <n v="144"/>
  </r>
  <r>
    <x v="2"/>
    <x v="4"/>
    <x v="10"/>
    <x v="12"/>
    <n v="120"/>
  </r>
  <r>
    <x v="7"/>
    <x v="5"/>
    <x v="11"/>
    <x v="13"/>
    <n v="54"/>
  </r>
  <r>
    <x v="8"/>
    <x v="1"/>
    <x v="4"/>
    <x v="14"/>
    <n v="234"/>
  </r>
  <r>
    <x v="8"/>
    <x v="1"/>
    <x v="12"/>
    <x v="15"/>
    <n v="66"/>
  </r>
  <r>
    <x v="4"/>
    <x v="0"/>
    <x v="6"/>
    <x v="16"/>
    <n v="87"/>
  </r>
  <r>
    <x v="6"/>
    <x v="5"/>
    <x v="13"/>
    <x v="17"/>
    <n v="339"/>
  </r>
  <r>
    <x v="3"/>
    <x v="5"/>
    <x v="7"/>
    <x v="18"/>
    <n v="144"/>
  </r>
  <r>
    <x v="7"/>
    <x v="3"/>
    <x v="13"/>
    <x v="19"/>
    <n v="162"/>
  </r>
  <r>
    <x v="2"/>
    <x v="5"/>
    <x v="14"/>
    <x v="20"/>
    <n v="90"/>
  </r>
  <r>
    <x v="1"/>
    <x v="4"/>
    <x v="14"/>
    <x v="21"/>
    <n v="234"/>
  </r>
  <r>
    <x v="9"/>
    <x v="4"/>
    <x v="7"/>
    <x v="22"/>
    <n v="141"/>
  </r>
  <r>
    <x v="1"/>
    <x v="0"/>
    <x v="15"/>
    <x v="23"/>
    <n v="204"/>
  </r>
  <r>
    <x v="3"/>
    <x v="1"/>
    <x v="16"/>
    <x v="15"/>
    <n v="186"/>
  </r>
  <r>
    <x v="3"/>
    <x v="2"/>
    <x v="11"/>
    <x v="24"/>
    <n v="231"/>
  </r>
  <r>
    <x v="8"/>
    <x v="3"/>
    <x v="10"/>
    <x v="25"/>
    <n v="168"/>
  </r>
  <r>
    <x v="9"/>
    <x v="1"/>
    <x v="13"/>
    <x v="26"/>
    <n v="195"/>
  </r>
  <r>
    <x v="6"/>
    <x v="2"/>
    <x v="14"/>
    <x v="27"/>
    <n v="15"/>
  </r>
  <r>
    <x v="9"/>
    <x v="0"/>
    <x v="14"/>
    <x v="28"/>
    <n v="30"/>
  </r>
  <r>
    <x v="3"/>
    <x v="0"/>
    <x v="17"/>
    <x v="29"/>
    <n v="102"/>
  </r>
  <r>
    <x v="7"/>
    <x v="1"/>
    <x v="15"/>
    <x v="30"/>
    <n v="15"/>
  </r>
  <r>
    <x v="1"/>
    <x v="3"/>
    <x v="0"/>
    <x v="31"/>
    <n v="183"/>
  </r>
  <r>
    <x v="0"/>
    <x v="3"/>
    <x v="7"/>
    <x v="32"/>
    <n v="12"/>
  </r>
  <r>
    <x v="3"/>
    <x v="3"/>
    <x v="8"/>
    <x v="33"/>
    <n v="72"/>
  </r>
  <r>
    <x v="4"/>
    <x v="4"/>
    <x v="18"/>
    <x v="34"/>
    <n v="282"/>
  </r>
  <r>
    <x v="7"/>
    <x v="3"/>
    <x v="19"/>
    <x v="35"/>
    <n v="144"/>
  </r>
  <r>
    <x v="4"/>
    <x v="0"/>
    <x v="10"/>
    <x v="36"/>
    <n v="405"/>
  </r>
  <r>
    <x v="5"/>
    <x v="5"/>
    <x v="1"/>
    <x v="37"/>
    <n v="75"/>
  </r>
  <r>
    <x v="0"/>
    <x v="5"/>
    <x v="18"/>
    <x v="38"/>
    <n v="135"/>
  </r>
  <r>
    <x v="6"/>
    <x v="5"/>
    <x v="18"/>
    <x v="39"/>
    <n v="21"/>
  </r>
  <r>
    <x v="7"/>
    <x v="4"/>
    <x v="14"/>
    <x v="40"/>
    <n v="153"/>
  </r>
  <r>
    <x v="4"/>
    <x v="5"/>
    <x v="16"/>
    <x v="41"/>
    <n v="15"/>
  </r>
  <r>
    <x v="8"/>
    <x v="1"/>
    <x v="8"/>
    <x v="42"/>
    <n v="255"/>
  </r>
  <r>
    <x v="7"/>
    <x v="0"/>
    <x v="15"/>
    <x v="43"/>
    <n v="18"/>
  </r>
  <r>
    <x v="4"/>
    <x v="0"/>
    <x v="14"/>
    <x v="44"/>
    <n v="189"/>
  </r>
  <r>
    <x v="6"/>
    <x v="4"/>
    <x v="1"/>
    <x v="45"/>
    <n v="21"/>
  </r>
  <r>
    <x v="8"/>
    <x v="2"/>
    <x v="10"/>
    <x v="46"/>
    <n v="36"/>
  </r>
  <r>
    <x v="4"/>
    <x v="5"/>
    <x v="12"/>
    <x v="47"/>
    <n v="75"/>
  </r>
  <r>
    <x v="0"/>
    <x v="5"/>
    <x v="9"/>
    <x v="48"/>
    <n v="156"/>
  </r>
  <r>
    <x v="6"/>
    <x v="2"/>
    <x v="10"/>
    <x v="49"/>
    <n v="39"/>
  </r>
  <r>
    <x v="4"/>
    <x v="2"/>
    <x v="20"/>
    <x v="50"/>
    <n v="63"/>
  </r>
  <r>
    <x v="7"/>
    <x v="2"/>
    <x v="12"/>
    <x v="51"/>
    <n v="75"/>
  </r>
  <r>
    <x v="7"/>
    <x v="4"/>
    <x v="19"/>
    <x v="52"/>
    <n v="183"/>
  </r>
  <r>
    <x v="3"/>
    <x v="1"/>
    <x v="11"/>
    <x v="53"/>
    <n v="69"/>
  </r>
  <r>
    <x v="0"/>
    <x v="2"/>
    <x v="4"/>
    <x v="54"/>
    <n v="30"/>
  </r>
  <r>
    <x v="3"/>
    <x v="5"/>
    <x v="9"/>
    <x v="55"/>
    <n v="39"/>
  </r>
  <r>
    <x v="8"/>
    <x v="5"/>
    <x v="1"/>
    <x v="56"/>
    <n v="504"/>
  </r>
  <r>
    <x v="2"/>
    <x v="0"/>
    <x v="12"/>
    <x v="57"/>
    <n v="273"/>
  </r>
  <r>
    <x v="6"/>
    <x v="0"/>
    <x v="6"/>
    <x v="58"/>
    <n v="48"/>
  </r>
  <r>
    <x v="4"/>
    <x v="5"/>
    <x v="18"/>
    <x v="59"/>
    <n v="207"/>
  </r>
  <r>
    <x v="4"/>
    <x v="2"/>
    <x v="1"/>
    <x v="60"/>
    <n v="9"/>
  </r>
  <r>
    <x v="9"/>
    <x v="2"/>
    <x v="14"/>
    <x v="61"/>
    <n v="261"/>
  </r>
  <r>
    <x v="4"/>
    <x v="4"/>
    <x v="10"/>
    <x v="62"/>
    <n v="6"/>
  </r>
  <r>
    <x v="1"/>
    <x v="0"/>
    <x v="16"/>
    <x v="63"/>
    <n v="30"/>
  </r>
  <r>
    <x v="5"/>
    <x v="5"/>
    <x v="13"/>
    <x v="22"/>
    <n v="138"/>
  </r>
  <r>
    <x v="5"/>
    <x v="0"/>
    <x v="9"/>
    <x v="64"/>
    <n v="111"/>
  </r>
  <r>
    <x v="6"/>
    <x v="1"/>
    <x v="3"/>
    <x v="42"/>
    <n v="15"/>
  </r>
  <r>
    <x v="0"/>
    <x v="5"/>
    <x v="15"/>
    <x v="65"/>
    <n v="162"/>
  </r>
  <r>
    <x v="6"/>
    <x v="5"/>
    <x v="15"/>
    <x v="66"/>
    <n v="195"/>
  </r>
  <r>
    <x v="9"/>
    <x v="4"/>
    <x v="8"/>
    <x v="67"/>
    <n v="525"/>
  </r>
  <r>
    <x v="5"/>
    <x v="5"/>
    <x v="5"/>
    <x v="68"/>
    <n v="48"/>
  </r>
  <r>
    <x v="2"/>
    <x v="5"/>
    <x v="19"/>
    <x v="69"/>
    <n v="150"/>
  </r>
  <r>
    <x v="2"/>
    <x v="5"/>
    <x v="13"/>
    <x v="70"/>
    <n v="492"/>
  </r>
  <r>
    <x v="6"/>
    <x v="5"/>
    <x v="12"/>
    <x v="71"/>
    <n v="102"/>
  </r>
  <r>
    <x v="8"/>
    <x v="2"/>
    <x v="14"/>
    <x v="72"/>
    <n v="165"/>
  </r>
  <r>
    <x v="3"/>
    <x v="2"/>
    <x v="19"/>
    <x v="73"/>
    <n v="309"/>
  </r>
  <r>
    <x v="4"/>
    <x v="2"/>
    <x v="9"/>
    <x v="74"/>
    <n v="156"/>
  </r>
  <r>
    <x v="2"/>
    <x v="1"/>
    <x v="21"/>
    <x v="75"/>
    <n v="159"/>
  </r>
  <r>
    <x v="6"/>
    <x v="1"/>
    <x v="16"/>
    <x v="76"/>
    <n v="201"/>
  </r>
  <r>
    <x v="1"/>
    <x v="3"/>
    <x v="6"/>
    <x v="77"/>
    <n v="210"/>
  </r>
  <r>
    <x v="7"/>
    <x v="4"/>
    <x v="11"/>
    <x v="78"/>
    <n v="51"/>
  </r>
  <r>
    <x v="8"/>
    <x v="2"/>
    <x v="4"/>
    <x v="47"/>
    <n v="39"/>
  </r>
  <r>
    <x v="9"/>
    <x v="1"/>
    <x v="3"/>
    <x v="79"/>
    <n v="279"/>
  </r>
  <r>
    <x v="9"/>
    <x v="4"/>
    <x v="11"/>
    <x v="80"/>
    <n v="123"/>
  </r>
  <r>
    <x v="7"/>
    <x v="3"/>
    <x v="18"/>
    <x v="81"/>
    <n v="81"/>
  </r>
  <r>
    <x v="0"/>
    <x v="0"/>
    <x v="15"/>
    <x v="16"/>
    <n v="21"/>
  </r>
  <r>
    <x v="8"/>
    <x v="2"/>
    <x v="19"/>
    <x v="82"/>
    <n v="162"/>
  </r>
  <r>
    <x v="9"/>
    <x v="1"/>
    <x v="20"/>
    <x v="83"/>
    <n v="228"/>
  </r>
  <r>
    <x v="9"/>
    <x v="2"/>
    <x v="12"/>
    <x v="84"/>
    <n v="342"/>
  </r>
  <r>
    <x v="6"/>
    <x v="4"/>
    <x v="11"/>
    <x v="85"/>
    <n v="54"/>
  </r>
  <r>
    <x v="3"/>
    <x v="1"/>
    <x v="19"/>
    <x v="86"/>
    <n v="216"/>
  </r>
  <r>
    <x v="8"/>
    <x v="5"/>
    <x v="21"/>
    <x v="87"/>
    <n v="54"/>
  </r>
  <r>
    <x v="4"/>
    <x v="4"/>
    <x v="4"/>
    <x v="88"/>
    <n v="75"/>
  </r>
  <r>
    <x v="2"/>
    <x v="0"/>
    <x v="14"/>
    <x v="89"/>
    <n v="93"/>
  </r>
  <r>
    <x v="2"/>
    <x v="0"/>
    <x v="4"/>
    <x v="90"/>
    <n v="156"/>
  </r>
  <r>
    <x v="2"/>
    <x v="4"/>
    <x v="9"/>
    <x v="91"/>
    <n v="9"/>
  </r>
  <r>
    <x v="8"/>
    <x v="2"/>
    <x v="15"/>
    <x v="8"/>
    <n v="18"/>
  </r>
  <r>
    <x v="0"/>
    <x v="1"/>
    <x v="1"/>
    <x v="92"/>
    <n v="234"/>
  </r>
  <r>
    <x v="8"/>
    <x v="5"/>
    <x v="19"/>
    <x v="93"/>
    <n v="312"/>
  </r>
  <r>
    <x v="5"/>
    <x v="2"/>
    <x v="15"/>
    <x v="94"/>
    <n v="300"/>
  </r>
  <r>
    <x v="7"/>
    <x v="2"/>
    <x v="18"/>
    <x v="95"/>
    <n v="519"/>
  </r>
  <r>
    <x v="3"/>
    <x v="0"/>
    <x v="20"/>
    <x v="96"/>
    <n v="9"/>
  </r>
  <r>
    <x v="6"/>
    <x v="1"/>
    <x v="2"/>
    <x v="97"/>
    <n v="9"/>
  </r>
  <r>
    <x v="0"/>
    <x v="2"/>
    <x v="5"/>
    <x v="98"/>
    <n v="90"/>
  </r>
  <r>
    <x v="5"/>
    <x v="5"/>
    <x v="4"/>
    <x v="99"/>
    <n v="96"/>
  </r>
  <r>
    <x v="7"/>
    <x v="2"/>
    <x v="10"/>
    <x v="100"/>
    <n v="21"/>
  </r>
  <r>
    <x v="0"/>
    <x v="5"/>
    <x v="21"/>
    <x v="101"/>
    <n v="48"/>
  </r>
  <r>
    <x v="9"/>
    <x v="2"/>
    <x v="18"/>
    <x v="102"/>
    <n v="72"/>
  </r>
  <r>
    <x v="1"/>
    <x v="1"/>
    <x v="12"/>
    <x v="103"/>
    <n v="168"/>
  </r>
  <r>
    <x v="6"/>
    <x v="3"/>
    <x v="21"/>
    <x v="104"/>
    <n v="51"/>
  </r>
  <r>
    <x v="3"/>
    <x v="2"/>
    <x v="15"/>
    <x v="105"/>
    <n v="192"/>
  </r>
  <r>
    <x v="5"/>
    <x v="0"/>
    <x v="8"/>
    <x v="106"/>
    <n v="225"/>
  </r>
  <r>
    <x v="4"/>
    <x v="5"/>
    <x v="21"/>
    <x v="107"/>
    <n v="456"/>
  </r>
  <r>
    <x v="9"/>
    <x v="5"/>
    <x v="4"/>
    <x v="108"/>
    <n v="93"/>
  </r>
  <r>
    <x v="4"/>
    <x v="5"/>
    <x v="2"/>
    <x v="109"/>
    <n v="48"/>
  </r>
  <r>
    <x v="4"/>
    <x v="0"/>
    <x v="3"/>
    <x v="110"/>
    <n v="102"/>
  </r>
  <r>
    <x v="5"/>
    <x v="1"/>
    <x v="0"/>
    <x v="111"/>
    <n v="252"/>
  </r>
  <r>
    <x v="7"/>
    <x v="0"/>
    <x v="3"/>
    <x v="112"/>
    <n v="138"/>
  </r>
  <r>
    <x v="0"/>
    <x v="4"/>
    <x v="4"/>
    <x v="113"/>
    <n v="90"/>
  </r>
  <r>
    <x v="3"/>
    <x v="0"/>
    <x v="0"/>
    <x v="114"/>
    <n v="240"/>
  </r>
  <r>
    <x v="0"/>
    <x v="4"/>
    <x v="2"/>
    <x v="115"/>
    <n v="102"/>
  </r>
  <r>
    <x v="3"/>
    <x v="1"/>
    <x v="18"/>
    <x v="116"/>
    <n v="129"/>
  </r>
  <r>
    <x v="1"/>
    <x v="1"/>
    <x v="18"/>
    <x v="117"/>
    <n v="300"/>
  </r>
  <r>
    <x v="4"/>
    <x v="4"/>
    <x v="5"/>
    <x v="2"/>
    <n v="135"/>
  </r>
  <r>
    <x v="5"/>
    <x v="1"/>
    <x v="17"/>
    <x v="118"/>
    <n v="114"/>
  </r>
  <r>
    <x v="5"/>
    <x v="1"/>
    <x v="8"/>
    <x v="119"/>
    <n v="63"/>
  </r>
  <r>
    <x v="5"/>
    <x v="2"/>
    <x v="12"/>
    <x v="120"/>
    <n v="252"/>
  </r>
  <r>
    <x v="9"/>
    <x v="2"/>
    <x v="1"/>
    <x v="121"/>
    <n v="303"/>
  </r>
  <r>
    <x v="5"/>
    <x v="3"/>
    <x v="9"/>
    <x v="122"/>
    <n v="246"/>
  </r>
  <r>
    <x v="1"/>
    <x v="4"/>
    <x v="7"/>
    <x v="123"/>
    <n v="84"/>
  </r>
  <r>
    <x v="5"/>
    <x v="5"/>
    <x v="9"/>
    <x v="56"/>
    <n v="39"/>
  </r>
  <r>
    <x v="6"/>
    <x v="2"/>
    <x v="9"/>
    <x v="47"/>
    <n v="348"/>
  </r>
  <r>
    <x v="5"/>
    <x v="0"/>
    <x v="5"/>
    <x v="124"/>
    <n v="48"/>
  </r>
  <r>
    <x v="6"/>
    <x v="0"/>
    <x v="7"/>
    <x v="125"/>
    <n v="75"/>
  </r>
  <r>
    <x v="5"/>
    <x v="4"/>
    <x v="19"/>
    <x v="126"/>
    <n v="258"/>
  </r>
  <r>
    <x v="4"/>
    <x v="3"/>
    <x v="9"/>
    <x v="127"/>
    <n v="27"/>
  </r>
  <r>
    <x v="1"/>
    <x v="4"/>
    <x v="1"/>
    <x v="128"/>
    <n v="213"/>
  </r>
  <r>
    <x v="6"/>
    <x v="1"/>
    <x v="12"/>
    <x v="129"/>
    <n v="357"/>
  </r>
  <r>
    <x v="2"/>
    <x v="0"/>
    <x v="2"/>
    <x v="130"/>
    <n v="207"/>
  </r>
  <r>
    <x v="1"/>
    <x v="0"/>
    <x v="0"/>
    <x v="131"/>
    <n v="150"/>
  </r>
  <r>
    <x v="3"/>
    <x v="2"/>
    <x v="21"/>
    <x v="75"/>
    <n v="204"/>
  </r>
  <r>
    <x v="5"/>
    <x v="1"/>
    <x v="18"/>
    <x v="132"/>
    <n v="21"/>
  </r>
  <r>
    <x v="3"/>
    <x v="5"/>
    <x v="5"/>
    <x v="133"/>
    <n v="174"/>
  </r>
  <r>
    <x v="7"/>
    <x v="0"/>
    <x v="9"/>
    <x v="134"/>
    <n v="201"/>
  </r>
  <r>
    <x v="1"/>
    <x v="4"/>
    <x v="11"/>
    <x v="135"/>
    <n v="510"/>
  </r>
  <r>
    <x v="4"/>
    <x v="3"/>
    <x v="12"/>
    <x v="136"/>
    <n v="378"/>
  </r>
  <r>
    <x v="2"/>
    <x v="5"/>
    <x v="20"/>
    <x v="137"/>
    <n v="27"/>
  </r>
  <r>
    <x v="7"/>
    <x v="3"/>
    <x v="10"/>
    <x v="138"/>
    <n v="117"/>
  </r>
  <r>
    <x v="4"/>
    <x v="4"/>
    <x v="20"/>
    <x v="139"/>
    <n v="36"/>
  </r>
  <r>
    <x v="1"/>
    <x v="1"/>
    <x v="5"/>
    <x v="140"/>
    <n v="126"/>
  </r>
  <r>
    <x v="2"/>
    <x v="3"/>
    <x v="4"/>
    <x v="141"/>
    <n v="72"/>
  </r>
  <r>
    <x v="5"/>
    <x v="2"/>
    <x v="7"/>
    <x v="142"/>
    <n v="42"/>
  </r>
  <r>
    <x v="0"/>
    <x v="3"/>
    <x v="12"/>
    <x v="143"/>
    <n v="135"/>
  </r>
  <r>
    <x v="5"/>
    <x v="5"/>
    <x v="17"/>
    <x v="144"/>
    <n v="189"/>
  </r>
  <r>
    <x v="4"/>
    <x v="0"/>
    <x v="19"/>
    <x v="145"/>
    <n v="459"/>
  </r>
  <r>
    <x v="6"/>
    <x v="5"/>
    <x v="16"/>
    <x v="146"/>
    <n v="201"/>
  </r>
  <r>
    <x v="4"/>
    <x v="5"/>
    <x v="0"/>
    <x v="147"/>
    <n v="366"/>
  </r>
  <r>
    <x v="8"/>
    <x v="0"/>
    <x v="12"/>
    <x v="148"/>
    <n v="324"/>
  </r>
  <r>
    <x v="2"/>
    <x v="1"/>
    <x v="16"/>
    <x v="149"/>
    <n v="243"/>
  </r>
  <r>
    <x v="7"/>
    <x v="3"/>
    <x v="20"/>
    <x v="150"/>
    <n v="213"/>
  </r>
  <r>
    <x v="0"/>
    <x v="1"/>
    <x v="0"/>
    <x v="151"/>
    <n v="447"/>
  </r>
  <r>
    <x v="0"/>
    <x v="4"/>
    <x v="11"/>
    <x v="152"/>
    <n v="297"/>
  </r>
  <r>
    <x v="5"/>
    <x v="1"/>
    <x v="10"/>
    <x v="153"/>
    <n v="27"/>
  </r>
  <r>
    <x v="0"/>
    <x v="5"/>
    <x v="14"/>
    <x v="154"/>
    <n v="75"/>
  </r>
  <r>
    <x v="9"/>
    <x v="3"/>
    <x v="5"/>
    <x v="155"/>
    <n v="30"/>
  </r>
  <r>
    <x v="5"/>
    <x v="2"/>
    <x v="3"/>
    <x v="12"/>
    <n v="177"/>
  </r>
  <r>
    <x v="0"/>
    <x v="5"/>
    <x v="5"/>
    <x v="156"/>
    <n v="159"/>
  </r>
  <r>
    <x v="8"/>
    <x v="1"/>
    <x v="5"/>
    <x v="135"/>
    <n v="306"/>
  </r>
  <r>
    <x v="8"/>
    <x v="5"/>
    <x v="13"/>
    <x v="157"/>
    <n v="18"/>
  </r>
  <r>
    <x v="5"/>
    <x v="1"/>
    <x v="15"/>
    <x v="158"/>
    <n v="240"/>
  </r>
  <r>
    <x v="6"/>
    <x v="5"/>
    <x v="5"/>
    <x v="159"/>
    <n v="93"/>
  </r>
  <r>
    <x v="9"/>
    <x v="5"/>
    <x v="21"/>
    <x v="9"/>
    <n v="9"/>
  </r>
  <r>
    <x v="1"/>
    <x v="5"/>
    <x v="10"/>
    <x v="160"/>
    <n v="219"/>
  </r>
  <r>
    <x v="7"/>
    <x v="3"/>
    <x v="7"/>
    <x v="99"/>
    <n v="141"/>
  </r>
  <r>
    <x v="3"/>
    <x v="0"/>
    <x v="13"/>
    <x v="161"/>
    <n v="123"/>
  </r>
  <r>
    <x v="0"/>
    <x v="4"/>
    <x v="17"/>
    <x v="162"/>
    <n v="51"/>
  </r>
  <r>
    <x v="4"/>
    <x v="2"/>
    <x v="2"/>
    <x v="163"/>
    <n v="120"/>
  </r>
  <r>
    <x v="1"/>
    <x v="3"/>
    <x v="21"/>
    <x v="164"/>
    <n v="27"/>
  </r>
  <r>
    <x v="2"/>
    <x v="2"/>
    <x v="18"/>
    <x v="165"/>
    <n v="204"/>
  </r>
  <r>
    <x v="4"/>
    <x v="4"/>
    <x v="11"/>
    <x v="61"/>
    <n v="123"/>
  </r>
  <r>
    <x v="9"/>
    <x v="0"/>
    <x v="19"/>
    <x v="166"/>
    <n v="27"/>
  </r>
  <r>
    <x v="3"/>
    <x v="0"/>
    <x v="21"/>
    <x v="167"/>
    <n v="177"/>
  </r>
  <r>
    <x v="8"/>
    <x v="3"/>
    <x v="21"/>
    <x v="168"/>
    <n v="171"/>
  </r>
  <r>
    <x v="9"/>
    <x v="5"/>
    <x v="15"/>
    <x v="169"/>
    <n v="204"/>
  </r>
  <r>
    <x v="8"/>
    <x v="5"/>
    <x v="8"/>
    <x v="170"/>
    <n v="276"/>
  </r>
  <r>
    <x v="1"/>
    <x v="0"/>
    <x v="21"/>
    <x v="171"/>
    <n v="45"/>
  </r>
  <r>
    <x v="0"/>
    <x v="4"/>
    <x v="12"/>
    <x v="113"/>
    <n v="45"/>
  </r>
  <r>
    <x v="4"/>
    <x v="1"/>
    <x v="18"/>
    <x v="172"/>
    <n v="177"/>
  </r>
  <r>
    <x v="6"/>
    <x v="2"/>
    <x v="11"/>
    <x v="173"/>
    <n v="63"/>
  </r>
  <r>
    <x v="2"/>
    <x v="3"/>
    <x v="3"/>
    <x v="174"/>
    <n v="204"/>
  </r>
  <r>
    <x v="1"/>
    <x v="0"/>
    <x v="7"/>
    <x v="175"/>
    <n v="195"/>
  </r>
  <r>
    <x v="5"/>
    <x v="5"/>
    <x v="8"/>
    <x v="176"/>
    <n v="369"/>
  </r>
  <r>
    <x v="8"/>
    <x v="5"/>
    <x v="4"/>
    <x v="177"/>
    <n v="42"/>
  </r>
  <r>
    <x v="4"/>
    <x v="0"/>
    <x v="0"/>
    <x v="178"/>
    <n v="81"/>
  </r>
  <r>
    <x v="2"/>
    <x v="0"/>
    <x v="21"/>
    <x v="179"/>
    <n v="246"/>
  </r>
  <r>
    <x v="2"/>
    <x v="5"/>
    <x v="9"/>
    <x v="180"/>
    <n v="174"/>
  </r>
  <r>
    <x v="1"/>
    <x v="1"/>
    <x v="0"/>
    <x v="181"/>
    <n v="81"/>
  </r>
  <r>
    <x v="0"/>
    <x v="1"/>
    <x v="7"/>
    <x v="182"/>
    <n v="372"/>
  </r>
  <r>
    <x v="0"/>
    <x v="1"/>
    <x v="10"/>
    <x v="183"/>
    <n v="174"/>
  </r>
  <r>
    <x v="3"/>
    <x v="2"/>
    <x v="1"/>
    <x v="184"/>
    <n v="84"/>
  </r>
  <r>
    <x v="3"/>
    <x v="5"/>
    <x v="10"/>
    <x v="185"/>
    <n v="225"/>
  </r>
  <r>
    <x v="6"/>
    <x v="2"/>
    <x v="0"/>
    <x v="114"/>
    <n v="105"/>
  </r>
  <r>
    <x v="0"/>
    <x v="3"/>
    <x v="19"/>
    <x v="186"/>
    <n v="225"/>
  </r>
  <r>
    <x v="7"/>
    <x v="0"/>
    <x v="8"/>
    <x v="187"/>
    <n v="54"/>
  </r>
  <r>
    <x v="5"/>
    <x v="0"/>
    <x v="21"/>
    <x v="188"/>
    <n v="0"/>
  </r>
  <r>
    <x v="6"/>
    <x v="3"/>
    <x v="17"/>
    <x v="65"/>
    <n v="171"/>
  </r>
  <r>
    <x v="2"/>
    <x v="5"/>
    <x v="10"/>
    <x v="62"/>
    <n v="189"/>
  </r>
  <r>
    <x v="5"/>
    <x v="4"/>
    <x v="3"/>
    <x v="189"/>
    <n v="270"/>
  </r>
  <r>
    <x v="4"/>
    <x v="3"/>
    <x v="0"/>
    <x v="190"/>
    <n v="63"/>
  </r>
  <r>
    <x v="3"/>
    <x v="4"/>
    <x v="4"/>
    <x v="191"/>
    <n v="21"/>
  </r>
  <r>
    <x v="5"/>
    <x v="0"/>
    <x v="7"/>
    <x v="192"/>
    <n v="207"/>
  </r>
  <r>
    <x v="2"/>
    <x v="0"/>
    <x v="13"/>
    <x v="193"/>
    <n v="96"/>
  </r>
  <r>
    <x v="6"/>
    <x v="3"/>
    <x v="7"/>
    <x v="194"/>
    <n v="81"/>
  </r>
  <r>
    <x v="2"/>
    <x v="3"/>
    <x v="17"/>
    <x v="195"/>
    <n v="306"/>
  </r>
  <r>
    <x v="9"/>
    <x v="3"/>
    <x v="20"/>
    <x v="196"/>
    <n v="279"/>
  </r>
  <r>
    <x v="7"/>
    <x v="4"/>
    <x v="2"/>
    <x v="197"/>
    <n v="3"/>
  </r>
  <r>
    <x v="5"/>
    <x v="3"/>
    <x v="18"/>
    <x v="198"/>
    <n v="198"/>
  </r>
  <r>
    <x v="6"/>
    <x v="3"/>
    <x v="3"/>
    <x v="199"/>
    <n v="249"/>
  </r>
  <r>
    <x v="4"/>
    <x v="5"/>
    <x v="10"/>
    <x v="200"/>
    <n v="75"/>
  </r>
  <r>
    <x v="2"/>
    <x v="2"/>
    <x v="1"/>
    <x v="201"/>
    <n v="189"/>
  </r>
  <r>
    <x v="5"/>
    <x v="2"/>
    <x v="1"/>
    <x v="202"/>
    <n v="87"/>
  </r>
  <r>
    <x v="3"/>
    <x v="2"/>
    <x v="0"/>
    <x v="60"/>
    <n v="174"/>
  </r>
  <r>
    <x v="7"/>
    <x v="3"/>
    <x v="16"/>
    <x v="203"/>
    <n v="36"/>
  </r>
  <r>
    <x v="2"/>
    <x v="4"/>
    <x v="17"/>
    <x v="204"/>
    <n v="60"/>
  </r>
  <r>
    <x v="8"/>
    <x v="1"/>
    <x v="14"/>
    <x v="103"/>
    <n v="78"/>
  </r>
  <r>
    <x v="2"/>
    <x v="2"/>
    <x v="0"/>
    <x v="205"/>
    <n v="57"/>
  </r>
  <r>
    <x v="2"/>
    <x v="0"/>
    <x v="19"/>
    <x v="206"/>
    <n v="45"/>
  </r>
  <r>
    <x v="3"/>
    <x v="4"/>
    <x v="7"/>
    <x v="207"/>
    <n v="3"/>
  </r>
  <r>
    <x v="9"/>
    <x v="1"/>
    <x v="16"/>
    <x v="208"/>
    <n v="6"/>
  </r>
  <r>
    <x v="6"/>
    <x v="0"/>
    <x v="4"/>
    <x v="209"/>
    <n v="21"/>
  </r>
  <r>
    <x v="6"/>
    <x v="2"/>
    <x v="3"/>
    <x v="210"/>
    <n v="3"/>
  </r>
  <r>
    <x v="1"/>
    <x v="5"/>
    <x v="6"/>
    <x v="211"/>
    <n v="288"/>
  </r>
  <r>
    <x v="4"/>
    <x v="2"/>
    <x v="11"/>
    <x v="212"/>
    <n v="30"/>
  </r>
  <r>
    <x v="0"/>
    <x v="4"/>
    <x v="21"/>
    <x v="213"/>
    <n v="87"/>
  </r>
  <r>
    <x v="0"/>
    <x v="3"/>
    <x v="18"/>
    <x v="214"/>
    <n v="30"/>
  </r>
  <r>
    <x v="6"/>
    <x v="4"/>
    <x v="15"/>
    <x v="215"/>
    <n v="168"/>
  </r>
  <r>
    <x v="0"/>
    <x v="2"/>
    <x v="18"/>
    <x v="216"/>
    <n v="306"/>
  </r>
  <r>
    <x v="4"/>
    <x v="1"/>
    <x v="2"/>
    <x v="217"/>
    <n v="402"/>
  </r>
  <r>
    <x v="8"/>
    <x v="0"/>
    <x v="19"/>
    <x v="218"/>
    <n v="327"/>
  </r>
  <r>
    <x v="0"/>
    <x v="0"/>
    <x v="18"/>
    <x v="219"/>
    <n v="93"/>
  </r>
  <r>
    <x v="9"/>
    <x v="1"/>
    <x v="8"/>
    <x v="220"/>
    <n v="96"/>
  </r>
  <r>
    <x v="1"/>
    <x v="3"/>
    <x v="3"/>
    <x v="221"/>
    <n v="27"/>
  </r>
  <r>
    <x v="2"/>
    <x v="4"/>
    <x v="21"/>
    <x v="222"/>
    <n v="99"/>
  </r>
  <r>
    <x v="2"/>
    <x v="4"/>
    <x v="5"/>
    <x v="223"/>
    <n v="87"/>
  </r>
  <r>
    <x v="9"/>
    <x v="0"/>
    <x v="20"/>
    <x v="224"/>
    <n v="288"/>
  </r>
  <r>
    <x v="1"/>
    <x v="1"/>
    <x v="13"/>
    <x v="225"/>
    <n v="363"/>
  </r>
  <r>
    <x v="9"/>
    <x v="5"/>
    <x v="9"/>
    <x v="226"/>
    <n v="87"/>
  </r>
  <r>
    <x v="4"/>
    <x v="5"/>
    <x v="9"/>
    <x v="227"/>
    <n v="150"/>
  </r>
  <r>
    <x v="7"/>
    <x v="1"/>
    <x v="9"/>
    <x v="228"/>
    <n v="303"/>
  </r>
  <r>
    <x v="5"/>
    <x v="1"/>
    <x v="19"/>
    <x v="229"/>
    <n v="288"/>
  </r>
  <r>
    <x v="9"/>
    <x v="2"/>
    <x v="11"/>
    <x v="230"/>
    <n v="75"/>
  </r>
  <r>
    <x v="0"/>
    <x v="4"/>
    <x v="6"/>
    <x v="231"/>
    <n v="39"/>
  </r>
  <r>
    <x v="4"/>
    <x v="5"/>
    <x v="1"/>
    <x v="232"/>
    <n v="123"/>
  </r>
  <r>
    <x v="0"/>
    <x v="2"/>
    <x v="2"/>
    <x v="233"/>
    <n v="36"/>
  </r>
  <r>
    <x v="6"/>
    <x v="5"/>
    <x v="7"/>
    <x v="171"/>
    <n v="237"/>
  </r>
  <r>
    <x v="0"/>
    <x v="2"/>
    <x v="11"/>
    <x v="234"/>
    <n v="201"/>
  </r>
  <r>
    <x v="7"/>
    <x v="2"/>
    <x v="9"/>
    <x v="235"/>
    <n v="48"/>
  </r>
  <r>
    <x v="6"/>
    <x v="1"/>
    <x v="7"/>
    <x v="236"/>
    <n v="84"/>
  </r>
  <r>
    <x v="1"/>
    <x v="0"/>
    <x v="20"/>
    <x v="237"/>
    <n v="87"/>
  </r>
  <r>
    <x v="5"/>
    <x v="4"/>
    <x v="0"/>
    <x v="238"/>
    <n v="312"/>
  </r>
  <r>
    <x v="8"/>
    <x v="3"/>
    <x v="19"/>
    <x v="159"/>
    <n v="102"/>
  </r>
  <r>
    <x v="1"/>
    <x v="4"/>
    <x v="20"/>
    <x v="239"/>
    <n v="78"/>
  </r>
  <r>
    <x v="8"/>
    <x v="5"/>
    <x v="14"/>
    <x v="240"/>
    <n v="117"/>
  </r>
  <r>
    <x v="3"/>
    <x v="1"/>
    <x v="15"/>
    <x v="213"/>
    <n v="99"/>
  </r>
  <r>
    <x v="0"/>
    <x v="1"/>
    <x v="17"/>
    <x v="190"/>
    <n v="48"/>
  </r>
  <r>
    <x v="5"/>
    <x v="5"/>
    <x v="16"/>
    <x v="241"/>
    <n v="24"/>
  </r>
  <r>
    <x v="0"/>
    <x v="3"/>
    <x v="16"/>
    <x v="242"/>
    <n v="42"/>
  </r>
  <r>
    <x v="4"/>
    <x v="1"/>
    <x v="13"/>
    <x v="243"/>
    <n v="270"/>
  </r>
  <r>
    <x v="1"/>
    <x v="2"/>
    <x v="14"/>
    <x v="48"/>
    <n v="150"/>
  </r>
  <r>
    <x v="7"/>
    <x v="0"/>
    <x v="16"/>
    <x v="244"/>
    <n v="42"/>
  </r>
  <r>
    <x v="0"/>
    <x v="1"/>
    <x v="12"/>
    <x v="245"/>
    <n v="126"/>
  </r>
  <r>
    <x v="4"/>
    <x v="0"/>
    <x v="21"/>
    <x v="246"/>
    <n v="6"/>
  </r>
  <r>
    <x v="8"/>
    <x v="1"/>
    <x v="16"/>
    <x v="121"/>
    <n v="276"/>
  </r>
  <r>
    <x v="8"/>
    <x v="5"/>
    <x v="9"/>
    <x v="206"/>
    <n v="93"/>
  </r>
  <r>
    <x v="7"/>
    <x v="2"/>
    <x v="6"/>
    <x v="247"/>
    <n v="246"/>
  </r>
  <r>
    <x v="4"/>
    <x v="3"/>
    <x v="17"/>
    <x v="248"/>
    <n v="3"/>
  </r>
  <r>
    <x v="1"/>
    <x v="4"/>
    <x v="18"/>
    <x v="249"/>
    <n v="63"/>
  </r>
  <r>
    <x v="6"/>
    <x v="1"/>
    <x v="6"/>
    <x v="117"/>
    <n v="246"/>
  </r>
  <r>
    <x v="7"/>
    <x v="5"/>
    <x v="15"/>
    <x v="250"/>
    <n v="120"/>
  </r>
  <r>
    <x v="7"/>
    <x v="4"/>
    <x v="6"/>
    <x v="251"/>
    <n v="348"/>
  </r>
  <r>
    <x v="3"/>
    <x v="5"/>
    <x v="14"/>
    <x v="252"/>
    <n v="126"/>
  </r>
  <r>
    <x v="4"/>
    <x v="1"/>
    <x v="0"/>
    <x v="253"/>
    <n v="123"/>
  </r>
  <r>
    <x v="6"/>
    <x v="4"/>
    <x v="4"/>
    <x v="254"/>
    <n v="45"/>
  </r>
  <r>
    <x v="9"/>
    <x v="4"/>
    <x v="2"/>
    <x v="255"/>
    <n v="126"/>
  </r>
  <r>
    <x v="0"/>
    <x v="0"/>
    <x v="12"/>
    <x v="256"/>
    <n v="72"/>
  </r>
  <r>
    <x v="4"/>
    <x v="2"/>
    <x v="12"/>
    <x v="257"/>
    <n v="135"/>
  </r>
  <r>
    <x v="9"/>
    <x v="5"/>
    <x v="7"/>
    <x v="258"/>
    <n v="24"/>
  </r>
  <r>
    <x v="5"/>
    <x v="2"/>
    <x v="6"/>
    <x v="259"/>
    <n v="117"/>
  </r>
  <r>
    <x v="8"/>
    <x v="3"/>
    <x v="12"/>
    <x v="260"/>
    <n v="51"/>
  </r>
  <r>
    <x v="7"/>
    <x v="3"/>
    <x v="14"/>
    <x v="261"/>
    <n v="36"/>
  </r>
  <r>
    <x v="2"/>
    <x v="1"/>
    <x v="18"/>
    <x v="262"/>
    <n v="144"/>
  </r>
  <r>
    <x v="2"/>
    <x v="2"/>
    <x v="4"/>
    <x v="263"/>
    <n v="114"/>
  </r>
  <r>
    <x v="5"/>
    <x v="0"/>
    <x v="0"/>
    <x v="264"/>
    <n v="54"/>
  </r>
  <r>
    <x v="5"/>
    <x v="0"/>
    <x v="10"/>
    <x v="64"/>
    <n v="333"/>
  </r>
  <r>
    <x v="8"/>
    <x v="0"/>
    <x v="2"/>
    <x v="62"/>
    <n v="366"/>
  </r>
  <r>
    <x v="8"/>
    <x v="4"/>
    <x v="21"/>
    <x v="265"/>
    <n v="303"/>
  </r>
  <r>
    <x v="7"/>
    <x v="3"/>
    <x v="5"/>
    <x v="65"/>
    <n v="126"/>
  </r>
  <r>
    <x v="3"/>
    <x v="0"/>
    <x v="16"/>
    <x v="266"/>
    <n v="231"/>
  </r>
  <r>
    <x v="2"/>
    <x v="4"/>
    <x v="4"/>
    <x v="267"/>
    <n v="1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79CA08-49C9-4DF1-8593-581A8AF8FE2D}" name="PivotTable4" cacheId="7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7" firstHeaderRow="1" firstDataRow="1" firstDataCol="1"/>
  <pivotFields count="2"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4"/>
    </i>
    <i>
      <x v="3"/>
    </i>
    <i>
      <x/>
    </i>
    <i>
      <x v="2"/>
    </i>
    <i>
      <x v="1"/>
    </i>
    <i t="grand">
      <x/>
    </i>
  </rowItems>
  <colItems count="1">
    <i/>
  </colItems>
  <dataFields count="1">
    <dataField name="sale per unit" fld="1" subtotal="count" baseField="0" baseItem="4" numFmtId="2"/>
  </dataFields>
  <formats count="2"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sale per unit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0" type="count" id="1" iMeasureHier="7">
      <autoFilter ref="A1">
        <filterColumn colId="0">
          <top10 val="5" filterVal="5"/>
        </filterColumn>
      </autoFilter>
    </filter>
  </filters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eginner-DA-course-blank.xlsx!data">
        <x15:activeTabTopLevelEntity name="[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70EFF-F22D-429E-AA38-F933C5692156}" name="PivotTable5" cacheId="5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16" firstHeaderRow="1" firstDataRow="1" firstDataCol="1"/>
  <pivotFields count="5">
    <pivotField axis="axisRow" showAll="0" measureFilter="1" sortType="descending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numFmtId="3" showAll="0"/>
  </pivotFields>
  <rowFields count="2">
    <field x="1"/>
    <field x="0"/>
  </rowFields>
  <rowItems count="13">
    <i>
      <x/>
    </i>
    <i r="1">
      <x v="5"/>
    </i>
    <i>
      <x v="1"/>
    </i>
    <i r="1">
      <x v="5"/>
    </i>
    <i>
      <x v="2"/>
    </i>
    <i r="1">
      <x v="5"/>
    </i>
    <i>
      <x v="3"/>
    </i>
    <i r="1">
      <x v="3"/>
    </i>
    <i>
      <x v="4"/>
    </i>
    <i r="1">
      <x/>
    </i>
    <i>
      <x v="5"/>
    </i>
    <i r="1">
      <x v="9"/>
    </i>
    <i t="grand">
      <x/>
    </i>
  </rowItems>
  <colItems count="1">
    <i/>
  </colItems>
  <dataFields count="1">
    <dataField name="Sum of Amount" fld="3" baseField="0" baseItem="0"/>
  </dataFields>
  <conditionalFormats count="1"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>
              <x v="5"/>
            </reference>
            <reference field="1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23D43B-1576-4638-96BF-5E9C5598A131}" name="Data" displayName="Data" ref="C11:G311" totalsRowShown="0" headerRowDxfId="7">
  <autoFilter ref="C11:G311" xr:uid="{8E770DC1-AD3B-4E94-8505-BA2C7D9E9FAE}">
    <filterColumn colId="3">
      <colorFilter dxfId="6"/>
    </filterColumn>
  </autoFilter>
  <sortState xmlns:xlrd2="http://schemas.microsoft.com/office/spreadsheetml/2017/richdata2" ref="C13:G308">
    <sortCondition descending="1" ref="F11:F311"/>
  </sortState>
  <tableColumns count="5">
    <tableColumn id="1" xr3:uid="{CD858BE6-0C0A-4E37-BC30-5C2AEEA52CFF}" name="Sales Person"/>
    <tableColumn id="2" xr3:uid="{AA43957C-2AF6-4ACC-BA48-941B1AC65640}" name="Geography"/>
    <tableColumn id="3" xr3:uid="{878E58E6-00CD-4C9F-B736-78ECFE34EDA9}" name="Product"/>
    <tableColumn id="4" xr3:uid="{0CDFB25D-A8EC-416E-AE5B-686C344C2F05}" name="Amount" dataDxfId="9"/>
    <tableColumn id="5" xr3:uid="{03D01139-5634-443D-B1B1-20B4E4DA3E13}" name="Unit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opLeftCell="A13" zoomScale="145" zoomScaleNormal="145" workbookViewId="0">
      <selection activeCell="F1" sqref="F1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10" max="10" width="3.85546875" customWidth="1"/>
    <col min="11" max="11" width="53.85546875" customWidth="1"/>
    <col min="25" max="25" width="21.85546875" bestFit="1" customWidth="1"/>
    <col min="26" max="26" width="14.42578125" customWidth="1"/>
    <col min="31" max="31" width="21.85546875" customWidth="1"/>
  </cols>
  <sheetData>
    <row r="1" spans="1:26" s="2" customFormat="1" ht="52.5" customHeight="1" x14ac:dyDescent="0.25">
      <c r="A1" s="1"/>
      <c r="C1" s="3" t="s">
        <v>42</v>
      </c>
    </row>
    <row r="11" spans="1:26" x14ac:dyDescent="0.2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hidden="1" x14ac:dyDescent="0.25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25">
      <c r="C13" t="s">
        <v>5</v>
      </c>
      <c r="D13" t="s">
        <v>36</v>
      </c>
      <c r="E13" t="s">
        <v>16</v>
      </c>
      <c r="F13" s="4">
        <v>16184</v>
      </c>
      <c r="G13" s="5">
        <v>39</v>
      </c>
      <c r="J13" s="7">
        <v>2</v>
      </c>
      <c r="K13" s="8" t="s">
        <v>53</v>
      </c>
      <c r="Y13" t="s">
        <v>14</v>
      </c>
      <c r="Z13" s="11">
        <v>11.7</v>
      </c>
    </row>
    <row r="14" spans="1:26" hidden="1" x14ac:dyDescent="0.2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25">
      <c r="C15" t="s">
        <v>5</v>
      </c>
      <c r="D15" t="s">
        <v>34</v>
      </c>
      <c r="E15" t="s">
        <v>20</v>
      </c>
      <c r="F15" s="4">
        <v>15610</v>
      </c>
      <c r="G15" s="5">
        <v>339</v>
      </c>
      <c r="J15" s="7">
        <v>4</v>
      </c>
      <c r="K15" s="8" t="s">
        <v>46</v>
      </c>
      <c r="Y15" t="s">
        <v>15</v>
      </c>
      <c r="Z15" s="11">
        <v>11.73</v>
      </c>
    </row>
    <row r="16" spans="1:26" hidden="1" x14ac:dyDescent="0.2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25">
      <c r="C17" t="s">
        <v>9</v>
      </c>
      <c r="D17" t="s">
        <v>34</v>
      </c>
      <c r="E17" t="s">
        <v>28</v>
      </c>
      <c r="F17" s="4">
        <v>14329</v>
      </c>
      <c r="G17" s="5">
        <v>150</v>
      </c>
      <c r="J17" s="7">
        <v>6</v>
      </c>
      <c r="K17" s="8" t="s">
        <v>55</v>
      </c>
      <c r="Y17" t="s">
        <v>17</v>
      </c>
      <c r="Z17" s="11">
        <v>3.11</v>
      </c>
    </row>
    <row r="18" spans="3:26" hidden="1" x14ac:dyDescent="0.2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25">
      <c r="C19" t="s">
        <v>5</v>
      </c>
      <c r="D19" t="s">
        <v>35</v>
      </c>
      <c r="E19" t="s">
        <v>15</v>
      </c>
      <c r="F19" s="4">
        <v>13391</v>
      </c>
      <c r="G19" s="5">
        <v>201</v>
      </c>
      <c r="J19" s="7">
        <v>8</v>
      </c>
      <c r="K19" s="8" t="s">
        <v>52</v>
      </c>
      <c r="Y19" t="s">
        <v>19</v>
      </c>
      <c r="Z19" s="11">
        <v>7.64</v>
      </c>
    </row>
    <row r="20" spans="3:26" hidden="1" x14ac:dyDescent="0.2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25">
      <c r="C21" t="s">
        <v>10</v>
      </c>
      <c r="D21" t="s">
        <v>39</v>
      </c>
      <c r="E21" t="s">
        <v>33</v>
      </c>
      <c r="F21" s="4">
        <v>12950</v>
      </c>
      <c r="G21" s="5">
        <v>30</v>
      </c>
      <c r="J21" s="7">
        <v>10</v>
      </c>
      <c r="K21" s="8" t="s">
        <v>48</v>
      </c>
      <c r="Y21" t="s">
        <v>21</v>
      </c>
      <c r="Z21" s="11">
        <v>9</v>
      </c>
    </row>
    <row r="22" spans="3:26" hidden="1" x14ac:dyDescent="0.2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hidden="1" x14ac:dyDescent="0.2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hidden="1" x14ac:dyDescent="0.2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hidden="1" x14ac:dyDescent="0.2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hidden="1" x14ac:dyDescent="0.2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hidden="1" x14ac:dyDescent="0.2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25">
      <c r="C28" t="s">
        <v>40</v>
      </c>
      <c r="D28" t="s">
        <v>35</v>
      </c>
      <c r="E28" t="s">
        <v>32</v>
      </c>
      <c r="F28" s="4">
        <v>12348</v>
      </c>
      <c r="G28" s="5">
        <v>234</v>
      </c>
      <c r="Y28" t="s">
        <v>28</v>
      </c>
      <c r="Z28" s="11">
        <v>10.38</v>
      </c>
    </row>
    <row r="29" spans="3:26" x14ac:dyDescent="0.25">
      <c r="C29" t="s">
        <v>2</v>
      </c>
      <c r="D29" t="s">
        <v>37</v>
      </c>
      <c r="E29" t="s">
        <v>18</v>
      </c>
      <c r="F29" s="4">
        <v>11571</v>
      </c>
      <c r="G29" s="5">
        <v>138</v>
      </c>
      <c r="Y29" t="s">
        <v>29</v>
      </c>
      <c r="Z29" s="11">
        <v>7.16</v>
      </c>
    </row>
    <row r="30" spans="3:26" hidden="1" x14ac:dyDescent="0.2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25">
      <c r="C31" t="s">
        <v>9</v>
      </c>
      <c r="D31" t="s">
        <v>36</v>
      </c>
      <c r="E31" t="s">
        <v>27</v>
      </c>
      <c r="F31" s="4">
        <v>11522</v>
      </c>
      <c r="G31" s="5">
        <v>204</v>
      </c>
      <c r="Y31" t="s">
        <v>31</v>
      </c>
      <c r="Z31" s="11">
        <v>5.79</v>
      </c>
    </row>
    <row r="32" spans="3:26" x14ac:dyDescent="0.25">
      <c r="C32" t="s">
        <v>2</v>
      </c>
      <c r="D32" t="s">
        <v>36</v>
      </c>
      <c r="E32" t="s">
        <v>16</v>
      </c>
      <c r="F32" s="4">
        <v>11417</v>
      </c>
      <c r="G32" s="5">
        <v>21</v>
      </c>
      <c r="Y32" t="s">
        <v>32</v>
      </c>
      <c r="Z32" s="11">
        <v>8.65</v>
      </c>
    </row>
    <row r="33" spans="3:26" hidden="1" x14ac:dyDescent="0.2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hidden="1" x14ac:dyDescent="0.25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hidden="1" x14ac:dyDescent="0.25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hidden="1" x14ac:dyDescent="0.25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25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hidden="1" x14ac:dyDescent="0.25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hidden="1" x14ac:dyDescent="0.25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25">
      <c r="C40" t="s">
        <v>41</v>
      </c>
      <c r="D40" t="s">
        <v>36</v>
      </c>
      <c r="E40" t="s">
        <v>32</v>
      </c>
      <c r="F40" s="4">
        <v>10304</v>
      </c>
      <c r="G40" s="5">
        <v>84</v>
      </c>
    </row>
    <row r="41" spans="3:26" x14ac:dyDescent="0.25">
      <c r="C41" t="s">
        <v>7</v>
      </c>
      <c r="D41" t="s">
        <v>38</v>
      </c>
      <c r="E41" t="s">
        <v>30</v>
      </c>
      <c r="F41" s="4">
        <v>10129</v>
      </c>
      <c r="G41" s="5">
        <v>312</v>
      </c>
    </row>
    <row r="42" spans="3:26" x14ac:dyDescent="0.25">
      <c r="C42" t="s">
        <v>6</v>
      </c>
      <c r="D42" t="s">
        <v>36</v>
      </c>
      <c r="E42" t="s">
        <v>4</v>
      </c>
      <c r="F42" s="4">
        <v>10073</v>
      </c>
      <c r="G42" s="5">
        <v>120</v>
      </c>
    </row>
    <row r="43" spans="3:26" hidden="1" x14ac:dyDescent="0.25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25">
      <c r="C44" t="s">
        <v>2</v>
      </c>
      <c r="D44" t="s">
        <v>37</v>
      </c>
      <c r="E44" t="s">
        <v>17</v>
      </c>
      <c r="F44" s="4">
        <v>9926</v>
      </c>
      <c r="G44" s="5">
        <v>201</v>
      </c>
    </row>
    <row r="45" spans="3:26" x14ac:dyDescent="0.25">
      <c r="C45" t="s">
        <v>7</v>
      </c>
      <c r="D45" t="s">
        <v>37</v>
      </c>
      <c r="E45" t="s">
        <v>22</v>
      </c>
      <c r="F45" s="4">
        <v>9835</v>
      </c>
      <c r="G45" s="5">
        <v>207</v>
      </c>
    </row>
    <row r="46" spans="3:26" hidden="1" x14ac:dyDescent="0.25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hidden="1" x14ac:dyDescent="0.25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25">
      <c r="C48" t="s">
        <v>40</v>
      </c>
      <c r="D48" t="s">
        <v>36</v>
      </c>
      <c r="E48" t="s">
        <v>33</v>
      </c>
      <c r="F48" s="4">
        <v>9772</v>
      </c>
      <c r="G48" s="5">
        <v>90</v>
      </c>
    </row>
    <row r="49" spans="3:7" hidden="1" x14ac:dyDescent="0.25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hidden="1" x14ac:dyDescent="0.25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hidden="1" x14ac:dyDescent="0.25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25">
      <c r="C52" t="s">
        <v>8</v>
      </c>
      <c r="D52" t="s">
        <v>37</v>
      </c>
      <c r="E52" t="s">
        <v>15</v>
      </c>
      <c r="F52" s="4">
        <v>9709</v>
      </c>
      <c r="G52" s="5">
        <v>30</v>
      </c>
    </row>
    <row r="53" spans="3:7" x14ac:dyDescent="0.25">
      <c r="C53" t="s">
        <v>8</v>
      </c>
      <c r="D53" t="s">
        <v>39</v>
      </c>
      <c r="E53" t="s">
        <v>18</v>
      </c>
      <c r="F53" s="4">
        <v>9660</v>
      </c>
      <c r="G53" s="5">
        <v>27</v>
      </c>
    </row>
    <row r="54" spans="3:7" hidden="1" x14ac:dyDescent="0.25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hidden="1" x14ac:dyDescent="0.25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hidden="1" x14ac:dyDescent="0.25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25">
      <c r="C57" t="s">
        <v>41</v>
      </c>
      <c r="D57" t="s">
        <v>36</v>
      </c>
      <c r="E57" t="s">
        <v>18</v>
      </c>
      <c r="F57" s="4">
        <v>9632</v>
      </c>
      <c r="G57" s="5">
        <v>288</v>
      </c>
    </row>
    <row r="58" spans="3:7" x14ac:dyDescent="0.25">
      <c r="C58" t="s">
        <v>9</v>
      </c>
      <c r="D58" t="s">
        <v>38</v>
      </c>
      <c r="E58" t="s">
        <v>33</v>
      </c>
      <c r="F58" s="4">
        <v>9506</v>
      </c>
      <c r="G58" s="5">
        <v>87</v>
      </c>
    </row>
    <row r="59" spans="3:7" x14ac:dyDescent="0.25">
      <c r="C59" t="s">
        <v>2</v>
      </c>
      <c r="D59" t="s">
        <v>39</v>
      </c>
      <c r="E59" t="s">
        <v>20</v>
      </c>
      <c r="F59" s="4">
        <v>9443</v>
      </c>
      <c r="G59" s="5">
        <v>162</v>
      </c>
    </row>
    <row r="60" spans="3:7" hidden="1" x14ac:dyDescent="0.25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25">
      <c r="C61" t="s">
        <v>3</v>
      </c>
      <c r="D61" t="s">
        <v>36</v>
      </c>
      <c r="E61" t="s">
        <v>16</v>
      </c>
      <c r="F61" s="4">
        <v>9198</v>
      </c>
      <c r="G61" s="5">
        <v>36</v>
      </c>
    </row>
    <row r="62" spans="3:7" x14ac:dyDescent="0.25">
      <c r="C62" t="s">
        <v>9</v>
      </c>
      <c r="D62" t="s">
        <v>36</v>
      </c>
      <c r="E62" t="s">
        <v>30</v>
      </c>
      <c r="F62" s="4">
        <v>9051</v>
      </c>
      <c r="G62" s="5">
        <v>57</v>
      </c>
    </row>
    <row r="63" spans="3:7" hidden="1" x14ac:dyDescent="0.25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25">
      <c r="C64" t="s">
        <v>40</v>
      </c>
      <c r="D64" t="s">
        <v>37</v>
      </c>
      <c r="E64" t="s">
        <v>29</v>
      </c>
      <c r="F64" s="4">
        <v>9002</v>
      </c>
      <c r="G64" s="5">
        <v>72</v>
      </c>
    </row>
    <row r="65" spans="3:7" x14ac:dyDescent="0.25">
      <c r="C65" t="s">
        <v>8</v>
      </c>
      <c r="D65" t="s">
        <v>39</v>
      </c>
      <c r="E65" t="s">
        <v>31</v>
      </c>
      <c r="F65" s="4">
        <v>8890</v>
      </c>
      <c r="G65" s="5">
        <v>210</v>
      </c>
    </row>
    <row r="66" spans="3:7" x14ac:dyDescent="0.25">
      <c r="C66" t="s">
        <v>40</v>
      </c>
      <c r="D66" t="s">
        <v>35</v>
      </c>
      <c r="E66" t="s">
        <v>33</v>
      </c>
      <c r="F66" s="4">
        <v>8869</v>
      </c>
      <c r="G66" s="5">
        <v>432</v>
      </c>
    </row>
    <row r="67" spans="3:7" x14ac:dyDescent="0.25">
      <c r="C67" t="s">
        <v>7</v>
      </c>
      <c r="D67" t="s">
        <v>34</v>
      </c>
      <c r="E67" t="s">
        <v>24</v>
      </c>
      <c r="F67" s="4">
        <v>8862</v>
      </c>
      <c r="G67" s="5">
        <v>189</v>
      </c>
    </row>
    <row r="68" spans="3:7" hidden="1" x14ac:dyDescent="0.25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25">
      <c r="C69" t="s">
        <v>3</v>
      </c>
      <c r="D69" t="s">
        <v>38</v>
      </c>
      <c r="E69" t="s">
        <v>26</v>
      </c>
      <c r="F69" s="4">
        <v>8841</v>
      </c>
      <c r="G69" s="5">
        <v>303</v>
      </c>
    </row>
    <row r="70" spans="3:7" hidden="1" x14ac:dyDescent="0.25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hidden="1" x14ac:dyDescent="0.25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25">
      <c r="C72" t="s">
        <v>5</v>
      </c>
      <c r="D72" t="s">
        <v>37</v>
      </c>
      <c r="E72" t="s">
        <v>25</v>
      </c>
      <c r="F72" s="4">
        <v>8813</v>
      </c>
      <c r="G72" s="5">
        <v>21</v>
      </c>
    </row>
    <row r="73" spans="3:7" x14ac:dyDescent="0.25">
      <c r="C73" t="s">
        <v>9</v>
      </c>
      <c r="D73" t="s">
        <v>34</v>
      </c>
      <c r="E73" t="s">
        <v>20</v>
      </c>
      <c r="F73" s="4">
        <v>8463</v>
      </c>
      <c r="G73" s="5">
        <v>492</v>
      </c>
    </row>
    <row r="74" spans="3:7" hidden="1" x14ac:dyDescent="0.25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hidden="1" x14ac:dyDescent="0.25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25">
      <c r="C76" t="s">
        <v>7</v>
      </c>
      <c r="D76" t="s">
        <v>36</v>
      </c>
      <c r="E76" t="s">
        <v>22</v>
      </c>
      <c r="F76" s="4">
        <v>8435</v>
      </c>
      <c r="G76" s="5">
        <v>42</v>
      </c>
    </row>
    <row r="77" spans="3:7" hidden="1" x14ac:dyDescent="0.25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25">
      <c r="C78" t="s">
        <v>2</v>
      </c>
      <c r="D78" t="s">
        <v>36</v>
      </c>
      <c r="E78" t="s">
        <v>29</v>
      </c>
      <c r="F78" s="4">
        <v>8211</v>
      </c>
      <c r="G78" s="5">
        <v>75</v>
      </c>
    </row>
    <row r="79" spans="3:7" hidden="1" x14ac:dyDescent="0.25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hidden="1" x14ac:dyDescent="0.25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hidden="1" x14ac:dyDescent="0.25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25">
      <c r="C82" t="s">
        <v>9</v>
      </c>
      <c r="D82" t="s">
        <v>34</v>
      </c>
      <c r="E82" t="s">
        <v>23</v>
      </c>
      <c r="F82" s="4">
        <v>8155</v>
      </c>
      <c r="G82" s="5">
        <v>90</v>
      </c>
    </row>
    <row r="83" spans="3:7" hidden="1" x14ac:dyDescent="0.25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25">
      <c r="C84" t="s">
        <v>6</v>
      </c>
      <c r="D84" t="s">
        <v>34</v>
      </c>
      <c r="E84" t="s">
        <v>26</v>
      </c>
      <c r="F84" s="4">
        <v>8008</v>
      </c>
      <c r="G84" s="5">
        <v>456</v>
      </c>
    </row>
    <row r="85" spans="3:7" x14ac:dyDescent="0.25">
      <c r="C85" t="s">
        <v>41</v>
      </c>
      <c r="D85" t="s">
        <v>34</v>
      </c>
      <c r="E85" t="s">
        <v>33</v>
      </c>
      <c r="F85" s="4">
        <v>7847</v>
      </c>
      <c r="G85" s="5">
        <v>174</v>
      </c>
    </row>
    <row r="86" spans="3:7" hidden="1" x14ac:dyDescent="0.25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hidden="1" x14ac:dyDescent="0.25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hidden="1" x14ac:dyDescent="0.25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25">
      <c r="C89" t="s">
        <v>9</v>
      </c>
      <c r="D89" t="s">
        <v>35</v>
      </c>
      <c r="E89" t="s">
        <v>15</v>
      </c>
      <c r="F89" s="4">
        <v>7833</v>
      </c>
      <c r="G89" s="5">
        <v>243</v>
      </c>
    </row>
    <row r="90" spans="3:7" hidden="1" x14ac:dyDescent="0.25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25">
      <c r="C91" t="s">
        <v>2</v>
      </c>
      <c r="D91" t="s">
        <v>39</v>
      </c>
      <c r="E91" t="s">
        <v>27</v>
      </c>
      <c r="F91" s="4">
        <v>7812</v>
      </c>
      <c r="G91" s="5">
        <v>81</v>
      </c>
    </row>
    <row r="92" spans="3:7" x14ac:dyDescent="0.25">
      <c r="C92" t="s">
        <v>3</v>
      </c>
      <c r="D92" t="s">
        <v>34</v>
      </c>
      <c r="E92" t="s">
        <v>32</v>
      </c>
      <c r="F92" s="4">
        <v>7777</v>
      </c>
      <c r="G92" s="5">
        <v>504</v>
      </c>
    </row>
    <row r="93" spans="3:7" hidden="1" x14ac:dyDescent="0.25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hidden="1" x14ac:dyDescent="0.25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hidden="1" x14ac:dyDescent="0.25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hidden="1" x14ac:dyDescent="0.25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25">
      <c r="C97" t="s">
        <v>7</v>
      </c>
      <c r="D97" t="s">
        <v>34</v>
      </c>
      <c r="E97" t="s">
        <v>17</v>
      </c>
      <c r="F97" s="4">
        <v>7777</v>
      </c>
      <c r="G97" s="5">
        <v>39</v>
      </c>
    </row>
    <row r="98" spans="3:7" x14ac:dyDescent="0.25">
      <c r="C98" t="s">
        <v>6</v>
      </c>
      <c r="D98" t="s">
        <v>37</v>
      </c>
      <c r="E98" t="s">
        <v>31</v>
      </c>
      <c r="F98" s="4">
        <v>7693</v>
      </c>
      <c r="G98" s="5">
        <v>87</v>
      </c>
    </row>
    <row r="99" spans="3:7" hidden="1" x14ac:dyDescent="0.25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hidden="1" x14ac:dyDescent="0.2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hidden="1" x14ac:dyDescent="0.2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25">
      <c r="C102" t="s">
        <v>40</v>
      </c>
      <c r="D102" t="s">
        <v>37</v>
      </c>
      <c r="E102" t="s">
        <v>19</v>
      </c>
      <c r="F102" s="4">
        <v>7693</v>
      </c>
      <c r="G102" s="5">
        <v>21</v>
      </c>
    </row>
    <row r="103" spans="3:7" x14ac:dyDescent="0.25">
      <c r="C103" t="s">
        <v>2</v>
      </c>
      <c r="D103" t="s">
        <v>39</v>
      </c>
      <c r="E103" t="s">
        <v>21</v>
      </c>
      <c r="F103" s="4">
        <v>7651</v>
      </c>
      <c r="G103" s="5">
        <v>213</v>
      </c>
    </row>
    <row r="104" spans="3:7" hidden="1" x14ac:dyDescent="0.25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hidden="1" x14ac:dyDescent="0.25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hidden="1" x14ac:dyDescent="0.25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25">
      <c r="C107" t="s">
        <v>2</v>
      </c>
      <c r="D107" t="s">
        <v>34</v>
      </c>
      <c r="E107" t="s">
        <v>19</v>
      </c>
      <c r="F107" s="4">
        <v>7511</v>
      </c>
      <c r="G107" s="5">
        <v>120</v>
      </c>
    </row>
    <row r="108" spans="3:7" hidden="1" x14ac:dyDescent="0.25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hidden="1" x14ac:dyDescent="0.25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25">
      <c r="C110" t="s">
        <v>5</v>
      </c>
      <c r="D110" t="s">
        <v>38</v>
      </c>
      <c r="E110" t="s">
        <v>25</v>
      </c>
      <c r="F110" s="4">
        <v>7483</v>
      </c>
      <c r="G110" s="5">
        <v>45</v>
      </c>
    </row>
    <row r="111" spans="3:7" hidden="1" x14ac:dyDescent="0.2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hidden="1" x14ac:dyDescent="0.2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hidden="1" x14ac:dyDescent="0.25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hidden="1" x14ac:dyDescent="0.25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hidden="1" x14ac:dyDescent="0.25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25">
      <c r="C116" t="s">
        <v>41</v>
      </c>
      <c r="D116" t="s">
        <v>35</v>
      </c>
      <c r="E116" t="s">
        <v>28</v>
      </c>
      <c r="F116" s="4">
        <v>7455</v>
      </c>
      <c r="G116" s="5">
        <v>216</v>
      </c>
    </row>
    <row r="117" spans="3:7" hidden="1" x14ac:dyDescent="0.25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25">
      <c r="C118" t="s">
        <v>6</v>
      </c>
      <c r="D118" t="s">
        <v>38</v>
      </c>
      <c r="E118" t="s">
        <v>21</v>
      </c>
      <c r="F118" s="4">
        <v>7322</v>
      </c>
      <c r="G118" s="5">
        <v>36</v>
      </c>
    </row>
    <row r="119" spans="3:7" x14ac:dyDescent="0.25">
      <c r="C119" t="s">
        <v>3</v>
      </c>
      <c r="D119" t="s">
        <v>37</v>
      </c>
      <c r="E119" t="s">
        <v>28</v>
      </c>
      <c r="F119" s="4">
        <v>7308</v>
      </c>
      <c r="G119" s="5">
        <v>327</v>
      </c>
    </row>
    <row r="120" spans="3:7" hidden="1" x14ac:dyDescent="0.2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hidden="1" x14ac:dyDescent="0.2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25">
      <c r="C122" t="s">
        <v>5</v>
      </c>
      <c r="D122" t="s">
        <v>34</v>
      </c>
      <c r="E122" t="s">
        <v>15</v>
      </c>
      <c r="F122" s="4">
        <v>7280</v>
      </c>
      <c r="G122" s="5">
        <v>201</v>
      </c>
    </row>
    <row r="123" spans="3:7" hidden="1" x14ac:dyDescent="0.2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25">
      <c r="C124" t="s">
        <v>9</v>
      </c>
      <c r="D124" t="s">
        <v>37</v>
      </c>
      <c r="E124" t="s">
        <v>20</v>
      </c>
      <c r="F124" s="4">
        <v>7273</v>
      </c>
      <c r="G124" s="5">
        <v>96</v>
      </c>
    </row>
    <row r="125" spans="3:7" x14ac:dyDescent="0.25">
      <c r="C125" t="s">
        <v>3</v>
      </c>
      <c r="D125" t="s">
        <v>34</v>
      </c>
      <c r="E125" t="s">
        <v>14</v>
      </c>
      <c r="F125" s="4">
        <v>7259</v>
      </c>
      <c r="G125" s="5">
        <v>276</v>
      </c>
    </row>
    <row r="126" spans="3:7" hidden="1" x14ac:dyDescent="0.2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hidden="1" x14ac:dyDescent="0.25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hidden="1" x14ac:dyDescent="0.2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25">
      <c r="C129" t="s">
        <v>5</v>
      </c>
      <c r="D129" t="s">
        <v>38</v>
      </c>
      <c r="E129" t="s">
        <v>13</v>
      </c>
      <c r="F129" s="4">
        <v>7189</v>
      </c>
      <c r="G129" s="5">
        <v>54</v>
      </c>
    </row>
    <row r="130" spans="3:7" x14ac:dyDescent="0.25">
      <c r="C130" t="s">
        <v>8</v>
      </c>
      <c r="D130" t="s">
        <v>39</v>
      </c>
      <c r="E130" t="s">
        <v>30</v>
      </c>
      <c r="F130" s="4">
        <v>7021</v>
      </c>
      <c r="G130" s="5">
        <v>183</v>
      </c>
    </row>
    <row r="131" spans="3:7" hidden="1" x14ac:dyDescent="0.2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hidden="1" x14ac:dyDescent="0.2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25">
      <c r="C133" t="s">
        <v>5</v>
      </c>
      <c r="D133" t="s">
        <v>34</v>
      </c>
      <c r="E133" t="s">
        <v>27</v>
      </c>
      <c r="F133" s="4">
        <v>6986</v>
      </c>
      <c r="G133" s="5">
        <v>21</v>
      </c>
    </row>
    <row r="134" spans="3:7" hidden="1" x14ac:dyDescent="0.2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25">
      <c r="C135" t="s">
        <v>5</v>
      </c>
      <c r="D135" t="s">
        <v>39</v>
      </c>
      <c r="E135" t="s">
        <v>22</v>
      </c>
      <c r="F135" s="4">
        <v>6909</v>
      </c>
      <c r="G135" s="5">
        <v>81</v>
      </c>
    </row>
    <row r="136" spans="3:7" hidden="1" x14ac:dyDescent="0.25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hidden="1" x14ac:dyDescent="0.2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25">
      <c r="C138" t="s">
        <v>10</v>
      </c>
      <c r="D138" t="s">
        <v>38</v>
      </c>
      <c r="E138" t="s">
        <v>4</v>
      </c>
      <c r="F138" s="4">
        <v>6860</v>
      </c>
      <c r="G138" s="5">
        <v>126</v>
      </c>
    </row>
    <row r="139" spans="3:7" x14ac:dyDescent="0.25">
      <c r="C139" t="s">
        <v>40</v>
      </c>
      <c r="D139" t="s">
        <v>35</v>
      </c>
      <c r="E139" t="s">
        <v>22</v>
      </c>
      <c r="F139" s="4">
        <v>6853</v>
      </c>
      <c r="G139" s="5">
        <v>372</v>
      </c>
    </row>
    <row r="140" spans="3:7" x14ac:dyDescent="0.25">
      <c r="C140" t="s">
        <v>9</v>
      </c>
      <c r="D140" t="s">
        <v>34</v>
      </c>
      <c r="E140" t="s">
        <v>21</v>
      </c>
      <c r="F140" s="4">
        <v>6832</v>
      </c>
      <c r="G140" s="5">
        <v>27</v>
      </c>
    </row>
    <row r="141" spans="3:7" x14ac:dyDescent="0.25">
      <c r="C141" t="s">
        <v>6</v>
      </c>
      <c r="D141" t="s">
        <v>37</v>
      </c>
      <c r="E141" t="s">
        <v>26</v>
      </c>
      <c r="F141" s="4">
        <v>6818</v>
      </c>
      <c r="G141" s="5">
        <v>6</v>
      </c>
    </row>
    <row r="142" spans="3:7" hidden="1" x14ac:dyDescent="0.25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25">
      <c r="C143" t="s">
        <v>7</v>
      </c>
      <c r="D143" t="s">
        <v>35</v>
      </c>
      <c r="E143" t="s">
        <v>30</v>
      </c>
      <c r="F143" s="4">
        <v>6755</v>
      </c>
      <c r="G143" s="5">
        <v>252</v>
      </c>
    </row>
    <row r="144" spans="3:7" hidden="1" x14ac:dyDescent="0.2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25">
      <c r="C145" t="s">
        <v>40</v>
      </c>
      <c r="D145" t="s">
        <v>34</v>
      </c>
      <c r="E145" t="s">
        <v>26</v>
      </c>
      <c r="F145" s="4">
        <v>6748</v>
      </c>
      <c r="G145" s="5">
        <v>48</v>
      </c>
    </row>
    <row r="146" spans="3:7" hidden="1" x14ac:dyDescent="0.25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25">
      <c r="C147" t="s">
        <v>6</v>
      </c>
      <c r="D147" t="s">
        <v>34</v>
      </c>
      <c r="E147" t="s">
        <v>32</v>
      </c>
      <c r="F147" s="4">
        <v>6734</v>
      </c>
      <c r="G147" s="5">
        <v>123</v>
      </c>
    </row>
    <row r="148" spans="3:7" x14ac:dyDescent="0.25">
      <c r="C148" t="s">
        <v>8</v>
      </c>
      <c r="D148" t="s">
        <v>35</v>
      </c>
      <c r="E148" t="s">
        <v>32</v>
      </c>
      <c r="F148" s="4">
        <v>6706</v>
      </c>
      <c r="G148" s="5">
        <v>459</v>
      </c>
    </row>
    <row r="149" spans="3:7" hidden="1" x14ac:dyDescent="0.2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25">
      <c r="C150" t="s">
        <v>10</v>
      </c>
      <c r="D150" t="s">
        <v>36</v>
      </c>
      <c r="E150" t="s">
        <v>32</v>
      </c>
      <c r="F150" s="4">
        <v>6657</v>
      </c>
      <c r="G150" s="5">
        <v>303</v>
      </c>
    </row>
    <row r="151" spans="3:7" hidden="1" x14ac:dyDescent="0.25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hidden="1" x14ac:dyDescent="0.25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hidden="1" x14ac:dyDescent="0.25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hidden="1" x14ac:dyDescent="0.25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25">
      <c r="C155" t="s">
        <v>3</v>
      </c>
      <c r="D155" t="s">
        <v>35</v>
      </c>
      <c r="E155" t="s">
        <v>15</v>
      </c>
      <c r="F155" s="4">
        <v>6657</v>
      </c>
      <c r="G155" s="5">
        <v>276</v>
      </c>
    </row>
    <row r="156" spans="3:7" x14ac:dyDescent="0.25">
      <c r="C156" t="s">
        <v>7</v>
      </c>
      <c r="D156" t="s">
        <v>37</v>
      </c>
      <c r="E156" t="s">
        <v>14</v>
      </c>
      <c r="F156" s="4">
        <v>6608</v>
      </c>
      <c r="G156" s="5">
        <v>225</v>
      </c>
    </row>
    <row r="157" spans="3:7" hidden="1" x14ac:dyDescent="0.25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hidden="1" x14ac:dyDescent="0.2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25">
      <c r="C159" t="s">
        <v>2</v>
      </c>
      <c r="D159" t="s">
        <v>38</v>
      </c>
      <c r="E159" t="s">
        <v>28</v>
      </c>
      <c r="F159" s="4">
        <v>6580</v>
      </c>
      <c r="G159" s="5">
        <v>183</v>
      </c>
    </row>
    <row r="160" spans="3:7" hidden="1" x14ac:dyDescent="0.2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25">
      <c r="C161" t="s">
        <v>7</v>
      </c>
      <c r="D161" t="s">
        <v>37</v>
      </c>
      <c r="E161" t="s">
        <v>30</v>
      </c>
      <c r="F161" s="4">
        <v>6454</v>
      </c>
      <c r="G161" s="5">
        <v>54</v>
      </c>
    </row>
    <row r="162" spans="3:7" hidden="1" x14ac:dyDescent="0.25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hidden="1" x14ac:dyDescent="0.25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25">
      <c r="C164" t="s">
        <v>8</v>
      </c>
      <c r="D164" t="s">
        <v>38</v>
      </c>
      <c r="E164" t="s">
        <v>21</v>
      </c>
      <c r="F164" s="4">
        <v>6433</v>
      </c>
      <c r="G164" s="5">
        <v>78</v>
      </c>
    </row>
    <row r="165" spans="3:7" hidden="1" x14ac:dyDescent="0.25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25">
      <c r="C166" t="s">
        <v>41</v>
      </c>
      <c r="D166" t="s">
        <v>37</v>
      </c>
      <c r="E166" t="s">
        <v>24</v>
      </c>
      <c r="F166" s="4">
        <v>6398</v>
      </c>
      <c r="G166" s="5">
        <v>102</v>
      </c>
    </row>
    <row r="167" spans="3:7" hidden="1" x14ac:dyDescent="0.2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25">
      <c r="C168" t="s">
        <v>7</v>
      </c>
      <c r="D168" t="s">
        <v>37</v>
      </c>
      <c r="E168" t="s">
        <v>33</v>
      </c>
      <c r="F168" s="4">
        <v>6391</v>
      </c>
      <c r="G168" s="5">
        <v>48</v>
      </c>
    </row>
    <row r="169" spans="3:7" hidden="1" x14ac:dyDescent="0.2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25">
      <c r="C170" t="s">
        <v>40</v>
      </c>
      <c r="D170" t="s">
        <v>39</v>
      </c>
      <c r="E170" t="s">
        <v>27</v>
      </c>
      <c r="F170" s="4">
        <v>6370</v>
      </c>
      <c r="G170" s="5">
        <v>30</v>
      </c>
    </row>
    <row r="171" spans="3:7" x14ac:dyDescent="0.25">
      <c r="C171" t="s">
        <v>5</v>
      </c>
      <c r="D171" t="s">
        <v>36</v>
      </c>
      <c r="E171" t="s">
        <v>23</v>
      </c>
      <c r="F171" s="4">
        <v>6314</v>
      </c>
      <c r="G171" s="5">
        <v>15</v>
      </c>
    </row>
    <row r="172" spans="3:7" x14ac:dyDescent="0.25">
      <c r="C172" t="s">
        <v>3</v>
      </c>
      <c r="D172" t="s">
        <v>34</v>
      </c>
      <c r="E172" t="s">
        <v>25</v>
      </c>
      <c r="F172" s="4">
        <v>6300</v>
      </c>
      <c r="G172" s="5">
        <v>42</v>
      </c>
    </row>
    <row r="173" spans="3:7" hidden="1" x14ac:dyDescent="0.2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25">
      <c r="C174" t="s">
        <v>8</v>
      </c>
      <c r="D174" t="s">
        <v>37</v>
      </c>
      <c r="E174" t="s">
        <v>26</v>
      </c>
      <c r="F174" s="4">
        <v>6279</v>
      </c>
      <c r="G174" s="5">
        <v>45</v>
      </c>
    </row>
    <row r="175" spans="3:7" hidden="1" x14ac:dyDescent="0.25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hidden="1" x14ac:dyDescent="0.2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25">
      <c r="C177" t="s">
        <v>5</v>
      </c>
      <c r="D177" t="s">
        <v>34</v>
      </c>
      <c r="E177" t="s">
        <v>22</v>
      </c>
      <c r="F177" s="4">
        <v>6279</v>
      </c>
      <c r="G177" s="5">
        <v>237</v>
      </c>
    </row>
    <row r="178" spans="3:7" hidden="1" x14ac:dyDescent="0.2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hidden="1" x14ac:dyDescent="0.2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hidden="1" x14ac:dyDescent="0.25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hidden="1" x14ac:dyDescent="0.25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25">
      <c r="C182" t="s">
        <v>5</v>
      </c>
      <c r="D182" t="s">
        <v>36</v>
      </c>
      <c r="E182" t="s">
        <v>13</v>
      </c>
      <c r="F182" s="4">
        <v>6146</v>
      </c>
      <c r="G182" s="5">
        <v>63</v>
      </c>
    </row>
    <row r="183" spans="3:7" hidden="1" x14ac:dyDescent="0.25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25">
      <c r="C184" t="s">
        <v>40</v>
      </c>
      <c r="D184" t="s">
        <v>37</v>
      </c>
      <c r="E184" t="s">
        <v>27</v>
      </c>
      <c r="F184" s="4">
        <v>6132</v>
      </c>
      <c r="G184" s="5">
        <v>93</v>
      </c>
    </row>
    <row r="185" spans="3:7" hidden="1" x14ac:dyDescent="0.2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hidden="1" x14ac:dyDescent="0.2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hidden="1" x14ac:dyDescent="0.2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hidden="1" x14ac:dyDescent="0.25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25">
      <c r="C189" t="s">
        <v>40</v>
      </c>
      <c r="D189" t="s">
        <v>38</v>
      </c>
      <c r="E189" t="s">
        <v>4</v>
      </c>
      <c r="F189" s="4">
        <v>6125</v>
      </c>
      <c r="G189" s="5">
        <v>102</v>
      </c>
    </row>
    <row r="190" spans="3:7" hidden="1" x14ac:dyDescent="0.25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25">
      <c r="C191" t="s">
        <v>6</v>
      </c>
      <c r="D191" t="s">
        <v>36</v>
      </c>
      <c r="E191" t="s">
        <v>32</v>
      </c>
      <c r="F191" s="4">
        <v>6118</v>
      </c>
      <c r="G191" s="5">
        <v>9</v>
      </c>
    </row>
    <row r="192" spans="3:7" hidden="1" x14ac:dyDescent="0.2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hidden="1" x14ac:dyDescent="0.2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hidden="1" x14ac:dyDescent="0.2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25">
      <c r="C195" t="s">
        <v>41</v>
      </c>
      <c r="D195" t="s">
        <v>36</v>
      </c>
      <c r="E195" t="s">
        <v>30</v>
      </c>
      <c r="F195" s="4">
        <v>6118</v>
      </c>
      <c r="G195" s="5">
        <v>174</v>
      </c>
    </row>
    <row r="196" spans="3:7" x14ac:dyDescent="0.25">
      <c r="C196" t="s">
        <v>5</v>
      </c>
      <c r="D196" t="s">
        <v>36</v>
      </c>
      <c r="E196" t="s">
        <v>18</v>
      </c>
      <c r="F196" s="4">
        <v>6111</v>
      </c>
      <c r="G196" s="5">
        <v>3</v>
      </c>
    </row>
    <row r="197" spans="3:7" x14ac:dyDescent="0.25">
      <c r="C197" t="s">
        <v>6</v>
      </c>
      <c r="D197" t="s">
        <v>39</v>
      </c>
      <c r="E197" t="s">
        <v>17</v>
      </c>
      <c r="F197" s="4">
        <v>6048</v>
      </c>
      <c r="G197" s="5">
        <v>27</v>
      </c>
    </row>
    <row r="198" spans="3:7" x14ac:dyDescent="0.25">
      <c r="C198" t="s">
        <v>2</v>
      </c>
      <c r="D198" t="s">
        <v>39</v>
      </c>
      <c r="E198" t="s">
        <v>28</v>
      </c>
      <c r="F198" s="4">
        <v>6027</v>
      </c>
      <c r="G198" s="5">
        <v>144</v>
      </c>
    </row>
    <row r="199" spans="3:7" hidden="1" x14ac:dyDescent="0.2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hidden="1" x14ac:dyDescent="0.2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25">
      <c r="C201" t="s">
        <v>41</v>
      </c>
      <c r="D201" t="s">
        <v>38</v>
      </c>
      <c r="E201" t="s">
        <v>22</v>
      </c>
      <c r="F201" s="4">
        <v>5915</v>
      </c>
      <c r="G201" s="5">
        <v>3</v>
      </c>
    </row>
    <row r="202" spans="3:7" hidden="1" x14ac:dyDescent="0.2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hidden="1" x14ac:dyDescent="0.2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hidden="1" x14ac:dyDescent="0.2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25">
      <c r="C205" t="s">
        <v>40</v>
      </c>
      <c r="D205" t="s">
        <v>39</v>
      </c>
      <c r="E205" t="s">
        <v>22</v>
      </c>
      <c r="F205" s="4">
        <v>5817</v>
      </c>
      <c r="G205" s="5">
        <v>12</v>
      </c>
    </row>
    <row r="206" spans="3:7" hidden="1" x14ac:dyDescent="0.25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hidden="1" x14ac:dyDescent="0.2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hidden="1" x14ac:dyDescent="0.25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hidden="1" x14ac:dyDescent="0.25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25">
      <c r="C210" t="s">
        <v>40</v>
      </c>
      <c r="D210" t="s">
        <v>39</v>
      </c>
      <c r="E210" t="s">
        <v>15</v>
      </c>
      <c r="F210" s="4">
        <v>5775</v>
      </c>
      <c r="G210" s="5">
        <v>42</v>
      </c>
    </row>
    <row r="211" spans="3:7" x14ac:dyDescent="0.25">
      <c r="C211" t="s">
        <v>7</v>
      </c>
      <c r="D211" t="s">
        <v>38</v>
      </c>
      <c r="E211" t="s">
        <v>28</v>
      </c>
      <c r="F211" s="4">
        <v>5677</v>
      </c>
      <c r="G211" s="5">
        <v>258</v>
      </c>
    </row>
    <row r="212" spans="3:7" x14ac:dyDescent="0.25">
      <c r="C212" t="s">
        <v>40</v>
      </c>
      <c r="D212" t="s">
        <v>38</v>
      </c>
      <c r="E212" t="s">
        <v>13</v>
      </c>
      <c r="F212" s="4">
        <v>5670</v>
      </c>
      <c r="G212" s="5">
        <v>297</v>
      </c>
    </row>
    <row r="213" spans="3:7" hidden="1" x14ac:dyDescent="0.2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hidden="1" x14ac:dyDescent="0.2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hidden="1" x14ac:dyDescent="0.2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hidden="1" x14ac:dyDescent="0.25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25">
      <c r="C217" t="s">
        <v>10</v>
      </c>
      <c r="D217" t="s">
        <v>38</v>
      </c>
      <c r="E217" t="s">
        <v>14</v>
      </c>
      <c r="F217" s="4">
        <v>5586</v>
      </c>
      <c r="G217" s="5">
        <v>525</v>
      </c>
    </row>
    <row r="218" spans="3:7" hidden="1" x14ac:dyDescent="0.2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hidden="1" x14ac:dyDescent="0.25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hidden="1" x14ac:dyDescent="0.2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hidden="1" x14ac:dyDescent="0.25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hidden="1" x14ac:dyDescent="0.25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25">
      <c r="C223" t="s">
        <v>7</v>
      </c>
      <c r="D223" t="s">
        <v>36</v>
      </c>
      <c r="E223" t="s">
        <v>29</v>
      </c>
      <c r="F223" s="4">
        <v>5551</v>
      </c>
      <c r="G223" s="5">
        <v>252</v>
      </c>
    </row>
    <row r="224" spans="3:7" x14ac:dyDescent="0.25">
      <c r="C224" t="s">
        <v>5</v>
      </c>
      <c r="D224" t="s">
        <v>38</v>
      </c>
      <c r="E224" t="s">
        <v>19</v>
      </c>
      <c r="F224" s="4">
        <v>5474</v>
      </c>
      <c r="G224" s="5">
        <v>168</v>
      </c>
    </row>
    <row r="225" spans="3:7" x14ac:dyDescent="0.25">
      <c r="C225" t="s">
        <v>40</v>
      </c>
      <c r="D225" t="s">
        <v>36</v>
      </c>
      <c r="E225" t="s">
        <v>25</v>
      </c>
      <c r="F225" s="4">
        <v>5439</v>
      </c>
      <c r="G225" s="5">
        <v>30</v>
      </c>
    </row>
    <row r="226" spans="3:7" hidden="1" x14ac:dyDescent="0.2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25">
      <c r="C227" t="s">
        <v>10</v>
      </c>
      <c r="D227" t="s">
        <v>34</v>
      </c>
      <c r="E227" t="s">
        <v>19</v>
      </c>
      <c r="F227" s="4">
        <v>5355</v>
      </c>
      <c r="G227" s="5">
        <v>204</v>
      </c>
    </row>
    <row r="228" spans="3:7" hidden="1" x14ac:dyDescent="0.25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hidden="1" x14ac:dyDescent="0.25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hidden="1" x14ac:dyDescent="0.25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hidden="1" x14ac:dyDescent="0.25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hidden="1" x14ac:dyDescent="0.2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hidden="1" x14ac:dyDescent="0.25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25">
      <c r="C234" t="s">
        <v>7</v>
      </c>
      <c r="D234" t="s">
        <v>37</v>
      </c>
      <c r="E234" t="s">
        <v>26</v>
      </c>
      <c r="F234" s="4">
        <v>5306</v>
      </c>
      <c r="G234" s="5">
        <v>0</v>
      </c>
    </row>
    <row r="235" spans="3:7" x14ac:dyDescent="0.25">
      <c r="C235" t="s">
        <v>5</v>
      </c>
      <c r="D235" t="s">
        <v>39</v>
      </c>
      <c r="E235" t="s">
        <v>26</v>
      </c>
      <c r="F235" s="4">
        <v>5236</v>
      </c>
      <c r="G235" s="5">
        <v>51</v>
      </c>
    </row>
    <row r="236" spans="3:7" x14ac:dyDescent="0.25">
      <c r="C236" t="s">
        <v>7</v>
      </c>
      <c r="D236" t="s">
        <v>35</v>
      </c>
      <c r="E236" t="s">
        <v>28</v>
      </c>
      <c r="F236" s="4">
        <v>5194</v>
      </c>
      <c r="G236" s="5">
        <v>288</v>
      </c>
    </row>
    <row r="237" spans="3:7" hidden="1" x14ac:dyDescent="0.25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25">
      <c r="C238" t="s">
        <v>5</v>
      </c>
      <c r="D238" t="s">
        <v>38</v>
      </c>
      <c r="E238" t="s">
        <v>32</v>
      </c>
      <c r="F238" s="4">
        <v>5075</v>
      </c>
      <c r="G238" s="5">
        <v>21</v>
      </c>
    </row>
    <row r="239" spans="3:7" hidden="1" x14ac:dyDescent="0.25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25">
      <c r="C240" t="s">
        <v>40</v>
      </c>
      <c r="D240" t="s">
        <v>34</v>
      </c>
      <c r="E240" t="s">
        <v>17</v>
      </c>
      <c r="F240" s="4">
        <v>5019</v>
      </c>
      <c r="G240" s="5">
        <v>156</v>
      </c>
    </row>
    <row r="241" spans="3:7" hidden="1" x14ac:dyDescent="0.25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25">
      <c r="C242" t="s">
        <v>8</v>
      </c>
      <c r="D242" t="s">
        <v>36</v>
      </c>
      <c r="E242" t="s">
        <v>23</v>
      </c>
      <c r="F242" s="4">
        <v>5019</v>
      </c>
      <c r="G242" s="5">
        <v>150</v>
      </c>
    </row>
    <row r="243" spans="3:7" x14ac:dyDescent="0.25">
      <c r="C243" t="s">
        <v>8</v>
      </c>
      <c r="D243" t="s">
        <v>35</v>
      </c>
      <c r="E243" t="s">
        <v>22</v>
      </c>
      <c r="F243" s="4">
        <v>5012</v>
      </c>
      <c r="G243" s="5">
        <v>210</v>
      </c>
    </row>
    <row r="244" spans="3:7" hidden="1" x14ac:dyDescent="0.2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25">
      <c r="C245" t="s">
        <v>5</v>
      </c>
      <c r="D245" t="s">
        <v>37</v>
      </c>
      <c r="E245" t="s">
        <v>14</v>
      </c>
      <c r="F245" s="4">
        <v>4991</v>
      </c>
      <c r="G245" s="5">
        <v>12</v>
      </c>
    </row>
    <row r="246" spans="3:7" hidden="1" x14ac:dyDescent="0.25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25">
      <c r="C247" t="s">
        <v>10</v>
      </c>
      <c r="D247" t="s">
        <v>34</v>
      </c>
      <c r="E247" t="s">
        <v>26</v>
      </c>
      <c r="F247" s="4">
        <v>4991</v>
      </c>
      <c r="G247" s="5">
        <v>9</v>
      </c>
    </row>
    <row r="248" spans="3:7" x14ac:dyDescent="0.25">
      <c r="C248" t="s">
        <v>6</v>
      </c>
      <c r="D248" t="s">
        <v>36</v>
      </c>
      <c r="E248" t="s">
        <v>17</v>
      </c>
      <c r="F248" s="4">
        <v>4970</v>
      </c>
      <c r="G248" s="5">
        <v>156</v>
      </c>
    </row>
    <row r="249" spans="3:7" hidden="1" x14ac:dyDescent="0.2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hidden="1" x14ac:dyDescent="0.25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25">
      <c r="C251" t="s">
        <v>3</v>
      </c>
      <c r="D251" t="s">
        <v>39</v>
      </c>
      <c r="E251" t="s">
        <v>26</v>
      </c>
      <c r="F251" s="4">
        <v>4956</v>
      </c>
      <c r="G251" s="5">
        <v>171</v>
      </c>
    </row>
    <row r="252" spans="3:7" x14ac:dyDescent="0.25">
      <c r="C252" t="s">
        <v>6</v>
      </c>
      <c r="D252" t="s">
        <v>37</v>
      </c>
      <c r="E252" t="s">
        <v>23</v>
      </c>
      <c r="F252" s="4">
        <v>4949</v>
      </c>
      <c r="G252" s="5">
        <v>189</v>
      </c>
    </row>
    <row r="253" spans="3:7" hidden="1" x14ac:dyDescent="0.2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25">
      <c r="C254" t="s">
        <v>41</v>
      </c>
      <c r="D254" t="s">
        <v>34</v>
      </c>
      <c r="E254" t="s">
        <v>23</v>
      </c>
      <c r="F254" s="4">
        <v>4935</v>
      </c>
      <c r="G254" s="5">
        <v>126</v>
      </c>
    </row>
    <row r="255" spans="3:7" hidden="1" x14ac:dyDescent="0.25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25">
      <c r="C256" t="s">
        <v>10</v>
      </c>
      <c r="D256" t="s">
        <v>39</v>
      </c>
      <c r="E256" t="s">
        <v>21</v>
      </c>
      <c r="F256" s="4">
        <v>4858</v>
      </c>
      <c r="G256" s="5">
        <v>279</v>
      </c>
    </row>
    <row r="257" spans="3:7" hidden="1" x14ac:dyDescent="0.2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hidden="1" x14ac:dyDescent="0.2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hidden="1" x14ac:dyDescent="0.25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hidden="1" x14ac:dyDescent="0.2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hidden="1" x14ac:dyDescent="0.2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25">
      <c r="C262" t="s">
        <v>2</v>
      </c>
      <c r="D262" t="s">
        <v>39</v>
      </c>
      <c r="E262" t="s">
        <v>15</v>
      </c>
      <c r="F262" s="4">
        <v>4802</v>
      </c>
      <c r="G262" s="5">
        <v>36</v>
      </c>
    </row>
    <row r="263" spans="3:7" hidden="1" x14ac:dyDescent="0.25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hidden="1" x14ac:dyDescent="0.2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25">
      <c r="C265" t="s">
        <v>6</v>
      </c>
      <c r="D265" t="s">
        <v>35</v>
      </c>
      <c r="E265" t="s">
        <v>30</v>
      </c>
      <c r="F265" s="4">
        <v>4781</v>
      </c>
      <c r="G265" s="5">
        <v>123</v>
      </c>
    </row>
    <row r="266" spans="3:7" hidden="1" x14ac:dyDescent="0.25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25">
      <c r="C267" t="s">
        <v>41</v>
      </c>
      <c r="D267" t="s">
        <v>35</v>
      </c>
      <c r="E267" t="s">
        <v>13</v>
      </c>
      <c r="F267" s="4">
        <v>4760</v>
      </c>
      <c r="G267" s="5">
        <v>69</v>
      </c>
    </row>
    <row r="268" spans="3:7" x14ac:dyDescent="0.25">
      <c r="C268" t="s">
        <v>8</v>
      </c>
      <c r="D268" t="s">
        <v>35</v>
      </c>
      <c r="E268" t="s">
        <v>27</v>
      </c>
      <c r="F268" s="4">
        <v>4753</v>
      </c>
      <c r="G268" s="5">
        <v>300</v>
      </c>
    </row>
    <row r="269" spans="3:7" hidden="1" x14ac:dyDescent="0.25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hidden="1" x14ac:dyDescent="0.25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hidden="1" x14ac:dyDescent="0.25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25">
      <c r="C272" t="s">
        <v>5</v>
      </c>
      <c r="D272" t="s">
        <v>35</v>
      </c>
      <c r="E272" t="s">
        <v>31</v>
      </c>
      <c r="F272" s="4">
        <v>4753</v>
      </c>
      <c r="G272" s="5">
        <v>246</v>
      </c>
    </row>
    <row r="273" spans="3:7" hidden="1" x14ac:dyDescent="0.2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25">
      <c r="C274" t="s">
        <v>40</v>
      </c>
      <c r="D274" t="s">
        <v>35</v>
      </c>
      <c r="E274" t="s">
        <v>16</v>
      </c>
      <c r="F274" s="4">
        <v>4725</v>
      </c>
      <c r="G274" s="5">
        <v>174</v>
      </c>
    </row>
    <row r="275" spans="3:7" hidden="1" x14ac:dyDescent="0.2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hidden="1" x14ac:dyDescent="0.25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hidden="1" x14ac:dyDescent="0.2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hidden="1" x14ac:dyDescent="0.25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25">
      <c r="C279" t="s">
        <v>10</v>
      </c>
      <c r="D279" t="s">
        <v>37</v>
      </c>
      <c r="E279" t="s">
        <v>23</v>
      </c>
      <c r="F279" s="4">
        <v>4683</v>
      </c>
      <c r="G279" s="5">
        <v>30</v>
      </c>
    </row>
    <row r="280" spans="3:7" hidden="1" x14ac:dyDescent="0.2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25">
      <c r="C281" t="s">
        <v>7</v>
      </c>
      <c r="D281" t="s">
        <v>35</v>
      </c>
      <c r="E281" t="s">
        <v>14</v>
      </c>
      <c r="F281" s="4">
        <v>4606</v>
      </c>
      <c r="G281" s="5">
        <v>63</v>
      </c>
    </row>
    <row r="282" spans="3:7" hidden="1" x14ac:dyDescent="0.25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hidden="1" x14ac:dyDescent="0.2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25">
      <c r="C284" t="s">
        <v>3</v>
      </c>
      <c r="D284" t="s">
        <v>37</v>
      </c>
      <c r="E284" t="s">
        <v>29</v>
      </c>
      <c r="F284" s="4">
        <v>4592</v>
      </c>
      <c r="G284" s="5">
        <v>324</v>
      </c>
    </row>
    <row r="285" spans="3:7" x14ac:dyDescent="0.25">
      <c r="C285" t="s">
        <v>7</v>
      </c>
      <c r="D285" t="s">
        <v>35</v>
      </c>
      <c r="E285" t="s">
        <v>19</v>
      </c>
      <c r="F285" s="4">
        <v>4585</v>
      </c>
      <c r="G285" s="5">
        <v>240</v>
      </c>
    </row>
    <row r="286" spans="3:7" hidden="1" x14ac:dyDescent="0.25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hidden="1" x14ac:dyDescent="0.2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hidden="1" x14ac:dyDescent="0.25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hidden="1" x14ac:dyDescent="0.25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25">
      <c r="C290" t="s">
        <v>7</v>
      </c>
      <c r="D290" t="s">
        <v>37</v>
      </c>
      <c r="E290" t="s">
        <v>17</v>
      </c>
      <c r="F290" s="4">
        <v>4487</v>
      </c>
      <c r="G290" s="5">
        <v>111</v>
      </c>
    </row>
    <row r="291" spans="3:7" x14ac:dyDescent="0.25">
      <c r="C291" t="s">
        <v>7</v>
      </c>
      <c r="D291" t="s">
        <v>37</v>
      </c>
      <c r="E291" t="s">
        <v>16</v>
      </c>
      <c r="F291" s="4">
        <v>4487</v>
      </c>
      <c r="G291" s="5">
        <v>333</v>
      </c>
    </row>
    <row r="292" spans="3:7" x14ac:dyDescent="0.25">
      <c r="C292" t="s">
        <v>5</v>
      </c>
      <c r="D292" t="s">
        <v>35</v>
      </c>
      <c r="E292" t="s">
        <v>29</v>
      </c>
      <c r="F292" s="4">
        <v>4480</v>
      </c>
      <c r="G292" s="5">
        <v>357</v>
      </c>
    </row>
    <row r="293" spans="3:7" x14ac:dyDescent="0.25">
      <c r="C293" t="s">
        <v>7</v>
      </c>
      <c r="D293" t="s">
        <v>39</v>
      </c>
      <c r="E293" t="s">
        <v>17</v>
      </c>
      <c r="F293" s="4">
        <v>4438</v>
      </c>
      <c r="G293" s="5">
        <v>246</v>
      </c>
    </row>
    <row r="294" spans="3:7" x14ac:dyDescent="0.25">
      <c r="C294" t="s">
        <v>40</v>
      </c>
      <c r="D294" t="s">
        <v>36</v>
      </c>
      <c r="E294" t="s">
        <v>13</v>
      </c>
      <c r="F294" s="4">
        <v>4424</v>
      </c>
      <c r="G294" s="5">
        <v>201</v>
      </c>
    </row>
    <row r="295" spans="3:7" x14ac:dyDescent="0.25">
      <c r="C295" t="s">
        <v>2</v>
      </c>
      <c r="D295" t="s">
        <v>38</v>
      </c>
      <c r="E295" t="s">
        <v>23</v>
      </c>
      <c r="F295" s="4">
        <v>4417</v>
      </c>
      <c r="G295" s="5">
        <v>153</v>
      </c>
    </row>
    <row r="296" spans="3:7" x14ac:dyDescent="0.25">
      <c r="C296" t="s">
        <v>2</v>
      </c>
      <c r="D296" t="s">
        <v>38</v>
      </c>
      <c r="E296" t="s">
        <v>31</v>
      </c>
      <c r="F296" s="4">
        <v>4326</v>
      </c>
      <c r="G296" s="5">
        <v>348</v>
      </c>
    </row>
    <row r="297" spans="3:7" x14ac:dyDescent="0.25">
      <c r="C297" t="s">
        <v>6</v>
      </c>
      <c r="D297" t="s">
        <v>36</v>
      </c>
      <c r="E297" t="s">
        <v>13</v>
      </c>
      <c r="F297" s="4">
        <v>4319</v>
      </c>
      <c r="G297" s="5">
        <v>30</v>
      </c>
    </row>
    <row r="298" spans="3:7" hidden="1" x14ac:dyDescent="0.2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hidden="1" x14ac:dyDescent="0.2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hidden="1" x14ac:dyDescent="0.2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hidden="1" x14ac:dyDescent="0.25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hidden="1" x14ac:dyDescent="0.25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hidden="1" x14ac:dyDescent="0.2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hidden="1" x14ac:dyDescent="0.2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25">
      <c r="C305" t="s">
        <v>9</v>
      </c>
      <c r="D305" t="s">
        <v>37</v>
      </c>
      <c r="E305" t="s">
        <v>25</v>
      </c>
      <c r="F305" s="4">
        <v>4305</v>
      </c>
      <c r="G305" s="5">
        <v>156</v>
      </c>
    </row>
    <row r="306" spans="3:7" x14ac:dyDescent="0.25">
      <c r="C306" t="s">
        <v>6</v>
      </c>
      <c r="D306" t="s">
        <v>34</v>
      </c>
      <c r="E306" t="s">
        <v>27</v>
      </c>
      <c r="F306" s="4">
        <v>4242</v>
      </c>
      <c r="G306" s="5">
        <v>207</v>
      </c>
    </row>
    <row r="307" spans="3:7" hidden="1" x14ac:dyDescent="0.25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25">
      <c r="C308" t="s">
        <v>9</v>
      </c>
      <c r="D308" t="s">
        <v>38</v>
      </c>
      <c r="E308" t="s">
        <v>24</v>
      </c>
      <c r="F308" s="4">
        <v>4137</v>
      </c>
      <c r="G308" s="5">
        <v>60</v>
      </c>
    </row>
    <row r="309" spans="3:7" hidden="1" x14ac:dyDescent="0.2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hidden="1" x14ac:dyDescent="0.2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hidden="1" x14ac:dyDescent="0.2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25">
      <c r="F312" s="4"/>
      <c r="G312" s="5"/>
    </row>
    <row r="313" spans="3:7" x14ac:dyDescent="0.25">
      <c r="F313" s="4"/>
      <c r="G313" s="5"/>
    </row>
    <row r="314" spans="3:7" x14ac:dyDescent="0.25">
      <c r="F314" s="4"/>
      <c r="G314" s="5"/>
    </row>
    <row r="315" spans="3:7" x14ac:dyDescent="0.25">
      <c r="F315" s="4"/>
      <c r="G315" s="5"/>
    </row>
    <row r="316" spans="3:7" x14ac:dyDescent="0.25">
      <c r="F316" s="4"/>
      <c r="G316" s="5"/>
    </row>
    <row r="317" spans="3:7" x14ac:dyDescent="0.25">
      <c r="F317" s="4"/>
      <c r="G317" s="5"/>
    </row>
    <row r="318" spans="3:7" x14ac:dyDescent="0.25">
      <c r="F318" s="4"/>
      <c r="G318" s="5"/>
    </row>
    <row r="319" spans="3:7" x14ac:dyDescent="0.25">
      <c r="F319" s="4"/>
      <c r="G319" s="5"/>
    </row>
    <row r="320" spans="3:7" x14ac:dyDescent="0.25">
      <c r="F320" s="4"/>
      <c r="G320" s="5"/>
    </row>
    <row r="321" spans="6:7" x14ac:dyDescent="0.25">
      <c r="F321" s="4"/>
      <c r="G321" s="5"/>
    </row>
    <row r="322" spans="6:7" x14ac:dyDescent="0.25">
      <c r="F322" s="4"/>
      <c r="G322" s="5"/>
    </row>
    <row r="323" spans="6:7" x14ac:dyDescent="0.25">
      <c r="F323" s="4"/>
      <c r="G323" s="5"/>
    </row>
    <row r="324" spans="6:7" x14ac:dyDescent="0.25">
      <c r="F324" s="4"/>
      <c r="G324" s="5"/>
    </row>
    <row r="325" spans="6:7" x14ac:dyDescent="0.25">
      <c r="F325" s="4"/>
      <c r="G325" s="5"/>
    </row>
    <row r="326" spans="6:7" x14ac:dyDescent="0.25">
      <c r="F326" s="4"/>
      <c r="G326" s="5"/>
    </row>
    <row r="327" spans="6:7" x14ac:dyDescent="0.25">
      <c r="F327" s="4"/>
      <c r="G327" s="5"/>
    </row>
    <row r="328" spans="6:7" x14ac:dyDescent="0.25">
      <c r="F328" s="4"/>
      <c r="G328" s="5"/>
    </row>
    <row r="329" spans="6:7" x14ac:dyDescent="0.25">
      <c r="F329" s="4"/>
      <c r="G329" s="5"/>
    </row>
    <row r="330" spans="6:7" x14ac:dyDescent="0.25">
      <c r="F330" s="4"/>
      <c r="G330" s="5"/>
    </row>
    <row r="331" spans="6:7" x14ac:dyDescent="0.25">
      <c r="F331" s="4"/>
      <c r="G331" s="5"/>
    </row>
    <row r="332" spans="6:7" x14ac:dyDescent="0.25">
      <c r="F332" s="4"/>
      <c r="G332" s="5"/>
    </row>
    <row r="333" spans="6:7" x14ac:dyDescent="0.25">
      <c r="F333" s="4"/>
      <c r="G333" s="5"/>
    </row>
    <row r="334" spans="6:7" x14ac:dyDescent="0.25">
      <c r="F334" s="4"/>
      <c r="G334" s="5"/>
    </row>
    <row r="335" spans="6:7" x14ac:dyDescent="0.25">
      <c r="F335" s="4"/>
      <c r="G335" s="5"/>
    </row>
    <row r="336" spans="6:7" x14ac:dyDescent="0.25">
      <c r="F336" s="4"/>
      <c r="G336" s="5"/>
    </row>
    <row r="337" spans="6:7" x14ac:dyDescent="0.25">
      <c r="F337" s="4"/>
      <c r="G337" s="5"/>
    </row>
    <row r="338" spans="6:7" x14ac:dyDescent="0.25">
      <c r="F338" s="4"/>
      <c r="G338" s="5"/>
    </row>
    <row r="339" spans="6:7" x14ac:dyDescent="0.25">
      <c r="F339" s="4"/>
      <c r="G339" s="5"/>
    </row>
    <row r="340" spans="6:7" x14ac:dyDescent="0.25">
      <c r="F340" s="4"/>
      <c r="G340" s="5"/>
    </row>
    <row r="341" spans="6:7" x14ac:dyDescent="0.25">
      <c r="F341" s="4"/>
      <c r="G341" s="5"/>
    </row>
    <row r="342" spans="6:7" x14ac:dyDescent="0.25">
      <c r="F342" s="4"/>
      <c r="G342" s="5"/>
    </row>
    <row r="343" spans="6:7" x14ac:dyDescent="0.25">
      <c r="F343" s="4"/>
      <c r="G343" s="5"/>
    </row>
    <row r="344" spans="6:7" x14ac:dyDescent="0.25">
      <c r="F344" s="4"/>
      <c r="G344" s="5"/>
    </row>
    <row r="345" spans="6:7" x14ac:dyDescent="0.25">
      <c r="F345" s="4"/>
      <c r="G345" s="5"/>
    </row>
    <row r="346" spans="6:7" x14ac:dyDescent="0.25">
      <c r="F346" s="4"/>
      <c r="G346" s="5"/>
    </row>
    <row r="347" spans="6:7" x14ac:dyDescent="0.25">
      <c r="F347" s="4"/>
      <c r="G347" s="5"/>
    </row>
    <row r="348" spans="6:7" x14ac:dyDescent="0.25">
      <c r="F348" s="4"/>
      <c r="G348" s="5"/>
    </row>
    <row r="349" spans="6:7" x14ac:dyDescent="0.25">
      <c r="F349" s="4"/>
      <c r="G349" s="5"/>
    </row>
    <row r="350" spans="6:7" x14ac:dyDescent="0.25">
      <c r="F350" s="4"/>
      <c r="G350" s="5"/>
    </row>
    <row r="351" spans="6:7" x14ac:dyDescent="0.25">
      <c r="F351" s="4"/>
      <c r="G351" s="5"/>
    </row>
    <row r="352" spans="6:7" x14ac:dyDescent="0.25">
      <c r="F352" s="4"/>
      <c r="G352" s="5"/>
    </row>
    <row r="353" spans="6:7" x14ac:dyDescent="0.25">
      <c r="F353" s="4"/>
      <c r="G353" s="5"/>
    </row>
    <row r="354" spans="6:7" x14ac:dyDescent="0.25">
      <c r="F354" s="4"/>
      <c r="G354" s="5"/>
    </row>
    <row r="355" spans="6:7" x14ac:dyDescent="0.25">
      <c r="F355" s="4"/>
      <c r="G355" s="5"/>
    </row>
    <row r="356" spans="6:7" x14ac:dyDescent="0.25">
      <c r="F356" s="4"/>
      <c r="G356" s="5"/>
    </row>
    <row r="357" spans="6:7" x14ac:dyDescent="0.25">
      <c r="F357" s="4"/>
      <c r="G357" s="5"/>
    </row>
    <row r="358" spans="6:7" x14ac:dyDescent="0.25">
      <c r="F358" s="4"/>
      <c r="G358" s="5"/>
    </row>
    <row r="359" spans="6:7" x14ac:dyDescent="0.25">
      <c r="F359" s="4"/>
      <c r="G359" s="5"/>
    </row>
    <row r="360" spans="6:7" x14ac:dyDescent="0.25">
      <c r="F360" s="4"/>
      <c r="G360" s="5"/>
    </row>
    <row r="361" spans="6:7" x14ac:dyDescent="0.25">
      <c r="F361" s="4"/>
      <c r="G361" s="5"/>
    </row>
    <row r="362" spans="6:7" x14ac:dyDescent="0.25">
      <c r="F362" s="4"/>
      <c r="G362" s="5"/>
    </row>
    <row r="363" spans="6:7" x14ac:dyDescent="0.25">
      <c r="F363" s="4"/>
      <c r="G363" s="5"/>
    </row>
    <row r="364" spans="6:7" x14ac:dyDescent="0.25">
      <c r="F364" s="4"/>
      <c r="G364" s="5"/>
    </row>
    <row r="365" spans="6:7" x14ac:dyDescent="0.25">
      <c r="F365" s="4"/>
      <c r="G365" s="5"/>
    </row>
    <row r="366" spans="6:7" x14ac:dyDescent="0.25">
      <c r="F366" s="4"/>
      <c r="G366" s="5"/>
    </row>
    <row r="367" spans="6:7" x14ac:dyDescent="0.25">
      <c r="F367" s="4"/>
      <c r="G367" s="5"/>
    </row>
    <row r="368" spans="6:7" x14ac:dyDescent="0.25">
      <c r="F368" s="4"/>
      <c r="G368" s="5"/>
    </row>
    <row r="369" spans="6:7" x14ac:dyDescent="0.25">
      <c r="F369" s="4"/>
      <c r="G369" s="5"/>
    </row>
    <row r="370" spans="6:7" x14ac:dyDescent="0.25">
      <c r="F370" s="4"/>
      <c r="G370" s="5"/>
    </row>
    <row r="371" spans="6:7" x14ac:dyDescent="0.25">
      <c r="F371" s="4"/>
      <c r="G371" s="5"/>
    </row>
    <row r="372" spans="6:7" x14ac:dyDescent="0.25">
      <c r="F372" s="4"/>
      <c r="G372" s="5"/>
    </row>
    <row r="373" spans="6:7" x14ac:dyDescent="0.25">
      <c r="F373" s="4"/>
      <c r="G373" s="5"/>
    </row>
    <row r="374" spans="6:7" x14ac:dyDescent="0.25">
      <c r="F374" s="4"/>
      <c r="G374" s="5"/>
    </row>
    <row r="375" spans="6:7" x14ac:dyDescent="0.25">
      <c r="F375" s="4"/>
      <c r="G375" s="5"/>
    </row>
    <row r="376" spans="6:7" x14ac:dyDescent="0.25">
      <c r="F376" s="4"/>
      <c r="G376" s="5"/>
    </row>
    <row r="377" spans="6:7" x14ac:dyDescent="0.25">
      <c r="F377" s="4"/>
      <c r="G377" s="5"/>
    </row>
    <row r="378" spans="6:7" x14ac:dyDescent="0.25">
      <c r="F378" s="4"/>
      <c r="G378" s="5"/>
    </row>
    <row r="379" spans="6:7" x14ac:dyDescent="0.25">
      <c r="F379" s="4"/>
      <c r="G379" s="5"/>
    </row>
    <row r="380" spans="6:7" x14ac:dyDescent="0.25">
      <c r="F380" s="4"/>
      <c r="G380" s="5"/>
    </row>
    <row r="381" spans="6:7" x14ac:dyDescent="0.25">
      <c r="F381" s="4"/>
      <c r="G381" s="5"/>
    </row>
    <row r="382" spans="6:7" x14ac:dyDescent="0.25">
      <c r="F382" s="4"/>
      <c r="G382" s="5"/>
    </row>
    <row r="383" spans="6:7" x14ac:dyDescent="0.25">
      <c r="F383" s="4"/>
      <c r="G383" s="5"/>
    </row>
    <row r="384" spans="6:7" x14ac:dyDescent="0.25">
      <c r="F384" s="4"/>
      <c r="G384" s="5"/>
    </row>
    <row r="385" spans="6:7" x14ac:dyDescent="0.25">
      <c r="F385" s="4"/>
      <c r="G385" s="5"/>
    </row>
    <row r="386" spans="6:7" x14ac:dyDescent="0.25">
      <c r="F386" s="4"/>
      <c r="G386" s="5"/>
    </row>
    <row r="387" spans="6:7" x14ac:dyDescent="0.25">
      <c r="F387" s="4"/>
      <c r="G387" s="5"/>
    </row>
    <row r="388" spans="6:7" x14ac:dyDescent="0.25">
      <c r="F388" s="4"/>
      <c r="G388" s="5"/>
    </row>
    <row r="389" spans="6:7" x14ac:dyDescent="0.25">
      <c r="F389" s="4"/>
      <c r="G389" s="5"/>
    </row>
    <row r="390" spans="6:7" x14ac:dyDescent="0.25">
      <c r="F390" s="4"/>
      <c r="G390" s="5"/>
    </row>
    <row r="391" spans="6:7" x14ac:dyDescent="0.25">
      <c r="F391" s="4"/>
      <c r="G391" s="5"/>
    </row>
    <row r="392" spans="6:7" x14ac:dyDescent="0.25">
      <c r="F392" s="4"/>
      <c r="G392" s="5"/>
    </row>
    <row r="393" spans="6:7" x14ac:dyDescent="0.25">
      <c r="F393" s="4"/>
      <c r="G393" s="5"/>
    </row>
    <row r="394" spans="6:7" x14ac:dyDescent="0.25">
      <c r="F394" s="4"/>
      <c r="G394" s="5"/>
    </row>
    <row r="395" spans="6:7" x14ac:dyDescent="0.25">
      <c r="F395" s="4"/>
      <c r="G395" s="5"/>
    </row>
    <row r="396" spans="6:7" x14ac:dyDescent="0.25">
      <c r="F396" s="4"/>
      <c r="G396" s="5"/>
    </row>
    <row r="397" spans="6:7" x14ac:dyDescent="0.25">
      <c r="F397" s="4"/>
      <c r="G397" s="5"/>
    </row>
    <row r="398" spans="6:7" x14ac:dyDescent="0.25">
      <c r="F398" s="4"/>
      <c r="G398" s="5"/>
    </row>
    <row r="399" spans="6:7" x14ac:dyDescent="0.25">
      <c r="F399" s="4"/>
      <c r="G399" s="5"/>
    </row>
    <row r="400" spans="6:7" x14ac:dyDescent="0.25">
      <c r="F400" s="4"/>
      <c r="G400" s="5"/>
    </row>
    <row r="401" spans="6:7" x14ac:dyDescent="0.25">
      <c r="F401" s="4"/>
      <c r="G401" s="5"/>
    </row>
    <row r="402" spans="6:7" x14ac:dyDescent="0.25">
      <c r="F402" s="4"/>
      <c r="G402" s="5"/>
    </row>
    <row r="403" spans="6:7" x14ac:dyDescent="0.25">
      <c r="F403" s="4"/>
      <c r="G403" s="5"/>
    </row>
    <row r="404" spans="6:7" x14ac:dyDescent="0.25">
      <c r="F404" s="4"/>
      <c r="G404" s="5"/>
    </row>
    <row r="405" spans="6:7" x14ac:dyDescent="0.25">
      <c r="F405" s="4"/>
      <c r="G405" s="5"/>
    </row>
    <row r="406" spans="6:7" x14ac:dyDescent="0.25">
      <c r="F406" s="4"/>
      <c r="G406" s="5"/>
    </row>
    <row r="407" spans="6:7" x14ac:dyDescent="0.25">
      <c r="F407" s="4"/>
      <c r="G407" s="5"/>
    </row>
    <row r="408" spans="6:7" x14ac:dyDescent="0.25">
      <c r="F408" s="4"/>
      <c r="G408" s="5"/>
    </row>
    <row r="409" spans="6:7" x14ac:dyDescent="0.25">
      <c r="F409" s="4"/>
      <c r="G409" s="5"/>
    </row>
    <row r="410" spans="6:7" x14ac:dyDescent="0.25">
      <c r="F410" s="4"/>
      <c r="G410" s="5"/>
    </row>
    <row r="411" spans="6:7" x14ac:dyDescent="0.25">
      <c r="F411" s="4"/>
      <c r="G411" s="5"/>
    </row>
    <row r="412" spans="6:7" x14ac:dyDescent="0.25">
      <c r="F412" s="4"/>
      <c r="G412" s="5"/>
    </row>
    <row r="413" spans="6:7" x14ac:dyDescent="0.25">
      <c r="F413" s="4"/>
      <c r="G413" s="5"/>
    </row>
    <row r="414" spans="6:7" x14ac:dyDescent="0.25">
      <c r="F414" s="4"/>
      <c r="G414" s="5"/>
    </row>
    <row r="415" spans="6:7" x14ac:dyDescent="0.25">
      <c r="F415" s="4"/>
      <c r="G415" s="5"/>
    </row>
    <row r="416" spans="6:7" x14ac:dyDescent="0.25">
      <c r="F416" s="4"/>
      <c r="G416" s="5"/>
    </row>
    <row r="417" spans="6:7" x14ac:dyDescent="0.25">
      <c r="F417" s="4"/>
      <c r="G417" s="5"/>
    </row>
    <row r="418" spans="6:7" x14ac:dyDescent="0.25">
      <c r="F418" s="4"/>
      <c r="G418" s="5"/>
    </row>
    <row r="419" spans="6:7" x14ac:dyDescent="0.25">
      <c r="F419" s="4"/>
      <c r="G419" s="5"/>
    </row>
    <row r="420" spans="6:7" x14ac:dyDescent="0.25">
      <c r="F420" s="4"/>
      <c r="G420" s="5"/>
    </row>
    <row r="421" spans="6:7" x14ac:dyDescent="0.25">
      <c r="F421" s="4"/>
      <c r="G421" s="5"/>
    </row>
    <row r="422" spans="6:7" x14ac:dyDescent="0.25">
      <c r="F422" s="4"/>
      <c r="G422" s="5"/>
    </row>
    <row r="423" spans="6:7" x14ac:dyDescent="0.25">
      <c r="F423" s="4"/>
      <c r="G423" s="5"/>
    </row>
    <row r="424" spans="6:7" x14ac:dyDescent="0.25">
      <c r="F424" s="4"/>
      <c r="G424" s="5"/>
    </row>
    <row r="425" spans="6:7" x14ac:dyDescent="0.25">
      <c r="F425" s="4"/>
      <c r="G425" s="5"/>
    </row>
    <row r="426" spans="6:7" x14ac:dyDescent="0.25">
      <c r="F426" s="4"/>
      <c r="G426" s="5"/>
    </row>
    <row r="427" spans="6:7" x14ac:dyDescent="0.25">
      <c r="F427" s="4"/>
      <c r="G427" s="5"/>
    </row>
    <row r="428" spans="6:7" x14ac:dyDescent="0.25">
      <c r="F428" s="4"/>
      <c r="G428" s="5"/>
    </row>
    <row r="429" spans="6:7" x14ac:dyDescent="0.25">
      <c r="F429" s="4"/>
      <c r="G429" s="5"/>
    </row>
    <row r="430" spans="6:7" x14ac:dyDescent="0.25">
      <c r="F430" s="4"/>
      <c r="G430" s="5"/>
    </row>
    <row r="431" spans="6:7" x14ac:dyDescent="0.25">
      <c r="F431" s="4"/>
      <c r="G431" s="5"/>
    </row>
    <row r="432" spans="6:7" x14ac:dyDescent="0.25">
      <c r="F432" s="4"/>
      <c r="G432" s="5"/>
    </row>
    <row r="433" spans="6:7" x14ac:dyDescent="0.25">
      <c r="F433" s="4"/>
      <c r="G433" s="5"/>
    </row>
    <row r="434" spans="6:7" x14ac:dyDescent="0.25">
      <c r="F434" s="4"/>
      <c r="G434" s="5"/>
    </row>
    <row r="435" spans="6:7" x14ac:dyDescent="0.25">
      <c r="F435" s="4"/>
      <c r="G435" s="5"/>
    </row>
    <row r="436" spans="6:7" x14ac:dyDescent="0.25">
      <c r="F436" s="4"/>
      <c r="G436" s="5"/>
    </row>
    <row r="437" spans="6:7" x14ac:dyDescent="0.25">
      <c r="F437" s="4"/>
      <c r="G437" s="5"/>
    </row>
    <row r="438" spans="6:7" x14ac:dyDescent="0.25">
      <c r="F438" s="4"/>
      <c r="G438" s="5"/>
    </row>
    <row r="439" spans="6:7" x14ac:dyDescent="0.25">
      <c r="F439" s="4"/>
      <c r="G439" s="5"/>
    </row>
    <row r="440" spans="6:7" x14ac:dyDescent="0.25">
      <c r="F440" s="4"/>
      <c r="G440" s="5"/>
    </row>
    <row r="441" spans="6:7" x14ac:dyDescent="0.25">
      <c r="F441" s="4"/>
      <c r="G441" s="5"/>
    </row>
    <row r="442" spans="6:7" x14ac:dyDescent="0.25">
      <c r="F442" s="4"/>
      <c r="G442" s="5"/>
    </row>
    <row r="443" spans="6:7" x14ac:dyDescent="0.25">
      <c r="F443" s="4"/>
      <c r="G443" s="5"/>
    </row>
    <row r="444" spans="6:7" x14ac:dyDescent="0.25">
      <c r="F444" s="4"/>
      <c r="G444" s="5"/>
    </row>
    <row r="445" spans="6:7" x14ac:dyDescent="0.25">
      <c r="F445" s="4"/>
      <c r="G445" s="5"/>
    </row>
    <row r="446" spans="6:7" x14ac:dyDescent="0.25">
      <c r="F446" s="4"/>
      <c r="G446" s="5"/>
    </row>
    <row r="447" spans="6:7" x14ac:dyDescent="0.25">
      <c r="F447" s="4"/>
      <c r="G447" s="5"/>
    </row>
    <row r="448" spans="6:7" x14ac:dyDescent="0.25">
      <c r="F448" s="4"/>
      <c r="G448" s="5"/>
    </row>
    <row r="449" spans="6:7" x14ac:dyDescent="0.25">
      <c r="F449" s="4"/>
      <c r="G449" s="5"/>
    </row>
    <row r="450" spans="6:7" x14ac:dyDescent="0.25">
      <c r="F450" s="4"/>
      <c r="G450" s="5"/>
    </row>
    <row r="451" spans="6:7" x14ac:dyDescent="0.25">
      <c r="F451" s="4"/>
      <c r="G451" s="5"/>
    </row>
    <row r="452" spans="6:7" x14ac:dyDescent="0.25">
      <c r="F452" s="4"/>
      <c r="G452" s="5"/>
    </row>
    <row r="453" spans="6:7" x14ac:dyDescent="0.25">
      <c r="F453" s="4"/>
      <c r="G453" s="5"/>
    </row>
    <row r="454" spans="6:7" x14ac:dyDescent="0.25">
      <c r="F454" s="4"/>
      <c r="G454" s="5"/>
    </row>
    <row r="455" spans="6:7" x14ac:dyDescent="0.25">
      <c r="F455" s="4"/>
      <c r="G455" s="5"/>
    </row>
    <row r="456" spans="6:7" x14ac:dyDescent="0.25">
      <c r="F456" s="4"/>
      <c r="G456" s="5"/>
    </row>
    <row r="457" spans="6:7" x14ac:dyDescent="0.25">
      <c r="F457" s="4"/>
      <c r="G457" s="5"/>
    </row>
    <row r="458" spans="6:7" x14ac:dyDescent="0.25">
      <c r="F458" s="4"/>
      <c r="G458" s="5"/>
    </row>
    <row r="459" spans="6:7" x14ac:dyDescent="0.25">
      <c r="F459" s="4"/>
      <c r="G459" s="5"/>
    </row>
    <row r="460" spans="6:7" x14ac:dyDescent="0.25">
      <c r="F460" s="4"/>
      <c r="G460" s="5"/>
    </row>
    <row r="461" spans="6:7" x14ac:dyDescent="0.25">
      <c r="F461" s="4"/>
      <c r="G461" s="5"/>
    </row>
    <row r="462" spans="6:7" x14ac:dyDescent="0.25">
      <c r="F462" s="4"/>
      <c r="G462" s="5"/>
    </row>
    <row r="463" spans="6:7" x14ac:dyDescent="0.25">
      <c r="F463" s="4"/>
      <c r="G463" s="5"/>
    </row>
    <row r="464" spans="6:7" x14ac:dyDescent="0.25">
      <c r="F464" s="4"/>
      <c r="G464" s="5"/>
    </row>
    <row r="465" spans="6:7" x14ac:dyDescent="0.25">
      <c r="F465" s="4"/>
      <c r="G465" s="5"/>
    </row>
    <row r="466" spans="6:7" x14ac:dyDescent="0.25">
      <c r="F466" s="4"/>
      <c r="G466" s="5"/>
    </row>
    <row r="467" spans="6:7" x14ac:dyDescent="0.25">
      <c r="F467" s="4"/>
      <c r="G467" s="5"/>
    </row>
    <row r="468" spans="6:7" x14ac:dyDescent="0.25">
      <c r="F468" s="4"/>
      <c r="G468" s="5"/>
    </row>
    <row r="469" spans="6:7" x14ac:dyDescent="0.25">
      <c r="F469" s="4"/>
      <c r="G469" s="5"/>
    </row>
    <row r="470" spans="6:7" x14ac:dyDescent="0.25">
      <c r="F470" s="4"/>
      <c r="G470" s="5"/>
    </row>
    <row r="471" spans="6:7" x14ac:dyDescent="0.25">
      <c r="F471" s="4"/>
      <c r="G471" s="5"/>
    </row>
    <row r="472" spans="6:7" x14ac:dyDescent="0.25">
      <c r="F472" s="4"/>
      <c r="G472" s="5"/>
    </row>
    <row r="473" spans="6:7" x14ac:dyDescent="0.25">
      <c r="F473" s="4"/>
      <c r="G473" s="5"/>
    </row>
    <row r="474" spans="6:7" x14ac:dyDescent="0.25">
      <c r="F474" s="4"/>
      <c r="G474" s="5"/>
    </row>
    <row r="475" spans="6:7" x14ac:dyDescent="0.25">
      <c r="F475" s="4"/>
      <c r="G475" s="5"/>
    </row>
    <row r="476" spans="6:7" x14ac:dyDescent="0.25">
      <c r="F476" s="4"/>
      <c r="G476" s="5"/>
    </row>
    <row r="477" spans="6:7" x14ac:dyDescent="0.25">
      <c r="F477" s="4"/>
      <c r="G477" s="5"/>
    </row>
    <row r="478" spans="6:7" x14ac:dyDescent="0.25">
      <c r="F478" s="4"/>
      <c r="G478" s="5"/>
    </row>
    <row r="479" spans="6:7" x14ac:dyDescent="0.25">
      <c r="F479" s="4"/>
      <c r="G479" s="5"/>
    </row>
    <row r="480" spans="6:7" x14ac:dyDescent="0.25">
      <c r="F480" s="4"/>
      <c r="G480" s="5"/>
    </row>
    <row r="481" spans="6:7" x14ac:dyDescent="0.25">
      <c r="F481" s="4"/>
      <c r="G481" s="5"/>
    </row>
    <row r="482" spans="6:7" x14ac:dyDescent="0.25">
      <c r="F482" s="4"/>
      <c r="G482" s="5"/>
    </row>
    <row r="483" spans="6:7" x14ac:dyDescent="0.25">
      <c r="F483" s="4"/>
      <c r="G483" s="5"/>
    </row>
    <row r="484" spans="6:7" x14ac:dyDescent="0.25">
      <c r="F484" s="4"/>
      <c r="G484" s="5"/>
    </row>
    <row r="485" spans="6:7" x14ac:dyDescent="0.25">
      <c r="F485" s="4"/>
      <c r="G485" s="5"/>
    </row>
    <row r="486" spans="6:7" x14ac:dyDescent="0.25">
      <c r="F486" s="4"/>
      <c r="G486" s="5"/>
    </row>
    <row r="487" spans="6:7" x14ac:dyDescent="0.25">
      <c r="F487" s="4"/>
      <c r="G487" s="5"/>
    </row>
    <row r="488" spans="6:7" x14ac:dyDescent="0.25">
      <c r="F488" s="4"/>
      <c r="G488" s="5"/>
    </row>
    <row r="489" spans="6:7" x14ac:dyDescent="0.25">
      <c r="F489" s="4"/>
      <c r="G489" s="5"/>
    </row>
    <row r="490" spans="6:7" x14ac:dyDescent="0.25">
      <c r="F490" s="4"/>
      <c r="G490" s="5"/>
    </row>
    <row r="491" spans="6:7" x14ac:dyDescent="0.25">
      <c r="F491" s="4"/>
      <c r="G491" s="5"/>
    </row>
    <row r="492" spans="6:7" x14ac:dyDescent="0.25">
      <c r="F492" s="4"/>
      <c r="G492" s="5"/>
    </row>
    <row r="493" spans="6:7" x14ac:dyDescent="0.25">
      <c r="F493" s="4"/>
      <c r="G493" s="5"/>
    </row>
    <row r="494" spans="6:7" x14ac:dyDescent="0.25">
      <c r="F494" s="4"/>
      <c r="G494" s="5"/>
    </row>
    <row r="495" spans="6:7" x14ac:dyDescent="0.25">
      <c r="F495" s="4"/>
      <c r="G495" s="5"/>
    </row>
    <row r="496" spans="6:7" x14ac:dyDescent="0.25">
      <c r="F496" s="4"/>
      <c r="G496" s="5"/>
    </row>
    <row r="497" spans="6:7" x14ac:dyDescent="0.25">
      <c r="F497" s="4"/>
      <c r="G497" s="5"/>
    </row>
    <row r="498" spans="6:7" x14ac:dyDescent="0.25">
      <c r="F498" s="4"/>
      <c r="G498" s="5"/>
    </row>
    <row r="499" spans="6:7" x14ac:dyDescent="0.25">
      <c r="F499" s="4"/>
      <c r="G499" s="5"/>
    </row>
    <row r="500" spans="6:7" x14ac:dyDescent="0.25">
      <c r="F500" s="4"/>
      <c r="G500" s="5"/>
    </row>
    <row r="501" spans="6:7" x14ac:dyDescent="0.25">
      <c r="F501" s="4"/>
      <c r="G501" s="5"/>
    </row>
    <row r="502" spans="6:7" x14ac:dyDescent="0.25">
      <c r="F502" s="4"/>
      <c r="G502" s="5"/>
    </row>
    <row r="503" spans="6:7" x14ac:dyDescent="0.25">
      <c r="F503" s="4"/>
      <c r="G503" s="5"/>
    </row>
    <row r="504" spans="6:7" x14ac:dyDescent="0.25">
      <c r="F504" s="4"/>
      <c r="G504" s="5"/>
    </row>
    <row r="505" spans="6:7" x14ac:dyDescent="0.25">
      <c r="F505" s="4"/>
      <c r="G505" s="5"/>
    </row>
    <row r="506" spans="6:7" x14ac:dyDescent="0.25">
      <c r="F506" s="4"/>
      <c r="G506" s="5"/>
    </row>
    <row r="507" spans="6:7" x14ac:dyDescent="0.25">
      <c r="F507" s="4"/>
      <c r="G507" s="5"/>
    </row>
    <row r="508" spans="6:7" x14ac:dyDescent="0.25">
      <c r="F508" s="4"/>
      <c r="G508" s="5"/>
    </row>
    <row r="509" spans="6:7" x14ac:dyDescent="0.25">
      <c r="F509" s="4"/>
      <c r="G509" s="5"/>
    </row>
    <row r="510" spans="6:7" x14ac:dyDescent="0.25">
      <c r="F510" s="4"/>
      <c r="G510" s="5"/>
    </row>
    <row r="511" spans="6:7" x14ac:dyDescent="0.25">
      <c r="F511" s="4"/>
      <c r="G511" s="5"/>
    </row>
    <row r="512" spans="6:7" x14ac:dyDescent="0.25">
      <c r="F512" s="4"/>
      <c r="G512" s="5"/>
    </row>
    <row r="513" spans="6:7" x14ac:dyDescent="0.25">
      <c r="F513" s="4"/>
      <c r="G513" s="5"/>
    </row>
    <row r="514" spans="6:7" x14ac:dyDescent="0.25">
      <c r="F514" s="4"/>
      <c r="G514" s="5"/>
    </row>
    <row r="515" spans="6:7" x14ac:dyDescent="0.25">
      <c r="F515" s="4"/>
      <c r="G515" s="5"/>
    </row>
    <row r="516" spans="6:7" x14ac:dyDescent="0.25">
      <c r="F516" s="4"/>
      <c r="G516" s="5"/>
    </row>
    <row r="517" spans="6:7" x14ac:dyDescent="0.25">
      <c r="F517" s="4"/>
      <c r="G517" s="5"/>
    </row>
    <row r="518" spans="6:7" x14ac:dyDescent="0.25">
      <c r="F518" s="4"/>
      <c r="G518" s="5"/>
    </row>
    <row r="519" spans="6:7" x14ac:dyDescent="0.25">
      <c r="F519" s="4"/>
      <c r="G519" s="5"/>
    </row>
    <row r="520" spans="6:7" x14ac:dyDescent="0.25">
      <c r="F520" s="4"/>
      <c r="G520" s="5"/>
    </row>
    <row r="521" spans="6:7" x14ac:dyDescent="0.25">
      <c r="F521" s="4"/>
      <c r="G521" s="5"/>
    </row>
    <row r="522" spans="6:7" x14ac:dyDescent="0.25">
      <c r="F522" s="4"/>
      <c r="G522" s="5"/>
    </row>
    <row r="523" spans="6:7" x14ac:dyDescent="0.25">
      <c r="F523" s="4"/>
      <c r="G523" s="5"/>
    </row>
    <row r="524" spans="6:7" x14ac:dyDescent="0.25">
      <c r="F524" s="4"/>
      <c r="G524" s="5"/>
    </row>
    <row r="525" spans="6:7" x14ac:dyDescent="0.25">
      <c r="F525" s="4"/>
      <c r="G525" s="5"/>
    </row>
    <row r="526" spans="6:7" x14ac:dyDescent="0.25">
      <c r="F526" s="4"/>
      <c r="G526" s="5"/>
    </row>
    <row r="527" spans="6:7" x14ac:dyDescent="0.25">
      <c r="F527" s="4"/>
      <c r="G527" s="5"/>
    </row>
    <row r="528" spans="6:7" x14ac:dyDescent="0.25">
      <c r="F528" s="4"/>
      <c r="G528" s="5"/>
    </row>
    <row r="529" spans="6:7" x14ac:dyDescent="0.25">
      <c r="F529" s="4"/>
      <c r="G529" s="5"/>
    </row>
    <row r="530" spans="6:7" x14ac:dyDescent="0.25">
      <c r="F530" s="4"/>
      <c r="G530" s="5"/>
    </row>
    <row r="531" spans="6:7" x14ac:dyDescent="0.25">
      <c r="F531" s="4"/>
      <c r="G531" s="5"/>
    </row>
    <row r="532" spans="6:7" x14ac:dyDescent="0.25">
      <c r="F532" s="4"/>
      <c r="G532" s="5"/>
    </row>
    <row r="533" spans="6:7" x14ac:dyDescent="0.25">
      <c r="F533" s="4"/>
      <c r="G533" s="5"/>
    </row>
    <row r="534" spans="6:7" x14ac:dyDescent="0.25">
      <c r="F534" s="4"/>
      <c r="G534" s="5"/>
    </row>
    <row r="535" spans="6:7" x14ac:dyDescent="0.25">
      <c r="F535" s="4"/>
      <c r="G535" s="5"/>
    </row>
    <row r="536" spans="6:7" x14ac:dyDescent="0.25">
      <c r="F536" s="4"/>
      <c r="G536" s="5"/>
    </row>
    <row r="537" spans="6:7" x14ac:dyDescent="0.25">
      <c r="F537" s="4"/>
      <c r="G537" s="5"/>
    </row>
    <row r="538" spans="6:7" x14ac:dyDescent="0.25">
      <c r="F538" s="4"/>
      <c r="G538" s="5"/>
    </row>
    <row r="539" spans="6:7" x14ac:dyDescent="0.25">
      <c r="F539" s="4"/>
      <c r="G539" s="5"/>
    </row>
    <row r="540" spans="6:7" x14ac:dyDescent="0.25">
      <c r="F540" s="4"/>
      <c r="G540" s="5"/>
    </row>
    <row r="541" spans="6:7" x14ac:dyDescent="0.25">
      <c r="F541" s="4"/>
      <c r="G541" s="5"/>
    </row>
    <row r="542" spans="6:7" x14ac:dyDescent="0.25">
      <c r="F542" s="4"/>
      <c r="G542" s="5"/>
    </row>
    <row r="543" spans="6:7" x14ac:dyDescent="0.25">
      <c r="F543" s="4"/>
      <c r="G543" s="5"/>
    </row>
    <row r="544" spans="6:7" x14ac:dyDescent="0.25">
      <c r="F544" s="4"/>
      <c r="G544" s="5"/>
    </row>
    <row r="545" spans="6:7" x14ac:dyDescent="0.25">
      <c r="F545" s="4"/>
      <c r="G545" s="5"/>
    </row>
    <row r="546" spans="6:7" x14ac:dyDescent="0.25">
      <c r="F546" s="4"/>
      <c r="G546" s="5"/>
    </row>
    <row r="547" spans="6:7" x14ac:dyDescent="0.25">
      <c r="F547" s="4"/>
      <c r="G547" s="5"/>
    </row>
    <row r="548" spans="6:7" x14ac:dyDescent="0.25">
      <c r="F548" s="4"/>
      <c r="G548" s="5"/>
    </row>
    <row r="549" spans="6:7" x14ac:dyDescent="0.25">
      <c r="F549" s="4"/>
      <c r="G549" s="5"/>
    </row>
    <row r="550" spans="6:7" x14ac:dyDescent="0.25">
      <c r="F550" s="4"/>
      <c r="G550" s="5"/>
    </row>
    <row r="551" spans="6:7" x14ac:dyDescent="0.25">
      <c r="F551" s="4"/>
      <c r="G551" s="5"/>
    </row>
    <row r="552" spans="6:7" x14ac:dyDescent="0.25">
      <c r="F552" s="4"/>
      <c r="G552" s="5"/>
    </row>
    <row r="553" spans="6:7" x14ac:dyDescent="0.25">
      <c r="F553" s="4"/>
      <c r="G553" s="5"/>
    </row>
    <row r="554" spans="6:7" x14ac:dyDescent="0.25">
      <c r="F554" s="4"/>
      <c r="G554" s="5"/>
    </row>
    <row r="555" spans="6:7" x14ac:dyDescent="0.25">
      <c r="F555" s="4"/>
      <c r="G555" s="5"/>
    </row>
    <row r="556" spans="6:7" x14ac:dyDescent="0.25">
      <c r="F556" s="4"/>
      <c r="G556" s="5"/>
    </row>
    <row r="557" spans="6:7" x14ac:dyDescent="0.25">
      <c r="F557" s="4"/>
      <c r="G557" s="5"/>
    </row>
    <row r="558" spans="6:7" x14ac:dyDescent="0.25">
      <c r="F558" s="4"/>
      <c r="G558" s="5"/>
    </row>
    <row r="559" spans="6:7" x14ac:dyDescent="0.25">
      <c r="F559" s="4"/>
      <c r="G559" s="5"/>
    </row>
    <row r="560" spans="6:7" x14ac:dyDescent="0.25">
      <c r="F560" s="4"/>
      <c r="G560" s="5"/>
    </row>
    <row r="561" spans="6:7" x14ac:dyDescent="0.25">
      <c r="F561" s="4"/>
      <c r="G561" s="5"/>
    </row>
    <row r="562" spans="6:7" x14ac:dyDescent="0.25">
      <c r="F562" s="4"/>
      <c r="G562" s="5"/>
    </row>
    <row r="563" spans="6:7" x14ac:dyDescent="0.25">
      <c r="F563" s="4"/>
      <c r="G563" s="5"/>
    </row>
    <row r="564" spans="6:7" x14ac:dyDescent="0.25">
      <c r="F564" s="4"/>
      <c r="G564" s="5"/>
    </row>
    <row r="565" spans="6:7" x14ac:dyDescent="0.25">
      <c r="F565" s="4"/>
      <c r="G565" s="5"/>
    </row>
    <row r="566" spans="6:7" x14ac:dyDescent="0.25">
      <c r="F566" s="4"/>
      <c r="G566" s="5"/>
    </row>
    <row r="567" spans="6:7" x14ac:dyDescent="0.25">
      <c r="F567" s="4"/>
      <c r="G567" s="5"/>
    </row>
    <row r="568" spans="6:7" x14ac:dyDescent="0.25">
      <c r="F568" s="4"/>
      <c r="G568" s="5"/>
    </row>
    <row r="569" spans="6:7" x14ac:dyDescent="0.25">
      <c r="F569" s="4"/>
      <c r="G569" s="5"/>
    </row>
    <row r="570" spans="6:7" x14ac:dyDescent="0.25">
      <c r="F570" s="4"/>
      <c r="G570" s="5"/>
    </row>
    <row r="571" spans="6:7" x14ac:dyDescent="0.25">
      <c r="F571" s="4"/>
      <c r="G571" s="5"/>
    </row>
    <row r="572" spans="6:7" x14ac:dyDescent="0.25">
      <c r="F572" s="4"/>
      <c r="G572" s="5"/>
    </row>
    <row r="573" spans="6:7" x14ac:dyDescent="0.25">
      <c r="F573" s="4"/>
      <c r="G573" s="5"/>
    </row>
    <row r="574" spans="6:7" x14ac:dyDescent="0.25">
      <c r="F574" s="4"/>
      <c r="G574" s="5"/>
    </row>
    <row r="575" spans="6:7" x14ac:dyDescent="0.25">
      <c r="F575" s="4"/>
      <c r="G575" s="5"/>
    </row>
    <row r="576" spans="6:7" x14ac:dyDescent="0.25">
      <c r="F576" s="4"/>
      <c r="G576" s="5"/>
    </row>
    <row r="577" spans="6:7" x14ac:dyDescent="0.25">
      <c r="F577" s="4"/>
      <c r="G577" s="5"/>
    </row>
    <row r="578" spans="6:7" x14ac:dyDescent="0.25">
      <c r="F578" s="4"/>
      <c r="G578" s="5"/>
    </row>
    <row r="579" spans="6:7" x14ac:dyDescent="0.25">
      <c r="F579" s="4"/>
      <c r="G579" s="5"/>
    </row>
    <row r="580" spans="6:7" x14ac:dyDescent="0.25">
      <c r="F580" s="4"/>
      <c r="G580" s="5"/>
    </row>
    <row r="581" spans="6:7" x14ac:dyDescent="0.25">
      <c r="F581" s="4"/>
      <c r="G581" s="5"/>
    </row>
    <row r="582" spans="6:7" x14ac:dyDescent="0.25">
      <c r="F582" s="4"/>
      <c r="G582" s="5"/>
    </row>
    <row r="583" spans="6:7" x14ac:dyDescent="0.25">
      <c r="F583" s="4"/>
      <c r="G583" s="5"/>
    </row>
    <row r="584" spans="6:7" x14ac:dyDescent="0.25">
      <c r="F584" s="4"/>
      <c r="G584" s="5"/>
    </row>
    <row r="585" spans="6:7" x14ac:dyDescent="0.25">
      <c r="F585" s="4"/>
      <c r="G585" s="5"/>
    </row>
    <row r="586" spans="6:7" x14ac:dyDescent="0.25">
      <c r="F586" s="4"/>
      <c r="G586" s="5"/>
    </row>
    <row r="587" spans="6:7" x14ac:dyDescent="0.25">
      <c r="F587" s="4"/>
      <c r="G587" s="5"/>
    </row>
    <row r="588" spans="6:7" x14ac:dyDescent="0.25">
      <c r="F588" s="4"/>
      <c r="G588" s="5"/>
    </row>
    <row r="589" spans="6:7" x14ac:dyDescent="0.25">
      <c r="F589" s="4"/>
      <c r="G589" s="5"/>
    </row>
    <row r="590" spans="6:7" x14ac:dyDescent="0.25">
      <c r="F590" s="4"/>
      <c r="G590" s="5"/>
    </row>
    <row r="591" spans="6:7" x14ac:dyDescent="0.25">
      <c r="F591" s="4"/>
      <c r="G591" s="5"/>
    </row>
    <row r="592" spans="6:7" x14ac:dyDescent="0.25">
      <c r="F592" s="4"/>
      <c r="G592" s="5"/>
    </row>
    <row r="593" spans="6:7" x14ac:dyDescent="0.25">
      <c r="F593" s="4"/>
      <c r="G593" s="5"/>
    </row>
    <row r="594" spans="6:7" x14ac:dyDescent="0.25">
      <c r="F594" s="4"/>
      <c r="G594" s="5"/>
    </row>
    <row r="595" spans="6:7" x14ac:dyDescent="0.25">
      <c r="F595" s="4"/>
      <c r="G595" s="5"/>
    </row>
    <row r="596" spans="6:7" x14ac:dyDescent="0.25">
      <c r="F596" s="4"/>
      <c r="G596" s="5"/>
    </row>
    <row r="597" spans="6:7" x14ac:dyDescent="0.25">
      <c r="F597" s="4"/>
      <c r="G597" s="5"/>
    </row>
    <row r="598" spans="6:7" x14ac:dyDescent="0.25">
      <c r="F598" s="4"/>
      <c r="G598" s="5"/>
    </row>
    <row r="599" spans="6:7" x14ac:dyDescent="0.25">
      <c r="F599" s="4"/>
      <c r="G599" s="5"/>
    </row>
    <row r="600" spans="6:7" x14ac:dyDescent="0.25">
      <c r="F600" s="4"/>
      <c r="G600" s="5"/>
    </row>
    <row r="601" spans="6:7" x14ac:dyDescent="0.25">
      <c r="F601" s="4"/>
      <c r="G601" s="5"/>
    </row>
    <row r="602" spans="6:7" x14ac:dyDescent="0.25">
      <c r="F602" s="4"/>
      <c r="G602" s="5"/>
    </row>
    <row r="603" spans="6:7" x14ac:dyDescent="0.25">
      <c r="F603" s="4"/>
      <c r="G603" s="5"/>
    </row>
    <row r="604" spans="6:7" x14ac:dyDescent="0.25">
      <c r="F604" s="4"/>
      <c r="G604" s="5"/>
    </row>
    <row r="605" spans="6:7" x14ac:dyDescent="0.25">
      <c r="F605" s="4"/>
      <c r="G605" s="5"/>
    </row>
    <row r="606" spans="6:7" x14ac:dyDescent="0.25">
      <c r="F606" s="4"/>
      <c r="G606" s="5"/>
    </row>
    <row r="607" spans="6:7" x14ac:dyDescent="0.25">
      <c r="F607" s="4"/>
      <c r="G607" s="5"/>
    </row>
    <row r="608" spans="6:7" x14ac:dyDescent="0.25">
      <c r="F608" s="4"/>
      <c r="G608" s="5"/>
    </row>
    <row r="609" spans="6:7" x14ac:dyDescent="0.25">
      <c r="F609" s="4"/>
      <c r="G609" s="5"/>
    </row>
    <row r="610" spans="6:7" x14ac:dyDescent="0.25">
      <c r="F610" s="4"/>
      <c r="G610" s="5"/>
    </row>
    <row r="611" spans="6:7" x14ac:dyDescent="0.25">
      <c r="F611" s="4"/>
      <c r="G611" s="5"/>
    </row>
    <row r="612" spans="6:7" x14ac:dyDescent="0.25">
      <c r="F612" s="4"/>
      <c r="G612" s="5"/>
    </row>
    <row r="613" spans="6:7" x14ac:dyDescent="0.25">
      <c r="F613" s="4"/>
      <c r="G613" s="5"/>
    </row>
    <row r="614" spans="6:7" x14ac:dyDescent="0.25">
      <c r="F614" s="4"/>
      <c r="G614" s="5"/>
    </row>
    <row r="615" spans="6:7" x14ac:dyDescent="0.25">
      <c r="F615" s="4"/>
      <c r="G615" s="5"/>
    </row>
    <row r="616" spans="6:7" x14ac:dyDescent="0.25">
      <c r="F616" s="4"/>
      <c r="G616" s="5"/>
    </row>
    <row r="617" spans="6:7" x14ac:dyDescent="0.25">
      <c r="F617" s="4"/>
      <c r="G617" s="5"/>
    </row>
    <row r="618" spans="6:7" x14ac:dyDescent="0.25">
      <c r="F618" s="4"/>
      <c r="G618" s="5"/>
    </row>
    <row r="619" spans="6:7" x14ac:dyDescent="0.25">
      <c r="F619" s="4"/>
      <c r="G619" s="5"/>
    </row>
    <row r="620" spans="6:7" x14ac:dyDescent="0.25">
      <c r="F620" s="4"/>
      <c r="G620" s="5"/>
    </row>
    <row r="621" spans="6:7" x14ac:dyDescent="0.25">
      <c r="F621" s="4"/>
      <c r="G621" s="5"/>
    </row>
    <row r="622" spans="6:7" x14ac:dyDescent="0.25">
      <c r="F622" s="4"/>
      <c r="G622" s="5"/>
    </row>
    <row r="623" spans="6:7" x14ac:dyDescent="0.25">
      <c r="F623" s="4"/>
      <c r="G623" s="5"/>
    </row>
    <row r="624" spans="6:7" x14ac:dyDescent="0.25">
      <c r="F624" s="4"/>
      <c r="G624" s="5"/>
    </row>
    <row r="625" spans="6:7" x14ac:dyDescent="0.25">
      <c r="F625" s="4"/>
      <c r="G625" s="5"/>
    </row>
    <row r="626" spans="6:7" x14ac:dyDescent="0.25">
      <c r="F626" s="4"/>
      <c r="G626" s="5"/>
    </row>
    <row r="627" spans="6:7" x14ac:dyDescent="0.25">
      <c r="F627" s="4"/>
      <c r="G627" s="5"/>
    </row>
    <row r="628" spans="6:7" x14ac:dyDescent="0.25">
      <c r="F628" s="4"/>
      <c r="G628" s="5"/>
    </row>
    <row r="629" spans="6:7" x14ac:dyDescent="0.25">
      <c r="F629" s="4"/>
      <c r="G629" s="5"/>
    </row>
    <row r="630" spans="6:7" x14ac:dyDescent="0.25">
      <c r="F630" s="4"/>
      <c r="G630" s="5"/>
    </row>
    <row r="631" spans="6:7" x14ac:dyDescent="0.25">
      <c r="F631" s="4"/>
      <c r="G631" s="5"/>
    </row>
    <row r="632" spans="6:7" x14ac:dyDescent="0.25">
      <c r="F632" s="4"/>
      <c r="G632" s="5"/>
    </row>
    <row r="633" spans="6:7" x14ac:dyDescent="0.25">
      <c r="F633" s="4"/>
      <c r="G633" s="5"/>
    </row>
    <row r="634" spans="6:7" x14ac:dyDescent="0.25">
      <c r="F634" s="4"/>
      <c r="G634" s="5"/>
    </row>
    <row r="635" spans="6:7" x14ac:dyDescent="0.25">
      <c r="F635" s="4"/>
      <c r="G635" s="5"/>
    </row>
    <row r="636" spans="6:7" x14ac:dyDescent="0.25">
      <c r="F636" s="4"/>
      <c r="G636" s="5"/>
    </row>
    <row r="637" spans="6:7" x14ac:dyDescent="0.25">
      <c r="F637" s="4"/>
      <c r="G637" s="5"/>
    </row>
    <row r="638" spans="6:7" x14ac:dyDescent="0.25">
      <c r="F638" s="4"/>
      <c r="G638" s="5"/>
    </row>
    <row r="639" spans="6:7" x14ac:dyDescent="0.25">
      <c r="F639" s="4"/>
      <c r="G639" s="5"/>
    </row>
    <row r="640" spans="6:7" x14ac:dyDescent="0.25">
      <c r="F640" s="4"/>
      <c r="G640" s="5"/>
    </row>
    <row r="641" spans="6:7" x14ac:dyDescent="0.25">
      <c r="F641" s="4"/>
      <c r="G641" s="5"/>
    </row>
    <row r="642" spans="6:7" x14ac:dyDescent="0.25">
      <c r="F642" s="4"/>
      <c r="G642" s="5"/>
    </row>
    <row r="643" spans="6:7" x14ac:dyDescent="0.25">
      <c r="F643" s="4"/>
      <c r="G643" s="5"/>
    </row>
    <row r="644" spans="6:7" x14ac:dyDescent="0.25">
      <c r="F644" s="4"/>
      <c r="G644" s="5"/>
    </row>
    <row r="645" spans="6:7" x14ac:dyDescent="0.25">
      <c r="F645" s="4"/>
      <c r="G645" s="5"/>
    </row>
    <row r="646" spans="6:7" x14ac:dyDescent="0.25">
      <c r="F646" s="4"/>
      <c r="G646" s="5"/>
    </row>
    <row r="647" spans="6:7" x14ac:dyDescent="0.25">
      <c r="F647" s="4"/>
      <c r="G647" s="5"/>
    </row>
    <row r="648" spans="6:7" x14ac:dyDescent="0.25">
      <c r="F648" s="4"/>
      <c r="G648" s="5"/>
    </row>
    <row r="649" spans="6:7" x14ac:dyDescent="0.25">
      <c r="F649" s="4"/>
      <c r="G649" s="5"/>
    </row>
    <row r="650" spans="6:7" x14ac:dyDescent="0.25">
      <c r="F650" s="4"/>
      <c r="G650" s="5"/>
    </row>
    <row r="651" spans="6:7" x14ac:dyDescent="0.25">
      <c r="F651" s="4"/>
      <c r="G651" s="5"/>
    </row>
    <row r="652" spans="6:7" x14ac:dyDescent="0.25">
      <c r="F652" s="4"/>
      <c r="G652" s="5"/>
    </row>
    <row r="653" spans="6:7" x14ac:dyDescent="0.25">
      <c r="F653" s="4"/>
      <c r="G653" s="5"/>
    </row>
    <row r="654" spans="6:7" x14ac:dyDescent="0.25">
      <c r="F654" s="4"/>
      <c r="G654" s="5"/>
    </row>
    <row r="655" spans="6:7" x14ac:dyDescent="0.25">
      <c r="F655" s="4"/>
      <c r="G655" s="5"/>
    </row>
    <row r="656" spans="6:7" x14ac:dyDescent="0.25">
      <c r="F656" s="4"/>
      <c r="G656" s="5"/>
    </row>
    <row r="657" spans="6:7" x14ac:dyDescent="0.25">
      <c r="F657" s="4"/>
      <c r="G657" s="5"/>
    </row>
    <row r="658" spans="6:7" x14ac:dyDescent="0.25">
      <c r="F658" s="4"/>
      <c r="G658" s="5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7E96-0662-4BC1-A7DD-8901E8581A19}">
  <dimension ref="I3:M131"/>
  <sheetViews>
    <sheetView tabSelected="1" workbookViewId="0">
      <selection activeCell="O8" sqref="O8"/>
    </sheetView>
  </sheetViews>
  <sheetFormatPr defaultRowHeight="15" x14ac:dyDescent="0.25"/>
  <cols>
    <col min="11" max="11" width="13.5703125" customWidth="1"/>
  </cols>
  <sheetData>
    <row r="3" spans="9:13" x14ac:dyDescent="0.25">
      <c r="I3" s="23" t="s">
        <v>11</v>
      </c>
      <c r="J3" s="24" t="s">
        <v>12</v>
      </c>
      <c r="K3" s="24" t="s">
        <v>0</v>
      </c>
      <c r="L3" s="25" t="s">
        <v>1</v>
      </c>
      <c r="M3" s="26" t="s">
        <v>50</v>
      </c>
    </row>
    <row r="4" spans="9:13" x14ac:dyDescent="0.25">
      <c r="I4" s="12" t="s">
        <v>5</v>
      </c>
      <c r="J4" s="13" t="s">
        <v>36</v>
      </c>
      <c r="K4" s="13" t="s">
        <v>16</v>
      </c>
      <c r="L4" s="27">
        <v>16184</v>
      </c>
      <c r="M4" s="28">
        <v>39</v>
      </c>
    </row>
    <row r="5" spans="9:13" x14ac:dyDescent="0.25">
      <c r="I5" s="14" t="s">
        <v>5</v>
      </c>
      <c r="J5" s="15" t="s">
        <v>34</v>
      </c>
      <c r="K5" s="15" t="s">
        <v>20</v>
      </c>
      <c r="L5" s="29">
        <v>15610</v>
      </c>
      <c r="M5" s="30">
        <v>339</v>
      </c>
    </row>
    <row r="6" spans="9:13" x14ac:dyDescent="0.25">
      <c r="I6" s="12" t="s">
        <v>9</v>
      </c>
      <c r="J6" s="13" t="s">
        <v>34</v>
      </c>
      <c r="K6" s="13" t="s">
        <v>28</v>
      </c>
      <c r="L6" s="27">
        <v>14329</v>
      </c>
      <c r="M6" s="28">
        <v>150</v>
      </c>
    </row>
    <row r="7" spans="9:13" x14ac:dyDescent="0.25">
      <c r="I7" s="14" t="s">
        <v>5</v>
      </c>
      <c r="J7" s="15" t="s">
        <v>35</v>
      </c>
      <c r="K7" s="15" t="s">
        <v>15</v>
      </c>
      <c r="L7" s="29">
        <v>13391</v>
      </c>
      <c r="M7" s="30">
        <v>201</v>
      </c>
    </row>
    <row r="8" spans="9:13" x14ac:dyDescent="0.25">
      <c r="I8" s="12" t="s">
        <v>10</v>
      </c>
      <c r="J8" s="13" t="s">
        <v>39</v>
      </c>
      <c r="K8" s="13" t="s">
        <v>33</v>
      </c>
      <c r="L8" s="27">
        <v>12950</v>
      </c>
      <c r="M8" s="28">
        <v>30</v>
      </c>
    </row>
    <row r="9" spans="9:13" x14ac:dyDescent="0.25">
      <c r="I9" s="14" t="s">
        <v>40</v>
      </c>
      <c r="J9" s="15" t="s">
        <v>35</v>
      </c>
      <c r="K9" s="15" t="s">
        <v>32</v>
      </c>
      <c r="L9" s="29">
        <v>12348</v>
      </c>
      <c r="M9" s="30">
        <v>234</v>
      </c>
    </row>
    <row r="10" spans="9:13" x14ac:dyDescent="0.25">
      <c r="I10" s="12" t="s">
        <v>2</v>
      </c>
      <c r="J10" s="13" t="s">
        <v>37</v>
      </c>
      <c r="K10" s="13" t="s">
        <v>18</v>
      </c>
      <c r="L10" s="27">
        <v>11571</v>
      </c>
      <c r="M10" s="28">
        <v>138</v>
      </c>
    </row>
    <row r="11" spans="9:13" x14ac:dyDescent="0.25">
      <c r="I11" s="14" t="s">
        <v>9</v>
      </c>
      <c r="J11" s="15" t="s">
        <v>36</v>
      </c>
      <c r="K11" s="15" t="s">
        <v>27</v>
      </c>
      <c r="L11" s="29">
        <v>11522</v>
      </c>
      <c r="M11" s="30">
        <v>204</v>
      </c>
    </row>
    <row r="12" spans="9:13" x14ac:dyDescent="0.25">
      <c r="I12" s="12" t="s">
        <v>2</v>
      </c>
      <c r="J12" s="13" t="s">
        <v>36</v>
      </c>
      <c r="K12" s="13" t="s">
        <v>16</v>
      </c>
      <c r="L12" s="27">
        <v>11417</v>
      </c>
      <c r="M12" s="28">
        <v>21</v>
      </c>
    </row>
    <row r="13" spans="9:13" x14ac:dyDescent="0.25">
      <c r="I13" s="14" t="s">
        <v>41</v>
      </c>
      <c r="J13" s="15" t="s">
        <v>36</v>
      </c>
      <c r="K13" s="15" t="s">
        <v>13</v>
      </c>
      <c r="L13" s="29">
        <v>10311</v>
      </c>
      <c r="M13" s="30">
        <v>231</v>
      </c>
    </row>
    <row r="14" spans="9:13" x14ac:dyDescent="0.25">
      <c r="I14" s="12" t="s">
        <v>41</v>
      </c>
      <c r="J14" s="13" t="s">
        <v>36</v>
      </c>
      <c r="K14" s="13" t="s">
        <v>32</v>
      </c>
      <c r="L14" s="27">
        <v>10304</v>
      </c>
      <c r="M14" s="28">
        <v>84</v>
      </c>
    </row>
    <row r="15" spans="9:13" x14ac:dyDescent="0.25">
      <c r="I15" s="14" t="s">
        <v>7</v>
      </c>
      <c r="J15" s="15" t="s">
        <v>38</v>
      </c>
      <c r="K15" s="15" t="s">
        <v>30</v>
      </c>
      <c r="L15" s="29">
        <v>10129</v>
      </c>
      <c r="M15" s="30">
        <v>312</v>
      </c>
    </row>
    <row r="16" spans="9:13" x14ac:dyDescent="0.25">
      <c r="I16" s="12" t="s">
        <v>6</v>
      </c>
      <c r="J16" s="13" t="s">
        <v>36</v>
      </c>
      <c r="K16" s="13" t="s">
        <v>4</v>
      </c>
      <c r="L16" s="27">
        <v>10073</v>
      </c>
      <c r="M16" s="28">
        <v>120</v>
      </c>
    </row>
    <row r="17" spans="9:13" x14ac:dyDescent="0.25">
      <c r="I17" s="14" t="s">
        <v>2</v>
      </c>
      <c r="J17" s="15" t="s">
        <v>37</v>
      </c>
      <c r="K17" s="15" t="s">
        <v>17</v>
      </c>
      <c r="L17" s="29">
        <v>9926</v>
      </c>
      <c r="M17" s="30">
        <v>201</v>
      </c>
    </row>
    <row r="18" spans="9:13" x14ac:dyDescent="0.25">
      <c r="I18" s="12" t="s">
        <v>7</v>
      </c>
      <c r="J18" s="13" t="s">
        <v>37</v>
      </c>
      <c r="K18" s="13" t="s">
        <v>22</v>
      </c>
      <c r="L18" s="27">
        <v>9835</v>
      </c>
      <c r="M18" s="28">
        <v>207</v>
      </c>
    </row>
    <row r="19" spans="9:13" x14ac:dyDescent="0.25">
      <c r="I19" s="14" t="s">
        <v>40</v>
      </c>
      <c r="J19" s="15" t="s">
        <v>36</v>
      </c>
      <c r="K19" s="15" t="s">
        <v>33</v>
      </c>
      <c r="L19" s="29">
        <v>9772</v>
      </c>
      <c r="M19" s="30">
        <v>90</v>
      </c>
    </row>
    <row r="20" spans="9:13" x14ac:dyDescent="0.25">
      <c r="I20" s="12" t="s">
        <v>8</v>
      </c>
      <c r="J20" s="13" t="s">
        <v>37</v>
      </c>
      <c r="K20" s="13" t="s">
        <v>15</v>
      </c>
      <c r="L20" s="27">
        <v>9709</v>
      </c>
      <c r="M20" s="28">
        <v>30</v>
      </c>
    </row>
    <row r="21" spans="9:13" x14ac:dyDescent="0.25">
      <c r="I21" s="14" t="s">
        <v>8</v>
      </c>
      <c r="J21" s="15" t="s">
        <v>39</v>
      </c>
      <c r="K21" s="15" t="s">
        <v>18</v>
      </c>
      <c r="L21" s="29">
        <v>9660</v>
      </c>
      <c r="M21" s="30">
        <v>27</v>
      </c>
    </row>
    <row r="22" spans="9:13" x14ac:dyDescent="0.25">
      <c r="I22" s="12" t="s">
        <v>41</v>
      </c>
      <c r="J22" s="13" t="s">
        <v>36</v>
      </c>
      <c r="K22" s="13" t="s">
        <v>18</v>
      </c>
      <c r="L22" s="27">
        <v>9632</v>
      </c>
      <c r="M22" s="28">
        <v>288</v>
      </c>
    </row>
    <row r="23" spans="9:13" x14ac:dyDescent="0.25">
      <c r="I23" s="14" t="s">
        <v>9</v>
      </c>
      <c r="J23" s="15" t="s">
        <v>38</v>
      </c>
      <c r="K23" s="15" t="s">
        <v>33</v>
      </c>
      <c r="L23" s="29">
        <v>9506</v>
      </c>
      <c r="M23" s="30">
        <v>87</v>
      </c>
    </row>
    <row r="24" spans="9:13" x14ac:dyDescent="0.25">
      <c r="I24" s="12" t="s">
        <v>2</v>
      </c>
      <c r="J24" s="13" t="s">
        <v>39</v>
      </c>
      <c r="K24" s="13" t="s">
        <v>20</v>
      </c>
      <c r="L24" s="27">
        <v>9443</v>
      </c>
      <c r="M24" s="28">
        <v>162</v>
      </c>
    </row>
    <row r="25" spans="9:13" x14ac:dyDescent="0.25">
      <c r="I25" s="14" t="s">
        <v>3</v>
      </c>
      <c r="J25" s="15" t="s">
        <v>36</v>
      </c>
      <c r="K25" s="15" t="s">
        <v>16</v>
      </c>
      <c r="L25" s="29">
        <v>9198</v>
      </c>
      <c r="M25" s="30">
        <v>36</v>
      </c>
    </row>
    <row r="26" spans="9:13" x14ac:dyDescent="0.25">
      <c r="I26" s="12" t="s">
        <v>9</v>
      </c>
      <c r="J26" s="13" t="s">
        <v>36</v>
      </c>
      <c r="K26" s="13" t="s">
        <v>30</v>
      </c>
      <c r="L26" s="27">
        <v>9051</v>
      </c>
      <c r="M26" s="28">
        <v>57</v>
      </c>
    </row>
    <row r="27" spans="9:13" x14ac:dyDescent="0.25">
      <c r="I27" s="14" t="s">
        <v>40</v>
      </c>
      <c r="J27" s="15" t="s">
        <v>37</v>
      </c>
      <c r="K27" s="15" t="s">
        <v>29</v>
      </c>
      <c r="L27" s="29">
        <v>9002</v>
      </c>
      <c r="M27" s="30">
        <v>72</v>
      </c>
    </row>
    <row r="28" spans="9:13" x14ac:dyDescent="0.25">
      <c r="I28" s="12" t="s">
        <v>8</v>
      </c>
      <c r="J28" s="13" t="s">
        <v>39</v>
      </c>
      <c r="K28" s="13" t="s">
        <v>31</v>
      </c>
      <c r="L28" s="27">
        <v>8890</v>
      </c>
      <c r="M28" s="28">
        <v>210</v>
      </c>
    </row>
    <row r="29" spans="9:13" x14ac:dyDescent="0.25">
      <c r="I29" s="14" t="s">
        <v>40</v>
      </c>
      <c r="J29" s="15" t="s">
        <v>35</v>
      </c>
      <c r="K29" s="15" t="s">
        <v>33</v>
      </c>
      <c r="L29" s="29">
        <v>8869</v>
      </c>
      <c r="M29" s="30">
        <v>432</v>
      </c>
    </row>
    <row r="30" spans="9:13" x14ac:dyDescent="0.25">
      <c r="I30" s="12" t="s">
        <v>7</v>
      </c>
      <c r="J30" s="13" t="s">
        <v>34</v>
      </c>
      <c r="K30" s="13" t="s">
        <v>24</v>
      </c>
      <c r="L30" s="27">
        <v>8862</v>
      </c>
      <c r="M30" s="28">
        <v>189</v>
      </c>
    </row>
    <row r="31" spans="9:13" x14ac:dyDescent="0.25">
      <c r="I31" s="14" t="s">
        <v>3</v>
      </c>
      <c r="J31" s="15" t="s">
        <v>38</v>
      </c>
      <c r="K31" s="15" t="s">
        <v>26</v>
      </c>
      <c r="L31" s="29">
        <v>8841</v>
      </c>
      <c r="M31" s="30">
        <v>303</v>
      </c>
    </row>
    <row r="32" spans="9:13" x14ac:dyDescent="0.25">
      <c r="I32" s="12" t="s">
        <v>5</v>
      </c>
      <c r="J32" s="13" t="s">
        <v>37</v>
      </c>
      <c r="K32" s="13" t="s">
        <v>25</v>
      </c>
      <c r="L32" s="27">
        <v>8813</v>
      </c>
      <c r="M32" s="28">
        <v>21</v>
      </c>
    </row>
    <row r="33" spans="9:13" x14ac:dyDescent="0.25">
      <c r="I33" s="14" t="s">
        <v>9</v>
      </c>
      <c r="J33" s="15" t="s">
        <v>34</v>
      </c>
      <c r="K33" s="15" t="s">
        <v>20</v>
      </c>
      <c r="L33" s="29">
        <v>8463</v>
      </c>
      <c r="M33" s="30">
        <v>492</v>
      </c>
    </row>
    <row r="34" spans="9:13" x14ac:dyDescent="0.25">
      <c r="I34" s="12" t="s">
        <v>7</v>
      </c>
      <c r="J34" s="13" t="s">
        <v>36</v>
      </c>
      <c r="K34" s="13" t="s">
        <v>22</v>
      </c>
      <c r="L34" s="27">
        <v>8435</v>
      </c>
      <c r="M34" s="28">
        <v>42</v>
      </c>
    </row>
    <row r="35" spans="9:13" x14ac:dyDescent="0.25">
      <c r="I35" s="14" t="s">
        <v>2</v>
      </c>
      <c r="J35" s="15" t="s">
        <v>36</v>
      </c>
      <c r="K35" s="15" t="s">
        <v>29</v>
      </c>
      <c r="L35" s="29">
        <v>8211</v>
      </c>
      <c r="M35" s="30">
        <v>75</v>
      </c>
    </row>
    <row r="36" spans="9:13" x14ac:dyDescent="0.25">
      <c r="I36" s="12" t="s">
        <v>9</v>
      </c>
      <c r="J36" s="13" t="s">
        <v>34</v>
      </c>
      <c r="K36" s="13" t="s">
        <v>23</v>
      </c>
      <c r="L36" s="27">
        <v>8155</v>
      </c>
      <c r="M36" s="28">
        <v>90</v>
      </c>
    </row>
    <row r="37" spans="9:13" x14ac:dyDescent="0.25">
      <c r="I37" s="14" t="s">
        <v>6</v>
      </c>
      <c r="J37" s="15" t="s">
        <v>34</v>
      </c>
      <c r="K37" s="15" t="s">
        <v>26</v>
      </c>
      <c r="L37" s="29">
        <v>8008</v>
      </c>
      <c r="M37" s="30">
        <v>456</v>
      </c>
    </row>
    <row r="38" spans="9:13" x14ac:dyDescent="0.25">
      <c r="I38" s="12" t="s">
        <v>41</v>
      </c>
      <c r="J38" s="13" t="s">
        <v>34</v>
      </c>
      <c r="K38" s="13" t="s">
        <v>33</v>
      </c>
      <c r="L38" s="27">
        <v>7847</v>
      </c>
      <c r="M38" s="28">
        <v>174</v>
      </c>
    </row>
    <row r="39" spans="9:13" x14ac:dyDescent="0.25">
      <c r="I39" s="14" t="s">
        <v>9</v>
      </c>
      <c r="J39" s="15" t="s">
        <v>35</v>
      </c>
      <c r="K39" s="15" t="s">
        <v>15</v>
      </c>
      <c r="L39" s="29">
        <v>7833</v>
      </c>
      <c r="M39" s="30">
        <v>243</v>
      </c>
    </row>
    <row r="40" spans="9:13" x14ac:dyDescent="0.25">
      <c r="I40" s="12" t="s">
        <v>2</v>
      </c>
      <c r="J40" s="13" t="s">
        <v>39</v>
      </c>
      <c r="K40" s="13" t="s">
        <v>27</v>
      </c>
      <c r="L40" s="27">
        <v>7812</v>
      </c>
      <c r="M40" s="28">
        <v>81</v>
      </c>
    </row>
    <row r="41" spans="9:13" x14ac:dyDescent="0.25">
      <c r="I41" s="14" t="s">
        <v>3</v>
      </c>
      <c r="J41" s="15" t="s">
        <v>34</v>
      </c>
      <c r="K41" s="15" t="s">
        <v>32</v>
      </c>
      <c r="L41" s="29">
        <v>7777</v>
      </c>
      <c r="M41" s="30">
        <v>504</v>
      </c>
    </row>
    <row r="42" spans="9:13" x14ac:dyDescent="0.25">
      <c r="I42" s="12" t="s">
        <v>7</v>
      </c>
      <c r="J42" s="13" t="s">
        <v>34</v>
      </c>
      <c r="K42" s="13" t="s">
        <v>17</v>
      </c>
      <c r="L42" s="27">
        <v>7777</v>
      </c>
      <c r="M42" s="28">
        <v>39</v>
      </c>
    </row>
    <row r="43" spans="9:13" x14ac:dyDescent="0.25">
      <c r="I43" s="14" t="s">
        <v>6</v>
      </c>
      <c r="J43" s="15" t="s">
        <v>37</v>
      </c>
      <c r="K43" s="15" t="s">
        <v>31</v>
      </c>
      <c r="L43" s="29">
        <v>7693</v>
      </c>
      <c r="M43" s="30">
        <v>87</v>
      </c>
    </row>
    <row r="44" spans="9:13" x14ac:dyDescent="0.25">
      <c r="I44" s="12" t="s">
        <v>40</v>
      </c>
      <c r="J44" s="13" t="s">
        <v>37</v>
      </c>
      <c r="K44" s="13" t="s">
        <v>19</v>
      </c>
      <c r="L44" s="27">
        <v>7693</v>
      </c>
      <c r="M44" s="28">
        <v>21</v>
      </c>
    </row>
    <row r="45" spans="9:13" x14ac:dyDescent="0.25">
      <c r="I45" s="14" t="s">
        <v>2</v>
      </c>
      <c r="J45" s="15" t="s">
        <v>39</v>
      </c>
      <c r="K45" s="15" t="s">
        <v>21</v>
      </c>
      <c r="L45" s="29">
        <v>7651</v>
      </c>
      <c r="M45" s="30">
        <v>213</v>
      </c>
    </row>
    <row r="46" spans="9:13" x14ac:dyDescent="0.25">
      <c r="I46" s="12" t="s">
        <v>2</v>
      </c>
      <c r="J46" s="13" t="s">
        <v>34</v>
      </c>
      <c r="K46" s="13" t="s">
        <v>19</v>
      </c>
      <c r="L46" s="27">
        <v>7511</v>
      </c>
      <c r="M46" s="28">
        <v>120</v>
      </c>
    </row>
    <row r="47" spans="9:13" x14ac:dyDescent="0.25">
      <c r="I47" s="14" t="s">
        <v>5</v>
      </c>
      <c r="J47" s="15" t="s">
        <v>38</v>
      </c>
      <c r="K47" s="15" t="s">
        <v>25</v>
      </c>
      <c r="L47" s="29">
        <v>7483</v>
      </c>
      <c r="M47" s="30">
        <v>45</v>
      </c>
    </row>
    <row r="48" spans="9:13" x14ac:dyDescent="0.25">
      <c r="I48" s="12" t="s">
        <v>41</v>
      </c>
      <c r="J48" s="13" t="s">
        <v>35</v>
      </c>
      <c r="K48" s="13" t="s">
        <v>28</v>
      </c>
      <c r="L48" s="27">
        <v>7455</v>
      </c>
      <c r="M48" s="28">
        <v>216</v>
      </c>
    </row>
    <row r="49" spans="9:13" x14ac:dyDescent="0.25">
      <c r="I49" s="14" t="s">
        <v>6</v>
      </c>
      <c r="J49" s="15" t="s">
        <v>38</v>
      </c>
      <c r="K49" s="15" t="s">
        <v>21</v>
      </c>
      <c r="L49" s="29">
        <v>7322</v>
      </c>
      <c r="M49" s="30">
        <v>36</v>
      </c>
    </row>
    <row r="50" spans="9:13" x14ac:dyDescent="0.25">
      <c r="I50" s="12" t="s">
        <v>3</v>
      </c>
      <c r="J50" s="13" t="s">
        <v>37</v>
      </c>
      <c r="K50" s="13" t="s">
        <v>28</v>
      </c>
      <c r="L50" s="27">
        <v>7308</v>
      </c>
      <c r="M50" s="28">
        <v>327</v>
      </c>
    </row>
    <row r="51" spans="9:13" x14ac:dyDescent="0.25">
      <c r="I51" s="14" t="s">
        <v>5</v>
      </c>
      <c r="J51" s="15" t="s">
        <v>34</v>
      </c>
      <c r="K51" s="15" t="s">
        <v>15</v>
      </c>
      <c r="L51" s="29">
        <v>7280</v>
      </c>
      <c r="M51" s="30">
        <v>201</v>
      </c>
    </row>
    <row r="52" spans="9:13" x14ac:dyDescent="0.25">
      <c r="I52" s="12" t="s">
        <v>9</v>
      </c>
      <c r="J52" s="13" t="s">
        <v>37</v>
      </c>
      <c r="K52" s="13" t="s">
        <v>20</v>
      </c>
      <c r="L52" s="27">
        <v>7273</v>
      </c>
      <c r="M52" s="28">
        <v>96</v>
      </c>
    </row>
    <row r="53" spans="9:13" x14ac:dyDescent="0.25">
      <c r="I53" s="14" t="s">
        <v>3</v>
      </c>
      <c r="J53" s="15" t="s">
        <v>34</v>
      </c>
      <c r="K53" s="15" t="s">
        <v>14</v>
      </c>
      <c r="L53" s="29">
        <v>7259</v>
      </c>
      <c r="M53" s="30">
        <v>276</v>
      </c>
    </row>
    <row r="54" spans="9:13" x14ac:dyDescent="0.25">
      <c r="I54" s="12" t="s">
        <v>5</v>
      </c>
      <c r="J54" s="13" t="s">
        <v>38</v>
      </c>
      <c r="K54" s="13" t="s">
        <v>13</v>
      </c>
      <c r="L54" s="27">
        <v>7189</v>
      </c>
      <c r="M54" s="28">
        <v>54</v>
      </c>
    </row>
    <row r="55" spans="9:13" x14ac:dyDescent="0.25">
      <c r="I55" s="14" t="s">
        <v>8</v>
      </c>
      <c r="J55" s="15" t="s">
        <v>39</v>
      </c>
      <c r="K55" s="15" t="s">
        <v>30</v>
      </c>
      <c r="L55" s="29">
        <v>7021</v>
      </c>
      <c r="M55" s="30">
        <v>183</v>
      </c>
    </row>
    <row r="56" spans="9:13" x14ac:dyDescent="0.25">
      <c r="I56" s="12" t="s">
        <v>5</v>
      </c>
      <c r="J56" s="13" t="s">
        <v>34</v>
      </c>
      <c r="K56" s="13" t="s">
        <v>27</v>
      </c>
      <c r="L56" s="27">
        <v>6986</v>
      </c>
      <c r="M56" s="28">
        <v>21</v>
      </c>
    </row>
    <row r="57" spans="9:13" x14ac:dyDescent="0.25">
      <c r="I57" s="14" t="s">
        <v>5</v>
      </c>
      <c r="J57" s="15" t="s">
        <v>39</v>
      </c>
      <c r="K57" s="15" t="s">
        <v>22</v>
      </c>
      <c r="L57" s="29">
        <v>6909</v>
      </c>
      <c r="M57" s="30">
        <v>81</v>
      </c>
    </row>
    <row r="58" spans="9:13" x14ac:dyDescent="0.25">
      <c r="I58" s="12" t="s">
        <v>10</v>
      </c>
      <c r="J58" s="13" t="s">
        <v>38</v>
      </c>
      <c r="K58" s="13" t="s">
        <v>4</v>
      </c>
      <c r="L58" s="27">
        <v>6860</v>
      </c>
      <c r="M58" s="28">
        <v>126</v>
      </c>
    </row>
    <row r="59" spans="9:13" x14ac:dyDescent="0.25">
      <c r="I59" s="14" t="s">
        <v>40</v>
      </c>
      <c r="J59" s="15" t="s">
        <v>35</v>
      </c>
      <c r="K59" s="15" t="s">
        <v>22</v>
      </c>
      <c r="L59" s="29">
        <v>6853</v>
      </c>
      <c r="M59" s="30">
        <v>372</v>
      </c>
    </row>
    <row r="60" spans="9:13" x14ac:dyDescent="0.25">
      <c r="I60" s="12" t="s">
        <v>9</v>
      </c>
      <c r="J60" s="13" t="s">
        <v>34</v>
      </c>
      <c r="K60" s="13" t="s">
        <v>21</v>
      </c>
      <c r="L60" s="27">
        <v>6832</v>
      </c>
      <c r="M60" s="28">
        <v>27</v>
      </c>
    </row>
    <row r="61" spans="9:13" x14ac:dyDescent="0.25">
      <c r="I61" s="14" t="s">
        <v>6</v>
      </c>
      <c r="J61" s="15" t="s">
        <v>37</v>
      </c>
      <c r="K61" s="15" t="s">
        <v>26</v>
      </c>
      <c r="L61" s="29">
        <v>6818</v>
      </c>
      <c r="M61" s="30">
        <v>6</v>
      </c>
    </row>
    <row r="62" spans="9:13" x14ac:dyDescent="0.25">
      <c r="I62" s="12" t="s">
        <v>7</v>
      </c>
      <c r="J62" s="13" t="s">
        <v>35</v>
      </c>
      <c r="K62" s="13" t="s">
        <v>30</v>
      </c>
      <c r="L62" s="27">
        <v>6755</v>
      </c>
      <c r="M62" s="28">
        <v>252</v>
      </c>
    </row>
    <row r="63" spans="9:13" x14ac:dyDescent="0.25">
      <c r="I63" s="14" t="s">
        <v>40</v>
      </c>
      <c r="J63" s="15" t="s">
        <v>34</v>
      </c>
      <c r="K63" s="15" t="s">
        <v>26</v>
      </c>
      <c r="L63" s="29">
        <v>6748</v>
      </c>
      <c r="M63" s="30">
        <v>48</v>
      </c>
    </row>
    <row r="64" spans="9:13" x14ac:dyDescent="0.25">
      <c r="I64" s="12" t="s">
        <v>6</v>
      </c>
      <c r="J64" s="13" t="s">
        <v>34</v>
      </c>
      <c r="K64" s="13" t="s">
        <v>32</v>
      </c>
      <c r="L64" s="27">
        <v>6734</v>
      </c>
      <c r="M64" s="28">
        <v>123</v>
      </c>
    </row>
    <row r="65" spans="9:13" x14ac:dyDescent="0.25">
      <c r="I65" s="14" t="s">
        <v>8</v>
      </c>
      <c r="J65" s="15" t="s">
        <v>35</v>
      </c>
      <c r="K65" s="15" t="s">
        <v>32</v>
      </c>
      <c r="L65" s="29">
        <v>6706</v>
      </c>
      <c r="M65" s="30">
        <v>459</v>
      </c>
    </row>
    <row r="66" spans="9:13" x14ac:dyDescent="0.25">
      <c r="I66" s="12" t="s">
        <v>10</v>
      </c>
      <c r="J66" s="13" t="s">
        <v>36</v>
      </c>
      <c r="K66" s="13" t="s">
        <v>32</v>
      </c>
      <c r="L66" s="27">
        <v>6657</v>
      </c>
      <c r="M66" s="28">
        <v>303</v>
      </c>
    </row>
    <row r="67" spans="9:13" x14ac:dyDescent="0.25">
      <c r="I67" s="14" t="s">
        <v>3</v>
      </c>
      <c r="J67" s="15" t="s">
        <v>35</v>
      </c>
      <c r="K67" s="15" t="s">
        <v>15</v>
      </c>
      <c r="L67" s="29">
        <v>6657</v>
      </c>
      <c r="M67" s="30">
        <v>276</v>
      </c>
    </row>
    <row r="68" spans="9:13" x14ac:dyDescent="0.25">
      <c r="I68" s="12" t="s">
        <v>7</v>
      </c>
      <c r="J68" s="13" t="s">
        <v>37</v>
      </c>
      <c r="K68" s="13" t="s">
        <v>14</v>
      </c>
      <c r="L68" s="27">
        <v>6608</v>
      </c>
      <c r="M68" s="28">
        <v>225</v>
      </c>
    </row>
    <row r="69" spans="9:13" x14ac:dyDescent="0.25">
      <c r="I69" s="14" t="s">
        <v>2</v>
      </c>
      <c r="J69" s="15" t="s">
        <v>38</v>
      </c>
      <c r="K69" s="15" t="s">
        <v>28</v>
      </c>
      <c r="L69" s="29">
        <v>6580</v>
      </c>
      <c r="M69" s="30">
        <v>183</v>
      </c>
    </row>
    <row r="70" spans="9:13" x14ac:dyDescent="0.25">
      <c r="I70" s="12" t="s">
        <v>7</v>
      </c>
      <c r="J70" s="13" t="s">
        <v>37</v>
      </c>
      <c r="K70" s="13" t="s">
        <v>30</v>
      </c>
      <c r="L70" s="27">
        <v>6454</v>
      </c>
      <c r="M70" s="28">
        <v>54</v>
      </c>
    </row>
    <row r="71" spans="9:13" x14ac:dyDescent="0.25">
      <c r="I71" s="14" t="s">
        <v>8</v>
      </c>
      <c r="J71" s="15" t="s">
        <v>38</v>
      </c>
      <c r="K71" s="15" t="s">
        <v>21</v>
      </c>
      <c r="L71" s="29">
        <v>6433</v>
      </c>
      <c r="M71" s="30">
        <v>78</v>
      </c>
    </row>
    <row r="72" spans="9:13" x14ac:dyDescent="0.25">
      <c r="I72" s="12" t="s">
        <v>41</v>
      </c>
      <c r="J72" s="13" t="s">
        <v>37</v>
      </c>
      <c r="K72" s="13" t="s">
        <v>24</v>
      </c>
      <c r="L72" s="27">
        <v>6398</v>
      </c>
      <c r="M72" s="28">
        <v>102</v>
      </c>
    </row>
    <row r="73" spans="9:13" x14ac:dyDescent="0.25">
      <c r="I73" s="14" t="s">
        <v>7</v>
      </c>
      <c r="J73" s="15" t="s">
        <v>37</v>
      </c>
      <c r="K73" s="15" t="s">
        <v>33</v>
      </c>
      <c r="L73" s="29">
        <v>6391</v>
      </c>
      <c r="M73" s="30">
        <v>48</v>
      </c>
    </row>
    <row r="74" spans="9:13" x14ac:dyDescent="0.25">
      <c r="I74" s="12" t="s">
        <v>40</v>
      </c>
      <c r="J74" s="13" t="s">
        <v>39</v>
      </c>
      <c r="K74" s="13" t="s">
        <v>27</v>
      </c>
      <c r="L74" s="27">
        <v>6370</v>
      </c>
      <c r="M74" s="28">
        <v>30</v>
      </c>
    </row>
    <row r="75" spans="9:13" x14ac:dyDescent="0.25">
      <c r="I75" s="14" t="s">
        <v>5</v>
      </c>
      <c r="J75" s="15" t="s">
        <v>36</v>
      </c>
      <c r="K75" s="15" t="s">
        <v>23</v>
      </c>
      <c r="L75" s="29">
        <v>6314</v>
      </c>
      <c r="M75" s="30">
        <v>15</v>
      </c>
    </row>
    <row r="76" spans="9:13" x14ac:dyDescent="0.25">
      <c r="I76" s="12" t="s">
        <v>3</v>
      </c>
      <c r="J76" s="13" t="s">
        <v>34</v>
      </c>
      <c r="K76" s="13" t="s">
        <v>25</v>
      </c>
      <c r="L76" s="27">
        <v>6300</v>
      </c>
      <c r="M76" s="28">
        <v>42</v>
      </c>
    </row>
    <row r="77" spans="9:13" x14ac:dyDescent="0.25">
      <c r="I77" s="14" t="s">
        <v>8</v>
      </c>
      <c r="J77" s="15" t="s">
        <v>37</v>
      </c>
      <c r="K77" s="15" t="s">
        <v>26</v>
      </c>
      <c r="L77" s="29">
        <v>6279</v>
      </c>
      <c r="M77" s="30">
        <v>45</v>
      </c>
    </row>
    <row r="78" spans="9:13" x14ac:dyDescent="0.25">
      <c r="I78" s="12" t="s">
        <v>5</v>
      </c>
      <c r="J78" s="13" t="s">
        <v>34</v>
      </c>
      <c r="K78" s="13" t="s">
        <v>22</v>
      </c>
      <c r="L78" s="27">
        <v>6279</v>
      </c>
      <c r="M78" s="28">
        <v>237</v>
      </c>
    </row>
    <row r="79" spans="9:13" x14ac:dyDescent="0.25">
      <c r="I79" s="14" t="s">
        <v>5</v>
      </c>
      <c r="J79" s="15" t="s">
        <v>36</v>
      </c>
      <c r="K79" s="15" t="s">
        <v>13</v>
      </c>
      <c r="L79" s="29">
        <v>6146</v>
      </c>
      <c r="M79" s="30">
        <v>63</v>
      </c>
    </row>
    <row r="80" spans="9:13" x14ac:dyDescent="0.25">
      <c r="I80" s="12" t="s">
        <v>40</v>
      </c>
      <c r="J80" s="13" t="s">
        <v>37</v>
      </c>
      <c r="K80" s="13" t="s">
        <v>27</v>
      </c>
      <c r="L80" s="27">
        <v>6132</v>
      </c>
      <c r="M80" s="28">
        <v>93</v>
      </c>
    </row>
    <row r="81" spans="9:13" x14ac:dyDescent="0.25">
      <c r="I81" s="14" t="s">
        <v>40</v>
      </c>
      <c r="J81" s="15" t="s">
        <v>38</v>
      </c>
      <c r="K81" s="15" t="s">
        <v>4</v>
      </c>
      <c r="L81" s="29">
        <v>6125</v>
      </c>
      <c r="M81" s="30">
        <v>102</v>
      </c>
    </row>
    <row r="82" spans="9:13" x14ac:dyDescent="0.25">
      <c r="I82" s="12" t="s">
        <v>6</v>
      </c>
      <c r="J82" s="13" t="s">
        <v>36</v>
      </c>
      <c r="K82" s="13" t="s">
        <v>32</v>
      </c>
      <c r="L82" s="27">
        <v>6118</v>
      </c>
      <c r="M82" s="28">
        <v>9</v>
      </c>
    </row>
    <row r="83" spans="9:13" x14ac:dyDescent="0.25">
      <c r="I83" s="14" t="s">
        <v>41</v>
      </c>
      <c r="J83" s="15" t="s">
        <v>36</v>
      </c>
      <c r="K83" s="15" t="s">
        <v>30</v>
      </c>
      <c r="L83" s="29">
        <v>6118</v>
      </c>
      <c r="M83" s="30">
        <v>174</v>
      </c>
    </row>
    <row r="84" spans="9:13" x14ac:dyDescent="0.25">
      <c r="I84" s="12" t="s">
        <v>5</v>
      </c>
      <c r="J84" s="13" t="s">
        <v>36</v>
      </c>
      <c r="K84" s="13" t="s">
        <v>18</v>
      </c>
      <c r="L84" s="27">
        <v>6111</v>
      </c>
      <c r="M84" s="28">
        <v>3</v>
      </c>
    </row>
    <row r="85" spans="9:13" x14ac:dyDescent="0.25">
      <c r="I85" s="14" t="s">
        <v>6</v>
      </c>
      <c r="J85" s="15" t="s">
        <v>39</v>
      </c>
      <c r="K85" s="15" t="s">
        <v>17</v>
      </c>
      <c r="L85" s="29">
        <v>6048</v>
      </c>
      <c r="M85" s="30">
        <v>27</v>
      </c>
    </row>
    <row r="86" spans="9:13" x14ac:dyDescent="0.25">
      <c r="I86" s="12" t="s">
        <v>2</v>
      </c>
      <c r="J86" s="13" t="s">
        <v>39</v>
      </c>
      <c r="K86" s="13" t="s">
        <v>28</v>
      </c>
      <c r="L86" s="27">
        <v>6027</v>
      </c>
      <c r="M86" s="28">
        <v>144</v>
      </c>
    </row>
    <row r="87" spans="9:13" x14ac:dyDescent="0.25">
      <c r="I87" s="14" t="s">
        <v>41</v>
      </c>
      <c r="J87" s="15" t="s">
        <v>38</v>
      </c>
      <c r="K87" s="15" t="s">
        <v>22</v>
      </c>
      <c r="L87" s="29">
        <v>5915</v>
      </c>
      <c r="M87" s="30">
        <v>3</v>
      </c>
    </row>
    <row r="88" spans="9:13" x14ac:dyDescent="0.25">
      <c r="I88" s="12" t="s">
        <v>40</v>
      </c>
      <c r="J88" s="13" t="s">
        <v>39</v>
      </c>
      <c r="K88" s="13" t="s">
        <v>22</v>
      </c>
      <c r="L88" s="27">
        <v>5817</v>
      </c>
      <c r="M88" s="28">
        <v>12</v>
      </c>
    </row>
    <row r="89" spans="9:13" x14ac:dyDescent="0.25">
      <c r="I89" s="14" t="s">
        <v>40</v>
      </c>
      <c r="J89" s="15" t="s">
        <v>39</v>
      </c>
      <c r="K89" s="15" t="s">
        <v>15</v>
      </c>
      <c r="L89" s="29">
        <v>5775</v>
      </c>
      <c r="M89" s="30">
        <v>42</v>
      </c>
    </row>
    <row r="90" spans="9:13" x14ac:dyDescent="0.25">
      <c r="I90" s="12" t="s">
        <v>7</v>
      </c>
      <c r="J90" s="13" t="s">
        <v>38</v>
      </c>
      <c r="K90" s="13" t="s">
        <v>28</v>
      </c>
      <c r="L90" s="27">
        <v>5677</v>
      </c>
      <c r="M90" s="28">
        <v>258</v>
      </c>
    </row>
    <row r="91" spans="9:13" x14ac:dyDescent="0.25">
      <c r="I91" s="14" t="s">
        <v>40</v>
      </c>
      <c r="J91" s="15" t="s">
        <v>38</v>
      </c>
      <c r="K91" s="15" t="s">
        <v>13</v>
      </c>
      <c r="L91" s="29">
        <v>5670</v>
      </c>
      <c r="M91" s="30">
        <v>297</v>
      </c>
    </row>
    <row r="92" spans="9:13" x14ac:dyDescent="0.25">
      <c r="I92" s="12" t="s">
        <v>10</v>
      </c>
      <c r="J92" s="13" t="s">
        <v>38</v>
      </c>
      <c r="K92" s="13" t="s">
        <v>14</v>
      </c>
      <c r="L92" s="27">
        <v>5586</v>
      </c>
      <c r="M92" s="28">
        <v>525</v>
      </c>
    </row>
    <row r="93" spans="9:13" x14ac:dyDescent="0.25">
      <c r="I93" s="14" t="s">
        <v>7</v>
      </c>
      <c r="J93" s="15" t="s">
        <v>36</v>
      </c>
      <c r="K93" s="15" t="s">
        <v>29</v>
      </c>
      <c r="L93" s="29">
        <v>5551</v>
      </c>
      <c r="M93" s="30">
        <v>252</v>
      </c>
    </row>
    <row r="94" spans="9:13" x14ac:dyDescent="0.25">
      <c r="I94" s="12" t="s">
        <v>5</v>
      </c>
      <c r="J94" s="13" t="s">
        <v>38</v>
      </c>
      <c r="K94" s="13" t="s">
        <v>19</v>
      </c>
      <c r="L94" s="27">
        <v>5474</v>
      </c>
      <c r="M94" s="28">
        <v>168</v>
      </c>
    </row>
    <row r="95" spans="9:13" x14ac:dyDescent="0.25">
      <c r="I95" s="14" t="s">
        <v>40</v>
      </c>
      <c r="J95" s="15" t="s">
        <v>36</v>
      </c>
      <c r="K95" s="15" t="s">
        <v>25</v>
      </c>
      <c r="L95" s="29">
        <v>5439</v>
      </c>
      <c r="M95" s="30">
        <v>30</v>
      </c>
    </row>
    <row r="96" spans="9:13" x14ac:dyDescent="0.25">
      <c r="I96" s="12" t="s">
        <v>10</v>
      </c>
      <c r="J96" s="13" t="s">
        <v>34</v>
      </c>
      <c r="K96" s="13" t="s">
        <v>19</v>
      </c>
      <c r="L96" s="27">
        <v>5355</v>
      </c>
      <c r="M96" s="28">
        <v>204</v>
      </c>
    </row>
    <row r="97" spans="9:13" x14ac:dyDescent="0.25">
      <c r="I97" s="14" t="s">
        <v>7</v>
      </c>
      <c r="J97" s="15" t="s">
        <v>37</v>
      </c>
      <c r="K97" s="15" t="s">
        <v>26</v>
      </c>
      <c r="L97" s="29">
        <v>5306</v>
      </c>
      <c r="M97" s="30">
        <v>0</v>
      </c>
    </row>
    <row r="98" spans="9:13" x14ac:dyDescent="0.25">
      <c r="I98" s="12" t="s">
        <v>5</v>
      </c>
      <c r="J98" s="13" t="s">
        <v>39</v>
      </c>
      <c r="K98" s="13" t="s">
        <v>26</v>
      </c>
      <c r="L98" s="27">
        <v>5236</v>
      </c>
      <c r="M98" s="28">
        <v>51</v>
      </c>
    </row>
    <row r="99" spans="9:13" x14ac:dyDescent="0.25">
      <c r="I99" s="14" t="s">
        <v>7</v>
      </c>
      <c r="J99" s="15" t="s">
        <v>35</v>
      </c>
      <c r="K99" s="15" t="s">
        <v>28</v>
      </c>
      <c r="L99" s="29">
        <v>5194</v>
      </c>
      <c r="M99" s="30">
        <v>288</v>
      </c>
    </row>
    <row r="100" spans="9:13" x14ac:dyDescent="0.25">
      <c r="I100" s="12" t="s">
        <v>5</v>
      </c>
      <c r="J100" s="13" t="s">
        <v>38</v>
      </c>
      <c r="K100" s="13" t="s">
        <v>32</v>
      </c>
      <c r="L100" s="27">
        <v>5075</v>
      </c>
      <c r="M100" s="28">
        <v>21</v>
      </c>
    </row>
    <row r="101" spans="9:13" x14ac:dyDescent="0.25">
      <c r="I101" s="14" t="s">
        <v>40</v>
      </c>
      <c r="J101" s="15" t="s">
        <v>34</v>
      </c>
      <c r="K101" s="15" t="s">
        <v>17</v>
      </c>
      <c r="L101" s="29">
        <v>5019</v>
      </c>
      <c r="M101" s="30">
        <v>156</v>
      </c>
    </row>
    <row r="102" spans="9:13" x14ac:dyDescent="0.25">
      <c r="I102" s="12" t="s">
        <v>8</v>
      </c>
      <c r="J102" s="13" t="s">
        <v>36</v>
      </c>
      <c r="K102" s="13" t="s">
        <v>23</v>
      </c>
      <c r="L102" s="27">
        <v>5019</v>
      </c>
      <c r="M102" s="28">
        <v>150</v>
      </c>
    </row>
    <row r="103" spans="9:13" x14ac:dyDescent="0.25">
      <c r="I103" s="14" t="s">
        <v>8</v>
      </c>
      <c r="J103" s="15" t="s">
        <v>35</v>
      </c>
      <c r="K103" s="15" t="s">
        <v>22</v>
      </c>
      <c r="L103" s="29">
        <v>5012</v>
      </c>
      <c r="M103" s="30">
        <v>210</v>
      </c>
    </row>
    <row r="104" spans="9:13" x14ac:dyDescent="0.25">
      <c r="I104" s="12" t="s">
        <v>5</v>
      </c>
      <c r="J104" s="13" t="s">
        <v>37</v>
      </c>
      <c r="K104" s="13" t="s">
        <v>14</v>
      </c>
      <c r="L104" s="27">
        <v>4991</v>
      </c>
      <c r="M104" s="28">
        <v>12</v>
      </c>
    </row>
    <row r="105" spans="9:13" x14ac:dyDescent="0.25">
      <c r="I105" s="14" t="s">
        <v>10</v>
      </c>
      <c r="J105" s="15" t="s">
        <v>34</v>
      </c>
      <c r="K105" s="15" t="s">
        <v>26</v>
      </c>
      <c r="L105" s="29">
        <v>4991</v>
      </c>
      <c r="M105" s="30">
        <v>9</v>
      </c>
    </row>
    <row r="106" spans="9:13" x14ac:dyDescent="0.25">
      <c r="I106" s="12" t="s">
        <v>6</v>
      </c>
      <c r="J106" s="13" t="s">
        <v>36</v>
      </c>
      <c r="K106" s="13" t="s">
        <v>17</v>
      </c>
      <c r="L106" s="27">
        <v>4970</v>
      </c>
      <c r="M106" s="28">
        <v>156</v>
      </c>
    </row>
    <row r="107" spans="9:13" x14ac:dyDescent="0.25">
      <c r="I107" s="14" t="s">
        <v>3</v>
      </c>
      <c r="J107" s="15" t="s">
        <v>39</v>
      </c>
      <c r="K107" s="15" t="s">
        <v>26</v>
      </c>
      <c r="L107" s="29">
        <v>4956</v>
      </c>
      <c r="M107" s="30">
        <v>171</v>
      </c>
    </row>
    <row r="108" spans="9:13" x14ac:dyDescent="0.25">
      <c r="I108" s="12" t="s">
        <v>6</v>
      </c>
      <c r="J108" s="13" t="s">
        <v>37</v>
      </c>
      <c r="K108" s="13" t="s">
        <v>23</v>
      </c>
      <c r="L108" s="27">
        <v>4949</v>
      </c>
      <c r="M108" s="28">
        <v>189</v>
      </c>
    </row>
    <row r="109" spans="9:13" x14ac:dyDescent="0.25">
      <c r="I109" s="14" t="s">
        <v>41</v>
      </c>
      <c r="J109" s="15" t="s">
        <v>34</v>
      </c>
      <c r="K109" s="15" t="s">
        <v>23</v>
      </c>
      <c r="L109" s="29">
        <v>4935</v>
      </c>
      <c r="M109" s="30">
        <v>126</v>
      </c>
    </row>
    <row r="110" spans="9:13" x14ac:dyDescent="0.25">
      <c r="I110" s="12" t="s">
        <v>10</v>
      </c>
      <c r="J110" s="13" t="s">
        <v>39</v>
      </c>
      <c r="K110" s="13" t="s">
        <v>21</v>
      </c>
      <c r="L110" s="27">
        <v>4858</v>
      </c>
      <c r="M110" s="28">
        <v>279</v>
      </c>
    </row>
    <row r="111" spans="9:13" x14ac:dyDescent="0.25">
      <c r="I111" s="14" t="s">
        <v>2</v>
      </c>
      <c r="J111" s="15" t="s">
        <v>39</v>
      </c>
      <c r="K111" s="15" t="s">
        <v>15</v>
      </c>
      <c r="L111" s="29">
        <v>4802</v>
      </c>
      <c r="M111" s="30">
        <v>36</v>
      </c>
    </row>
    <row r="112" spans="9:13" x14ac:dyDescent="0.25">
      <c r="I112" s="12" t="s">
        <v>6</v>
      </c>
      <c r="J112" s="13" t="s">
        <v>35</v>
      </c>
      <c r="K112" s="13" t="s">
        <v>30</v>
      </c>
      <c r="L112" s="27">
        <v>4781</v>
      </c>
      <c r="M112" s="28">
        <v>123</v>
      </c>
    </row>
    <row r="113" spans="9:13" x14ac:dyDescent="0.25">
      <c r="I113" s="14" t="s">
        <v>41</v>
      </c>
      <c r="J113" s="15" t="s">
        <v>35</v>
      </c>
      <c r="K113" s="15" t="s">
        <v>13</v>
      </c>
      <c r="L113" s="29">
        <v>4760</v>
      </c>
      <c r="M113" s="30">
        <v>69</v>
      </c>
    </row>
    <row r="114" spans="9:13" x14ac:dyDescent="0.25">
      <c r="I114" s="12" t="s">
        <v>8</v>
      </c>
      <c r="J114" s="13" t="s">
        <v>35</v>
      </c>
      <c r="K114" s="13" t="s">
        <v>27</v>
      </c>
      <c r="L114" s="27">
        <v>4753</v>
      </c>
      <c r="M114" s="28">
        <v>300</v>
      </c>
    </row>
    <row r="115" spans="9:13" x14ac:dyDescent="0.25">
      <c r="I115" s="14" t="s">
        <v>5</v>
      </c>
      <c r="J115" s="15" t="s">
        <v>35</v>
      </c>
      <c r="K115" s="15" t="s">
        <v>31</v>
      </c>
      <c r="L115" s="29">
        <v>4753</v>
      </c>
      <c r="M115" s="30">
        <v>246</v>
      </c>
    </row>
    <row r="116" spans="9:13" x14ac:dyDescent="0.25">
      <c r="I116" s="12" t="s">
        <v>40</v>
      </c>
      <c r="J116" s="13" t="s">
        <v>35</v>
      </c>
      <c r="K116" s="13" t="s">
        <v>16</v>
      </c>
      <c r="L116" s="27">
        <v>4725</v>
      </c>
      <c r="M116" s="28">
        <v>174</v>
      </c>
    </row>
    <row r="117" spans="9:13" x14ac:dyDescent="0.25">
      <c r="I117" s="14" t="s">
        <v>10</v>
      </c>
      <c r="J117" s="15" t="s">
        <v>37</v>
      </c>
      <c r="K117" s="15" t="s">
        <v>23</v>
      </c>
      <c r="L117" s="29">
        <v>4683</v>
      </c>
      <c r="M117" s="30">
        <v>30</v>
      </c>
    </row>
    <row r="118" spans="9:13" x14ac:dyDescent="0.25">
      <c r="I118" s="12" t="s">
        <v>7</v>
      </c>
      <c r="J118" s="13" t="s">
        <v>35</v>
      </c>
      <c r="K118" s="13" t="s">
        <v>14</v>
      </c>
      <c r="L118" s="27">
        <v>4606</v>
      </c>
      <c r="M118" s="28">
        <v>63</v>
      </c>
    </row>
    <row r="119" spans="9:13" x14ac:dyDescent="0.25">
      <c r="I119" s="14" t="s">
        <v>3</v>
      </c>
      <c r="J119" s="15" t="s">
        <v>37</v>
      </c>
      <c r="K119" s="15" t="s">
        <v>29</v>
      </c>
      <c r="L119" s="29">
        <v>4592</v>
      </c>
      <c r="M119" s="30">
        <v>324</v>
      </c>
    </row>
    <row r="120" spans="9:13" x14ac:dyDescent="0.25">
      <c r="I120" s="12" t="s">
        <v>7</v>
      </c>
      <c r="J120" s="13" t="s">
        <v>35</v>
      </c>
      <c r="K120" s="13" t="s">
        <v>19</v>
      </c>
      <c r="L120" s="27">
        <v>4585</v>
      </c>
      <c r="M120" s="28">
        <v>240</v>
      </c>
    </row>
    <row r="121" spans="9:13" x14ac:dyDescent="0.25">
      <c r="I121" s="14" t="s">
        <v>7</v>
      </c>
      <c r="J121" s="15" t="s">
        <v>37</v>
      </c>
      <c r="K121" s="15" t="s">
        <v>17</v>
      </c>
      <c r="L121" s="29">
        <v>4487</v>
      </c>
      <c r="M121" s="30">
        <v>111</v>
      </c>
    </row>
    <row r="122" spans="9:13" x14ac:dyDescent="0.25">
      <c r="I122" s="12" t="s">
        <v>7</v>
      </c>
      <c r="J122" s="13" t="s">
        <v>37</v>
      </c>
      <c r="K122" s="13" t="s">
        <v>16</v>
      </c>
      <c r="L122" s="27">
        <v>4487</v>
      </c>
      <c r="M122" s="28">
        <v>333</v>
      </c>
    </row>
    <row r="123" spans="9:13" x14ac:dyDescent="0.25">
      <c r="I123" s="14" t="s">
        <v>5</v>
      </c>
      <c r="J123" s="15" t="s">
        <v>35</v>
      </c>
      <c r="K123" s="15" t="s">
        <v>29</v>
      </c>
      <c r="L123" s="29">
        <v>4480</v>
      </c>
      <c r="M123" s="30">
        <v>357</v>
      </c>
    </row>
    <row r="124" spans="9:13" x14ac:dyDescent="0.25">
      <c r="I124" s="12" t="s">
        <v>7</v>
      </c>
      <c r="J124" s="13" t="s">
        <v>39</v>
      </c>
      <c r="K124" s="13" t="s">
        <v>17</v>
      </c>
      <c r="L124" s="27">
        <v>4438</v>
      </c>
      <c r="M124" s="28">
        <v>246</v>
      </c>
    </row>
    <row r="125" spans="9:13" x14ac:dyDescent="0.25">
      <c r="I125" s="14" t="s">
        <v>40</v>
      </c>
      <c r="J125" s="15" t="s">
        <v>36</v>
      </c>
      <c r="K125" s="15" t="s">
        <v>13</v>
      </c>
      <c r="L125" s="29">
        <v>4424</v>
      </c>
      <c r="M125" s="30">
        <v>201</v>
      </c>
    </row>
    <row r="126" spans="9:13" x14ac:dyDescent="0.25">
      <c r="I126" s="12" t="s">
        <v>2</v>
      </c>
      <c r="J126" s="13" t="s">
        <v>38</v>
      </c>
      <c r="K126" s="13" t="s">
        <v>23</v>
      </c>
      <c r="L126" s="27">
        <v>4417</v>
      </c>
      <c r="M126" s="28">
        <v>153</v>
      </c>
    </row>
    <row r="127" spans="9:13" x14ac:dyDescent="0.25">
      <c r="I127" s="14" t="s">
        <v>2</v>
      </c>
      <c r="J127" s="15" t="s">
        <v>38</v>
      </c>
      <c r="K127" s="15" t="s">
        <v>31</v>
      </c>
      <c r="L127" s="29">
        <v>4326</v>
      </c>
      <c r="M127" s="30">
        <v>348</v>
      </c>
    </row>
    <row r="128" spans="9:13" x14ac:dyDescent="0.25">
      <c r="I128" s="12" t="s">
        <v>6</v>
      </c>
      <c r="J128" s="13" t="s">
        <v>36</v>
      </c>
      <c r="K128" s="13" t="s">
        <v>13</v>
      </c>
      <c r="L128" s="27">
        <v>4319</v>
      </c>
      <c r="M128" s="28">
        <v>30</v>
      </c>
    </row>
    <row r="129" spans="9:13" x14ac:dyDescent="0.25">
      <c r="I129" s="14" t="s">
        <v>9</v>
      </c>
      <c r="J129" s="15" t="s">
        <v>37</v>
      </c>
      <c r="K129" s="15" t="s">
        <v>25</v>
      </c>
      <c r="L129" s="29">
        <v>4305</v>
      </c>
      <c r="M129" s="30">
        <v>156</v>
      </c>
    </row>
    <row r="130" spans="9:13" x14ac:dyDescent="0.25">
      <c r="I130" s="12" t="s">
        <v>6</v>
      </c>
      <c r="J130" s="13" t="s">
        <v>34</v>
      </c>
      <c r="K130" s="13" t="s">
        <v>27</v>
      </c>
      <c r="L130" s="27">
        <v>4242</v>
      </c>
      <c r="M130" s="28">
        <v>207</v>
      </c>
    </row>
    <row r="131" spans="9:13" x14ac:dyDescent="0.25">
      <c r="I131" s="14" t="s">
        <v>9</v>
      </c>
      <c r="J131" s="15" t="s">
        <v>38</v>
      </c>
      <c r="K131" s="15" t="s">
        <v>24</v>
      </c>
      <c r="L131" s="29">
        <v>4137</v>
      </c>
      <c r="M131" s="30">
        <v>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C180-4006-490F-ADAB-E0FBD87A2961}">
  <dimension ref="B1:T18"/>
  <sheetViews>
    <sheetView topLeftCell="B1" workbookViewId="0">
      <selection activeCell="B1" sqref="B1:G3"/>
    </sheetView>
  </sheetViews>
  <sheetFormatPr defaultRowHeight="15" x14ac:dyDescent="0.25"/>
  <cols>
    <col min="4" max="4" width="18.7109375" customWidth="1"/>
    <col min="5" max="5" width="11.140625" bestFit="1" customWidth="1"/>
    <col min="9" max="9" width="16.7109375" customWidth="1"/>
    <col min="10" max="10" width="18.5703125" customWidth="1"/>
    <col min="11" max="11" width="11.140625" customWidth="1"/>
    <col min="12" max="12" width="15.85546875" customWidth="1"/>
  </cols>
  <sheetData>
    <row r="1" spans="2:20" x14ac:dyDescent="0.25">
      <c r="B1" s="40" t="s">
        <v>69</v>
      </c>
      <c r="C1" s="36"/>
      <c r="D1" s="36"/>
      <c r="E1" s="36"/>
      <c r="F1" s="36"/>
      <c r="G1" s="36"/>
    </row>
    <row r="2" spans="2:20" x14ac:dyDescent="0.25">
      <c r="B2" s="36"/>
      <c r="C2" s="36"/>
      <c r="D2" s="36"/>
      <c r="E2" s="36"/>
      <c r="F2" s="36"/>
      <c r="G2" s="36"/>
    </row>
    <row r="3" spans="2:20" x14ac:dyDescent="0.25">
      <c r="B3" s="36"/>
      <c r="C3" s="36"/>
      <c r="D3" s="36"/>
      <c r="E3" s="36"/>
      <c r="F3" s="36"/>
      <c r="G3" s="36"/>
      <c r="T3" t="str" cm="1">
        <f t="array" ref="T3:T8">_xlfn.UNIQUE(Data[Geography],FALSE)</f>
        <v>New Zealand</v>
      </c>
    </row>
    <row r="4" spans="2:20" x14ac:dyDescent="0.25">
      <c r="D4" t="s">
        <v>60</v>
      </c>
      <c r="E4" t="s">
        <v>38</v>
      </c>
      <c r="T4" t="str">
        <v>Canada</v>
      </c>
    </row>
    <row r="5" spans="2:20" x14ac:dyDescent="0.25">
      <c r="T5" t="str">
        <v>USA</v>
      </c>
    </row>
    <row r="6" spans="2:20" x14ac:dyDescent="0.25">
      <c r="D6" s="33" t="s">
        <v>61</v>
      </c>
      <c r="E6" s="33"/>
      <c r="F6" s="33"/>
      <c r="I6" s="37" t="s">
        <v>66</v>
      </c>
      <c r="J6" s="37"/>
      <c r="K6" s="37"/>
      <c r="L6" s="37"/>
      <c r="M6" s="37"/>
      <c r="N6" s="37"/>
      <c r="T6" t="str">
        <v>India</v>
      </c>
    </row>
    <row r="7" spans="2:20" x14ac:dyDescent="0.25">
      <c r="T7" t="str">
        <v>UK</v>
      </c>
    </row>
    <row r="8" spans="2:20" x14ac:dyDescent="0.25">
      <c r="D8" s="39" t="s">
        <v>62</v>
      </c>
      <c r="E8" s="39"/>
      <c r="F8" s="6">
        <f>COUNTIFS(Data[Geography],E4)</f>
        <v>46</v>
      </c>
      <c r="I8" s="38"/>
      <c r="J8" s="38" t="s">
        <v>67</v>
      </c>
      <c r="K8" s="38" t="s">
        <v>50</v>
      </c>
      <c r="L8" s="38" t="s">
        <v>68</v>
      </c>
      <c r="T8" t="str">
        <v>Australia</v>
      </c>
    </row>
    <row r="9" spans="2:20" x14ac:dyDescent="0.25">
      <c r="I9" t="str" cm="1">
        <f t="array" ref="I9:I18">_xlfn.UNIQUE(Data[Sales Person],FALSE)</f>
        <v>Ram Mahesh</v>
      </c>
      <c r="J9" s="16">
        <f>SUMIFS(Data[Amount],Data[Geography],$E$4,Data[Sales Person],I9)</f>
        <v>20097</v>
      </c>
      <c r="K9">
        <f>SUMIFS(Data[Units],Data[Geography],$E$4,Data[Sales Person],I9)</f>
        <v>711</v>
      </c>
      <c r="L9" s="20">
        <f>IF(J9&lt;12000,-1,1)</f>
        <v>1</v>
      </c>
    </row>
    <row r="10" spans="2:20" x14ac:dyDescent="0.25">
      <c r="I10" t="str">
        <v>Gigi Bohling</v>
      </c>
      <c r="J10" s="16">
        <f>SUMIFS(Data[Amount],Data[Geography],$E$4,Data[Sales Person],I10)</f>
        <v>25221</v>
      </c>
      <c r="K10">
        <f>SUMIFS(Data[Units],Data[Geography],$E$4,Data[Sales Person],I10)</f>
        <v>288</v>
      </c>
      <c r="L10" s="20">
        <f t="shared" ref="L10:L18" si="0">IF(J10&lt;12000,-1,1)</f>
        <v>1</v>
      </c>
    </row>
    <row r="11" spans="2:20" x14ac:dyDescent="0.25">
      <c r="D11" s="34"/>
      <c r="E11" s="35" t="s">
        <v>64</v>
      </c>
      <c r="F11" s="35" t="s">
        <v>65</v>
      </c>
      <c r="I11" t="str">
        <v>Husein Augar</v>
      </c>
      <c r="J11" s="16">
        <f>SUMIFS(Data[Amount],Data[Geography],$E$4,Data[Sales Person],I11)</f>
        <v>24983</v>
      </c>
      <c r="K11">
        <f>SUMIFS(Data[Units],Data[Geography],$E$4,Data[Sales Person],I11)</f>
        <v>477</v>
      </c>
      <c r="L11" s="20">
        <f t="shared" si="0"/>
        <v>1</v>
      </c>
    </row>
    <row r="12" spans="2:20" x14ac:dyDescent="0.25">
      <c r="D12" t="s">
        <v>56</v>
      </c>
      <c r="E12" s="16">
        <f>SUMIFS(Data[Amount],Data[Geography],E4)</f>
        <v>168679</v>
      </c>
      <c r="F12" s="16">
        <f>AVERAGEIFS(Data[Amount],Data[Geography],E4)</f>
        <v>3666.9347826086955</v>
      </c>
      <c r="I12" t="str">
        <v>Curtice Advani</v>
      </c>
      <c r="J12" s="16">
        <f>SUMIFS(Data[Amount],Data[Geography],$E$4,Data[Sales Person],I12)</f>
        <v>15820</v>
      </c>
      <c r="K12">
        <f>SUMIFS(Data[Units],Data[Geography],$E$4,Data[Sales Person],I12)</f>
        <v>711</v>
      </c>
      <c r="L12" s="20">
        <f t="shared" si="0"/>
        <v>1</v>
      </c>
    </row>
    <row r="13" spans="2:20" x14ac:dyDescent="0.25">
      <c r="D13" t="s">
        <v>63</v>
      </c>
      <c r="E13">
        <f>SUMIFS(Data[Units],Data[Geography],E4)</f>
        <v>6264</v>
      </c>
      <c r="F13" s="19">
        <f>AVERAGEIFS(Data[Units],Data[Geography],E4)</f>
        <v>136.17391304347825</v>
      </c>
      <c r="I13" t="str">
        <v>Ches Bonnell</v>
      </c>
      <c r="J13" s="16">
        <f>SUMIFS(Data[Amount],Data[Geography],$E$4,Data[Sales Person],I13)</f>
        <v>18865</v>
      </c>
      <c r="K13">
        <f>SUMIFS(Data[Units],Data[Geography],$E$4,Data[Sales Person],I13)</f>
        <v>915</v>
      </c>
      <c r="L13" s="20">
        <f t="shared" si="0"/>
        <v>1</v>
      </c>
    </row>
    <row r="14" spans="2:20" x14ac:dyDescent="0.25">
      <c r="I14" t="str">
        <v>Oby Sorrel</v>
      </c>
      <c r="J14" s="16">
        <f>SUMIFS(Data[Amount],Data[Geography],$E$4,Data[Sales Person],I14)</f>
        <v>14714</v>
      </c>
      <c r="K14">
        <f>SUMIFS(Data[Units],Data[Geography],$E$4,Data[Sales Person],I14)</f>
        <v>915</v>
      </c>
      <c r="L14" s="20">
        <f t="shared" si="0"/>
        <v>1</v>
      </c>
    </row>
    <row r="15" spans="2:20" x14ac:dyDescent="0.25">
      <c r="I15" t="str">
        <v>Barr Faughny</v>
      </c>
      <c r="J15" s="16">
        <f>SUMIFS(Data[Amount],Data[Geography],$E$4,Data[Sales Person],I15)</f>
        <v>18928</v>
      </c>
      <c r="K15">
        <f>SUMIFS(Data[Units],Data[Geography],$E$4,Data[Sales Person],I15)</f>
        <v>738</v>
      </c>
      <c r="L15" s="20">
        <f t="shared" si="0"/>
        <v>1</v>
      </c>
    </row>
    <row r="16" spans="2:20" x14ac:dyDescent="0.25">
      <c r="I16" t="str">
        <v>Gunar Cockshoot</v>
      </c>
      <c r="J16" s="16">
        <f>SUMIFS(Data[Amount],Data[Geography],$E$4,Data[Sales Person],I16)</f>
        <v>8841</v>
      </c>
      <c r="K16">
        <f>SUMIFS(Data[Units],Data[Geography],$E$4,Data[Sales Person],I16)</f>
        <v>303</v>
      </c>
      <c r="L16" s="20">
        <f t="shared" si="0"/>
        <v>-1</v>
      </c>
    </row>
    <row r="17" spans="9:12" x14ac:dyDescent="0.25">
      <c r="I17" t="str">
        <v>Carla Molina</v>
      </c>
      <c r="J17" s="16">
        <f>SUMIFS(Data[Amount],Data[Geography],$E$4,Data[Sales Person],I17)</f>
        <v>6069</v>
      </c>
      <c r="K17">
        <f>SUMIFS(Data[Units],Data[Geography],$E$4,Data[Sales Person],I17)</f>
        <v>24</v>
      </c>
      <c r="L17" s="20">
        <f t="shared" si="0"/>
        <v>-1</v>
      </c>
    </row>
    <row r="18" spans="9:12" x14ac:dyDescent="0.25">
      <c r="I18" t="str">
        <v>Brien Boise</v>
      </c>
      <c r="J18" s="16">
        <f>SUMIFS(Data[Amount],Data[Geography],$E$4,Data[Sales Person],I18)</f>
        <v>15141</v>
      </c>
      <c r="K18">
        <f>SUMIFS(Data[Units],Data[Geography],$E$4,Data[Sales Person],I18)</f>
        <v>1182</v>
      </c>
      <c r="L18" s="20">
        <f t="shared" si="0"/>
        <v>1</v>
      </c>
    </row>
  </sheetData>
  <mergeCells count="4">
    <mergeCell ref="D6:F6"/>
    <mergeCell ref="D8:E8"/>
    <mergeCell ref="I6:N6"/>
    <mergeCell ref="B1:G3"/>
  </mergeCells>
  <conditionalFormatting sqref="J9:J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{B5C2262F-B32B-4AD9-B349-ED999AE0FA4A}</x14:id>
        </ext>
      </extLst>
    </cfRule>
  </conditionalFormatting>
  <dataValidations count="1">
    <dataValidation type="list" allowBlank="1" showInputMessage="1" showErrorMessage="1" sqref="E4" xr:uid="{C1EDA7C6-FECE-410D-B40A-740BFEB379CF}">
      <formula1>$T$3:$T$8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A6BE534-7B7A-4E9A-9856-56DDE92C5689}">
            <x14:iconSet iconSet="3Symbols" showValue="0" custom="1">
              <x14:cfvo type="percent">
                <xm:f>0</xm:f>
              </x14:cfvo>
              <x14:cfvo type="percent">
                <xm:f>1</xm:f>
              </x14:cfvo>
              <x14:cfvo type="percent">
                <xm:f>1</xm:f>
              </x14:cfvo>
              <x14:cfIcon iconSet="3Symbols" iconId="0"/>
              <x14:cfIcon iconSet="NoIcons" iconId="0"/>
              <x14:cfIcon iconSet="3Symbols" iconId="2"/>
            </x14:iconSet>
          </x14:cfRule>
          <xm:sqref>L8:L18</xm:sqref>
        </x14:conditionalFormatting>
        <x14:conditionalFormatting xmlns:xm="http://schemas.microsoft.com/office/excel/2006/main">
          <x14:cfRule type="dataBar" id="{B5C2262F-B32B-4AD9-B349-ED999AE0FA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865A-4005-413B-8E26-434614B1BCD2}">
  <dimension ref="A1:D24"/>
  <sheetViews>
    <sheetView workbookViewId="0">
      <selection activeCell="B1" sqref="B1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13.140625" bestFit="1" customWidth="1"/>
    <col min="4" max="4" width="13.140625" style="18" bestFit="1" customWidth="1"/>
  </cols>
  <sheetData>
    <row r="1" spans="1:4" x14ac:dyDescent="0.25">
      <c r="A1" s="21" t="s">
        <v>57</v>
      </c>
      <c r="B1" t="s">
        <v>71</v>
      </c>
      <c r="D1"/>
    </row>
    <row r="2" spans="1:4" x14ac:dyDescent="0.25">
      <c r="A2" s="22" t="s">
        <v>15</v>
      </c>
      <c r="B2" s="18">
        <v>44.990867579908674</v>
      </c>
      <c r="D2"/>
    </row>
    <row r="3" spans="1:4" x14ac:dyDescent="0.25">
      <c r="A3" s="22" t="s">
        <v>33</v>
      </c>
      <c r="B3" s="18">
        <v>37.303128371089535</v>
      </c>
      <c r="D3"/>
    </row>
    <row r="4" spans="1:4" x14ac:dyDescent="0.25">
      <c r="A4" s="22" t="s">
        <v>24</v>
      </c>
      <c r="B4" s="18">
        <v>33.88697318007663</v>
      </c>
      <c r="D4"/>
    </row>
    <row r="5" spans="1:4" x14ac:dyDescent="0.25">
      <c r="A5" s="22" t="s">
        <v>26</v>
      </c>
      <c r="B5" s="18">
        <v>32.807189542483663</v>
      </c>
      <c r="D5"/>
    </row>
    <row r="6" spans="1:4" x14ac:dyDescent="0.25">
      <c r="A6" s="22" t="s">
        <v>22</v>
      </c>
      <c r="B6" s="18">
        <v>32.301656920077974</v>
      </c>
      <c r="D6"/>
    </row>
    <row r="7" spans="1:4" x14ac:dyDescent="0.25">
      <c r="A7" s="22" t="s">
        <v>58</v>
      </c>
      <c r="B7" s="18">
        <v>35.949565217391303</v>
      </c>
      <c r="D7"/>
    </row>
    <row r="8" spans="1:4" x14ac:dyDescent="0.25">
      <c r="D8"/>
    </row>
    <row r="9" spans="1:4" x14ac:dyDescent="0.25">
      <c r="D9"/>
    </row>
    <row r="10" spans="1:4" x14ac:dyDescent="0.25">
      <c r="D10"/>
    </row>
    <row r="11" spans="1:4" x14ac:dyDescent="0.25">
      <c r="D11"/>
    </row>
    <row r="12" spans="1:4" x14ac:dyDescent="0.25">
      <c r="D12"/>
    </row>
    <row r="13" spans="1:4" x14ac:dyDescent="0.25">
      <c r="D13"/>
    </row>
    <row r="14" spans="1:4" x14ac:dyDescent="0.25">
      <c r="D14"/>
    </row>
    <row r="15" spans="1:4" x14ac:dyDescent="0.25">
      <c r="D15"/>
    </row>
    <row r="16" spans="1:4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5DC6-3F91-46F6-B15E-E6CE114CC97E}">
  <dimension ref="B1:C16"/>
  <sheetViews>
    <sheetView workbookViewId="0">
      <selection activeCell="B1" sqref="B1:C1"/>
    </sheetView>
  </sheetViews>
  <sheetFormatPr defaultRowHeight="15" x14ac:dyDescent="0.25"/>
  <cols>
    <col min="2" max="2" width="16.42578125" bestFit="1" customWidth="1"/>
    <col min="3" max="3" width="25.28515625" customWidth="1"/>
  </cols>
  <sheetData>
    <row r="1" spans="2:3" x14ac:dyDescent="0.25">
      <c r="B1" s="41" t="s">
        <v>70</v>
      </c>
      <c r="C1" s="32"/>
    </row>
    <row r="3" spans="2:3" x14ac:dyDescent="0.25">
      <c r="B3" s="21" t="s">
        <v>57</v>
      </c>
      <c r="C3" t="s">
        <v>59</v>
      </c>
    </row>
    <row r="4" spans="2:3" x14ac:dyDescent="0.25">
      <c r="B4" s="22" t="s">
        <v>38</v>
      </c>
      <c r="C4" s="17">
        <v>25221</v>
      </c>
    </row>
    <row r="5" spans="2:3" x14ac:dyDescent="0.25">
      <c r="B5" s="31" t="s">
        <v>5</v>
      </c>
      <c r="C5" s="17">
        <v>25221</v>
      </c>
    </row>
    <row r="6" spans="2:3" x14ac:dyDescent="0.25">
      <c r="B6" s="22" t="s">
        <v>36</v>
      </c>
      <c r="C6" s="17">
        <v>39620</v>
      </c>
    </row>
    <row r="7" spans="2:3" x14ac:dyDescent="0.25">
      <c r="B7" s="31" t="s">
        <v>5</v>
      </c>
      <c r="C7" s="17">
        <v>39620</v>
      </c>
    </row>
    <row r="8" spans="2:3" x14ac:dyDescent="0.25">
      <c r="B8" s="22" t="s">
        <v>34</v>
      </c>
      <c r="C8" s="17">
        <v>41559</v>
      </c>
    </row>
    <row r="9" spans="2:3" x14ac:dyDescent="0.25">
      <c r="B9" s="31" t="s">
        <v>5</v>
      </c>
      <c r="C9" s="17">
        <v>41559</v>
      </c>
    </row>
    <row r="10" spans="2:3" x14ac:dyDescent="0.25">
      <c r="B10" s="22" t="s">
        <v>37</v>
      </c>
      <c r="C10" s="17">
        <v>43568</v>
      </c>
    </row>
    <row r="11" spans="2:3" x14ac:dyDescent="0.25">
      <c r="B11" s="31" t="s">
        <v>7</v>
      </c>
      <c r="C11" s="17">
        <v>43568</v>
      </c>
    </row>
    <row r="12" spans="2:3" x14ac:dyDescent="0.25">
      <c r="B12" s="22" t="s">
        <v>39</v>
      </c>
      <c r="C12" s="17">
        <v>45752</v>
      </c>
    </row>
    <row r="13" spans="2:3" x14ac:dyDescent="0.25">
      <c r="B13" s="31" t="s">
        <v>2</v>
      </c>
      <c r="C13" s="17">
        <v>45752</v>
      </c>
    </row>
    <row r="14" spans="2:3" x14ac:dyDescent="0.25">
      <c r="B14" s="22" t="s">
        <v>35</v>
      </c>
      <c r="C14" s="17">
        <v>38325</v>
      </c>
    </row>
    <row r="15" spans="2:3" x14ac:dyDescent="0.25">
      <c r="B15" s="31" t="s">
        <v>40</v>
      </c>
      <c r="C15" s="17">
        <v>38325</v>
      </c>
    </row>
    <row r="16" spans="2:3" x14ac:dyDescent="0.25">
      <c r="B16" s="22" t="s">
        <v>58</v>
      </c>
      <c r="C16" s="17">
        <v>234045</v>
      </c>
    </row>
  </sheetData>
  <mergeCells count="1">
    <mergeCell ref="B1:C1"/>
  </mergeCells>
  <conditionalFormatting pivot="1" sqref="C5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CHECKING ANOMALIES</vt:lpstr>
      <vt:lpstr>SALES REPORT</vt:lpstr>
      <vt:lpstr>sale per unit</vt:lpstr>
      <vt:lpstr>TOP PERFORMING SELLER BY COUNTR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Dibanisa Dlamini</cp:lastModifiedBy>
  <dcterms:created xsi:type="dcterms:W3CDTF">2021-03-14T20:21:32Z</dcterms:created>
  <dcterms:modified xsi:type="dcterms:W3CDTF">2024-03-08T08:11:44Z</dcterms:modified>
</cp:coreProperties>
</file>