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performance-tracking\1. Dokumen &amp; Literatur\"/>
    </mc:Choice>
  </mc:AlternateContent>
  <xr:revisionPtr revIDLastSave="0" documentId="13_ncr:1_{7E194A25-8A35-45D4-B46A-CBB36F3FB120}" xr6:coauthVersionLast="47" xr6:coauthVersionMax="47" xr10:uidLastSave="{00000000-0000-0000-0000-000000000000}"/>
  <bookViews>
    <workbookView xWindow="-108" yWindow="-108" windowWidth="23256" windowHeight="12720" xr2:uid="{05208D3B-E17F-44B5-AAFE-C53CB084AF40}"/>
  </bookViews>
  <sheets>
    <sheet name="Sheet1" sheetId="1" r:id="rId1"/>
    <sheet name="timeframe target calc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1" l="1"/>
  <c r="F41" i="1"/>
  <c r="F42" i="1"/>
  <c r="E42" i="1"/>
  <c r="G32" i="1"/>
  <c r="G33" i="1"/>
  <c r="E33" i="1"/>
  <c r="E32" i="1"/>
  <c r="D24" i="1"/>
  <c r="D25" i="1"/>
  <c r="F14" i="2"/>
  <c r="F13" i="2"/>
  <c r="D13" i="2"/>
  <c r="D17" i="2" s="1"/>
  <c r="O14" i="2"/>
  <c r="O17" i="2" s="1"/>
  <c r="O15" i="2"/>
  <c r="O16" i="2"/>
  <c r="O13" i="2"/>
  <c r="H27" i="1"/>
  <c r="N27" i="1"/>
  <c r="M27" i="1"/>
  <c r="L27" i="1"/>
  <c r="K27" i="1"/>
  <c r="J27" i="1"/>
  <c r="I27" i="1"/>
  <c r="G27" i="1"/>
  <c r="F27" i="1"/>
  <c r="D27" i="1"/>
  <c r="E27" i="1"/>
  <c r="C27" i="1"/>
  <c r="D26" i="1"/>
  <c r="E26" i="1"/>
  <c r="F26" i="1"/>
  <c r="G26" i="1"/>
  <c r="H26" i="1"/>
  <c r="I26" i="1"/>
  <c r="J26" i="1"/>
  <c r="K26" i="1"/>
  <c r="L26" i="1"/>
  <c r="M26" i="1"/>
  <c r="N26" i="1"/>
  <c r="C26" i="1"/>
  <c r="E25" i="1"/>
  <c r="C25" i="1"/>
  <c r="E24" i="1"/>
  <c r="C24" i="1"/>
  <c r="D23" i="1"/>
  <c r="E23" i="1"/>
  <c r="F23" i="1"/>
  <c r="G23" i="1"/>
  <c r="H23" i="1"/>
  <c r="I23" i="1"/>
  <c r="J23" i="1"/>
  <c r="K23" i="1"/>
  <c r="L23" i="1"/>
  <c r="M23" i="1"/>
  <c r="N23" i="1"/>
  <c r="C23" i="1"/>
  <c r="F17" i="2" l="1"/>
</calcChain>
</file>

<file path=xl/sharedStrings.xml><?xml version="1.0" encoding="utf-8"?>
<sst xmlns="http://schemas.openxmlformats.org/spreadsheetml/2006/main" count="53" uniqueCount="39">
  <si>
    <t>target</t>
  </si>
  <si>
    <t>realisasi</t>
  </si>
  <si>
    <t>Sales</t>
  </si>
  <si>
    <t>KPI</t>
  </si>
  <si>
    <t>1. Performance / Kinerja  Bulanan</t>
  </si>
  <si>
    <t>2. Performance kumulatif</t>
  </si>
  <si>
    <t>3. Performance dibandingakn tahun lalu</t>
  </si>
  <si>
    <t>4. Perbandingan dengan 1th berjalan</t>
  </si>
  <si>
    <t>Perbandingan bulanan yang sama di tahun lalu</t>
  </si>
  <si>
    <t>minimize</t>
  </si>
  <si>
    <t>maximize</t>
  </si>
  <si>
    <t>T</t>
  </si>
  <si>
    <t>C</t>
  </si>
  <si>
    <t>Score</t>
  </si>
  <si>
    <t>C tidak boleh 0</t>
  </si>
  <si>
    <t>Timeframe target example</t>
  </si>
  <si>
    <t>KPI 1</t>
  </si>
  <si>
    <t>KPI 2</t>
  </si>
  <si>
    <t>KPI 3</t>
  </si>
  <si>
    <t xml:space="preserve">KPI 4 </t>
  </si>
  <si>
    <t>bulanan</t>
  </si>
  <si>
    <t>Triwulan</t>
  </si>
  <si>
    <t>Quartal</t>
  </si>
  <si>
    <t>Semester</t>
  </si>
  <si>
    <t>bobot</t>
  </si>
  <si>
    <t>score dalam 12 bulan</t>
  </si>
  <si>
    <t>min</t>
  </si>
  <si>
    <t>max</t>
  </si>
  <si>
    <t>capaian</t>
  </si>
  <si>
    <t>kacau</t>
  </si>
  <si>
    <t>keren</t>
  </si>
  <si>
    <t>bolehlah</t>
  </si>
  <si>
    <t>advice notif</t>
  </si>
  <si>
    <t>ada baiknya kamu kontak mentor untuk terus meningkatkan kinerja</t>
  </si>
  <si>
    <t>segera kontak mentor untuk memperbaiki kinerja</t>
  </si>
  <si>
    <t>tidak ada salahnya kamu kontak mentor untuk terus mempertahankan kinerjamu</t>
  </si>
  <si>
    <t>Kontak Calon Mentor</t>
  </si>
  <si>
    <t>Devisiasi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</si>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</sst>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1" xfId="0" applyBorder="1"/>
    <xf numFmtId="9" fontId="0" fillId="0" borderId="1" xfId="0" applyNumberFormat="1" applyBorder="1"/>
    <xf numFmtId="0" fontId="0" fillId="2" borderId="1" xfId="0" applyFill="1" applyBorder="1"/>
    <xf numFmtId="0" fontId="0" fillId="0" borderId="1" xfId="0" applyFill="1" applyBorder="1"/>
    <xf numFmtId="0" fontId="0" fillId="0" borderId="0" xfId="0" applyBorder="1"/>
    <xf numFmtId="10" fontId="0" fillId="2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C300F-BDCB-4F93-855A-975A21878B92}">
  <dimension ref="A2:U42"/>
  <sheetViews>
    <sheetView tabSelected="1" topLeftCell="A25" workbookViewId="0">
      <selection activeCell="K39" sqref="K39"/>
    </sheetView>
  </sheetViews>
  <sheetFormatPr defaultRowHeight="14.4" x14ac:dyDescent="0.3"/>
  <cols>
    <col min="2" max="2" width="15.77734375" customWidth="1"/>
    <col min="14" max="14" width="11.5546875" customWidth="1"/>
    <col min="20" max="20" width="10" customWidth="1"/>
  </cols>
  <sheetData>
    <row r="2" spans="1:14" x14ac:dyDescent="0.3">
      <c r="C2" s="2">
        <v>2020</v>
      </c>
    </row>
    <row r="3" spans="1:14" x14ac:dyDescent="0.3">
      <c r="A3" t="s">
        <v>3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</row>
    <row r="4" spans="1:14" x14ac:dyDescent="0.3">
      <c r="A4" t="s">
        <v>2</v>
      </c>
      <c r="B4" t="s">
        <v>0</v>
      </c>
      <c r="C4">
        <v>100</v>
      </c>
      <c r="D4">
        <v>100</v>
      </c>
      <c r="E4">
        <v>100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  <c r="N4">
        <v>100</v>
      </c>
    </row>
    <row r="5" spans="1:14" x14ac:dyDescent="0.3">
      <c r="B5" t="s">
        <v>1</v>
      </c>
      <c r="C5">
        <v>79</v>
      </c>
      <c r="D5">
        <v>13</v>
      </c>
      <c r="E5">
        <v>54</v>
      </c>
      <c r="F5">
        <v>45</v>
      </c>
      <c r="G5">
        <v>80</v>
      </c>
      <c r="H5">
        <v>46</v>
      </c>
      <c r="I5">
        <v>200</v>
      </c>
      <c r="J5">
        <v>80</v>
      </c>
      <c r="K5">
        <v>300</v>
      </c>
      <c r="L5">
        <v>79</v>
      </c>
      <c r="M5">
        <v>80</v>
      </c>
      <c r="N5">
        <v>88</v>
      </c>
    </row>
    <row r="8" spans="1:14" x14ac:dyDescent="0.3">
      <c r="C8" s="2">
        <v>2021</v>
      </c>
    </row>
    <row r="9" spans="1:14" x14ac:dyDescent="0.3">
      <c r="A9" t="s">
        <v>3</v>
      </c>
      <c r="C9">
        <v>1</v>
      </c>
      <c r="D9">
        <v>2</v>
      </c>
      <c r="E9">
        <v>3</v>
      </c>
      <c r="F9">
        <v>4</v>
      </c>
      <c r="G9">
        <v>5</v>
      </c>
      <c r="H9">
        <v>6</v>
      </c>
      <c r="I9">
        <v>7</v>
      </c>
      <c r="J9">
        <v>8</v>
      </c>
      <c r="K9">
        <v>9</v>
      </c>
      <c r="L9">
        <v>10</v>
      </c>
      <c r="M9">
        <v>11</v>
      </c>
      <c r="N9">
        <v>12</v>
      </c>
    </row>
    <row r="10" spans="1:14" x14ac:dyDescent="0.3">
      <c r="A10" t="s">
        <v>2</v>
      </c>
      <c r="B10" t="s">
        <v>0</v>
      </c>
      <c r="C10">
        <v>100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100</v>
      </c>
      <c r="N10">
        <v>100</v>
      </c>
    </row>
    <row r="11" spans="1:14" x14ac:dyDescent="0.3">
      <c r="B11" t="s">
        <v>1</v>
      </c>
      <c r="C11">
        <v>200</v>
      </c>
      <c r="D11">
        <v>80</v>
      </c>
      <c r="E11">
        <v>300</v>
      </c>
      <c r="F11">
        <v>45</v>
      </c>
      <c r="G11">
        <v>64</v>
      </c>
      <c r="H11">
        <v>46</v>
      </c>
      <c r="I11">
        <v>42</v>
      </c>
      <c r="J11">
        <v>54</v>
      </c>
      <c r="K11">
        <v>23</v>
      </c>
      <c r="L11">
        <v>79</v>
      </c>
      <c r="M11">
        <v>80</v>
      </c>
      <c r="N11">
        <v>88</v>
      </c>
    </row>
    <row r="13" spans="1:14" x14ac:dyDescent="0.3">
      <c r="C13" s="2">
        <v>2022</v>
      </c>
    </row>
    <row r="14" spans="1:14" x14ac:dyDescent="0.3">
      <c r="A14" t="s">
        <v>3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</row>
    <row r="15" spans="1:14" x14ac:dyDescent="0.3">
      <c r="A15" t="s">
        <v>2</v>
      </c>
      <c r="B15" t="s">
        <v>0</v>
      </c>
      <c r="C15">
        <v>100</v>
      </c>
      <c r="D15">
        <v>100</v>
      </c>
      <c r="E15">
        <v>100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100</v>
      </c>
      <c r="N15">
        <v>100</v>
      </c>
    </row>
    <row r="16" spans="1:14" x14ac:dyDescent="0.3">
      <c r="B16" t="s">
        <v>1</v>
      </c>
      <c r="C16">
        <v>79</v>
      </c>
      <c r="D16">
        <v>34</v>
      </c>
      <c r="E16">
        <v>54</v>
      </c>
      <c r="F16">
        <v>45</v>
      </c>
      <c r="G16">
        <v>64</v>
      </c>
      <c r="H16">
        <v>46</v>
      </c>
      <c r="I16">
        <v>200</v>
      </c>
      <c r="J16">
        <v>80</v>
      </c>
      <c r="K16">
        <v>300</v>
      </c>
      <c r="L16">
        <v>79</v>
      </c>
      <c r="M16">
        <v>80</v>
      </c>
      <c r="N16">
        <v>88</v>
      </c>
    </row>
    <row r="23" spans="2:21" ht="28.8" x14ac:dyDescent="0.3">
      <c r="B23" s="1" t="s">
        <v>4</v>
      </c>
      <c r="C23">
        <f t="shared" ref="C23:N23" si="0">C16/C15</f>
        <v>0.79</v>
      </c>
      <c r="D23">
        <f t="shared" si="0"/>
        <v>0.34</v>
      </c>
      <c r="E23">
        <f t="shared" si="0"/>
        <v>0.54</v>
      </c>
      <c r="F23">
        <f t="shared" si="0"/>
        <v>0.45</v>
      </c>
      <c r="G23">
        <f t="shared" si="0"/>
        <v>0.64</v>
      </c>
      <c r="H23">
        <f t="shared" si="0"/>
        <v>0.46</v>
      </c>
      <c r="I23">
        <f t="shared" si="0"/>
        <v>2</v>
      </c>
      <c r="J23">
        <f t="shared" si="0"/>
        <v>0.8</v>
      </c>
      <c r="K23">
        <f t="shared" si="0"/>
        <v>3</v>
      </c>
      <c r="L23">
        <f t="shared" si="0"/>
        <v>0.79</v>
      </c>
      <c r="M23">
        <f t="shared" si="0"/>
        <v>0.8</v>
      </c>
      <c r="N23">
        <f t="shared" si="0"/>
        <v>0.88</v>
      </c>
    </row>
    <row r="24" spans="2:21" ht="28.8" x14ac:dyDescent="0.3">
      <c r="B24" s="1" t="s">
        <v>5</v>
      </c>
      <c r="C24">
        <f>C16/C15</f>
        <v>0.79</v>
      </c>
      <c r="D24">
        <f>SUM(C16:D16)/SUM(C15:D15)</f>
        <v>0.56499999999999995</v>
      </c>
      <c r="E24">
        <f>SUM(C16:E16)/SUM(C15:E15)</f>
        <v>0.55666666666666664</v>
      </c>
    </row>
    <row r="25" spans="2:21" x14ac:dyDescent="0.3">
      <c r="C25">
        <f>C16/C15</f>
        <v>0.79</v>
      </c>
      <c r="D25">
        <f>(C16+D16)/(C15+D15)</f>
        <v>0.56499999999999995</v>
      </c>
      <c r="E25">
        <f>(C16+D16+E16)/(C15+D15+E15)</f>
        <v>0.55666666666666664</v>
      </c>
    </row>
    <row r="26" spans="2:21" ht="43.2" x14ac:dyDescent="0.3">
      <c r="B26" s="1" t="s">
        <v>6</v>
      </c>
      <c r="C26">
        <f t="shared" ref="C26:N26" si="1">C16/C11</f>
        <v>0.39500000000000002</v>
      </c>
      <c r="D26">
        <f t="shared" si="1"/>
        <v>0.42499999999999999</v>
      </c>
      <c r="E26">
        <f t="shared" si="1"/>
        <v>0.18</v>
      </c>
      <c r="F26">
        <f t="shared" si="1"/>
        <v>1</v>
      </c>
      <c r="G26">
        <f t="shared" si="1"/>
        <v>1</v>
      </c>
      <c r="H26">
        <f t="shared" si="1"/>
        <v>1</v>
      </c>
      <c r="I26">
        <f t="shared" si="1"/>
        <v>4.7619047619047619</v>
      </c>
      <c r="J26">
        <f t="shared" si="1"/>
        <v>1.4814814814814814</v>
      </c>
      <c r="K26">
        <f t="shared" si="1"/>
        <v>13.043478260869565</v>
      </c>
      <c r="L26">
        <f t="shared" si="1"/>
        <v>1</v>
      </c>
      <c r="M26">
        <f t="shared" si="1"/>
        <v>1</v>
      </c>
      <c r="N26">
        <f t="shared" si="1"/>
        <v>1</v>
      </c>
      <c r="P26" t="s">
        <v>8</v>
      </c>
    </row>
    <row r="27" spans="2:21" ht="43.2" x14ac:dyDescent="0.3">
      <c r="B27" s="1" t="s">
        <v>7</v>
      </c>
      <c r="C27">
        <f>C16/SUM(C15:N15)</f>
        <v>6.5833333333333327E-2</v>
      </c>
      <c r="D27">
        <f>SUM(C16:D16)/SUM(C15:N15)</f>
        <v>9.4166666666666662E-2</v>
      </c>
      <c r="E27">
        <f>SUM(C16:E16)/SUM(C15:N15)</f>
        <v>0.13916666666666666</v>
      </c>
      <c r="F27">
        <f>SUM(C16:F16)/SUM(C15:N15)</f>
        <v>0.17666666666666667</v>
      </c>
      <c r="G27">
        <f>SUM(C16:G16)/SUM(C15:N15)</f>
        <v>0.23</v>
      </c>
      <c r="H27">
        <f>SUM(C16:H16)/SUM(C15:N15)</f>
        <v>0.26833333333333331</v>
      </c>
      <c r="I27">
        <f>SUM(C16:I16)/SUM(C15:N15)</f>
        <v>0.435</v>
      </c>
      <c r="J27">
        <f>SUM(C16:J16)/SUM(C15:N15)</f>
        <v>0.50166666666666671</v>
      </c>
      <c r="K27">
        <f>SUM(C16:K16)/SUM(C15:N15)</f>
        <v>0.75166666666666671</v>
      </c>
      <c r="L27">
        <f>SUM(C16:L16)/SUM(C15:N15)</f>
        <v>0.8175</v>
      </c>
      <c r="M27">
        <f>SUM(C16:M16)/SUM(C15:N15)</f>
        <v>0.88416666666666666</v>
      </c>
      <c r="N27">
        <f>SUM(C16:N16)/SUM(C15:N15)</f>
        <v>0.95750000000000002</v>
      </c>
    </row>
    <row r="31" spans="2:21" x14ac:dyDescent="0.3">
      <c r="C31" s="2" t="s">
        <v>11</v>
      </c>
      <c r="D31" s="2" t="s">
        <v>12</v>
      </c>
      <c r="E31" s="2" t="s">
        <v>13</v>
      </c>
      <c r="F31" s="2"/>
      <c r="G31" s="2"/>
      <c r="H31" s="2"/>
      <c r="I31" s="2" t="s">
        <v>26</v>
      </c>
      <c r="J31" s="2" t="s">
        <v>27</v>
      </c>
      <c r="K31" s="2" t="s">
        <v>28</v>
      </c>
      <c r="L31" s="2"/>
      <c r="M31" s="2"/>
      <c r="N31" s="2" t="s">
        <v>32</v>
      </c>
      <c r="O31" s="2"/>
      <c r="P31" s="2"/>
      <c r="Q31" s="2"/>
      <c r="R31" s="2"/>
      <c r="S31" s="2"/>
      <c r="T31" s="2"/>
      <c r="U31" s="2" t="s">
        <v>36</v>
      </c>
    </row>
    <row r="32" spans="2:21" x14ac:dyDescent="0.3">
      <c r="B32" t="s">
        <v>9</v>
      </c>
      <c r="C32">
        <v>1</v>
      </c>
      <c r="D32">
        <v>4</v>
      </c>
      <c r="E32">
        <f>(C32/D32)*100</f>
        <v>25</v>
      </c>
      <c r="G32" s="8">
        <f>1-D32/C32</f>
        <v>-3</v>
      </c>
      <c r="I32">
        <v>6</v>
      </c>
      <c r="J32">
        <v>8</v>
      </c>
      <c r="K32">
        <v>7</v>
      </c>
      <c r="L32" s="9"/>
      <c r="M32" t="s">
        <v>31</v>
      </c>
      <c r="N32" t="s">
        <v>33</v>
      </c>
    </row>
    <row r="33" spans="2:14" x14ac:dyDescent="0.3">
      <c r="B33" t="s">
        <v>10</v>
      </c>
      <c r="C33">
        <v>10</v>
      </c>
      <c r="D33">
        <v>0</v>
      </c>
      <c r="E33">
        <f>(D33/C33)*100</f>
        <v>0</v>
      </c>
      <c r="G33" s="8">
        <f>D33/C33-1</f>
        <v>-1</v>
      </c>
      <c r="K33">
        <v>5</v>
      </c>
      <c r="L33" s="10"/>
      <c r="M33" t="s">
        <v>29</v>
      </c>
      <c r="N33" t="s">
        <v>34</v>
      </c>
    </row>
    <row r="34" spans="2:14" x14ac:dyDescent="0.3">
      <c r="K34">
        <v>10</v>
      </c>
      <c r="L34" s="11"/>
      <c r="M34" t="s">
        <v>30</v>
      </c>
      <c r="N34" t="s">
        <v>35</v>
      </c>
    </row>
    <row r="36" spans="2:14" x14ac:dyDescent="0.3">
      <c r="D36" t="s">
        <v>14</v>
      </c>
    </row>
    <row r="40" spans="2:14" x14ac:dyDescent="0.3">
      <c r="C40" s="2" t="s">
        <v>11</v>
      </c>
      <c r="D40" s="2" t="s">
        <v>12</v>
      </c>
      <c r="E40" s="2" t="s">
        <v>13</v>
      </c>
      <c r="F40" s="2" t="s">
        <v>37</v>
      </c>
    </row>
    <row r="41" spans="2:14" x14ac:dyDescent="0.3">
      <c r="B41" t="s">
        <v>9</v>
      </c>
      <c r="C41">
        <v>1</v>
      </c>
      <c r="D41">
        <v>4</v>
      </c>
      <c r="E41">
        <f>(C41/D41)*100</f>
        <v>25</v>
      </c>
      <c r="F41">
        <f>E41-100</f>
        <v>-75</v>
      </c>
      <c r="G41" t="s">
        <v>38</v>
      </c>
    </row>
    <row r="42" spans="2:14" x14ac:dyDescent="0.3">
      <c r="B42" t="s">
        <v>10</v>
      </c>
      <c r="C42">
        <v>10</v>
      </c>
      <c r="D42">
        <v>8</v>
      </c>
      <c r="E42">
        <f>(D42/C42)*100</f>
        <v>80</v>
      </c>
      <c r="F42">
        <f>E42-100</f>
        <v>-20</v>
      </c>
      <c r="G42" t="s">
        <v>38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3CA92-4DE2-47F6-B7B2-586C99A2A9A9}">
  <dimension ref="A1:O17"/>
  <sheetViews>
    <sheetView workbookViewId="0">
      <selection activeCell="Q12" sqref="Q12"/>
    </sheetView>
  </sheetViews>
  <sheetFormatPr defaultRowHeight="14.4" x14ac:dyDescent="0.3"/>
  <sheetData>
    <row r="1" spans="1:15" x14ac:dyDescent="0.3">
      <c r="A1" t="s">
        <v>15</v>
      </c>
    </row>
    <row r="4" spans="1:15" x14ac:dyDescent="0.3">
      <c r="A4" s="7"/>
      <c r="B4" s="7"/>
      <c r="C4" s="7"/>
      <c r="D4" s="12" t="s">
        <v>25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5" spans="1:15" x14ac:dyDescent="0.3">
      <c r="A5" s="3" t="s">
        <v>24</v>
      </c>
      <c r="B5" s="3"/>
      <c r="C5" s="3"/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3">
        <v>10</v>
      </c>
      <c r="N5" s="3">
        <v>11</v>
      </c>
      <c r="O5" s="3">
        <v>12</v>
      </c>
    </row>
    <row r="6" spans="1:15" x14ac:dyDescent="0.3">
      <c r="A6" s="4">
        <v>0.25</v>
      </c>
      <c r="B6" s="3" t="s">
        <v>16</v>
      </c>
      <c r="C6" s="3" t="s">
        <v>20</v>
      </c>
      <c r="D6" s="5">
        <v>80</v>
      </c>
      <c r="E6" s="5">
        <v>80</v>
      </c>
      <c r="F6" s="5">
        <v>70</v>
      </c>
      <c r="G6" s="5"/>
      <c r="H6" s="5"/>
      <c r="I6" s="5"/>
      <c r="J6" s="5"/>
      <c r="K6" s="5"/>
      <c r="L6" s="5"/>
      <c r="M6" s="5"/>
      <c r="N6" s="5"/>
      <c r="O6" s="5">
        <v>80</v>
      </c>
    </row>
    <row r="7" spans="1:15" x14ac:dyDescent="0.3">
      <c r="A7" s="4">
        <v>0.15</v>
      </c>
      <c r="B7" s="3" t="s">
        <v>17</v>
      </c>
      <c r="C7" s="3" t="s">
        <v>21</v>
      </c>
      <c r="D7" s="3"/>
      <c r="E7" s="3"/>
      <c r="F7" s="5">
        <v>80</v>
      </c>
      <c r="G7" s="6"/>
      <c r="H7" s="3"/>
      <c r="I7" s="5"/>
      <c r="J7" s="3"/>
      <c r="K7" s="3"/>
      <c r="L7" s="5"/>
      <c r="M7" s="3"/>
      <c r="N7" s="3"/>
      <c r="O7" s="5">
        <v>70</v>
      </c>
    </row>
    <row r="8" spans="1:15" x14ac:dyDescent="0.3">
      <c r="A8" s="4">
        <v>0.35</v>
      </c>
      <c r="B8" s="3" t="s">
        <v>18</v>
      </c>
      <c r="C8" s="3" t="s">
        <v>22</v>
      </c>
      <c r="D8" s="3"/>
      <c r="E8" s="3"/>
      <c r="F8" s="3"/>
      <c r="G8" s="5"/>
      <c r="H8" s="3"/>
      <c r="I8" s="3"/>
      <c r="J8" s="3"/>
      <c r="K8" s="5"/>
      <c r="L8" s="3"/>
      <c r="M8" s="3"/>
      <c r="N8" s="3"/>
      <c r="O8" s="5">
        <v>60</v>
      </c>
    </row>
    <row r="9" spans="1:15" x14ac:dyDescent="0.3">
      <c r="A9" s="4">
        <v>0.25</v>
      </c>
      <c r="B9" s="3" t="s">
        <v>19</v>
      </c>
      <c r="C9" s="3" t="s">
        <v>23</v>
      </c>
      <c r="D9" s="3"/>
      <c r="E9" s="3"/>
      <c r="F9" s="3"/>
      <c r="G9" s="3"/>
      <c r="H9" s="3"/>
      <c r="I9" s="5"/>
      <c r="J9" s="3"/>
      <c r="K9" s="3"/>
      <c r="L9" s="3"/>
      <c r="M9" s="3"/>
      <c r="N9" s="3"/>
      <c r="O9" s="5">
        <v>50</v>
      </c>
    </row>
    <row r="13" spans="1:15" x14ac:dyDescent="0.3">
      <c r="D13" s="3">
        <f>D6*A6</f>
        <v>20</v>
      </c>
      <c r="E13" s="3"/>
      <c r="F13" s="3">
        <f>F6*A6</f>
        <v>17.5</v>
      </c>
      <c r="G13" s="3"/>
      <c r="H13" s="3"/>
      <c r="I13" s="3"/>
      <c r="J13" s="3"/>
      <c r="K13" s="3"/>
      <c r="L13" s="3"/>
      <c r="M13" s="3"/>
      <c r="N13" s="3"/>
      <c r="O13" s="3">
        <f>O6*A6</f>
        <v>20</v>
      </c>
    </row>
    <row r="14" spans="1:15" x14ac:dyDescent="0.3">
      <c r="D14" s="3"/>
      <c r="E14" s="3"/>
      <c r="F14" s="3">
        <f>F7*A7</f>
        <v>12</v>
      </c>
      <c r="G14" s="3"/>
      <c r="H14" s="3"/>
      <c r="I14" s="3"/>
      <c r="J14" s="3"/>
      <c r="K14" s="3"/>
      <c r="L14" s="3"/>
      <c r="M14" s="3"/>
      <c r="N14" s="3"/>
      <c r="O14" s="3">
        <f t="shared" ref="O14:O16" si="0">O7*A7</f>
        <v>10.5</v>
      </c>
    </row>
    <row r="15" spans="1:15" x14ac:dyDescent="0.3"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>
        <f t="shared" si="0"/>
        <v>21</v>
      </c>
    </row>
    <row r="16" spans="1:15" x14ac:dyDescent="0.3"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>
        <f t="shared" si="0"/>
        <v>12.5</v>
      </c>
    </row>
    <row r="17" spans="4:15" x14ac:dyDescent="0.3">
      <c r="D17">
        <f>SUM(D13:D16)/25%</f>
        <v>80</v>
      </c>
      <c r="F17">
        <f>SUM(F13:F16)/SUM(A6:A7)</f>
        <v>73.75</v>
      </c>
      <c r="O17">
        <f>SUM(O13:O16)/100%</f>
        <v>64</v>
      </c>
    </row>
  </sheetData>
  <mergeCells count="1">
    <mergeCell ref="D4:O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timeframe target 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Dicha</dc:creator>
  <cp:lastModifiedBy>Dicha</cp:lastModifiedBy>
  <dcterms:created xsi:type="dcterms:W3CDTF">2021-07-08T04:09:55Z</dcterms:created>
  <dcterms:modified xsi:type="dcterms:W3CDTF">2022-04-13T03:37:47Z</dcterms:modified>
</cp:coreProperties>
</file>