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nchmarks\"/>
    </mc:Choice>
  </mc:AlternateContent>
  <xr:revisionPtr revIDLastSave="0" documentId="13_ncr:40009_{8D4AAD4E-C577-47BD-A194-65B3877916B7}" xr6:coauthVersionLast="45" xr6:coauthVersionMax="45" xr10:uidLastSave="{00000000-0000-0000-0000-000000000000}"/>
  <bookViews>
    <workbookView xWindow="-120" yWindow="-120" windowWidth="24240" windowHeight="13140" activeTab="2"/>
  </bookViews>
  <sheets>
    <sheet name="EfBench02.txt" sheetId="2" r:id="rId1"/>
    <sheet name="tidied" sheetId="3" r:id="rId2"/>
    <sheet name="analysis" sheetId="4" r:id="rId3"/>
  </sheets>
  <definedNames>
    <definedName name="ExternalData_1" localSheetId="0" hidden="1">EfBench02.txt!$A$1:$N$85</definedName>
    <definedName name="RATIOSCORES">analysis!$O$4:$P$23</definedName>
  </definedNames>
  <calcPr calcId="0"/>
</workbook>
</file>

<file path=xl/calcChain.xml><?xml version="1.0" encoding="utf-8"?>
<calcChain xmlns="http://schemas.openxmlformats.org/spreadsheetml/2006/main">
  <c r="N5" i="4" l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4" i="4"/>
  <c r="G5" i="4"/>
  <c r="G7" i="4"/>
  <c r="G9" i="4"/>
  <c r="G11" i="4"/>
  <c r="G13" i="4"/>
  <c r="G15" i="4"/>
  <c r="G17" i="4"/>
  <c r="G19" i="4"/>
  <c r="G21" i="4"/>
  <c r="G23" i="4"/>
  <c r="B5" i="4"/>
  <c r="C5" i="4"/>
  <c r="F5" i="4" s="1"/>
  <c r="D5" i="4"/>
  <c r="E5" i="4"/>
  <c r="H5" i="4" s="1"/>
  <c r="I5" i="4"/>
  <c r="J5" i="4"/>
  <c r="K5" i="4"/>
  <c r="L5" i="4"/>
  <c r="B6" i="4"/>
  <c r="C6" i="4"/>
  <c r="F6" i="4" s="1"/>
  <c r="D6" i="4"/>
  <c r="G6" i="4" s="1"/>
  <c r="E6" i="4"/>
  <c r="H6" i="4" s="1"/>
  <c r="I6" i="4"/>
  <c r="J6" i="4"/>
  <c r="K6" i="4"/>
  <c r="L6" i="4"/>
  <c r="B7" i="4"/>
  <c r="C7" i="4"/>
  <c r="F7" i="4" s="1"/>
  <c r="D7" i="4"/>
  <c r="E7" i="4"/>
  <c r="H7" i="4" s="1"/>
  <c r="I7" i="4"/>
  <c r="J7" i="4"/>
  <c r="K7" i="4"/>
  <c r="L7" i="4"/>
  <c r="B8" i="4"/>
  <c r="C8" i="4"/>
  <c r="F8" i="4" s="1"/>
  <c r="D8" i="4"/>
  <c r="G8" i="4" s="1"/>
  <c r="E8" i="4"/>
  <c r="H8" i="4" s="1"/>
  <c r="I8" i="4"/>
  <c r="J8" i="4"/>
  <c r="K8" i="4"/>
  <c r="L8" i="4"/>
  <c r="B9" i="4"/>
  <c r="C9" i="4"/>
  <c r="F9" i="4" s="1"/>
  <c r="D9" i="4"/>
  <c r="E9" i="4"/>
  <c r="H9" i="4" s="1"/>
  <c r="I9" i="4"/>
  <c r="J9" i="4"/>
  <c r="K9" i="4"/>
  <c r="L9" i="4"/>
  <c r="B10" i="4"/>
  <c r="C10" i="4"/>
  <c r="F10" i="4" s="1"/>
  <c r="D10" i="4"/>
  <c r="G10" i="4" s="1"/>
  <c r="E10" i="4"/>
  <c r="H10" i="4" s="1"/>
  <c r="I10" i="4"/>
  <c r="J10" i="4"/>
  <c r="K10" i="4"/>
  <c r="L10" i="4"/>
  <c r="B11" i="4"/>
  <c r="C11" i="4"/>
  <c r="F11" i="4" s="1"/>
  <c r="D11" i="4"/>
  <c r="E11" i="4"/>
  <c r="H11" i="4" s="1"/>
  <c r="I11" i="4"/>
  <c r="J11" i="4"/>
  <c r="K11" i="4"/>
  <c r="L11" i="4"/>
  <c r="B12" i="4"/>
  <c r="C12" i="4"/>
  <c r="F12" i="4" s="1"/>
  <c r="D12" i="4"/>
  <c r="G12" i="4" s="1"/>
  <c r="E12" i="4"/>
  <c r="H12" i="4" s="1"/>
  <c r="I12" i="4"/>
  <c r="J12" i="4"/>
  <c r="K12" i="4"/>
  <c r="L12" i="4"/>
  <c r="B13" i="4"/>
  <c r="C13" i="4"/>
  <c r="F13" i="4" s="1"/>
  <c r="D13" i="4"/>
  <c r="E13" i="4"/>
  <c r="H13" i="4" s="1"/>
  <c r="I13" i="4"/>
  <c r="J13" i="4"/>
  <c r="K13" i="4"/>
  <c r="L13" i="4"/>
  <c r="B14" i="4"/>
  <c r="C14" i="4"/>
  <c r="F14" i="4" s="1"/>
  <c r="D14" i="4"/>
  <c r="G14" i="4" s="1"/>
  <c r="E14" i="4"/>
  <c r="H14" i="4" s="1"/>
  <c r="I14" i="4"/>
  <c r="J14" i="4"/>
  <c r="K14" i="4"/>
  <c r="L14" i="4"/>
  <c r="B15" i="4"/>
  <c r="C15" i="4"/>
  <c r="F15" i="4" s="1"/>
  <c r="D15" i="4"/>
  <c r="E15" i="4"/>
  <c r="H15" i="4" s="1"/>
  <c r="I15" i="4"/>
  <c r="J15" i="4"/>
  <c r="K15" i="4"/>
  <c r="L15" i="4"/>
  <c r="B16" i="4"/>
  <c r="C16" i="4"/>
  <c r="F16" i="4" s="1"/>
  <c r="D16" i="4"/>
  <c r="G16" i="4" s="1"/>
  <c r="E16" i="4"/>
  <c r="H16" i="4" s="1"/>
  <c r="I16" i="4"/>
  <c r="J16" i="4"/>
  <c r="K16" i="4"/>
  <c r="L16" i="4"/>
  <c r="B17" i="4"/>
  <c r="C17" i="4"/>
  <c r="F17" i="4" s="1"/>
  <c r="D17" i="4"/>
  <c r="E17" i="4"/>
  <c r="H17" i="4" s="1"/>
  <c r="I17" i="4"/>
  <c r="J17" i="4"/>
  <c r="K17" i="4"/>
  <c r="L17" i="4"/>
  <c r="B18" i="4"/>
  <c r="C18" i="4"/>
  <c r="F18" i="4" s="1"/>
  <c r="D18" i="4"/>
  <c r="G18" i="4" s="1"/>
  <c r="E18" i="4"/>
  <c r="H18" i="4" s="1"/>
  <c r="I18" i="4"/>
  <c r="J18" i="4"/>
  <c r="K18" i="4"/>
  <c r="L18" i="4"/>
  <c r="B19" i="4"/>
  <c r="C19" i="4"/>
  <c r="F19" i="4" s="1"/>
  <c r="D19" i="4"/>
  <c r="E19" i="4"/>
  <c r="H19" i="4" s="1"/>
  <c r="I19" i="4"/>
  <c r="J19" i="4"/>
  <c r="K19" i="4"/>
  <c r="L19" i="4"/>
  <c r="B20" i="4"/>
  <c r="C20" i="4"/>
  <c r="F20" i="4" s="1"/>
  <c r="D20" i="4"/>
  <c r="G20" i="4" s="1"/>
  <c r="E20" i="4"/>
  <c r="H20" i="4" s="1"/>
  <c r="I20" i="4"/>
  <c r="J20" i="4"/>
  <c r="K20" i="4"/>
  <c r="L20" i="4"/>
  <c r="B21" i="4"/>
  <c r="C21" i="4"/>
  <c r="F21" i="4" s="1"/>
  <c r="D21" i="4"/>
  <c r="E21" i="4"/>
  <c r="H21" i="4" s="1"/>
  <c r="I21" i="4"/>
  <c r="J21" i="4"/>
  <c r="K21" i="4"/>
  <c r="L21" i="4"/>
  <c r="B22" i="4"/>
  <c r="C22" i="4"/>
  <c r="F22" i="4" s="1"/>
  <c r="D22" i="4"/>
  <c r="G22" i="4" s="1"/>
  <c r="E22" i="4"/>
  <c r="H22" i="4" s="1"/>
  <c r="I22" i="4"/>
  <c r="J22" i="4"/>
  <c r="K22" i="4"/>
  <c r="L22" i="4"/>
  <c r="B23" i="4"/>
  <c r="C23" i="4"/>
  <c r="F23" i="4" s="1"/>
  <c r="D23" i="4"/>
  <c r="E23" i="4"/>
  <c r="H23" i="4" s="1"/>
  <c r="I23" i="4"/>
  <c r="J23" i="4"/>
  <c r="K23" i="4"/>
  <c r="L23" i="4"/>
  <c r="L4" i="4"/>
  <c r="K4" i="4"/>
  <c r="J4" i="4"/>
  <c r="I4" i="4"/>
  <c r="E4" i="4"/>
  <c r="H4" i="4" s="1"/>
  <c r="D4" i="4"/>
  <c r="G4" i="4" s="1"/>
  <c r="C4" i="4"/>
  <c r="B4" i="4"/>
  <c r="F4" i="4" s="1"/>
</calcChain>
</file>

<file path=xl/connections.xml><?xml version="1.0" encoding="utf-8"?>
<connections xmlns="http://schemas.openxmlformats.org/spreadsheetml/2006/main">
  <connection id="1" keepAlive="1" name="Query - EfBench02" description="Connection to the 'EfBench02' query in the workbook." type="5" refreshedVersion="6" background="1" saveData="1">
    <dbPr connection="Provider=Microsoft.Mashup.OleDb.1;Data Source=$Workbook$;Location=EfBench02;Extended Properties=&quot;&quot;" command="SELECT * FROM [EfBench02]"/>
  </connection>
</connections>
</file>

<file path=xl/sharedStrings.xml><?xml version="1.0" encoding="utf-8"?>
<sst xmlns="http://schemas.openxmlformats.org/spreadsheetml/2006/main" count="1402" uniqueCount="678">
  <si>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</si>
  <si>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</si>
  <si>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</si>
  <si>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</si>
  <si>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</si>
  <si>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</si>
  <si>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</si>
  <si>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</si>
  <si>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</si>
  <si>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</si>
  <si>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</si>
  <si>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</si>
  <si>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</si>
  <si>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</si>
  <si>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/>
  </si>
  <si>
    <t xml:space="preserve">                                                      Method </t>
  </si>
  <si>
    <t xml:space="preserve"> NumBlogs </t>
  </si>
  <si>
    <t xml:space="preserve"> NumPasses </t>
  </si>
  <si>
    <t xml:space="preserve">            Mean </t>
  </si>
  <si>
    <t xml:space="preserve">           Error </t>
  </si>
  <si>
    <t xml:space="preserve">        StdDev </t>
  </si>
  <si>
    <t xml:space="preserve">          Median </t>
  </si>
  <si>
    <t xml:space="preserve">     Ratio </t>
  </si>
  <si>
    <t xml:space="preserve">  RatioSD </t>
  </si>
  <si>
    <t xml:space="preserve">         Gen 0 </t>
  </si>
  <si>
    <t xml:space="preserve">      Gen 1 </t>
  </si>
  <si>
    <t xml:space="preserve"> Gen 2 </t>
  </si>
  <si>
    <t xml:space="preserve">    Allocated </t>
  </si>
  <si>
    <t xml:space="preserve">     'LoadEntitiesNoTracking {req=P,row=P*N,col=all,keep=F}' </t>
  </si>
  <si>
    <t xml:space="preserve">      500 </t>
  </si>
  <si>
    <t xml:space="preserve">         1 </t>
  </si>
  <si>
    <t xml:space="preserve">     18,104.5 us </t>
  </si>
  <si>
    <t xml:space="preserve">     2,295.58 us </t>
  </si>
  <si>
    <t xml:space="preserve">   6,623.27 us </t>
  </si>
  <si>
    <t xml:space="preserve">     18,456.4 us </t>
  </si>
  <si>
    <t xml:space="preserve">      5.93 </t>
  </si>
  <si>
    <t xml:space="preserve">     3.05 </t>
  </si>
  <si>
    <t xml:space="preserve">     3000.0000 </t>
  </si>
  <si>
    <t xml:space="preserve">          - </t>
  </si>
  <si>
    <t xml:space="preserve">     - </t>
  </si>
  <si>
    <t xml:space="preserve">    1793416 B </t>
  </si>
  <si>
    <t xml:space="preserve">           'ProjectOnlyRanking {req=P,row=P*N,col=1,keep=F}' </t>
  </si>
  <si>
    <t xml:space="preserve">      3,997.1 us </t>
  </si>
  <si>
    <t xml:space="preserve">       384.62 us </t>
  </si>
  <si>
    <t xml:space="preserve">   1,109.71 us </t>
  </si>
  <si>
    <t xml:space="preserve">      3,585.6 us </t>
  </si>
  <si>
    <t xml:space="preserve">      1.30 </t>
  </si>
  <si>
    <t xml:space="preserve">     0.55 </t>
  </si>
  <si>
    <t xml:space="preserve">             - </t>
  </si>
  <si>
    <t xml:space="preserve">     149912 B </t>
  </si>
  <si>
    <t xml:space="preserve">            'CalculateInDatabase {req=P,row=P,col=1,keep=F}' </t>
  </si>
  <si>
    <t xml:space="preserve">      3,449.1 us </t>
  </si>
  <si>
    <t xml:space="preserve">       454.89 us </t>
  </si>
  <si>
    <t xml:space="preserve">   1,312.47 us </t>
  </si>
  <si>
    <t xml:space="preserve">      2,886.4 us </t>
  </si>
  <si>
    <t xml:space="preserve">      1.00 </t>
  </si>
  <si>
    <t xml:space="preserve">     0.00 </t>
  </si>
  <si>
    <t xml:space="preserve">      38200 B </t>
  </si>
  <si>
    <t xml:space="preserve">                   'ADOwhole {req=P,row=P*N,col=all,keep=F}' </t>
  </si>
  <si>
    <t xml:space="preserve">      6,162.2 us </t>
  </si>
  <si>
    <t xml:space="preserve">       121.34 us </t>
  </si>
  <si>
    <t xml:space="preserve">     107.56 us </t>
  </si>
  <si>
    <t xml:space="preserve">      6,119.6 us </t>
  </si>
  <si>
    <t xml:space="preserve">      2.16 </t>
  </si>
  <si>
    <t xml:space="preserve">     0.68 </t>
  </si>
  <si>
    <t xml:space="preserve">     1656.2500 </t>
  </si>
  <si>
    <t xml:space="preserve">     879563 B </t>
  </si>
  <si>
    <t xml:space="preserve">               'ADORatingOnly {{req=P,row=P*N,col=1,keep=F}' </t>
  </si>
  <si>
    <t xml:space="preserve">        801.0 us </t>
  </si>
  <si>
    <t xml:space="preserve">         8.14 us </t>
  </si>
  <si>
    <t xml:space="preserve">       7.21 us </t>
  </si>
  <si>
    <t xml:space="preserve">        798.4 us </t>
  </si>
  <si>
    <t xml:space="preserve">      0.28 </t>
  </si>
  <si>
    <t xml:space="preserve">     0.09 </t>
  </si>
  <si>
    <t xml:space="preserve">        1.9531 </t>
  </si>
  <si>
    <t xml:space="preserve">       1033 B </t>
  </si>
  <si>
    <t xml:space="preserve"> 'ADOCalcByDb {req=P,row=P,col=1,keep=F} - SQL computes avg' </t>
  </si>
  <si>
    <t xml:space="preserve">        688.7 us </t>
  </si>
  <si>
    <t xml:space="preserve">         5.27 us </t>
  </si>
  <si>
    <t xml:space="preserve">       4.40 us </t>
  </si>
  <si>
    <t xml:space="preserve">        689.4 us </t>
  </si>
  <si>
    <t xml:space="preserve">      0.24 </t>
  </si>
  <si>
    <t xml:space="preserve">     0.08 </t>
  </si>
  <si>
    <t xml:space="preserve">       1016 B </t>
  </si>
  <si>
    <t xml:space="preserve">          'ADORatingSequential {req=P,row=P*N,col=1,keep=F}' </t>
  </si>
  <si>
    <t xml:space="preserve">    122,180.7 us </t>
  </si>
  <si>
    <t xml:space="preserve">     2,128.36 us </t>
  </si>
  <si>
    <t xml:space="preserve">   3,185.62 us </t>
  </si>
  <si>
    <t xml:space="preserve">    122,054.5 us </t>
  </si>
  <si>
    <t xml:space="preserve">     43.25 </t>
  </si>
  <si>
    <t xml:space="preserve">    13.90 </t>
  </si>
  <si>
    <t xml:space="preserve">      666.6667 </t>
  </si>
  <si>
    <t xml:space="preserve">     477400 B </t>
  </si>
  <si>
    <t xml:space="preserve">       'ColdFindSequential {seq=P*N,row=P*N,col=all,keep=T}' </t>
  </si>
  <si>
    <t xml:space="preserve">    895,140.1 us </t>
  </si>
  <si>
    <t xml:space="preserve">    10,978.51 us </t>
  </si>
  <si>
    <t xml:space="preserve">   9,732.17 us </t>
  </si>
  <si>
    <t xml:space="preserve">    892,666.0 us </t>
  </si>
  <si>
    <t xml:space="preserve">    315.17 </t>
  </si>
  <si>
    <t xml:space="preserve">   100.83 </t>
  </si>
  <si>
    <t xml:space="preserve">     1000.0000 </t>
  </si>
  <si>
    <t xml:space="preserve">   10603768 B </t>
  </si>
  <si>
    <t xml:space="preserve">           'WarmFindSequential {req=1,row=N,col=all,keep=F}' </t>
  </si>
  <si>
    <t xml:space="preserve">     25,974.1 us </t>
  </si>
  <si>
    <t xml:space="preserve">     3,728.17 us </t>
  </si>
  <si>
    <t xml:space="preserve">  10,992.59 us </t>
  </si>
  <si>
    <t xml:space="preserve">     21,743.5 us </t>
  </si>
  <si>
    <t xml:space="preserve">      8.57 </t>
  </si>
  <si>
    <t xml:space="preserve">     4.76 </t>
  </si>
  <si>
    <t xml:space="preserve">    2325208 B </t>
  </si>
  <si>
    <t xml:space="preserve">          'ColdFirstSequential {seq=N,row=N,col=all,keep=F}' </t>
  </si>
  <si>
    <t xml:space="preserve">    446,409.9 us </t>
  </si>
  <si>
    <t xml:space="preserve">     8,002.88 us </t>
  </si>
  <si>
    <t xml:space="preserve">   7,094.35 us </t>
  </si>
  <si>
    <t xml:space="preserve">    446,928.8 us </t>
  </si>
  <si>
    <t xml:space="preserve">    156.84 </t>
  </si>
  <si>
    <t xml:space="preserve">    49.61 </t>
  </si>
  <si>
    <t xml:space="preserve">    12000.0000 </t>
  </si>
  <si>
    <t xml:space="preserve">    6262624 B </t>
  </si>
  <si>
    <t xml:space="preserve">              'WarmObjSequential {req=N,row=N,col=2,keep=T}' </t>
  </si>
  <si>
    <t xml:space="preserve">      7,400.2 us </t>
  </si>
  <si>
    <t xml:space="preserve">       237.04 us </t>
  </si>
  <si>
    <t xml:space="preserve">     656.84 us </t>
  </si>
  <si>
    <t xml:space="preserve">      7,211.7 us </t>
  </si>
  <si>
    <t xml:space="preserve">      2.42 </t>
  </si>
  <si>
    <t xml:space="preserve">     0.73 </t>
  </si>
  <si>
    <t xml:space="preserve">     223328 B </t>
  </si>
  <si>
    <t xml:space="preserve">         'WarmHybridSequential {req=N,row=N,col=all,keep=T}' </t>
  </si>
  <si>
    <t xml:space="preserve">  2,552,076.4 us </t>
  </si>
  <si>
    <t xml:space="preserve">    15,917.66 us </t>
  </si>
  <si>
    <t xml:space="preserve">  14,110.59 us </t>
  </si>
  <si>
    <t xml:space="preserve">  2,548,260.0 us </t>
  </si>
  <si>
    <t xml:space="preserve">    898.64 </t>
  </si>
  <si>
    <t xml:space="preserve">   288.40 </t>
  </si>
  <si>
    <t xml:space="preserve">   509000.0000 </t>
  </si>
  <si>
    <t xml:space="preserve">  1000.0000 </t>
  </si>
  <si>
    <t xml:space="preserve">  276367240 B </t>
  </si>
  <si>
    <t xml:space="preserve">             'WarmDictSequential {req=N,row=N,col=2,keep=T}' </t>
  </si>
  <si>
    <t xml:space="preserve">     13,728.8 us </t>
  </si>
  <si>
    <t xml:space="preserve">     4,597.84 us </t>
  </si>
  <si>
    <t xml:space="preserve">  13,117.90 us </t>
  </si>
  <si>
    <t xml:space="preserve">      7,159.9 us </t>
  </si>
  <si>
    <t xml:space="preserve">      4.61 </t>
  </si>
  <si>
    <t xml:space="preserve">     4.98 </t>
  </si>
  <si>
    <t xml:space="preserve">     196680 B </t>
  </si>
  <si>
    <t xml:space="preserve">           'ADORatingRandom {rand=P*N,row=P*N,col=1,keep=F}' </t>
  </si>
  <si>
    <t xml:space="preserve">    122,434.4 us </t>
  </si>
  <si>
    <t xml:space="preserve">     2,408.58 us </t>
  </si>
  <si>
    <t xml:space="preserve">   4,089.96 us </t>
  </si>
  <si>
    <t xml:space="preserve">    121,417.7 us </t>
  </si>
  <si>
    <t xml:space="preserve">     42.43 </t>
  </si>
  <si>
    <t xml:space="preserve">    13.86 </t>
  </si>
  <si>
    <t xml:space="preserve">              'ColdFindRandom {rand=N,row=N,col=all,keep=T}' </t>
  </si>
  <si>
    <t xml:space="preserve">    893,238.8 us </t>
  </si>
  <si>
    <t xml:space="preserve">     6,921.29 us </t>
  </si>
  <si>
    <t xml:space="preserve">   6,135.55 us </t>
  </si>
  <si>
    <t xml:space="preserve">    891,249.9 us </t>
  </si>
  <si>
    <t xml:space="preserve">    314.21 </t>
  </si>
  <si>
    <t xml:space="preserve">   100.14 </t>
  </si>
  <si>
    <t xml:space="preserve">   10498600 B </t>
  </si>
  <si>
    <t xml:space="preserve">            'WarmFindRandom {req=1, row=N, col=all, keep=T}' </t>
  </si>
  <si>
    <t xml:space="preserve">     27,413.2 us </t>
  </si>
  <si>
    <t xml:space="preserve">     4,185.08 us </t>
  </si>
  <si>
    <t xml:space="preserve">  12,274.12 us </t>
  </si>
  <si>
    <t xml:space="preserve">     21,117.2 us </t>
  </si>
  <si>
    <t xml:space="preserve">      9.03 </t>
  </si>
  <si>
    <t xml:space="preserve">     5.18 </t>
  </si>
  <si>
    <t xml:space="preserve">          'ColdFirstRandom {rand=1, row=N, col=all, keep=T}' </t>
  </si>
  <si>
    <t xml:space="preserve">    445,785.2 us </t>
  </si>
  <si>
    <t xml:space="preserve">     8,670.05 us </t>
  </si>
  <si>
    <t xml:space="preserve">   8,109.97 us </t>
  </si>
  <si>
    <t xml:space="preserve">    446,949.0 us </t>
  </si>
  <si>
    <t xml:space="preserve">    161.04 </t>
  </si>
  <si>
    <t xml:space="preserve">    51.15 </t>
  </si>
  <si>
    <t xml:space="preserve">    6342048 B </t>
  </si>
  <si>
    <t xml:space="preserve">               'WarmObjRandom {req=1, row=N, col=2, keep=T}' </t>
  </si>
  <si>
    <t xml:space="preserve">      7,712.0 us </t>
  </si>
  <si>
    <t xml:space="preserve">       256.69 us </t>
  </si>
  <si>
    <t xml:space="preserve">     719.80 us </t>
  </si>
  <si>
    <t xml:space="preserve">      7,563.8 us </t>
  </si>
  <si>
    <t xml:space="preserve">      2.54 </t>
  </si>
  <si>
    <t xml:space="preserve">     0.85 </t>
  </si>
  <si>
    <t xml:space="preserve">     235904 B </t>
  </si>
  <si>
    <t xml:space="preserve">            'WarmHybridRandom  {req=N,row=N,col=all,keep=T}' </t>
  </si>
  <si>
    <t xml:space="preserve">  2,545,824.2 us </t>
  </si>
  <si>
    <t xml:space="preserve">    10,173.62 us </t>
  </si>
  <si>
    <t xml:space="preserve">   9,516.41 us </t>
  </si>
  <si>
    <t xml:space="preserve">  2,546,020.5 us </t>
  </si>
  <si>
    <t xml:space="preserve">    919.45 </t>
  </si>
  <si>
    <t xml:space="preserve">   289.61 </t>
  </si>
  <si>
    <t xml:space="preserve">  276379280 B </t>
  </si>
  <si>
    <t xml:space="preserve">                 'WarmDictRandom {req=N,row=N,col=2,keep=T}' </t>
  </si>
  <si>
    <t xml:space="preserve">      3,752.9 us </t>
  </si>
  <si>
    <t xml:space="preserve">       217.62 us </t>
  </si>
  <si>
    <t xml:space="preserve">     603.01 us </t>
  </si>
  <si>
    <t xml:space="preserve">      3,638.3 us </t>
  </si>
  <si>
    <t xml:space="preserve">      1.22 </t>
  </si>
  <si>
    <t xml:space="preserve">     0.40 </t>
  </si>
  <si>
    <t xml:space="preserve">     222456 B </t>
  </si>
  <si>
    <t xml:space="preserve">                                                             </t>
  </si>
  <si>
    <t xml:space="preserve">          </t>
  </si>
  <si>
    <t xml:space="preserve">           </t>
  </si>
  <si>
    <t xml:space="preserve">                 </t>
  </si>
  <si>
    <t xml:space="preserve">               </t>
  </si>
  <si>
    <t xml:space="preserve">            </t>
  </si>
  <si>
    <t xml:space="preserve">       </t>
  </si>
  <si>
    <t xml:space="preserve">              </t>
  </si>
  <si>
    <t xml:space="preserve">         2 </t>
  </si>
  <si>
    <t xml:space="preserve">     27,642.6 us </t>
  </si>
  <si>
    <t xml:space="preserve">     3,669.24 us </t>
  </si>
  <si>
    <t xml:space="preserve">  10,645.14 us </t>
  </si>
  <si>
    <t xml:space="preserve">     20,878.1 us </t>
  </si>
  <si>
    <t xml:space="preserve">      5.78 </t>
  </si>
  <si>
    <t xml:space="preserve">     2.66 </t>
  </si>
  <si>
    <t xml:space="preserve">     6000.0000 </t>
  </si>
  <si>
    <t xml:space="preserve">    3555224 B </t>
  </si>
  <si>
    <t xml:space="preserve">      6,200.2 us </t>
  </si>
  <si>
    <t xml:space="preserve">       299.04 us </t>
  </si>
  <si>
    <t xml:space="preserve">     843.46 us </t>
  </si>
  <si>
    <t xml:space="preserve">      6,039.8 us </t>
  </si>
  <si>
    <t xml:space="preserve">      1.29 </t>
  </si>
  <si>
    <t xml:space="preserve">     0.32 </t>
  </si>
  <si>
    <t xml:space="preserve">     269376 B </t>
  </si>
  <si>
    <t xml:space="preserve">      5,056.5 us </t>
  </si>
  <si>
    <t xml:space="preserve">       412.74 us </t>
  </si>
  <si>
    <t xml:space="preserve">   1,190.84 us </t>
  </si>
  <si>
    <t xml:space="preserve">      4,784.4 us </t>
  </si>
  <si>
    <t xml:space="preserve">      44752 B </t>
  </si>
  <si>
    <t xml:space="preserve">     12,241.4 us </t>
  </si>
  <si>
    <t xml:space="preserve">        86.11 us </t>
  </si>
  <si>
    <t xml:space="preserve">      67.23 us </t>
  </si>
  <si>
    <t xml:space="preserve">     12,244.0 us </t>
  </si>
  <si>
    <t xml:space="preserve">      2.85 </t>
  </si>
  <si>
    <t xml:space="preserve">     0.37 </t>
  </si>
  <si>
    <t xml:space="preserve">     3343.7500 </t>
  </si>
  <si>
    <t xml:space="preserve">    1758792 B </t>
  </si>
  <si>
    <t xml:space="preserve">      1,583.0 us </t>
  </si>
  <si>
    <t xml:space="preserve">        31.12 us </t>
  </si>
  <si>
    <t xml:space="preserve">      44.63 us </t>
  </si>
  <si>
    <t xml:space="preserve">      1,586.6 us </t>
  </si>
  <si>
    <t xml:space="preserve">      0.35 </t>
  </si>
  <si>
    <t xml:space="preserve">       1785 B </t>
  </si>
  <si>
    <t xml:space="preserve">      1,332.8 us </t>
  </si>
  <si>
    <t xml:space="preserve">        15.30 us </t>
  </si>
  <si>
    <t xml:space="preserve">      12.78 us </t>
  </si>
  <si>
    <t xml:space="preserve">      1,338.6 us </t>
  </si>
  <si>
    <t xml:space="preserve">      0.30 </t>
  </si>
  <si>
    <t xml:space="preserve">     0.05 </t>
  </si>
  <si>
    <t xml:space="preserve">       1756 B </t>
  </si>
  <si>
    <t xml:space="preserve">    247,452.4 us </t>
  </si>
  <si>
    <t xml:space="preserve">     4,539.87 us </t>
  </si>
  <si>
    <t xml:space="preserve">   9,576.13 us </t>
  </si>
  <si>
    <t xml:space="preserve">    244,107.1 us </t>
  </si>
  <si>
    <t xml:space="preserve">     51.85 </t>
  </si>
  <si>
    <t xml:space="preserve">    12.11 </t>
  </si>
  <si>
    <t xml:space="preserve">     953496 B </t>
  </si>
  <si>
    <t xml:space="preserve">    887,765.9 us </t>
  </si>
  <si>
    <t xml:space="preserve">     8,117.69 us </t>
  </si>
  <si>
    <t xml:space="preserve">   7,593.29 us </t>
  </si>
  <si>
    <t xml:space="preserve">    885,169.2 us </t>
  </si>
  <si>
    <t xml:space="preserve">    193.28 </t>
  </si>
  <si>
    <t xml:space="preserve">    37.52 </t>
  </si>
  <si>
    <t xml:space="preserve">   10647720 B </t>
  </si>
  <si>
    <t xml:space="preserve">     27,512.5 us </t>
  </si>
  <si>
    <t xml:space="preserve">     3,783.80 us </t>
  </si>
  <si>
    <t xml:space="preserve">  11,097.23 us </t>
  </si>
  <si>
    <t xml:space="preserve">     21,740.9 us </t>
  </si>
  <si>
    <t xml:space="preserve">      5.79 </t>
  </si>
  <si>
    <t xml:space="preserve">     2.72 </t>
  </si>
  <si>
    <t xml:space="preserve">    2457208 B </t>
  </si>
  <si>
    <t xml:space="preserve">    895,706.7 us </t>
  </si>
  <si>
    <t xml:space="preserve">    17,730.23 us </t>
  </si>
  <si>
    <t xml:space="preserve">  21,774.31 us </t>
  </si>
  <si>
    <t xml:space="preserve">    887,937.9 us </t>
  </si>
  <si>
    <t xml:space="preserve">    188.44 </t>
  </si>
  <si>
    <t xml:space="preserve">    44.83 </t>
  </si>
  <si>
    <t xml:space="preserve">    24000.0000 </t>
  </si>
  <si>
    <t xml:space="preserve">   12812288 B </t>
  </si>
  <si>
    <t xml:space="preserve">     10,844.2 us </t>
  </si>
  <si>
    <t xml:space="preserve">       299.70 us </t>
  </si>
  <si>
    <t xml:space="preserve">     830.46 us </t>
  </si>
  <si>
    <t xml:space="preserve">     10,917.6 us </t>
  </si>
  <si>
    <t xml:space="preserve">      2.26 </t>
  </si>
  <si>
    <t xml:space="preserve">     0.51 </t>
  </si>
  <si>
    <t xml:space="preserve">     275088 B </t>
  </si>
  <si>
    <t xml:space="preserve">  5,103,255.8 us </t>
  </si>
  <si>
    <t xml:space="preserve">    38,370.99 us </t>
  </si>
  <si>
    <t xml:space="preserve">  35,892.25 us </t>
  </si>
  <si>
    <t xml:space="preserve">  5,104,463.8 us </t>
  </si>
  <si>
    <t xml:space="preserve">  1,111.69 </t>
  </si>
  <si>
    <t xml:space="preserve">   217.98 </t>
  </si>
  <si>
    <t xml:space="preserve">  1034000.0000 </t>
  </si>
  <si>
    <t xml:space="preserve">  550563296 B </t>
  </si>
  <si>
    <t xml:space="preserve">      3,881.0 us </t>
  </si>
  <si>
    <t xml:space="preserve">       250.93 us </t>
  </si>
  <si>
    <t xml:space="preserve">     695.33 us </t>
  </si>
  <si>
    <t xml:space="preserve">      3,675.4 us </t>
  </si>
  <si>
    <t xml:space="preserve">      0.81 </t>
  </si>
  <si>
    <t xml:space="preserve">     0.22 </t>
  </si>
  <si>
    <t xml:space="preserve">     222224 B </t>
  </si>
  <si>
    <t xml:space="preserve">    246,278.0 us </t>
  </si>
  <si>
    <t xml:space="preserve">     2,474.80 us </t>
  </si>
  <si>
    <t xml:space="preserve">   1,932.16 us </t>
  </si>
  <si>
    <t xml:space="preserve">    246,462.5 us </t>
  </si>
  <si>
    <t xml:space="preserve">     57.28 </t>
  </si>
  <si>
    <t xml:space="preserve">     7.47 </t>
  </si>
  <si>
    <t xml:space="preserve">     954536 B </t>
  </si>
  <si>
    <t xml:space="preserve">    890,036.0 us </t>
  </si>
  <si>
    <t xml:space="preserve">     7,315.86 us </t>
  </si>
  <si>
    <t xml:space="preserve">   6,485.32 us </t>
  </si>
  <si>
    <t xml:space="preserve">    888,600.2 us </t>
  </si>
  <si>
    <t xml:space="preserve">    195.05 </t>
  </si>
  <si>
    <t xml:space="preserve">    39.29 </t>
  </si>
  <si>
    <t xml:space="preserve">   10630704 B </t>
  </si>
  <si>
    <t xml:space="preserve">     25,764.4 us </t>
  </si>
  <si>
    <t xml:space="preserve">     3,600.22 us </t>
  </si>
  <si>
    <t xml:space="preserve">  10,558.83 us </t>
  </si>
  <si>
    <t xml:space="preserve">     19,724.5 us </t>
  </si>
  <si>
    <t xml:space="preserve">      5.40 </t>
  </si>
  <si>
    <t xml:space="preserve">     2.45 </t>
  </si>
  <si>
    <t xml:space="preserve">    2456632 B </t>
  </si>
  <si>
    <t xml:space="preserve">    880,810.8 us </t>
  </si>
  <si>
    <t xml:space="preserve">     7,788.49 us </t>
  </si>
  <si>
    <t xml:space="preserve">   6,503.75 us </t>
  </si>
  <si>
    <t xml:space="preserve">    879,253.8 us </t>
  </si>
  <si>
    <t xml:space="preserve">    198.63 </t>
  </si>
  <si>
    <t xml:space="preserve">    35.00 </t>
  </si>
  <si>
    <t xml:space="preserve">    23000.0000 </t>
  </si>
  <si>
    <t xml:space="preserve">   12245008 B </t>
  </si>
  <si>
    <t xml:space="preserve">     11,079.7 us </t>
  </si>
  <si>
    <t xml:space="preserve">       221.23 us </t>
  </si>
  <si>
    <t xml:space="preserve">     431.49 us </t>
  </si>
  <si>
    <t xml:space="preserve">     11,041.3 us </t>
  </si>
  <si>
    <t xml:space="preserve">      2.36 </t>
  </si>
  <si>
    <t xml:space="preserve">     0.58 </t>
  </si>
  <si>
    <t xml:space="preserve">     300120 B </t>
  </si>
  <si>
    <t xml:space="preserve">  4,920,001.6 us </t>
  </si>
  <si>
    <t xml:space="preserve">    26,477.65 us </t>
  </si>
  <si>
    <t xml:space="preserve">  24,767.21 us </t>
  </si>
  <si>
    <t xml:space="preserve">  4,915,367.1 us </t>
  </si>
  <si>
    <t xml:space="preserve">  1,071.53 </t>
  </si>
  <si>
    <t xml:space="preserve">   209.35 </t>
  </si>
  <si>
    <t xml:space="preserve">  550564752 B </t>
  </si>
  <si>
    <t xml:space="preserve">      3,844.4 us </t>
  </si>
  <si>
    <t xml:space="preserve">       243.00 us </t>
  </si>
  <si>
    <t xml:space="preserve">     669.29 us </t>
  </si>
  <si>
    <t xml:space="preserve">      3,627.3 us </t>
  </si>
  <si>
    <t xml:space="preserve">      0.80 </t>
  </si>
  <si>
    <t xml:space="preserve">     0.21 </t>
  </si>
  <si>
    <t xml:space="preserve">     222280 B </t>
  </si>
  <si>
    <t xml:space="preserve">     2000 </t>
  </si>
  <si>
    <t xml:space="preserve">     35,390.3 us </t>
  </si>
  <si>
    <t xml:space="preserve">     1,364.77 us </t>
  </si>
  <si>
    <t xml:space="preserve">   3,689.73 us </t>
  </si>
  <si>
    <t xml:space="preserve">     34,039.5 us </t>
  </si>
  <si>
    <t xml:space="preserve">      9.25 </t>
  </si>
  <si>
    <t xml:space="preserve">     1.82 </t>
  </si>
  <si>
    <t xml:space="preserve">    13000.0000 </t>
  </si>
  <si>
    <t xml:space="preserve">    7252616 B </t>
  </si>
  <si>
    <t xml:space="preserve">      6,179.7 us </t>
  </si>
  <si>
    <t xml:space="preserve">       214.85 us </t>
  </si>
  <si>
    <t xml:space="preserve">     598.92 us </t>
  </si>
  <si>
    <t xml:space="preserve">      6,129.8 us </t>
  </si>
  <si>
    <t xml:space="preserve">      1.61 </t>
  </si>
  <si>
    <t xml:space="preserve">     0.24 </t>
  </si>
  <si>
    <t xml:space="preserve">     485952 B </t>
  </si>
  <si>
    <t xml:space="preserve">      3,903.5 us </t>
  </si>
  <si>
    <t xml:space="preserve">       187.06 us </t>
  </si>
  <si>
    <t xml:space="preserve">     536.71 us </t>
  </si>
  <si>
    <t xml:space="preserve">      3,756.2 us </t>
  </si>
  <si>
    <t xml:space="preserve">      38352 B </t>
  </si>
  <si>
    <t xml:space="preserve">     22,701.3 us </t>
  </si>
  <si>
    <t xml:space="preserve">       166.54 us </t>
  </si>
  <si>
    <t xml:space="preserve">     147.63 us </t>
  </si>
  <si>
    <t xml:space="preserve">     22,707.6 us </t>
  </si>
  <si>
    <t xml:space="preserve">      6.56 </t>
  </si>
  <si>
    <t xml:space="preserve">     0.78 </t>
  </si>
  <si>
    <t xml:space="preserve">     6875.0000 </t>
  </si>
  <si>
    <t xml:space="preserve">    3607066 B </t>
  </si>
  <si>
    <t xml:space="preserve">      2,153.6 us </t>
  </si>
  <si>
    <t xml:space="preserve">        19.33 us </t>
  </si>
  <si>
    <t xml:space="preserve">      18.08 us </t>
  </si>
  <si>
    <t xml:space="preserve">      2,157.3 us </t>
  </si>
  <si>
    <t xml:space="preserve">      0.61 </t>
  </si>
  <si>
    <t xml:space="preserve">      1,938.7 us </t>
  </si>
  <si>
    <t xml:space="preserve">        21.75 us </t>
  </si>
  <si>
    <t xml:space="preserve">      20.35 us </t>
  </si>
  <si>
    <t xml:space="preserve">      1,941.1 us </t>
  </si>
  <si>
    <t xml:space="preserve">      0.55 </t>
  </si>
  <si>
    <t xml:space="preserve">       1017 B </t>
  </si>
  <si>
    <t xml:space="preserve">    450,316.4 us </t>
  </si>
  <si>
    <t xml:space="preserve">     2,624.46 us </t>
  </si>
  <si>
    <t xml:space="preserve">   2,191.54 us </t>
  </si>
  <si>
    <t xml:space="preserve">    450,410.5 us </t>
  </si>
  <si>
    <t xml:space="preserve">    132.46 </t>
  </si>
  <si>
    <t xml:space="preserve">    12.63 </t>
  </si>
  <si>
    <t xml:space="preserve">    1906592 B </t>
  </si>
  <si>
    <t xml:space="preserve">  3,357,268.0 us </t>
  </si>
  <si>
    <t xml:space="preserve">     9,609.53 us </t>
  </si>
  <si>
    <t xml:space="preserve">   7,502.49 us </t>
  </si>
  <si>
    <t xml:space="preserve">  3,357,219.9 us </t>
  </si>
  <si>
    <t xml:space="preserve">  1,006.08 </t>
  </si>
  <si>
    <t xml:space="preserve">    69.16 </t>
  </si>
  <si>
    <t xml:space="preserve">   43499648 B </t>
  </si>
  <si>
    <t xml:space="preserve">     62,928.2 us </t>
  </si>
  <si>
    <t xml:space="preserve">     1,323.31 us </t>
  </si>
  <si>
    <t xml:space="preserve">   3,688.87 us </t>
  </si>
  <si>
    <t xml:space="preserve">     63,607.3 us </t>
  </si>
  <si>
    <t xml:space="preserve">     16.39 </t>
  </si>
  <si>
    <t xml:space="preserve">     2.38 </t>
  </si>
  <si>
    <t xml:space="preserve">     2000.0000 </t>
  </si>
  <si>
    <t xml:space="preserve">    9427656 B </t>
  </si>
  <si>
    <t xml:space="preserve">  1,622,722.3 us </t>
  </si>
  <si>
    <t xml:space="preserve">     5,492.96 us </t>
  </si>
  <si>
    <t xml:space="preserve">   4,869.36 us </t>
  </si>
  <si>
    <t xml:space="preserve">  1,622,845.7 us </t>
  </si>
  <si>
    <t xml:space="preserve">    468.52 </t>
  </si>
  <si>
    <t xml:space="preserve">    54.83 </t>
  </si>
  <si>
    <t xml:space="preserve">    46000.0000 </t>
  </si>
  <si>
    <t xml:space="preserve">   24534624 B </t>
  </si>
  <si>
    <t xml:space="preserve">     55,438.1 us </t>
  </si>
  <si>
    <t xml:space="preserve">     1,084.05 us </t>
  </si>
  <si>
    <t xml:space="preserve">   1,926.89 us </t>
  </si>
  <si>
    <t xml:space="preserve">     55,005.4 us </t>
  </si>
  <si>
    <t xml:space="preserve">     14.79 </t>
  </si>
  <si>
    <t xml:space="preserve">     2.10 </t>
  </si>
  <si>
    <t xml:space="preserve">     775640 B </t>
  </si>
  <si>
    <t xml:space="preserve"> 40,121,097.6 us </t>
  </si>
  <si>
    <t xml:space="preserve">   365,173.44 us </t>
  </si>
  <si>
    <t xml:space="preserve"> 304,936.36 us </t>
  </si>
  <si>
    <t xml:space="preserve"> 40,229,137.3 us </t>
  </si>
  <si>
    <t xml:space="preserve"> 11,798.08 </t>
  </si>
  <si>
    <t xml:space="preserve"> 1,092.16 </t>
  </si>
  <si>
    <t xml:space="preserve">  8372000.0000 </t>
  </si>
  <si>
    <t xml:space="preserve">  7000.0000 </t>
  </si>
  <si>
    <t xml:space="preserve"> 4393609992 B </t>
  </si>
  <si>
    <t xml:space="preserve">      8,105.2 us </t>
  </si>
  <si>
    <t xml:space="preserve">       473.80 us </t>
  </si>
  <si>
    <t xml:space="preserve">   1,359.44 us </t>
  </si>
  <si>
    <t xml:space="preserve">      8,036.6 us </t>
  </si>
  <si>
    <t xml:space="preserve">      2.11 </t>
  </si>
  <si>
    <t xml:space="preserve">     0.43 </t>
  </si>
  <si>
    <t xml:space="preserve">     689096 B </t>
  </si>
  <si>
    <t xml:space="preserve">    485,292.2 us </t>
  </si>
  <si>
    <t xml:space="preserve">     9,522.18 us </t>
  </si>
  <si>
    <t xml:space="preserve">   9,352.05 us </t>
  </si>
  <si>
    <t xml:space="preserve">    483,097.8 us </t>
  </si>
  <si>
    <t xml:space="preserve">    137.22 </t>
  </si>
  <si>
    <t xml:space="preserve">    17.87 </t>
  </si>
  <si>
    <t xml:space="preserve">    1908104 B </t>
  </si>
  <si>
    <t xml:space="preserve">  3,409,672.6 us </t>
  </si>
  <si>
    <t xml:space="preserve">    57,299.30 us </t>
  </si>
  <si>
    <t xml:space="preserve">  85,762.90 us </t>
  </si>
  <si>
    <t xml:space="preserve">  3,365,298.5 us </t>
  </si>
  <si>
    <t xml:space="preserve">    928.15 </t>
  </si>
  <si>
    <t xml:space="preserve">   144.25 </t>
  </si>
  <si>
    <t xml:space="preserve">   43826816 B </t>
  </si>
  <si>
    <t xml:space="preserve">     65,499.8 us </t>
  </si>
  <si>
    <t xml:space="preserve">     1,582.27 us </t>
  </si>
  <si>
    <t xml:space="preserve">   4,410.72 us </t>
  </si>
  <si>
    <t xml:space="preserve">     65,823.9 us </t>
  </si>
  <si>
    <t xml:space="preserve">     17.09 </t>
  </si>
  <si>
    <t xml:space="preserve">     2.73 </t>
  </si>
  <si>
    <t xml:space="preserve">    9427944 B </t>
  </si>
  <si>
    <t xml:space="preserve">  1,779,265.5 us </t>
  </si>
  <si>
    <t xml:space="preserve">    14,315.56 us </t>
  </si>
  <si>
    <t xml:space="preserve">  11,954.14 us </t>
  </si>
  <si>
    <t xml:space="preserve">  1,776,541.1 us </t>
  </si>
  <si>
    <t xml:space="preserve">    523.38 </t>
  </si>
  <si>
    <t xml:space="preserve">    50.09 </t>
  </si>
  <si>
    <t xml:space="preserve">    47000.0000 </t>
  </si>
  <si>
    <t xml:space="preserve">   24807416 B </t>
  </si>
  <si>
    <t xml:space="preserve">     56,646.8 us </t>
  </si>
  <si>
    <t xml:space="preserve">     1,126.99 us </t>
  </si>
  <si>
    <t xml:space="preserve">   2,250.72 us </t>
  </si>
  <si>
    <t xml:space="preserve">     56,235.2 us </t>
  </si>
  <si>
    <t xml:space="preserve">     15.08 </t>
  </si>
  <si>
    <t xml:space="preserve">     2.37 </t>
  </si>
  <si>
    <t xml:space="preserve">     823616 B </t>
  </si>
  <si>
    <t xml:space="preserve"> 40,913,884.0 us </t>
  </si>
  <si>
    <t xml:space="preserve">   521,074.18 us </t>
  </si>
  <si>
    <t xml:space="preserve"> 487,413.11 us </t>
  </si>
  <si>
    <t xml:space="preserve"> 40,680,300.0 us </t>
  </si>
  <si>
    <t xml:space="preserve"> 11,584.82 </t>
  </si>
  <si>
    <t xml:space="preserve"> 1,679.47 </t>
  </si>
  <si>
    <t xml:space="preserve">  8373000.0000 </t>
  </si>
  <si>
    <t xml:space="preserve">  6000.0000 </t>
  </si>
  <si>
    <t xml:space="preserve"> 4393640696 B </t>
  </si>
  <si>
    <t xml:space="preserve">      7,558.3 us </t>
  </si>
  <si>
    <t xml:space="preserve">       390.46 us </t>
  </si>
  <si>
    <t xml:space="preserve">   1,120.30 us </t>
  </si>
  <si>
    <t xml:space="preserve">      7,637.4 us </t>
  </si>
  <si>
    <t xml:space="preserve">      1.96 </t>
  </si>
  <si>
    <t xml:space="preserve">     0.35 </t>
  </si>
  <si>
    <t xml:space="preserve">     688232 B </t>
  </si>
  <si>
    <t xml:space="preserve">     63,802.8 us </t>
  </si>
  <si>
    <t xml:space="preserve">     1,268.08 us </t>
  </si>
  <si>
    <t xml:space="preserve">   1,818.64 us </t>
  </si>
  <si>
    <t xml:space="preserve">     63,069.7 us </t>
  </si>
  <si>
    <t xml:space="preserve">      9.89 </t>
  </si>
  <si>
    <t xml:space="preserve">     0.89 </t>
  </si>
  <si>
    <t xml:space="preserve">    27000.0000 </t>
  </si>
  <si>
    <t xml:space="preserve">   14473560 B </t>
  </si>
  <si>
    <t xml:space="preserve">     10,967.2 us </t>
  </si>
  <si>
    <t xml:space="preserve">       415.14 us </t>
  </si>
  <si>
    <t xml:space="preserve">   1,204.40 us </t>
  </si>
  <si>
    <t xml:space="preserve">     10,939.1 us </t>
  </si>
  <si>
    <t xml:space="preserve">      1.70 </t>
  </si>
  <si>
    <t xml:space="preserve">     0.20 </t>
  </si>
  <si>
    <t xml:space="preserve">     939912 B </t>
  </si>
  <si>
    <t xml:space="preserve">      6,549.3 us </t>
  </si>
  <si>
    <t xml:space="preserve">       242.53 us </t>
  </si>
  <si>
    <t xml:space="preserve">     691.97 us </t>
  </si>
  <si>
    <t xml:space="preserve">      6,669.9 us </t>
  </si>
  <si>
    <t xml:space="preserve">      44056 B </t>
  </si>
  <si>
    <t xml:space="preserve">     44,084.4 us </t>
  </si>
  <si>
    <t xml:space="preserve">       551.33 us </t>
  </si>
  <si>
    <t xml:space="preserve">     488.74 us </t>
  </si>
  <si>
    <t xml:space="preserve">     43,996.5 us </t>
  </si>
  <si>
    <t xml:space="preserve">      6.96 </t>
  </si>
  <si>
    <t xml:space="preserve">     0.56 </t>
  </si>
  <si>
    <t xml:space="preserve">    13750.0000 </t>
  </si>
  <si>
    <t xml:space="preserve">    7213864 B </t>
  </si>
  <si>
    <t xml:space="preserve">      4,573.5 us </t>
  </si>
  <si>
    <t xml:space="preserve">        32.64 us </t>
  </si>
  <si>
    <t xml:space="preserve">      28.94 us </t>
  </si>
  <si>
    <t xml:space="preserve">      4,567.8 us </t>
  </si>
  <si>
    <t xml:space="preserve">      0.72 </t>
  </si>
  <si>
    <t xml:space="preserve">     0.06 </t>
  </si>
  <si>
    <t xml:space="preserve">       1791 B </t>
  </si>
  <si>
    <t xml:space="preserve">      4,155.0 us </t>
  </si>
  <si>
    <t xml:space="preserve">        66.48 us </t>
  </si>
  <si>
    <t xml:space="preserve">     109.22 us </t>
  </si>
  <si>
    <t xml:space="preserve">      4,134.6 us </t>
  </si>
  <si>
    <t xml:space="preserve">      0.64 </t>
  </si>
  <si>
    <t xml:space="preserve">       1752 B </t>
  </si>
  <si>
    <t xml:space="preserve">    963,087.5 us </t>
  </si>
  <si>
    <t xml:space="preserve">    16,539.04 us </t>
  </si>
  <si>
    <t xml:space="preserve">  15,470.63 us </t>
  </si>
  <si>
    <t xml:space="preserve">    962,444.6 us </t>
  </si>
  <si>
    <t xml:space="preserve">    152.00 </t>
  </si>
  <si>
    <t xml:space="preserve">    12.28 </t>
  </si>
  <si>
    <t xml:space="preserve">     7000.0000 </t>
  </si>
  <si>
    <t xml:space="preserve">    3809784 B </t>
  </si>
  <si>
    <t xml:space="preserve">  3,606,466.5 us </t>
  </si>
  <si>
    <t xml:space="preserve">     8,284.81 us </t>
  </si>
  <si>
    <t xml:space="preserve">   7,344.27 us </t>
  </si>
  <si>
    <t xml:space="preserve">  3,606,821.1 us </t>
  </si>
  <si>
    <t xml:space="preserve">    569.24 </t>
  </si>
  <si>
    <t xml:space="preserve">    46.77 </t>
  </si>
  <si>
    <t xml:space="preserve">   44383848 B </t>
  </si>
  <si>
    <t xml:space="preserve">     70,670.4 us </t>
  </si>
  <si>
    <t xml:space="preserve">     2,214.29 us </t>
  </si>
  <si>
    <t xml:space="preserve">   6,209.11 us </t>
  </si>
  <si>
    <t xml:space="preserve">     71,003.1 us </t>
  </si>
  <si>
    <t xml:space="preserve">     10.85 </t>
  </si>
  <si>
    <t xml:space="preserve">     1.47 </t>
  </si>
  <si>
    <t xml:space="preserve">    9955656 B </t>
  </si>
  <si>
    <t xml:space="preserve">  3,510,371.6 us </t>
  </si>
  <si>
    <t xml:space="preserve">    26,890.06 us </t>
  </si>
  <si>
    <t xml:space="preserve">  22,454.42 us </t>
  </si>
  <si>
    <t xml:space="preserve">  3,507,973.5 us </t>
  </si>
  <si>
    <t xml:space="preserve">    557.11 </t>
  </si>
  <si>
    <t xml:space="preserve">    43.93 </t>
  </si>
  <si>
    <t xml:space="preserve">    92000.0000 </t>
  </si>
  <si>
    <t xml:space="preserve">   48398064 B </t>
  </si>
  <si>
    <t xml:space="preserve">    110,078.5 us </t>
  </si>
  <si>
    <t xml:space="preserve">     2,193.93 us </t>
  </si>
  <si>
    <t xml:space="preserve">   3,350.36 us </t>
  </si>
  <si>
    <t xml:space="preserve">    109,795.4 us </t>
  </si>
  <si>
    <t xml:space="preserve">     16.95 </t>
  </si>
  <si>
    <t xml:space="preserve">     1.39 </t>
  </si>
  <si>
    <t xml:space="preserve">     983264 B </t>
  </si>
  <si>
    <t xml:space="preserve"> 83,416,749.0 us </t>
  </si>
  <si>
    <t xml:space="preserve"> 1,050,291.97 us </t>
  </si>
  <si>
    <t xml:space="preserve"> 982,443.76 us </t>
  </si>
  <si>
    <t xml:space="preserve"> 83,019,993.1 us </t>
  </si>
  <si>
    <t xml:space="preserve"> 13,161.12 </t>
  </si>
  <si>
    <t xml:space="preserve">   983.57 </t>
  </si>
  <si>
    <t xml:space="preserve"> 16757000.0000 </t>
  </si>
  <si>
    <t xml:space="preserve"> 11000.0000 </t>
  </si>
  <si>
    <t xml:space="preserve"> 8778295624 B </t>
  </si>
  <si>
    <t xml:space="preserve">     13,562.6 us </t>
  </si>
  <si>
    <t xml:space="preserve">     2,759.57 us </t>
  </si>
  <si>
    <t xml:space="preserve">   7,873.20 us </t>
  </si>
  <si>
    <t xml:space="preserve">     12,068.0 us </t>
  </si>
  <si>
    <t xml:space="preserve">      2.07 </t>
  </si>
  <si>
    <t xml:space="preserve">     1.17 </t>
  </si>
  <si>
    <t xml:space="preserve">     689160 B </t>
  </si>
  <si>
    <t xml:space="preserve">  1,735,802.3 us </t>
  </si>
  <si>
    <t xml:space="preserve">   229,703.10 us </t>
  </si>
  <si>
    <t xml:space="preserve"> 673,679.44 us </t>
  </si>
  <si>
    <t xml:space="preserve">  1,648,768.9 us </t>
  </si>
  <si>
    <t xml:space="preserve">    271.42 </t>
  </si>
  <si>
    <t xml:space="preserve">   112.09 </t>
  </si>
  <si>
    <t xml:space="preserve">  4,644,696.0 us </t>
  </si>
  <si>
    <t xml:space="preserve">   193,831.21 us </t>
  </si>
  <si>
    <t xml:space="preserve"> 568,473.40 us </t>
  </si>
  <si>
    <t xml:space="preserve">  4,446,734.2 us </t>
  </si>
  <si>
    <t xml:space="preserve">    718.96 </t>
  </si>
  <si>
    <t xml:space="preserve">   103.90 </t>
  </si>
  <si>
    <t xml:space="preserve">   44019984 B </t>
  </si>
  <si>
    <t xml:space="preserve">    125,046.6 us </t>
  </si>
  <si>
    <t xml:space="preserve">     3,843.33 us </t>
  </si>
  <si>
    <t xml:space="preserve">  11,027.24 us </t>
  </si>
  <si>
    <t xml:space="preserve">    126,462.5 us </t>
  </si>
  <si>
    <t xml:space="preserve">     19.34 </t>
  </si>
  <si>
    <t xml:space="preserve">     2.82 </t>
  </si>
  <si>
    <t xml:space="preserve">    9955368 B </t>
  </si>
  <si>
    <t xml:space="preserve">  4,297,135.8 us </t>
  </si>
  <si>
    <t xml:space="preserve">   131,616.98 us </t>
  </si>
  <si>
    <t xml:space="preserve"> 381,844.72 us </t>
  </si>
  <si>
    <t xml:space="preserve">  4,343,414.2 us </t>
  </si>
  <si>
    <t xml:space="preserve">    662.40 </t>
  </si>
  <si>
    <t xml:space="preserve">    87.11 </t>
  </si>
  <si>
    <t xml:space="preserve">    93000.0000 </t>
  </si>
  <si>
    <t xml:space="preserve">   48878168 B </t>
  </si>
  <si>
    <t xml:space="preserve">    124,962.0 us </t>
  </si>
  <si>
    <t xml:space="preserve">     2,352.63 us </t>
  </si>
  <si>
    <t xml:space="preserve">   5,452.58 us </t>
  </si>
  <si>
    <t xml:space="preserve">    123,127.1 us </t>
  </si>
  <si>
    <t xml:space="preserve">     18.67 </t>
  </si>
  <si>
    <t xml:space="preserve">     1.75 </t>
  </si>
  <si>
    <t xml:space="preserve">    1079216 B </t>
  </si>
  <si>
    <t xml:space="preserve"> 79,277,966.8 us </t>
  </si>
  <si>
    <t xml:space="preserve">   280,420.76 us </t>
  </si>
  <si>
    <t xml:space="preserve"> 218,934.08 us </t>
  </si>
  <si>
    <t xml:space="preserve"> 79,216,435.7 us </t>
  </si>
  <si>
    <t xml:space="preserve"> 12,677.90 </t>
  </si>
  <si>
    <t xml:space="preserve"> 1,016.81 </t>
  </si>
  <si>
    <t xml:space="preserve"> 16759000.0000 </t>
  </si>
  <si>
    <t xml:space="preserve"> 8778377816 B </t>
  </si>
  <si>
    <t xml:space="preserve">      7,750.8 us </t>
  </si>
  <si>
    <t xml:space="preserve">       555.35 us </t>
  </si>
  <si>
    <t xml:space="preserve">   1,575.44 us </t>
  </si>
  <si>
    <t xml:space="preserve">      7,671.3 us </t>
  </si>
  <si>
    <t xml:space="preserve">      1.19 </t>
  </si>
  <si>
    <t xml:space="preserve">     0.26 </t>
  </si>
  <si>
    <t xml:space="preserve">     688584 B </t>
  </si>
  <si>
    <t xml:space="preserve">            Mean ( us )</t>
  </si>
  <si>
    <t>NumBlogs</t>
  </si>
  <si>
    <t>NumPasses</t>
  </si>
  <si>
    <t>Mean</t>
  </si>
  <si>
    <t>Error</t>
  </si>
  <si>
    <t>StdDev</t>
  </si>
  <si>
    <t>Median</t>
  </si>
  <si>
    <t>Ratio</t>
  </si>
  <si>
    <t>RatioSD</t>
  </si>
  <si>
    <t>Gen0</t>
  </si>
  <si>
    <t>Gen1</t>
  </si>
  <si>
    <t>Gen2</t>
  </si>
  <si>
    <t>Allocated</t>
  </si>
  <si>
    <t>MeanN/Mean1</t>
  </si>
  <si>
    <t>sum</t>
  </si>
  <si>
    <t>place</t>
  </si>
  <si>
    <t>winner</t>
  </si>
  <si>
    <t>scores</t>
  </si>
  <si>
    <t xml:space="preserve">LoadEntitiesNoTracking {req=P,row=P*N,col=all,keep=F} </t>
  </si>
  <si>
    <t xml:space="preserve">ProjectOnlyRanking {req=P,row=P*N,col=1,keep=F} </t>
  </si>
  <si>
    <t xml:space="preserve">CalculateInDatabase {req=P,row=P,col=1,keep=F} </t>
  </si>
  <si>
    <t xml:space="preserve">ADOwhole {req=P,row=P*N,col=all,keep=F} </t>
  </si>
  <si>
    <t xml:space="preserve">ADORatingOnly {{req=P,row=P*N,col=1,keep=F} </t>
  </si>
  <si>
    <t xml:space="preserve">ADOCalcByDb {req=P,row=P,col=1,keep=F} - SQL computes avg </t>
  </si>
  <si>
    <t xml:space="preserve">ADORatingSequential {req=P,row=P*N,col=1,keep=F} </t>
  </si>
  <si>
    <t xml:space="preserve">ColdFindSequential {seq=P*N,row=P*N,col=all,keep=T} </t>
  </si>
  <si>
    <t xml:space="preserve">WarmFindSequential {req=1,row=N,col=all,keep=F} </t>
  </si>
  <si>
    <t xml:space="preserve">ColdFirstSequential {seq=N,row=N,col=all,keep=F} </t>
  </si>
  <si>
    <t xml:space="preserve">WarmObjSequential {req=N,row=N,col=2,keep=T} </t>
  </si>
  <si>
    <t xml:space="preserve">WarmHybridSequential {req=N,row=N,col=all,keep=T} </t>
  </si>
  <si>
    <t xml:space="preserve">WarmDictSequential {req=N,row=N,col=2,keep=T} </t>
  </si>
  <si>
    <t xml:space="preserve">ADORatingRandom {rand=P*N,row=P*N,col=1,keep=F} </t>
  </si>
  <si>
    <t xml:space="preserve">ColdFindRandom {rand=N,row=N,col=all,keep=T} </t>
  </si>
  <si>
    <t xml:space="preserve">WarmFindRandom {req=1, row=N, col=all, keep=T} </t>
  </si>
  <si>
    <t xml:space="preserve">ColdFirstRandom {rand=1, row=N, col=all, keep=T} </t>
  </si>
  <si>
    <t xml:space="preserve">WarmObjRandom {req=1, row=N, col=2, keep=T} </t>
  </si>
  <si>
    <t xml:space="preserve">WarmHybridRandom  {req=N,row=N,col=all,keep=T} </t>
  </si>
  <si>
    <t xml:space="preserve">WarmDictRandom {req=N,row=N,col=2,keep=T} </t>
  </si>
  <si>
    <t>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</si>
</sst>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NumberFormat="1"/>
    <xf numFmtId="0" fontId="16" fillId="0" borderId="0" xfId="0" applyFont="1" applyAlignment="1">
      <alignment horizontal="right"/>
    </xf>
    <xf numFmtId="0" fontId="0" fillId="0" borderId="10" xfId="0" applyBorder="1"/>
    <xf numFmtId="0" fontId="0" fillId="0" borderId="12" xfId="0" applyBorder="1"/>
    <xf numFmtId="4" fontId="0" fillId="0" borderId="0" xfId="0" applyNumberFormat="1"/>
    <xf numFmtId="0" fontId="0" fillId="0" borderId="14" xfId="0" applyBorder="1"/>
    <xf numFmtId="0" fontId="0" fillId="0" borderId="18" xfId="0" applyBorder="1"/>
    <xf numFmtId="2" fontId="0" fillId="0" borderId="18" xfId="0" applyNumberFormat="1" applyBorder="1"/>
    <xf numFmtId="0" fontId="16" fillId="33" borderId="10" xfId="0" applyFont="1" applyFill="1" applyBorder="1"/>
    <xf numFmtId="0" fontId="16" fillId="33" borderId="0" xfId="0" applyFont="1" applyFill="1"/>
    <xf numFmtId="0" fontId="16" fillId="33" borderId="13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4" borderId="15" xfId="0" applyFont="1" applyFill="1" applyBorder="1"/>
    <xf numFmtId="0" fontId="16" fillId="34" borderId="16" xfId="0" applyFont="1" applyFill="1" applyBorder="1"/>
    <xf numFmtId="0" fontId="16" fillId="34" borderId="17" xfId="0" applyFont="1" applyFill="1" applyBorder="1"/>
    <xf numFmtId="0" fontId="16" fillId="34" borderId="18" xfId="0" applyFont="1" applyFill="1" applyBorder="1"/>
    <xf numFmtId="0" fontId="16" fillId="34" borderId="0" xfId="0" applyFont="1" applyFill="1" applyBorder="1"/>
    <xf numFmtId="0" fontId="16" fillId="34" borderId="19" xfId="0" applyFont="1" applyFill="1" applyBorder="1"/>
    <xf numFmtId="0" fontId="16" fillId="34" borderId="18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16" fillId="35" borderId="10" xfId="0" applyFont="1" applyFill="1" applyBorder="1"/>
    <xf numFmtId="0" fontId="16" fillId="35" borderId="0" xfId="0" applyFont="1" applyFill="1"/>
    <xf numFmtId="0" fontId="16" fillId="35" borderId="13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0" borderId="18" xfId="0" applyFont="1" applyBorder="1" applyAlignment="1">
      <alignment horizontal="center" vertical="center"/>
    </xf>
    <xf numFmtId="0" fontId="0" fillId="37" borderId="0" xfId="0" quotePrefix="1" applyFill="1"/>
    <xf numFmtId="0" fontId="0" fillId="36" borderId="0" xfId="0" quotePrefix="1" applyFill="1"/>
    <xf numFmtId="0" fontId="0" fillId="0" borderId="0" xfId="0" quotePrefix="1"/>
    <xf numFmtId="0" fontId="0" fillId="38" borderId="0" xfId="0" quotePrefix="1" applyFill="1"/>
    <xf numFmtId="0" fontId="0" fillId="40" borderId="0" xfId="0" quotePrefix="1" applyFill="1"/>
    <xf numFmtId="0" fontId="0" fillId="39" borderId="0" xfId="0" quotePrefix="1" applyFill="1"/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  <color rgb="FFFF33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>
    <queryTableFields count="14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EfBench02" displayName="EfBench02" ref="A1:N85" tableType="queryTable" totalsRowShown="0">
  <autoFilter ref="A1:N85"/>
  <tableColumns count="14">
    <tableColumn id="2" uniqueName="2" name="Column2" queryTableFieldId="2" dataDxfId="13"/>
    <tableColumn id="3" uniqueName="3" name="Column3" queryTableFieldId="3" dataDxfId="12"/>
    <tableColumn id="4" uniqueName="4" name="Column4" queryTableFieldId="4" dataDxfId="11"/>
    <tableColumn id="5" uniqueName="5" name="Column5" queryTableFieldId="5" dataDxfId="10"/>
    <tableColumn id="6" uniqueName="6" name="Column6" queryTableFieldId="6" dataDxfId="9"/>
    <tableColumn id="7" uniqueName="7" name="Column7" queryTableFieldId="7" dataDxfId="8"/>
    <tableColumn id="8" uniqueName="8" name="Column8" queryTableFieldId="8" dataDxfId="7"/>
    <tableColumn id="9" uniqueName="9" name="Column9" queryTableFieldId="9" dataDxfId="6"/>
    <tableColumn id="10" uniqueName="10" name="Column10" queryTableFieldId="10" dataDxfId="5"/>
    <tableColumn id="11" uniqueName="11" name="Column11" queryTableFieldId="11" dataDxfId="4"/>
    <tableColumn id="12" uniqueName="12" name="Column12" queryTableFieldId="12" dataDxfId="3"/>
    <tableColumn id="13" uniqueName="13" name="Column13" queryTableFieldId="13" dataDxfId="2"/>
    <tableColumn id="14" uniqueName="14" name="Column14" queryTableFieldId="14" dataDxfId="1"/>
    <tableColumn id="15" uniqueName="15" name="Column15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85"/>
  <sheetViews>
    <sheetView workbookViewId="0">
      <pane xSplit="3" ySplit="2" topLeftCell="D17" activePane="bottomRight" state="frozen"/>
      <selection pane="topRight" activeCell="D1" sqref="D1"/>
      <selection pane="bottomLeft" activeCell="A3" sqref="A3"/>
      <selection pane="bottomRight" activeCell="A39" sqref="A39"/>
    </sheetView>
  </sheetViews>
  <sheetFormatPr defaultRowHeight="15" x14ac:dyDescent="0.25"/>
  <cols>
    <col min="1" max="1" width="59.28515625" bestFit="1" customWidth="1"/>
    <col min="2" max="2" width="11.140625" bestFit="1" customWidth="1"/>
    <col min="3" max="3" width="12" bestFit="1" customWidth="1"/>
    <col min="4" max="5" width="15.140625" bestFit="1" customWidth="1"/>
    <col min="6" max="6" width="13.5703125" bestFit="1" customWidth="1"/>
    <col min="7" max="7" width="15.140625" bestFit="1" customWidth="1"/>
    <col min="8" max="8" width="11.140625" bestFit="1" customWidth="1"/>
    <col min="9" max="9" width="12.140625" bestFit="1" customWidth="1"/>
    <col min="10" max="10" width="14.5703125" bestFit="1" customWidth="1"/>
    <col min="11" max="12" width="12.140625" bestFit="1" customWidth="1"/>
    <col min="13" max="13" width="13.5703125" bestFit="1" customWidth="1"/>
    <col min="14" max="14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14</v>
      </c>
    </row>
    <row r="3" spans="1:14" x14ac:dyDescent="0.25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14</v>
      </c>
    </row>
    <row r="4" spans="1:14" x14ac:dyDescent="0.25">
      <c r="A4" s="1" t="s">
        <v>41</v>
      </c>
      <c r="B4" s="1" t="s">
        <v>29</v>
      </c>
      <c r="C4" s="1" t="s">
        <v>30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I4" s="1" t="s">
        <v>47</v>
      </c>
      <c r="J4" s="1" t="s">
        <v>48</v>
      </c>
      <c r="K4" s="1" t="s">
        <v>38</v>
      </c>
      <c r="L4" s="1" t="s">
        <v>39</v>
      </c>
      <c r="M4" s="1" t="s">
        <v>49</v>
      </c>
      <c r="N4" s="1" t="s">
        <v>14</v>
      </c>
    </row>
    <row r="5" spans="1:14" x14ac:dyDescent="0.25">
      <c r="A5" s="1" t="s">
        <v>50</v>
      </c>
      <c r="B5" s="1" t="s">
        <v>29</v>
      </c>
      <c r="C5" s="1" t="s">
        <v>30</v>
      </c>
      <c r="D5" s="1" t="s">
        <v>51</v>
      </c>
      <c r="E5" s="1" t="s">
        <v>52</v>
      </c>
      <c r="F5" s="1" t="s">
        <v>53</v>
      </c>
      <c r="G5" s="1" t="s">
        <v>54</v>
      </c>
      <c r="H5" s="1" t="s">
        <v>55</v>
      </c>
      <c r="I5" s="1" t="s">
        <v>56</v>
      </c>
      <c r="J5" s="1" t="s">
        <v>48</v>
      </c>
      <c r="K5" s="1" t="s">
        <v>38</v>
      </c>
      <c r="L5" s="1" t="s">
        <v>39</v>
      </c>
      <c r="M5" s="1" t="s">
        <v>57</v>
      </c>
      <c r="N5" s="1" t="s">
        <v>14</v>
      </c>
    </row>
    <row r="6" spans="1:14" x14ac:dyDescent="0.25">
      <c r="A6" s="1" t="s">
        <v>58</v>
      </c>
      <c r="B6" s="1" t="s">
        <v>29</v>
      </c>
      <c r="C6" s="1" t="s">
        <v>30</v>
      </c>
      <c r="D6" s="1" t="s">
        <v>59</v>
      </c>
      <c r="E6" s="1" t="s">
        <v>60</v>
      </c>
      <c r="F6" s="1" t="s">
        <v>61</v>
      </c>
      <c r="G6" s="1" t="s">
        <v>62</v>
      </c>
      <c r="H6" s="1" t="s">
        <v>63</v>
      </c>
      <c r="I6" s="1" t="s">
        <v>64</v>
      </c>
      <c r="J6" s="1" t="s">
        <v>65</v>
      </c>
      <c r="K6" s="1" t="s">
        <v>38</v>
      </c>
      <c r="L6" s="1" t="s">
        <v>39</v>
      </c>
      <c r="M6" s="1" t="s">
        <v>66</v>
      </c>
      <c r="N6" s="1" t="s">
        <v>14</v>
      </c>
    </row>
    <row r="7" spans="1:14" x14ac:dyDescent="0.25">
      <c r="A7" s="1" t="s">
        <v>67</v>
      </c>
      <c r="B7" s="1" t="s">
        <v>29</v>
      </c>
      <c r="C7" s="1" t="s">
        <v>30</v>
      </c>
      <c r="D7" s="1" t="s">
        <v>68</v>
      </c>
      <c r="E7" s="1" t="s">
        <v>69</v>
      </c>
      <c r="F7" s="1" t="s">
        <v>70</v>
      </c>
      <c r="G7" s="1" t="s">
        <v>71</v>
      </c>
      <c r="H7" s="1" t="s">
        <v>72</v>
      </c>
      <c r="I7" s="1" t="s">
        <v>73</v>
      </c>
      <c r="J7" s="1" t="s">
        <v>74</v>
      </c>
      <c r="K7" s="1" t="s">
        <v>38</v>
      </c>
      <c r="L7" s="1" t="s">
        <v>39</v>
      </c>
      <c r="M7" s="1" t="s">
        <v>75</v>
      </c>
      <c r="N7" s="1" t="s">
        <v>14</v>
      </c>
    </row>
    <row r="8" spans="1:14" x14ac:dyDescent="0.25">
      <c r="A8" s="1" t="s">
        <v>76</v>
      </c>
      <c r="B8" s="1" t="s">
        <v>29</v>
      </c>
      <c r="C8" s="1" t="s">
        <v>30</v>
      </c>
      <c r="D8" s="1" t="s">
        <v>77</v>
      </c>
      <c r="E8" s="1" t="s">
        <v>78</v>
      </c>
      <c r="F8" s="1" t="s">
        <v>79</v>
      </c>
      <c r="G8" s="1" t="s">
        <v>80</v>
      </c>
      <c r="H8" s="1" t="s">
        <v>81</v>
      </c>
      <c r="I8" s="1" t="s">
        <v>82</v>
      </c>
      <c r="J8" s="1" t="s">
        <v>74</v>
      </c>
      <c r="K8" s="1" t="s">
        <v>38</v>
      </c>
      <c r="L8" s="1" t="s">
        <v>39</v>
      </c>
      <c r="M8" s="1" t="s">
        <v>83</v>
      </c>
      <c r="N8" s="1" t="s">
        <v>14</v>
      </c>
    </row>
    <row r="9" spans="1:14" x14ac:dyDescent="0.25">
      <c r="A9" s="1" t="s">
        <v>84</v>
      </c>
      <c r="B9" s="1" t="s">
        <v>29</v>
      </c>
      <c r="C9" s="1" t="s">
        <v>30</v>
      </c>
      <c r="D9" s="1" t="s">
        <v>85</v>
      </c>
      <c r="E9" s="1" t="s">
        <v>86</v>
      </c>
      <c r="F9" s="1" t="s">
        <v>87</v>
      </c>
      <c r="G9" s="1" t="s">
        <v>88</v>
      </c>
      <c r="H9" s="1" t="s">
        <v>89</v>
      </c>
      <c r="I9" s="1" t="s">
        <v>90</v>
      </c>
      <c r="J9" s="1" t="s">
        <v>91</v>
      </c>
      <c r="K9" s="1" t="s">
        <v>38</v>
      </c>
      <c r="L9" s="1" t="s">
        <v>39</v>
      </c>
      <c r="M9" s="1" t="s">
        <v>92</v>
      </c>
      <c r="N9" s="1" t="s">
        <v>14</v>
      </c>
    </row>
    <row r="10" spans="1:14" x14ac:dyDescent="0.25">
      <c r="A10" s="1" t="s">
        <v>93</v>
      </c>
      <c r="B10" s="1" t="s">
        <v>29</v>
      </c>
      <c r="C10" s="1" t="s">
        <v>30</v>
      </c>
      <c r="D10" s="1" t="s">
        <v>94</v>
      </c>
      <c r="E10" s="1" t="s">
        <v>95</v>
      </c>
      <c r="F10" s="1" t="s">
        <v>96</v>
      </c>
      <c r="G10" s="1" t="s">
        <v>97</v>
      </c>
      <c r="H10" s="1" t="s">
        <v>98</v>
      </c>
      <c r="I10" s="1" t="s">
        <v>99</v>
      </c>
      <c r="J10" s="1" t="s">
        <v>100</v>
      </c>
      <c r="K10" s="1" t="s">
        <v>38</v>
      </c>
      <c r="L10" s="1" t="s">
        <v>39</v>
      </c>
      <c r="M10" s="1" t="s">
        <v>101</v>
      </c>
      <c r="N10" s="1" t="s">
        <v>14</v>
      </c>
    </row>
    <row r="11" spans="1:14" x14ac:dyDescent="0.25">
      <c r="A11" s="1" t="s">
        <v>102</v>
      </c>
      <c r="B11" s="1" t="s">
        <v>29</v>
      </c>
      <c r="C11" s="1" t="s">
        <v>30</v>
      </c>
      <c r="D11" s="1" t="s">
        <v>103</v>
      </c>
      <c r="E11" s="1" t="s">
        <v>104</v>
      </c>
      <c r="F11" s="1" t="s">
        <v>105</v>
      </c>
      <c r="G11" s="1" t="s">
        <v>106</v>
      </c>
      <c r="H11" s="1" t="s">
        <v>107</v>
      </c>
      <c r="I11" s="1" t="s">
        <v>108</v>
      </c>
      <c r="J11" s="1" t="s">
        <v>48</v>
      </c>
      <c r="K11" s="1" t="s">
        <v>38</v>
      </c>
      <c r="L11" s="1" t="s">
        <v>39</v>
      </c>
      <c r="M11" s="1" t="s">
        <v>109</v>
      </c>
      <c r="N11" s="1" t="s">
        <v>14</v>
      </c>
    </row>
    <row r="12" spans="1:14" x14ac:dyDescent="0.25">
      <c r="A12" s="1" t="s">
        <v>110</v>
      </c>
      <c r="B12" s="1" t="s">
        <v>29</v>
      </c>
      <c r="C12" s="1" t="s">
        <v>30</v>
      </c>
      <c r="D12" s="1" t="s">
        <v>111</v>
      </c>
      <c r="E12" s="1" t="s">
        <v>112</v>
      </c>
      <c r="F12" s="1" t="s">
        <v>113</v>
      </c>
      <c r="G12" s="1" t="s">
        <v>114</v>
      </c>
      <c r="H12" s="1" t="s">
        <v>115</v>
      </c>
      <c r="I12" s="1" t="s">
        <v>116</v>
      </c>
      <c r="J12" s="1" t="s">
        <v>117</v>
      </c>
      <c r="K12" s="1" t="s">
        <v>38</v>
      </c>
      <c r="L12" s="1" t="s">
        <v>39</v>
      </c>
      <c r="M12" s="1" t="s">
        <v>118</v>
      </c>
      <c r="N12" s="1" t="s">
        <v>14</v>
      </c>
    </row>
    <row r="13" spans="1:14" x14ac:dyDescent="0.25">
      <c r="A13" s="1" t="s">
        <v>119</v>
      </c>
      <c r="B13" s="1" t="s">
        <v>29</v>
      </c>
      <c r="C13" s="1" t="s">
        <v>30</v>
      </c>
      <c r="D13" s="1" t="s">
        <v>120</v>
      </c>
      <c r="E13" s="1" t="s">
        <v>121</v>
      </c>
      <c r="F13" s="1" t="s">
        <v>122</v>
      </c>
      <c r="G13" s="1" t="s">
        <v>123</v>
      </c>
      <c r="H13" s="1" t="s">
        <v>124</v>
      </c>
      <c r="I13" s="1" t="s">
        <v>125</v>
      </c>
      <c r="J13" s="1" t="s">
        <v>48</v>
      </c>
      <c r="K13" s="1" t="s">
        <v>38</v>
      </c>
      <c r="L13" s="1" t="s">
        <v>39</v>
      </c>
      <c r="M13" s="1" t="s">
        <v>126</v>
      </c>
      <c r="N13" s="1" t="s">
        <v>14</v>
      </c>
    </row>
    <row r="14" spans="1:14" x14ac:dyDescent="0.25">
      <c r="A14" s="1" t="s">
        <v>127</v>
      </c>
      <c r="B14" s="1" t="s">
        <v>29</v>
      </c>
      <c r="C14" s="1" t="s">
        <v>30</v>
      </c>
      <c r="D14" s="1" t="s">
        <v>128</v>
      </c>
      <c r="E14" s="1" t="s">
        <v>129</v>
      </c>
      <c r="F14" s="1" t="s">
        <v>130</v>
      </c>
      <c r="G14" s="1" t="s">
        <v>131</v>
      </c>
      <c r="H14" s="1" t="s">
        <v>132</v>
      </c>
      <c r="I14" s="1" t="s">
        <v>133</v>
      </c>
      <c r="J14" s="1" t="s">
        <v>134</v>
      </c>
      <c r="K14" s="1" t="s">
        <v>135</v>
      </c>
      <c r="L14" s="1" t="s">
        <v>39</v>
      </c>
      <c r="M14" s="1" t="s">
        <v>136</v>
      </c>
      <c r="N14" s="1" t="s">
        <v>14</v>
      </c>
    </row>
    <row r="15" spans="1:14" x14ac:dyDescent="0.25">
      <c r="A15" s="1" t="s">
        <v>137</v>
      </c>
      <c r="B15" s="1" t="s">
        <v>29</v>
      </c>
      <c r="C15" s="1" t="s">
        <v>30</v>
      </c>
      <c r="D15" s="1" t="s">
        <v>138</v>
      </c>
      <c r="E15" s="1" t="s">
        <v>139</v>
      </c>
      <c r="F15" s="1" t="s">
        <v>140</v>
      </c>
      <c r="G15" s="1" t="s">
        <v>141</v>
      </c>
      <c r="H15" s="1" t="s">
        <v>142</v>
      </c>
      <c r="I15" s="1" t="s">
        <v>143</v>
      </c>
      <c r="J15" s="1" t="s">
        <v>48</v>
      </c>
      <c r="K15" s="1" t="s">
        <v>38</v>
      </c>
      <c r="L15" s="1" t="s">
        <v>39</v>
      </c>
      <c r="M15" s="1" t="s">
        <v>144</v>
      </c>
      <c r="N15" s="1" t="s">
        <v>14</v>
      </c>
    </row>
    <row r="16" spans="1:14" x14ac:dyDescent="0.25">
      <c r="A16" s="1" t="s">
        <v>145</v>
      </c>
      <c r="B16" s="1" t="s">
        <v>29</v>
      </c>
      <c r="C16" s="1" t="s">
        <v>30</v>
      </c>
      <c r="D16" s="1" t="s">
        <v>146</v>
      </c>
      <c r="E16" s="1" t="s">
        <v>147</v>
      </c>
      <c r="F16" s="1" t="s">
        <v>148</v>
      </c>
      <c r="G16" s="1" t="s">
        <v>149</v>
      </c>
      <c r="H16" s="1" t="s">
        <v>150</v>
      </c>
      <c r="I16" s="1" t="s">
        <v>151</v>
      </c>
      <c r="J16" s="1" t="s">
        <v>91</v>
      </c>
      <c r="K16" s="1" t="s">
        <v>38</v>
      </c>
      <c r="L16" s="1" t="s">
        <v>39</v>
      </c>
      <c r="M16" s="1" t="s">
        <v>92</v>
      </c>
      <c r="N16" s="1" t="s">
        <v>14</v>
      </c>
    </row>
    <row r="17" spans="1:14" x14ac:dyDescent="0.25">
      <c r="A17" s="1" t="s">
        <v>152</v>
      </c>
      <c r="B17" s="1" t="s">
        <v>29</v>
      </c>
      <c r="C17" s="1" t="s">
        <v>30</v>
      </c>
      <c r="D17" s="1" t="s">
        <v>153</v>
      </c>
      <c r="E17" s="1" t="s">
        <v>154</v>
      </c>
      <c r="F17" s="1" t="s">
        <v>155</v>
      </c>
      <c r="G17" s="1" t="s">
        <v>156</v>
      </c>
      <c r="H17" s="1" t="s">
        <v>157</v>
      </c>
      <c r="I17" s="1" t="s">
        <v>158</v>
      </c>
      <c r="J17" s="1" t="s">
        <v>100</v>
      </c>
      <c r="K17" s="1" t="s">
        <v>38</v>
      </c>
      <c r="L17" s="1" t="s">
        <v>39</v>
      </c>
      <c r="M17" s="1" t="s">
        <v>159</v>
      </c>
      <c r="N17" s="1" t="s">
        <v>14</v>
      </c>
    </row>
    <row r="18" spans="1:14" x14ac:dyDescent="0.25">
      <c r="A18" s="1" t="s">
        <v>160</v>
      </c>
      <c r="B18" s="1" t="s">
        <v>29</v>
      </c>
      <c r="C18" s="1" t="s">
        <v>30</v>
      </c>
      <c r="D18" s="1" t="s">
        <v>161</v>
      </c>
      <c r="E18" s="1" t="s">
        <v>162</v>
      </c>
      <c r="F18" s="1" t="s">
        <v>163</v>
      </c>
      <c r="G18" s="1" t="s">
        <v>164</v>
      </c>
      <c r="H18" s="1" t="s">
        <v>165</v>
      </c>
      <c r="I18" s="1" t="s">
        <v>166</v>
      </c>
      <c r="J18" s="1" t="s">
        <v>48</v>
      </c>
      <c r="K18" s="1" t="s">
        <v>38</v>
      </c>
      <c r="L18" s="1" t="s">
        <v>39</v>
      </c>
      <c r="M18" s="1" t="s">
        <v>109</v>
      </c>
      <c r="N18" s="1" t="s">
        <v>14</v>
      </c>
    </row>
    <row r="19" spans="1:14" x14ac:dyDescent="0.25">
      <c r="A19" s="1" t="s">
        <v>167</v>
      </c>
      <c r="B19" s="1" t="s">
        <v>29</v>
      </c>
      <c r="C19" s="1" t="s">
        <v>30</v>
      </c>
      <c r="D19" s="1" t="s">
        <v>168</v>
      </c>
      <c r="E19" s="1" t="s">
        <v>169</v>
      </c>
      <c r="F19" s="1" t="s">
        <v>170</v>
      </c>
      <c r="G19" s="1" t="s">
        <v>171</v>
      </c>
      <c r="H19" s="1" t="s">
        <v>172</v>
      </c>
      <c r="I19" s="1" t="s">
        <v>173</v>
      </c>
      <c r="J19" s="1" t="s">
        <v>117</v>
      </c>
      <c r="K19" s="1" t="s">
        <v>38</v>
      </c>
      <c r="L19" s="1" t="s">
        <v>39</v>
      </c>
      <c r="M19" s="1" t="s">
        <v>174</v>
      </c>
      <c r="N19" s="1" t="s">
        <v>14</v>
      </c>
    </row>
    <row r="20" spans="1:14" x14ac:dyDescent="0.25">
      <c r="A20" s="1" t="s">
        <v>175</v>
      </c>
      <c r="B20" s="1" t="s">
        <v>29</v>
      </c>
      <c r="C20" s="1" t="s">
        <v>30</v>
      </c>
      <c r="D20" s="1" t="s">
        <v>176</v>
      </c>
      <c r="E20" s="1" t="s">
        <v>177</v>
      </c>
      <c r="F20" s="1" t="s">
        <v>178</v>
      </c>
      <c r="G20" s="1" t="s">
        <v>179</v>
      </c>
      <c r="H20" s="1" t="s">
        <v>180</v>
      </c>
      <c r="I20" s="1" t="s">
        <v>181</v>
      </c>
      <c r="J20" s="1" t="s">
        <v>48</v>
      </c>
      <c r="K20" s="1" t="s">
        <v>38</v>
      </c>
      <c r="L20" s="1" t="s">
        <v>39</v>
      </c>
      <c r="M20" s="1" t="s">
        <v>182</v>
      </c>
      <c r="N20" s="1" t="s">
        <v>14</v>
      </c>
    </row>
    <row r="21" spans="1:14" x14ac:dyDescent="0.25">
      <c r="A21" s="1" t="s">
        <v>183</v>
      </c>
      <c r="B21" s="1" t="s">
        <v>29</v>
      </c>
      <c r="C21" s="1" t="s">
        <v>30</v>
      </c>
      <c r="D21" s="1" t="s">
        <v>184</v>
      </c>
      <c r="E21" s="1" t="s">
        <v>185</v>
      </c>
      <c r="F21" s="1" t="s">
        <v>186</v>
      </c>
      <c r="G21" s="1" t="s">
        <v>187</v>
      </c>
      <c r="H21" s="1" t="s">
        <v>188</v>
      </c>
      <c r="I21" s="1" t="s">
        <v>189</v>
      </c>
      <c r="J21" s="1" t="s">
        <v>134</v>
      </c>
      <c r="K21" s="1" t="s">
        <v>135</v>
      </c>
      <c r="L21" s="1" t="s">
        <v>39</v>
      </c>
      <c r="M21" s="1" t="s">
        <v>190</v>
      </c>
      <c r="N21" s="1" t="s">
        <v>14</v>
      </c>
    </row>
    <row r="22" spans="1:14" x14ac:dyDescent="0.25">
      <c r="A22" s="1" t="s">
        <v>191</v>
      </c>
      <c r="B22" s="1" t="s">
        <v>29</v>
      </c>
      <c r="C22" s="1" t="s">
        <v>30</v>
      </c>
      <c r="D22" s="1" t="s">
        <v>192</v>
      </c>
      <c r="E22" s="1" t="s">
        <v>193</v>
      </c>
      <c r="F22" s="1" t="s">
        <v>194</v>
      </c>
      <c r="G22" s="1" t="s">
        <v>195</v>
      </c>
      <c r="H22" s="1" t="s">
        <v>196</v>
      </c>
      <c r="I22" s="1" t="s">
        <v>197</v>
      </c>
      <c r="J22" s="1" t="s">
        <v>48</v>
      </c>
      <c r="K22" s="1" t="s">
        <v>38</v>
      </c>
      <c r="L22" s="1" t="s">
        <v>39</v>
      </c>
      <c r="M22" s="1" t="s">
        <v>198</v>
      </c>
      <c r="N22" s="1" t="s">
        <v>14</v>
      </c>
    </row>
    <row r="23" spans="1:14" x14ac:dyDescent="0.25">
      <c r="A23" s="1" t="s">
        <v>199</v>
      </c>
      <c r="B23" s="1" t="s">
        <v>200</v>
      </c>
      <c r="C23" s="1" t="s">
        <v>201</v>
      </c>
      <c r="D23" s="1" t="s">
        <v>202</v>
      </c>
      <c r="E23" s="1" t="s">
        <v>202</v>
      </c>
      <c r="F23" s="1" t="s">
        <v>203</v>
      </c>
      <c r="G23" s="1" t="s">
        <v>202</v>
      </c>
      <c r="H23" s="1" t="s">
        <v>201</v>
      </c>
      <c r="I23" s="1" t="s">
        <v>200</v>
      </c>
      <c r="J23" s="1" t="s">
        <v>203</v>
      </c>
      <c r="K23" s="1" t="s">
        <v>204</v>
      </c>
      <c r="L23" s="1" t="s">
        <v>205</v>
      </c>
      <c r="M23" s="1" t="s">
        <v>206</v>
      </c>
      <c r="N23" s="1" t="s">
        <v>14</v>
      </c>
    </row>
    <row r="24" spans="1:14" x14ac:dyDescent="0.25">
      <c r="A24" s="1" t="s">
        <v>28</v>
      </c>
      <c r="B24" s="1" t="s">
        <v>29</v>
      </c>
      <c r="C24" s="1" t="s">
        <v>207</v>
      </c>
      <c r="D24" s="1" t="s">
        <v>208</v>
      </c>
      <c r="E24" s="1" t="s">
        <v>209</v>
      </c>
      <c r="F24" s="1" t="s">
        <v>210</v>
      </c>
      <c r="G24" s="1" t="s">
        <v>211</v>
      </c>
      <c r="H24" s="1" t="s">
        <v>212</v>
      </c>
      <c r="I24" s="1" t="s">
        <v>213</v>
      </c>
      <c r="J24" s="1" t="s">
        <v>214</v>
      </c>
      <c r="K24" s="1" t="s">
        <v>38</v>
      </c>
      <c r="L24" s="1" t="s">
        <v>39</v>
      </c>
      <c r="M24" s="1" t="s">
        <v>215</v>
      </c>
      <c r="N24" s="1" t="s">
        <v>14</v>
      </c>
    </row>
    <row r="25" spans="1:14" x14ac:dyDescent="0.25">
      <c r="A25" s="1" t="s">
        <v>41</v>
      </c>
      <c r="B25" s="1" t="s">
        <v>29</v>
      </c>
      <c r="C25" s="1" t="s">
        <v>207</v>
      </c>
      <c r="D25" s="1" t="s">
        <v>216</v>
      </c>
      <c r="E25" s="1" t="s">
        <v>217</v>
      </c>
      <c r="F25" s="1" t="s">
        <v>218</v>
      </c>
      <c r="G25" s="1" t="s">
        <v>219</v>
      </c>
      <c r="H25" s="1" t="s">
        <v>220</v>
      </c>
      <c r="I25" s="1" t="s">
        <v>221</v>
      </c>
      <c r="J25" s="1" t="s">
        <v>48</v>
      </c>
      <c r="K25" s="1" t="s">
        <v>38</v>
      </c>
      <c r="L25" s="1" t="s">
        <v>39</v>
      </c>
      <c r="M25" s="1" t="s">
        <v>222</v>
      </c>
      <c r="N25" s="1" t="s">
        <v>14</v>
      </c>
    </row>
    <row r="26" spans="1:14" x14ac:dyDescent="0.25">
      <c r="A26" s="1" t="s">
        <v>50</v>
      </c>
      <c r="B26" s="1" t="s">
        <v>29</v>
      </c>
      <c r="C26" s="1" t="s">
        <v>207</v>
      </c>
      <c r="D26" s="1" t="s">
        <v>223</v>
      </c>
      <c r="E26" s="1" t="s">
        <v>224</v>
      </c>
      <c r="F26" s="1" t="s">
        <v>225</v>
      </c>
      <c r="G26" s="1" t="s">
        <v>226</v>
      </c>
      <c r="H26" s="1" t="s">
        <v>55</v>
      </c>
      <c r="I26" s="1" t="s">
        <v>56</v>
      </c>
      <c r="J26" s="1" t="s">
        <v>48</v>
      </c>
      <c r="K26" s="1" t="s">
        <v>38</v>
      </c>
      <c r="L26" s="1" t="s">
        <v>39</v>
      </c>
      <c r="M26" s="1" t="s">
        <v>227</v>
      </c>
      <c r="N26" s="1" t="s">
        <v>14</v>
      </c>
    </row>
    <row r="27" spans="1:14" x14ac:dyDescent="0.25">
      <c r="A27" s="1" t="s">
        <v>58</v>
      </c>
      <c r="B27" s="1" t="s">
        <v>29</v>
      </c>
      <c r="C27" s="1" t="s">
        <v>207</v>
      </c>
      <c r="D27" s="1" t="s">
        <v>228</v>
      </c>
      <c r="E27" s="1" t="s">
        <v>229</v>
      </c>
      <c r="F27" s="1" t="s">
        <v>230</v>
      </c>
      <c r="G27" s="1" t="s">
        <v>231</v>
      </c>
      <c r="H27" s="1" t="s">
        <v>232</v>
      </c>
      <c r="I27" s="1" t="s">
        <v>233</v>
      </c>
      <c r="J27" s="1" t="s">
        <v>234</v>
      </c>
      <c r="K27" s="1" t="s">
        <v>38</v>
      </c>
      <c r="L27" s="1" t="s">
        <v>39</v>
      </c>
      <c r="M27" s="1" t="s">
        <v>235</v>
      </c>
      <c r="N27" s="1" t="s">
        <v>14</v>
      </c>
    </row>
    <row r="28" spans="1:14" x14ac:dyDescent="0.25">
      <c r="A28" s="1" t="s">
        <v>67</v>
      </c>
      <c r="B28" s="1" t="s">
        <v>29</v>
      </c>
      <c r="C28" s="1" t="s">
        <v>207</v>
      </c>
      <c r="D28" s="1" t="s">
        <v>236</v>
      </c>
      <c r="E28" s="1" t="s">
        <v>237</v>
      </c>
      <c r="F28" s="1" t="s">
        <v>238</v>
      </c>
      <c r="G28" s="1" t="s">
        <v>239</v>
      </c>
      <c r="H28" s="1" t="s">
        <v>240</v>
      </c>
      <c r="I28" s="1" t="s">
        <v>82</v>
      </c>
      <c r="J28" s="1" t="s">
        <v>74</v>
      </c>
      <c r="K28" s="1" t="s">
        <v>38</v>
      </c>
      <c r="L28" s="1" t="s">
        <v>39</v>
      </c>
      <c r="M28" s="1" t="s">
        <v>241</v>
      </c>
      <c r="N28" s="1" t="s">
        <v>14</v>
      </c>
    </row>
    <row r="29" spans="1:14" x14ac:dyDescent="0.25">
      <c r="A29" s="1" t="s">
        <v>76</v>
      </c>
      <c r="B29" s="1" t="s">
        <v>29</v>
      </c>
      <c r="C29" s="1" t="s">
        <v>207</v>
      </c>
      <c r="D29" s="1" t="s">
        <v>242</v>
      </c>
      <c r="E29" s="1" t="s">
        <v>243</v>
      </c>
      <c r="F29" s="1" t="s">
        <v>244</v>
      </c>
      <c r="G29" s="1" t="s">
        <v>245</v>
      </c>
      <c r="H29" s="1" t="s">
        <v>246</v>
      </c>
      <c r="I29" s="1" t="s">
        <v>247</v>
      </c>
      <c r="J29" s="1" t="s">
        <v>48</v>
      </c>
      <c r="K29" s="1" t="s">
        <v>38</v>
      </c>
      <c r="L29" s="1" t="s">
        <v>39</v>
      </c>
      <c r="M29" s="1" t="s">
        <v>248</v>
      </c>
      <c r="N29" s="1" t="s">
        <v>14</v>
      </c>
    </row>
    <row r="30" spans="1:14" x14ac:dyDescent="0.25">
      <c r="A30" s="1" t="s">
        <v>84</v>
      </c>
      <c r="B30" s="1" t="s">
        <v>29</v>
      </c>
      <c r="C30" s="1" t="s">
        <v>207</v>
      </c>
      <c r="D30" s="1" t="s">
        <v>249</v>
      </c>
      <c r="E30" s="1" t="s">
        <v>250</v>
      </c>
      <c r="F30" s="1" t="s">
        <v>251</v>
      </c>
      <c r="G30" s="1" t="s">
        <v>252</v>
      </c>
      <c r="H30" s="1" t="s">
        <v>253</v>
      </c>
      <c r="I30" s="1" t="s">
        <v>254</v>
      </c>
      <c r="J30" s="1" t="s">
        <v>100</v>
      </c>
      <c r="K30" s="1" t="s">
        <v>38</v>
      </c>
      <c r="L30" s="1" t="s">
        <v>39</v>
      </c>
      <c r="M30" s="1" t="s">
        <v>255</v>
      </c>
      <c r="N30" s="1" t="s">
        <v>14</v>
      </c>
    </row>
    <row r="31" spans="1:14" x14ac:dyDescent="0.25">
      <c r="A31" s="1" t="s">
        <v>93</v>
      </c>
      <c r="B31" s="1" t="s">
        <v>29</v>
      </c>
      <c r="C31" s="1" t="s">
        <v>207</v>
      </c>
      <c r="D31" s="1" t="s">
        <v>256</v>
      </c>
      <c r="E31" s="1" t="s">
        <v>257</v>
      </c>
      <c r="F31" s="1" t="s">
        <v>258</v>
      </c>
      <c r="G31" s="1" t="s">
        <v>259</v>
      </c>
      <c r="H31" s="1" t="s">
        <v>260</v>
      </c>
      <c r="I31" s="1" t="s">
        <v>261</v>
      </c>
      <c r="J31" s="1" t="s">
        <v>100</v>
      </c>
      <c r="K31" s="1" t="s">
        <v>38</v>
      </c>
      <c r="L31" s="1" t="s">
        <v>39</v>
      </c>
      <c r="M31" s="1" t="s">
        <v>262</v>
      </c>
      <c r="N31" s="1" t="s">
        <v>14</v>
      </c>
    </row>
    <row r="32" spans="1:14" x14ac:dyDescent="0.25">
      <c r="A32" s="1" t="s">
        <v>102</v>
      </c>
      <c r="B32" s="1" t="s">
        <v>29</v>
      </c>
      <c r="C32" s="1" t="s">
        <v>207</v>
      </c>
      <c r="D32" s="1" t="s">
        <v>263</v>
      </c>
      <c r="E32" s="1" t="s">
        <v>264</v>
      </c>
      <c r="F32" s="1" t="s">
        <v>265</v>
      </c>
      <c r="G32" s="1" t="s">
        <v>266</v>
      </c>
      <c r="H32" s="1" t="s">
        <v>267</v>
      </c>
      <c r="I32" s="1" t="s">
        <v>268</v>
      </c>
      <c r="J32" s="1" t="s">
        <v>100</v>
      </c>
      <c r="K32" s="1" t="s">
        <v>38</v>
      </c>
      <c r="L32" s="1" t="s">
        <v>39</v>
      </c>
      <c r="M32" s="1" t="s">
        <v>269</v>
      </c>
      <c r="N32" s="1" t="s">
        <v>14</v>
      </c>
    </row>
    <row r="33" spans="1:14" x14ac:dyDescent="0.25">
      <c r="A33" s="1" t="s">
        <v>110</v>
      </c>
      <c r="B33" s="1" t="s">
        <v>29</v>
      </c>
      <c r="C33" s="1" t="s">
        <v>207</v>
      </c>
      <c r="D33" s="1" t="s">
        <v>270</v>
      </c>
      <c r="E33" s="1" t="s">
        <v>271</v>
      </c>
      <c r="F33" s="1" t="s">
        <v>272</v>
      </c>
      <c r="G33" s="1" t="s">
        <v>273</v>
      </c>
      <c r="H33" s="1" t="s">
        <v>274</v>
      </c>
      <c r="I33" s="1" t="s">
        <v>275</v>
      </c>
      <c r="J33" s="1" t="s">
        <v>276</v>
      </c>
      <c r="K33" s="1" t="s">
        <v>38</v>
      </c>
      <c r="L33" s="1" t="s">
        <v>39</v>
      </c>
      <c r="M33" s="1" t="s">
        <v>277</v>
      </c>
      <c r="N33" s="1" t="s">
        <v>14</v>
      </c>
    </row>
    <row r="34" spans="1:14" x14ac:dyDescent="0.25">
      <c r="A34" s="1" t="s">
        <v>119</v>
      </c>
      <c r="B34" s="1" t="s">
        <v>29</v>
      </c>
      <c r="C34" s="1" t="s">
        <v>207</v>
      </c>
      <c r="D34" s="1" t="s">
        <v>278</v>
      </c>
      <c r="E34" s="1" t="s">
        <v>279</v>
      </c>
      <c r="F34" s="1" t="s">
        <v>280</v>
      </c>
      <c r="G34" s="1" t="s">
        <v>281</v>
      </c>
      <c r="H34" s="1" t="s">
        <v>282</v>
      </c>
      <c r="I34" s="1" t="s">
        <v>283</v>
      </c>
      <c r="J34" s="1" t="s">
        <v>48</v>
      </c>
      <c r="K34" s="1" t="s">
        <v>38</v>
      </c>
      <c r="L34" s="1" t="s">
        <v>39</v>
      </c>
      <c r="M34" s="1" t="s">
        <v>284</v>
      </c>
      <c r="N34" s="1" t="s">
        <v>14</v>
      </c>
    </row>
    <row r="35" spans="1:14" x14ac:dyDescent="0.25">
      <c r="A35" s="1" t="s">
        <v>127</v>
      </c>
      <c r="B35" s="1" t="s">
        <v>29</v>
      </c>
      <c r="C35" s="1" t="s">
        <v>207</v>
      </c>
      <c r="D35" s="1" t="s">
        <v>285</v>
      </c>
      <c r="E35" s="1" t="s">
        <v>286</v>
      </c>
      <c r="F35" s="1" t="s">
        <v>287</v>
      </c>
      <c r="G35" s="1" t="s">
        <v>288</v>
      </c>
      <c r="H35" s="1" t="s">
        <v>289</v>
      </c>
      <c r="I35" s="1" t="s">
        <v>290</v>
      </c>
      <c r="J35" s="1" t="s">
        <v>291</v>
      </c>
      <c r="K35" s="1" t="s">
        <v>135</v>
      </c>
      <c r="L35" s="1" t="s">
        <v>39</v>
      </c>
      <c r="M35" s="1" t="s">
        <v>292</v>
      </c>
      <c r="N35" s="1" t="s">
        <v>14</v>
      </c>
    </row>
    <row r="36" spans="1:14" x14ac:dyDescent="0.25">
      <c r="A36" s="1" t="s">
        <v>137</v>
      </c>
      <c r="B36" s="1" t="s">
        <v>29</v>
      </c>
      <c r="C36" s="1" t="s">
        <v>207</v>
      </c>
      <c r="D36" s="1" t="s">
        <v>293</v>
      </c>
      <c r="E36" s="1" t="s">
        <v>294</v>
      </c>
      <c r="F36" s="1" t="s">
        <v>295</v>
      </c>
      <c r="G36" s="1" t="s">
        <v>296</v>
      </c>
      <c r="H36" s="1" t="s">
        <v>297</v>
      </c>
      <c r="I36" s="1" t="s">
        <v>298</v>
      </c>
      <c r="J36" s="1" t="s">
        <v>48</v>
      </c>
      <c r="K36" s="1" t="s">
        <v>38</v>
      </c>
      <c r="L36" s="1" t="s">
        <v>39</v>
      </c>
      <c r="M36" s="1" t="s">
        <v>299</v>
      </c>
      <c r="N36" s="1" t="s">
        <v>14</v>
      </c>
    </row>
    <row r="37" spans="1:14" x14ac:dyDescent="0.25">
      <c r="A37" s="1" t="s">
        <v>145</v>
      </c>
      <c r="B37" s="1" t="s">
        <v>29</v>
      </c>
      <c r="C37" s="1" t="s">
        <v>207</v>
      </c>
      <c r="D37" s="1" t="s">
        <v>300</v>
      </c>
      <c r="E37" s="1" t="s">
        <v>301</v>
      </c>
      <c r="F37" s="1" t="s">
        <v>302</v>
      </c>
      <c r="G37" s="1" t="s">
        <v>303</v>
      </c>
      <c r="H37" s="1" t="s">
        <v>304</v>
      </c>
      <c r="I37" s="1" t="s">
        <v>305</v>
      </c>
      <c r="J37" s="1" t="s">
        <v>100</v>
      </c>
      <c r="K37" s="1" t="s">
        <v>38</v>
      </c>
      <c r="L37" s="1" t="s">
        <v>39</v>
      </c>
      <c r="M37" s="1" t="s">
        <v>306</v>
      </c>
      <c r="N37" s="1" t="s">
        <v>14</v>
      </c>
    </row>
    <row r="38" spans="1:14" x14ac:dyDescent="0.25">
      <c r="A38" s="1" t="s">
        <v>152</v>
      </c>
      <c r="B38" s="1" t="s">
        <v>29</v>
      </c>
      <c r="C38" s="1" t="s">
        <v>207</v>
      </c>
      <c r="D38" s="1" t="s">
        <v>307</v>
      </c>
      <c r="E38" s="1" t="s">
        <v>308</v>
      </c>
      <c r="F38" s="1" t="s">
        <v>309</v>
      </c>
      <c r="G38" s="1" t="s">
        <v>310</v>
      </c>
      <c r="H38" s="1" t="s">
        <v>311</v>
      </c>
      <c r="I38" s="1" t="s">
        <v>312</v>
      </c>
      <c r="J38" s="1" t="s">
        <v>100</v>
      </c>
      <c r="K38" s="1" t="s">
        <v>38</v>
      </c>
      <c r="L38" s="1" t="s">
        <v>39</v>
      </c>
      <c r="M38" s="1" t="s">
        <v>313</v>
      </c>
      <c r="N38" s="1" t="s">
        <v>14</v>
      </c>
    </row>
    <row r="39" spans="1:14" x14ac:dyDescent="0.25">
      <c r="A39" s="1" t="s">
        <v>160</v>
      </c>
      <c r="B39" s="1" t="s">
        <v>29</v>
      </c>
      <c r="C39" s="1" t="s">
        <v>207</v>
      </c>
      <c r="D39" s="1" t="s">
        <v>314</v>
      </c>
      <c r="E39" s="1" t="s">
        <v>315</v>
      </c>
      <c r="F39" s="1" t="s">
        <v>316</v>
      </c>
      <c r="G39" s="1" t="s">
        <v>317</v>
      </c>
      <c r="H39" s="1" t="s">
        <v>318</v>
      </c>
      <c r="I39" s="1" t="s">
        <v>319</v>
      </c>
      <c r="J39" s="1" t="s">
        <v>100</v>
      </c>
      <c r="K39" s="1" t="s">
        <v>38</v>
      </c>
      <c r="L39" s="1" t="s">
        <v>39</v>
      </c>
      <c r="M39" s="1" t="s">
        <v>320</v>
      </c>
      <c r="N39" s="1" t="s">
        <v>14</v>
      </c>
    </row>
    <row r="40" spans="1:14" x14ac:dyDescent="0.25">
      <c r="A40" s="1" t="s">
        <v>167</v>
      </c>
      <c r="B40" s="1" t="s">
        <v>29</v>
      </c>
      <c r="C40" s="1" t="s">
        <v>207</v>
      </c>
      <c r="D40" s="1" t="s">
        <v>321</v>
      </c>
      <c r="E40" s="1" t="s">
        <v>322</v>
      </c>
      <c r="F40" s="1" t="s">
        <v>323</v>
      </c>
      <c r="G40" s="1" t="s">
        <v>324</v>
      </c>
      <c r="H40" s="1" t="s">
        <v>325</v>
      </c>
      <c r="I40" s="1" t="s">
        <v>326</v>
      </c>
      <c r="J40" s="1" t="s">
        <v>327</v>
      </c>
      <c r="K40" s="1" t="s">
        <v>38</v>
      </c>
      <c r="L40" s="1" t="s">
        <v>39</v>
      </c>
      <c r="M40" s="1" t="s">
        <v>328</v>
      </c>
      <c r="N40" s="1" t="s">
        <v>14</v>
      </c>
    </row>
    <row r="41" spans="1:14" x14ac:dyDescent="0.25">
      <c r="A41" s="1" t="s">
        <v>175</v>
      </c>
      <c r="B41" s="1" t="s">
        <v>29</v>
      </c>
      <c r="C41" s="1" t="s">
        <v>207</v>
      </c>
      <c r="D41" s="1" t="s">
        <v>329</v>
      </c>
      <c r="E41" s="1" t="s">
        <v>330</v>
      </c>
      <c r="F41" s="1" t="s">
        <v>331</v>
      </c>
      <c r="G41" s="1" t="s">
        <v>332</v>
      </c>
      <c r="H41" s="1" t="s">
        <v>333</v>
      </c>
      <c r="I41" s="1" t="s">
        <v>334</v>
      </c>
      <c r="J41" s="1" t="s">
        <v>48</v>
      </c>
      <c r="K41" s="1" t="s">
        <v>38</v>
      </c>
      <c r="L41" s="1" t="s">
        <v>39</v>
      </c>
      <c r="M41" s="1" t="s">
        <v>335</v>
      </c>
      <c r="N41" s="1" t="s">
        <v>14</v>
      </c>
    </row>
    <row r="42" spans="1:14" x14ac:dyDescent="0.25">
      <c r="A42" s="1" t="s">
        <v>183</v>
      </c>
      <c r="B42" s="1" t="s">
        <v>29</v>
      </c>
      <c r="C42" s="1" t="s">
        <v>207</v>
      </c>
      <c r="D42" s="1" t="s">
        <v>336</v>
      </c>
      <c r="E42" s="1" t="s">
        <v>337</v>
      </c>
      <c r="F42" s="1" t="s">
        <v>338</v>
      </c>
      <c r="G42" s="1" t="s">
        <v>339</v>
      </c>
      <c r="H42" s="1" t="s">
        <v>340</v>
      </c>
      <c r="I42" s="1" t="s">
        <v>341</v>
      </c>
      <c r="J42" s="1" t="s">
        <v>291</v>
      </c>
      <c r="K42" s="1" t="s">
        <v>135</v>
      </c>
      <c r="L42" s="1" t="s">
        <v>39</v>
      </c>
      <c r="M42" s="1" t="s">
        <v>342</v>
      </c>
      <c r="N42" s="1" t="s">
        <v>14</v>
      </c>
    </row>
    <row r="43" spans="1:14" x14ac:dyDescent="0.25">
      <c r="A43" s="1" t="s">
        <v>191</v>
      </c>
      <c r="B43" s="1" t="s">
        <v>29</v>
      </c>
      <c r="C43" s="1" t="s">
        <v>207</v>
      </c>
      <c r="D43" s="1" t="s">
        <v>343</v>
      </c>
      <c r="E43" s="1" t="s">
        <v>344</v>
      </c>
      <c r="F43" s="1" t="s">
        <v>345</v>
      </c>
      <c r="G43" s="1" t="s">
        <v>346</v>
      </c>
      <c r="H43" s="1" t="s">
        <v>347</v>
      </c>
      <c r="I43" s="1" t="s">
        <v>348</v>
      </c>
      <c r="J43" s="1" t="s">
        <v>48</v>
      </c>
      <c r="K43" s="1" t="s">
        <v>38</v>
      </c>
      <c r="L43" s="1" t="s">
        <v>39</v>
      </c>
      <c r="M43" s="1" t="s">
        <v>349</v>
      </c>
      <c r="N43" s="1" t="s">
        <v>14</v>
      </c>
    </row>
    <row r="44" spans="1:14" x14ac:dyDescent="0.25">
      <c r="A44" s="1" t="s">
        <v>199</v>
      </c>
      <c r="B44" s="1" t="s">
        <v>200</v>
      </c>
      <c r="C44" s="1" t="s">
        <v>201</v>
      </c>
      <c r="D44" s="1" t="s">
        <v>202</v>
      </c>
      <c r="E44" s="1" t="s">
        <v>202</v>
      </c>
      <c r="F44" s="1" t="s">
        <v>203</v>
      </c>
      <c r="G44" s="1" t="s">
        <v>202</v>
      </c>
      <c r="H44" s="1" t="s">
        <v>201</v>
      </c>
      <c r="I44" s="1" t="s">
        <v>200</v>
      </c>
      <c r="J44" s="1" t="s">
        <v>203</v>
      </c>
      <c r="K44" s="1" t="s">
        <v>204</v>
      </c>
      <c r="L44" s="1" t="s">
        <v>205</v>
      </c>
      <c r="M44" s="1" t="s">
        <v>206</v>
      </c>
      <c r="N44" s="1" t="s">
        <v>14</v>
      </c>
    </row>
    <row r="45" spans="1:14" x14ac:dyDescent="0.25">
      <c r="A45" s="1" t="s">
        <v>28</v>
      </c>
      <c r="B45" s="1" t="s">
        <v>350</v>
      </c>
      <c r="C45" s="1" t="s">
        <v>30</v>
      </c>
      <c r="D45" s="1" t="s">
        <v>351</v>
      </c>
      <c r="E45" s="1" t="s">
        <v>352</v>
      </c>
      <c r="F45" s="1" t="s">
        <v>353</v>
      </c>
      <c r="G45" s="1" t="s">
        <v>354</v>
      </c>
      <c r="H45" s="1" t="s">
        <v>355</v>
      </c>
      <c r="I45" s="1" t="s">
        <v>356</v>
      </c>
      <c r="J45" s="1" t="s">
        <v>357</v>
      </c>
      <c r="K45" s="1" t="s">
        <v>38</v>
      </c>
      <c r="L45" s="1" t="s">
        <v>39</v>
      </c>
      <c r="M45" s="1" t="s">
        <v>358</v>
      </c>
      <c r="N45" s="1" t="s">
        <v>14</v>
      </c>
    </row>
    <row r="46" spans="1:14" x14ac:dyDescent="0.25">
      <c r="A46" s="1" t="s">
        <v>41</v>
      </c>
      <c r="B46" s="1" t="s">
        <v>350</v>
      </c>
      <c r="C46" s="1" t="s">
        <v>30</v>
      </c>
      <c r="D46" s="1" t="s">
        <v>359</v>
      </c>
      <c r="E46" s="1" t="s">
        <v>360</v>
      </c>
      <c r="F46" s="1" t="s">
        <v>361</v>
      </c>
      <c r="G46" s="1" t="s">
        <v>362</v>
      </c>
      <c r="H46" s="1" t="s">
        <v>363</v>
      </c>
      <c r="I46" s="1" t="s">
        <v>364</v>
      </c>
      <c r="J46" s="1" t="s">
        <v>48</v>
      </c>
      <c r="K46" s="1" t="s">
        <v>38</v>
      </c>
      <c r="L46" s="1" t="s">
        <v>39</v>
      </c>
      <c r="M46" s="1" t="s">
        <v>365</v>
      </c>
      <c r="N46" s="1" t="s">
        <v>14</v>
      </c>
    </row>
    <row r="47" spans="1:14" x14ac:dyDescent="0.25">
      <c r="A47" s="1" t="s">
        <v>50</v>
      </c>
      <c r="B47" s="1" t="s">
        <v>350</v>
      </c>
      <c r="C47" s="1" t="s">
        <v>30</v>
      </c>
      <c r="D47" s="1" t="s">
        <v>366</v>
      </c>
      <c r="E47" s="1" t="s">
        <v>367</v>
      </c>
      <c r="F47" s="1" t="s">
        <v>368</v>
      </c>
      <c r="G47" s="1" t="s">
        <v>369</v>
      </c>
      <c r="H47" s="1" t="s">
        <v>55</v>
      </c>
      <c r="I47" s="1" t="s">
        <v>56</v>
      </c>
      <c r="J47" s="1" t="s">
        <v>48</v>
      </c>
      <c r="K47" s="1" t="s">
        <v>38</v>
      </c>
      <c r="L47" s="1" t="s">
        <v>39</v>
      </c>
      <c r="M47" s="1" t="s">
        <v>370</v>
      </c>
      <c r="N47" s="1" t="s">
        <v>14</v>
      </c>
    </row>
    <row r="48" spans="1:14" x14ac:dyDescent="0.25">
      <c r="A48" s="1" t="s">
        <v>58</v>
      </c>
      <c r="B48" s="1" t="s">
        <v>350</v>
      </c>
      <c r="C48" s="1" t="s">
        <v>30</v>
      </c>
      <c r="D48" s="1" t="s">
        <v>371</v>
      </c>
      <c r="E48" s="1" t="s">
        <v>372</v>
      </c>
      <c r="F48" s="1" t="s">
        <v>373</v>
      </c>
      <c r="G48" s="1" t="s">
        <v>374</v>
      </c>
      <c r="H48" s="1" t="s">
        <v>375</v>
      </c>
      <c r="I48" s="1" t="s">
        <v>376</v>
      </c>
      <c r="J48" s="1" t="s">
        <v>377</v>
      </c>
      <c r="K48" s="1" t="s">
        <v>38</v>
      </c>
      <c r="L48" s="1" t="s">
        <v>39</v>
      </c>
      <c r="M48" s="1" t="s">
        <v>378</v>
      </c>
      <c r="N48" s="1" t="s">
        <v>14</v>
      </c>
    </row>
    <row r="49" spans="1:14" x14ac:dyDescent="0.25">
      <c r="A49" s="1" t="s">
        <v>67</v>
      </c>
      <c r="B49" s="1" t="s">
        <v>350</v>
      </c>
      <c r="C49" s="1" t="s">
        <v>30</v>
      </c>
      <c r="D49" s="1" t="s">
        <v>379</v>
      </c>
      <c r="E49" s="1" t="s">
        <v>380</v>
      </c>
      <c r="F49" s="1" t="s">
        <v>381</v>
      </c>
      <c r="G49" s="1" t="s">
        <v>382</v>
      </c>
      <c r="H49" s="1" t="s">
        <v>383</v>
      </c>
      <c r="I49" s="1" t="s">
        <v>82</v>
      </c>
      <c r="J49" s="1" t="s">
        <v>48</v>
      </c>
      <c r="K49" s="1" t="s">
        <v>38</v>
      </c>
      <c r="L49" s="1" t="s">
        <v>39</v>
      </c>
      <c r="M49" s="1" t="s">
        <v>75</v>
      </c>
      <c r="N49" s="1" t="s">
        <v>14</v>
      </c>
    </row>
    <row r="50" spans="1:14" x14ac:dyDescent="0.25">
      <c r="A50" s="1" t="s">
        <v>76</v>
      </c>
      <c r="B50" s="1" t="s">
        <v>350</v>
      </c>
      <c r="C50" s="1" t="s">
        <v>30</v>
      </c>
      <c r="D50" s="1" t="s">
        <v>384</v>
      </c>
      <c r="E50" s="1" t="s">
        <v>385</v>
      </c>
      <c r="F50" s="1" t="s">
        <v>386</v>
      </c>
      <c r="G50" s="1" t="s">
        <v>387</v>
      </c>
      <c r="H50" s="1" t="s">
        <v>388</v>
      </c>
      <c r="I50" s="1" t="s">
        <v>82</v>
      </c>
      <c r="J50" s="1" t="s">
        <v>48</v>
      </c>
      <c r="K50" s="1" t="s">
        <v>38</v>
      </c>
      <c r="L50" s="1" t="s">
        <v>39</v>
      </c>
      <c r="M50" s="1" t="s">
        <v>389</v>
      </c>
      <c r="N50" s="1" t="s">
        <v>14</v>
      </c>
    </row>
    <row r="51" spans="1:14" x14ac:dyDescent="0.25">
      <c r="A51" s="1" t="s">
        <v>84</v>
      </c>
      <c r="B51" s="1" t="s">
        <v>350</v>
      </c>
      <c r="C51" s="1" t="s">
        <v>30</v>
      </c>
      <c r="D51" s="1" t="s">
        <v>390</v>
      </c>
      <c r="E51" s="1" t="s">
        <v>391</v>
      </c>
      <c r="F51" s="1" t="s">
        <v>392</v>
      </c>
      <c r="G51" s="1" t="s">
        <v>393</v>
      </c>
      <c r="H51" s="1" t="s">
        <v>394</v>
      </c>
      <c r="I51" s="1" t="s">
        <v>395</v>
      </c>
      <c r="J51" s="1" t="s">
        <v>37</v>
      </c>
      <c r="K51" s="1" t="s">
        <v>38</v>
      </c>
      <c r="L51" s="1" t="s">
        <v>39</v>
      </c>
      <c r="M51" s="1" t="s">
        <v>396</v>
      </c>
      <c r="N51" s="1" t="s">
        <v>14</v>
      </c>
    </row>
    <row r="52" spans="1:14" x14ac:dyDescent="0.25">
      <c r="A52" s="1" t="s">
        <v>93</v>
      </c>
      <c r="B52" s="1" t="s">
        <v>350</v>
      </c>
      <c r="C52" s="1" t="s">
        <v>30</v>
      </c>
      <c r="D52" s="1" t="s">
        <v>397</v>
      </c>
      <c r="E52" s="1" t="s">
        <v>398</v>
      </c>
      <c r="F52" s="1" t="s">
        <v>399</v>
      </c>
      <c r="G52" s="1" t="s">
        <v>400</v>
      </c>
      <c r="H52" s="1" t="s">
        <v>401</v>
      </c>
      <c r="I52" s="1" t="s">
        <v>402</v>
      </c>
      <c r="J52" s="1" t="s">
        <v>214</v>
      </c>
      <c r="K52" s="1" t="s">
        <v>135</v>
      </c>
      <c r="L52" s="1" t="s">
        <v>39</v>
      </c>
      <c r="M52" s="1" t="s">
        <v>403</v>
      </c>
      <c r="N52" s="1" t="s">
        <v>14</v>
      </c>
    </row>
    <row r="53" spans="1:14" x14ac:dyDescent="0.25">
      <c r="A53" s="1" t="s">
        <v>102</v>
      </c>
      <c r="B53" s="1" t="s">
        <v>350</v>
      </c>
      <c r="C53" s="1" t="s">
        <v>30</v>
      </c>
      <c r="D53" s="1" t="s">
        <v>404</v>
      </c>
      <c r="E53" s="1" t="s">
        <v>405</v>
      </c>
      <c r="F53" s="1" t="s">
        <v>406</v>
      </c>
      <c r="G53" s="1" t="s">
        <v>407</v>
      </c>
      <c r="H53" s="1" t="s">
        <v>408</v>
      </c>
      <c r="I53" s="1" t="s">
        <v>409</v>
      </c>
      <c r="J53" s="1" t="s">
        <v>410</v>
      </c>
      <c r="K53" s="1" t="s">
        <v>38</v>
      </c>
      <c r="L53" s="1" t="s">
        <v>39</v>
      </c>
      <c r="M53" s="1" t="s">
        <v>411</v>
      </c>
      <c r="N53" s="1" t="s">
        <v>14</v>
      </c>
    </row>
    <row r="54" spans="1:14" x14ac:dyDescent="0.25">
      <c r="A54" s="1" t="s">
        <v>110</v>
      </c>
      <c r="B54" s="1" t="s">
        <v>350</v>
      </c>
      <c r="C54" s="1" t="s">
        <v>30</v>
      </c>
      <c r="D54" s="1" t="s">
        <v>412</v>
      </c>
      <c r="E54" s="1" t="s">
        <v>413</v>
      </c>
      <c r="F54" s="1" t="s">
        <v>414</v>
      </c>
      <c r="G54" s="1" t="s">
        <v>415</v>
      </c>
      <c r="H54" s="1" t="s">
        <v>416</v>
      </c>
      <c r="I54" s="1" t="s">
        <v>417</v>
      </c>
      <c r="J54" s="1" t="s">
        <v>418</v>
      </c>
      <c r="K54" s="1" t="s">
        <v>38</v>
      </c>
      <c r="L54" s="1" t="s">
        <v>39</v>
      </c>
      <c r="M54" s="1" t="s">
        <v>419</v>
      </c>
      <c r="N54" s="1" t="s">
        <v>14</v>
      </c>
    </row>
    <row r="55" spans="1:14" x14ac:dyDescent="0.25">
      <c r="A55" s="1" t="s">
        <v>119</v>
      </c>
      <c r="B55" s="1" t="s">
        <v>350</v>
      </c>
      <c r="C55" s="1" t="s">
        <v>30</v>
      </c>
      <c r="D55" s="1" t="s">
        <v>420</v>
      </c>
      <c r="E55" s="1" t="s">
        <v>421</v>
      </c>
      <c r="F55" s="1" t="s">
        <v>422</v>
      </c>
      <c r="G55" s="1" t="s">
        <v>423</v>
      </c>
      <c r="H55" s="1" t="s">
        <v>424</v>
      </c>
      <c r="I55" s="1" t="s">
        <v>425</v>
      </c>
      <c r="J55" s="1" t="s">
        <v>48</v>
      </c>
      <c r="K55" s="1" t="s">
        <v>38</v>
      </c>
      <c r="L55" s="1" t="s">
        <v>39</v>
      </c>
      <c r="M55" s="1" t="s">
        <v>426</v>
      </c>
      <c r="N55" s="1" t="s">
        <v>14</v>
      </c>
    </row>
    <row r="56" spans="1:14" x14ac:dyDescent="0.25">
      <c r="A56" s="1" t="s">
        <v>127</v>
      </c>
      <c r="B56" s="1" t="s">
        <v>350</v>
      </c>
      <c r="C56" s="1" t="s">
        <v>30</v>
      </c>
      <c r="D56" s="1" t="s">
        <v>427</v>
      </c>
      <c r="E56" s="1" t="s">
        <v>428</v>
      </c>
      <c r="F56" s="1" t="s">
        <v>429</v>
      </c>
      <c r="G56" s="1" t="s">
        <v>430</v>
      </c>
      <c r="H56" s="1" t="s">
        <v>431</v>
      </c>
      <c r="I56" s="1" t="s">
        <v>432</v>
      </c>
      <c r="J56" s="1" t="s">
        <v>433</v>
      </c>
      <c r="K56" s="1" t="s">
        <v>434</v>
      </c>
      <c r="L56" s="1" t="s">
        <v>39</v>
      </c>
      <c r="M56" s="1" t="s">
        <v>435</v>
      </c>
      <c r="N56" s="1" t="s">
        <v>14</v>
      </c>
    </row>
    <row r="57" spans="1:14" x14ac:dyDescent="0.25">
      <c r="A57" s="1" t="s">
        <v>137</v>
      </c>
      <c r="B57" s="1" t="s">
        <v>350</v>
      </c>
      <c r="C57" s="1" t="s">
        <v>30</v>
      </c>
      <c r="D57" s="1" t="s">
        <v>436</v>
      </c>
      <c r="E57" s="1" t="s">
        <v>437</v>
      </c>
      <c r="F57" s="1" t="s">
        <v>438</v>
      </c>
      <c r="G57" s="1" t="s">
        <v>439</v>
      </c>
      <c r="H57" s="1" t="s">
        <v>440</v>
      </c>
      <c r="I57" s="1" t="s">
        <v>441</v>
      </c>
      <c r="J57" s="1" t="s">
        <v>100</v>
      </c>
      <c r="K57" s="1" t="s">
        <v>38</v>
      </c>
      <c r="L57" s="1" t="s">
        <v>39</v>
      </c>
      <c r="M57" s="1" t="s">
        <v>442</v>
      </c>
      <c r="N57" s="1" t="s">
        <v>14</v>
      </c>
    </row>
    <row r="58" spans="1:14" x14ac:dyDescent="0.25">
      <c r="A58" s="1" t="s">
        <v>145</v>
      </c>
      <c r="B58" s="1" t="s">
        <v>350</v>
      </c>
      <c r="C58" s="1" t="s">
        <v>30</v>
      </c>
      <c r="D58" s="1" t="s">
        <v>443</v>
      </c>
      <c r="E58" s="1" t="s">
        <v>444</v>
      </c>
      <c r="F58" s="1" t="s">
        <v>445</v>
      </c>
      <c r="G58" s="1" t="s">
        <v>446</v>
      </c>
      <c r="H58" s="1" t="s">
        <v>447</v>
      </c>
      <c r="I58" s="1" t="s">
        <v>448</v>
      </c>
      <c r="J58" s="1" t="s">
        <v>37</v>
      </c>
      <c r="K58" s="1" t="s">
        <v>38</v>
      </c>
      <c r="L58" s="1" t="s">
        <v>39</v>
      </c>
      <c r="M58" s="1" t="s">
        <v>449</v>
      </c>
      <c r="N58" s="1" t="s">
        <v>14</v>
      </c>
    </row>
    <row r="59" spans="1:14" x14ac:dyDescent="0.25">
      <c r="A59" s="1" t="s">
        <v>152</v>
      </c>
      <c r="B59" s="1" t="s">
        <v>350</v>
      </c>
      <c r="C59" s="1" t="s">
        <v>30</v>
      </c>
      <c r="D59" s="1" t="s">
        <v>450</v>
      </c>
      <c r="E59" s="1" t="s">
        <v>451</v>
      </c>
      <c r="F59" s="1" t="s">
        <v>452</v>
      </c>
      <c r="G59" s="1" t="s">
        <v>453</v>
      </c>
      <c r="H59" s="1" t="s">
        <v>454</v>
      </c>
      <c r="I59" s="1" t="s">
        <v>455</v>
      </c>
      <c r="J59" s="1" t="s">
        <v>214</v>
      </c>
      <c r="K59" s="1" t="s">
        <v>135</v>
      </c>
      <c r="L59" s="1" t="s">
        <v>39</v>
      </c>
      <c r="M59" s="1" t="s">
        <v>456</v>
      </c>
      <c r="N59" s="1" t="s">
        <v>14</v>
      </c>
    </row>
    <row r="60" spans="1:14" x14ac:dyDescent="0.25">
      <c r="A60" s="1" t="s">
        <v>160</v>
      </c>
      <c r="B60" s="1" t="s">
        <v>350</v>
      </c>
      <c r="C60" s="1" t="s">
        <v>30</v>
      </c>
      <c r="D60" s="1" t="s">
        <v>457</v>
      </c>
      <c r="E60" s="1" t="s">
        <v>458</v>
      </c>
      <c r="F60" s="1" t="s">
        <v>459</v>
      </c>
      <c r="G60" s="1" t="s">
        <v>460</v>
      </c>
      <c r="H60" s="1" t="s">
        <v>461</v>
      </c>
      <c r="I60" s="1" t="s">
        <v>462</v>
      </c>
      <c r="J60" s="1" t="s">
        <v>410</v>
      </c>
      <c r="K60" s="1" t="s">
        <v>135</v>
      </c>
      <c r="L60" s="1" t="s">
        <v>39</v>
      </c>
      <c r="M60" s="1" t="s">
        <v>463</v>
      </c>
      <c r="N60" s="1" t="s">
        <v>14</v>
      </c>
    </row>
    <row r="61" spans="1:14" x14ac:dyDescent="0.25">
      <c r="A61" s="1" t="s">
        <v>167</v>
      </c>
      <c r="B61" s="1" t="s">
        <v>350</v>
      </c>
      <c r="C61" s="1" t="s">
        <v>30</v>
      </c>
      <c r="D61" s="1" t="s">
        <v>464</v>
      </c>
      <c r="E61" s="1" t="s">
        <v>465</v>
      </c>
      <c r="F61" s="1" t="s">
        <v>466</v>
      </c>
      <c r="G61" s="1" t="s">
        <v>467</v>
      </c>
      <c r="H61" s="1" t="s">
        <v>468</v>
      </c>
      <c r="I61" s="1" t="s">
        <v>469</v>
      </c>
      <c r="J61" s="1" t="s">
        <v>470</v>
      </c>
      <c r="K61" s="1" t="s">
        <v>38</v>
      </c>
      <c r="L61" s="1" t="s">
        <v>39</v>
      </c>
      <c r="M61" s="1" t="s">
        <v>471</v>
      </c>
      <c r="N61" s="1" t="s">
        <v>14</v>
      </c>
    </row>
    <row r="62" spans="1:14" x14ac:dyDescent="0.25">
      <c r="A62" s="1" t="s">
        <v>175</v>
      </c>
      <c r="B62" s="1" t="s">
        <v>350</v>
      </c>
      <c r="C62" s="1" t="s">
        <v>30</v>
      </c>
      <c r="D62" s="1" t="s">
        <v>472</v>
      </c>
      <c r="E62" s="1" t="s">
        <v>473</v>
      </c>
      <c r="F62" s="1" t="s">
        <v>474</v>
      </c>
      <c r="G62" s="1" t="s">
        <v>475</v>
      </c>
      <c r="H62" s="1" t="s">
        <v>476</v>
      </c>
      <c r="I62" s="1" t="s">
        <v>477</v>
      </c>
      <c r="J62" s="1" t="s">
        <v>48</v>
      </c>
      <c r="K62" s="1" t="s">
        <v>38</v>
      </c>
      <c r="L62" s="1" t="s">
        <v>39</v>
      </c>
      <c r="M62" s="1" t="s">
        <v>478</v>
      </c>
      <c r="N62" s="1" t="s">
        <v>14</v>
      </c>
    </row>
    <row r="63" spans="1:14" x14ac:dyDescent="0.25">
      <c r="A63" s="1" t="s">
        <v>183</v>
      </c>
      <c r="B63" s="1" t="s">
        <v>350</v>
      </c>
      <c r="C63" s="1" t="s">
        <v>30</v>
      </c>
      <c r="D63" s="1" t="s">
        <v>479</v>
      </c>
      <c r="E63" s="1" t="s">
        <v>480</v>
      </c>
      <c r="F63" s="1" t="s">
        <v>481</v>
      </c>
      <c r="G63" s="1" t="s">
        <v>482</v>
      </c>
      <c r="H63" s="1" t="s">
        <v>483</v>
      </c>
      <c r="I63" s="1" t="s">
        <v>484</v>
      </c>
      <c r="J63" s="1" t="s">
        <v>485</v>
      </c>
      <c r="K63" s="1" t="s">
        <v>486</v>
      </c>
      <c r="L63" s="1" t="s">
        <v>39</v>
      </c>
      <c r="M63" s="1" t="s">
        <v>487</v>
      </c>
      <c r="N63" s="1" t="s">
        <v>14</v>
      </c>
    </row>
    <row r="64" spans="1:14" x14ac:dyDescent="0.25">
      <c r="A64" s="1" t="s">
        <v>191</v>
      </c>
      <c r="B64" s="1" t="s">
        <v>350</v>
      </c>
      <c r="C64" s="1" t="s">
        <v>30</v>
      </c>
      <c r="D64" s="1" t="s">
        <v>488</v>
      </c>
      <c r="E64" s="1" t="s">
        <v>489</v>
      </c>
      <c r="F64" s="1" t="s">
        <v>490</v>
      </c>
      <c r="G64" s="1" t="s">
        <v>491</v>
      </c>
      <c r="H64" s="1" t="s">
        <v>492</v>
      </c>
      <c r="I64" s="1" t="s">
        <v>493</v>
      </c>
      <c r="J64" s="1" t="s">
        <v>48</v>
      </c>
      <c r="K64" s="1" t="s">
        <v>38</v>
      </c>
      <c r="L64" s="1" t="s">
        <v>39</v>
      </c>
      <c r="M64" s="1" t="s">
        <v>494</v>
      </c>
      <c r="N64" s="1" t="s">
        <v>14</v>
      </c>
    </row>
    <row r="65" spans="1:14" x14ac:dyDescent="0.25">
      <c r="A65" s="1" t="s">
        <v>199</v>
      </c>
      <c r="B65" s="1" t="s">
        <v>200</v>
      </c>
      <c r="C65" s="1" t="s">
        <v>201</v>
      </c>
      <c r="D65" s="1" t="s">
        <v>202</v>
      </c>
      <c r="E65" s="1" t="s">
        <v>202</v>
      </c>
      <c r="F65" s="1" t="s">
        <v>203</v>
      </c>
      <c r="G65" s="1" t="s">
        <v>202</v>
      </c>
      <c r="H65" s="1" t="s">
        <v>201</v>
      </c>
      <c r="I65" s="1" t="s">
        <v>200</v>
      </c>
      <c r="J65" s="1" t="s">
        <v>203</v>
      </c>
      <c r="K65" s="1" t="s">
        <v>204</v>
      </c>
      <c r="L65" s="1" t="s">
        <v>205</v>
      </c>
      <c r="M65" s="1" t="s">
        <v>206</v>
      </c>
      <c r="N65" s="1" t="s">
        <v>14</v>
      </c>
    </row>
    <row r="66" spans="1:14" x14ac:dyDescent="0.25">
      <c r="A66" s="1" t="s">
        <v>28</v>
      </c>
      <c r="B66" s="1" t="s">
        <v>350</v>
      </c>
      <c r="C66" s="1" t="s">
        <v>207</v>
      </c>
      <c r="D66" s="1" t="s">
        <v>495</v>
      </c>
      <c r="E66" s="1" t="s">
        <v>496</v>
      </c>
      <c r="F66" s="1" t="s">
        <v>497</v>
      </c>
      <c r="G66" s="1" t="s">
        <v>498</v>
      </c>
      <c r="H66" s="1" t="s">
        <v>499</v>
      </c>
      <c r="I66" s="1" t="s">
        <v>500</v>
      </c>
      <c r="J66" s="1" t="s">
        <v>501</v>
      </c>
      <c r="K66" s="1" t="s">
        <v>38</v>
      </c>
      <c r="L66" s="1" t="s">
        <v>39</v>
      </c>
      <c r="M66" s="1" t="s">
        <v>502</v>
      </c>
      <c r="N66" s="1" t="s">
        <v>14</v>
      </c>
    </row>
    <row r="67" spans="1:14" x14ac:dyDescent="0.25">
      <c r="A67" s="1" t="s">
        <v>41</v>
      </c>
      <c r="B67" s="1" t="s">
        <v>350</v>
      </c>
      <c r="C67" s="1" t="s">
        <v>207</v>
      </c>
      <c r="D67" s="1" t="s">
        <v>503</v>
      </c>
      <c r="E67" s="1" t="s">
        <v>504</v>
      </c>
      <c r="F67" s="1" t="s">
        <v>505</v>
      </c>
      <c r="G67" s="1" t="s">
        <v>506</v>
      </c>
      <c r="H67" s="1" t="s">
        <v>507</v>
      </c>
      <c r="I67" s="1" t="s">
        <v>508</v>
      </c>
      <c r="J67" s="1" t="s">
        <v>100</v>
      </c>
      <c r="K67" s="1" t="s">
        <v>38</v>
      </c>
      <c r="L67" s="1" t="s">
        <v>39</v>
      </c>
      <c r="M67" s="1" t="s">
        <v>509</v>
      </c>
      <c r="N67" s="1" t="s">
        <v>14</v>
      </c>
    </row>
    <row r="68" spans="1:14" x14ac:dyDescent="0.25">
      <c r="A68" s="1" t="s">
        <v>50</v>
      </c>
      <c r="B68" s="1" t="s">
        <v>350</v>
      </c>
      <c r="C68" s="1" t="s">
        <v>207</v>
      </c>
      <c r="D68" s="1" t="s">
        <v>510</v>
      </c>
      <c r="E68" s="1" t="s">
        <v>511</v>
      </c>
      <c r="F68" s="1" t="s">
        <v>512</v>
      </c>
      <c r="G68" s="1" t="s">
        <v>513</v>
      </c>
      <c r="H68" s="1" t="s">
        <v>55</v>
      </c>
      <c r="I68" s="1" t="s">
        <v>56</v>
      </c>
      <c r="J68" s="1" t="s">
        <v>48</v>
      </c>
      <c r="K68" s="1" t="s">
        <v>38</v>
      </c>
      <c r="L68" s="1" t="s">
        <v>39</v>
      </c>
      <c r="M68" s="1" t="s">
        <v>514</v>
      </c>
      <c r="N68" s="1" t="s">
        <v>14</v>
      </c>
    </row>
    <row r="69" spans="1:14" x14ac:dyDescent="0.25">
      <c r="A69" s="1" t="s">
        <v>58</v>
      </c>
      <c r="B69" s="1" t="s">
        <v>350</v>
      </c>
      <c r="C69" s="1" t="s">
        <v>207</v>
      </c>
      <c r="D69" s="1" t="s">
        <v>515</v>
      </c>
      <c r="E69" s="1" t="s">
        <v>516</v>
      </c>
      <c r="F69" s="1" t="s">
        <v>517</v>
      </c>
      <c r="G69" s="1" t="s">
        <v>518</v>
      </c>
      <c r="H69" s="1" t="s">
        <v>519</v>
      </c>
      <c r="I69" s="1" t="s">
        <v>520</v>
      </c>
      <c r="J69" s="1" t="s">
        <v>521</v>
      </c>
      <c r="K69" s="1" t="s">
        <v>38</v>
      </c>
      <c r="L69" s="1" t="s">
        <v>39</v>
      </c>
      <c r="M69" s="1" t="s">
        <v>522</v>
      </c>
      <c r="N69" s="1" t="s">
        <v>14</v>
      </c>
    </row>
    <row r="70" spans="1:14" x14ac:dyDescent="0.25">
      <c r="A70" s="1" t="s">
        <v>67</v>
      </c>
      <c r="B70" s="1" t="s">
        <v>350</v>
      </c>
      <c r="C70" s="1" t="s">
        <v>207</v>
      </c>
      <c r="D70" s="1" t="s">
        <v>523</v>
      </c>
      <c r="E70" s="1" t="s">
        <v>524</v>
      </c>
      <c r="F70" s="1" t="s">
        <v>525</v>
      </c>
      <c r="G70" s="1" t="s">
        <v>526</v>
      </c>
      <c r="H70" s="1" t="s">
        <v>527</v>
      </c>
      <c r="I70" s="1" t="s">
        <v>528</v>
      </c>
      <c r="J70" s="1" t="s">
        <v>48</v>
      </c>
      <c r="K70" s="1" t="s">
        <v>38</v>
      </c>
      <c r="L70" s="1" t="s">
        <v>39</v>
      </c>
      <c r="M70" s="1" t="s">
        <v>529</v>
      </c>
      <c r="N70" s="1" t="s">
        <v>14</v>
      </c>
    </row>
    <row r="71" spans="1:14" x14ac:dyDescent="0.25">
      <c r="A71" s="1" t="s">
        <v>76</v>
      </c>
      <c r="B71" s="1" t="s">
        <v>350</v>
      </c>
      <c r="C71" s="1" t="s">
        <v>207</v>
      </c>
      <c r="D71" s="1" t="s">
        <v>530</v>
      </c>
      <c r="E71" s="1" t="s">
        <v>531</v>
      </c>
      <c r="F71" s="1" t="s">
        <v>532</v>
      </c>
      <c r="G71" s="1" t="s">
        <v>533</v>
      </c>
      <c r="H71" s="1" t="s">
        <v>534</v>
      </c>
      <c r="I71" s="1" t="s">
        <v>528</v>
      </c>
      <c r="J71" s="1" t="s">
        <v>48</v>
      </c>
      <c r="K71" s="1" t="s">
        <v>38</v>
      </c>
      <c r="L71" s="1" t="s">
        <v>39</v>
      </c>
      <c r="M71" s="1" t="s">
        <v>535</v>
      </c>
      <c r="N71" s="1" t="s">
        <v>14</v>
      </c>
    </row>
    <row r="72" spans="1:14" x14ac:dyDescent="0.25">
      <c r="A72" s="1" t="s">
        <v>84</v>
      </c>
      <c r="B72" s="1" t="s">
        <v>350</v>
      </c>
      <c r="C72" s="1" t="s">
        <v>207</v>
      </c>
      <c r="D72" s="1" t="s">
        <v>536</v>
      </c>
      <c r="E72" s="1" t="s">
        <v>537</v>
      </c>
      <c r="F72" s="1" t="s">
        <v>538</v>
      </c>
      <c r="G72" s="1" t="s">
        <v>539</v>
      </c>
      <c r="H72" s="1" t="s">
        <v>540</v>
      </c>
      <c r="I72" s="1" t="s">
        <v>541</v>
      </c>
      <c r="J72" s="1" t="s">
        <v>542</v>
      </c>
      <c r="K72" s="1" t="s">
        <v>38</v>
      </c>
      <c r="L72" s="1" t="s">
        <v>39</v>
      </c>
      <c r="M72" s="1" t="s">
        <v>543</v>
      </c>
      <c r="N72" s="1" t="s">
        <v>14</v>
      </c>
    </row>
    <row r="73" spans="1:14" x14ac:dyDescent="0.25">
      <c r="A73" s="1" t="s">
        <v>93</v>
      </c>
      <c r="B73" s="1" t="s">
        <v>350</v>
      </c>
      <c r="C73" s="1" t="s">
        <v>207</v>
      </c>
      <c r="D73" s="1" t="s">
        <v>544</v>
      </c>
      <c r="E73" s="1" t="s">
        <v>545</v>
      </c>
      <c r="F73" s="1" t="s">
        <v>546</v>
      </c>
      <c r="G73" s="1" t="s">
        <v>547</v>
      </c>
      <c r="H73" s="1" t="s">
        <v>548</v>
      </c>
      <c r="I73" s="1" t="s">
        <v>549</v>
      </c>
      <c r="J73" s="1" t="s">
        <v>542</v>
      </c>
      <c r="K73" s="1" t="s">
        <v>38</v>
      </c>
      <c r="L73" s="1" t="s">
        <v>39</v>
      </c>
      <c r="M73" s="1" t="s">
        <v>550</v>
      </c>
      <c r="N73" s="1" t="s">
        <v>14</v>
      </c>
    </row>
    <row r="74" spans="1:14" x14ac:dyDescent="0.25">
      <c r="A74" s="1" t="s">
        <v>102</v>
      </c>
      <c r="B74" s="1" t="s">
        <v>350</v>
      </c>
      <c r="C74" s="1" t="s">
        <v>207</v>
      </c>
      <c r="D74" s="1" t="s">
        <v>551</v>
      </c>
      <c r="E74" s="1" t="s">
        <v>552</v>
      </c>
      <c r="F74" s="1" t="s">
        <v>553</v>
      </c>
      <c r="G74" s="1" t="s">
        <v>554</v>
      </c>
      <c r="H74" s="1" t="s">
        <v>555</v>
      </c>
      <c r="I74" s="1" t="s">
        <v>556</v>
      </c>
      <c r="J74" s="1" t="s">
        <v>100</v>
      </c>
      <c r="K74" s="1" t="s">
        <v>38</v>
      </c>
      <c r="L74" s="1" t="s">
        <v>39</v>
      </c>
      <c r="M74" s="1" t="s">
        <v>557</v>
      </c>
      <c r="N74" s="1" t="s">
        <v>14</v>
      </c>
    </row>
    <row r="75" spans="1:14" x14ac:dyDescent="0.25">
      <c r="A75" s="1" t="s">
        <v>110</v>
      </c>
      <c r="B75" s="1" t="s">
        <v>350</v>
      </c>
      <c r="C75" s="1" t="s">
        <v>207</v>
      </c>
      <c r="D75" s="1" t="s">
        <v>558</v>
      </c>
      <c r="E75" s="1" t="s">
        <v>559</v>
      </c>
      <c r="F75" s="1" t="s">
        <v>560</v>
      </c>
      <c r="G75" s="1" t="s">
        <v>561</v>
      </c>
      <c r="H75" s="1" t="s">
        <v>562</v>
      </c>
      <c r="I75" s="1" t="s">
        <v>563</v>
      </c>
      <c r="J75" s="1" t="s">
        <v>564</v>
      </c>
      <c r="K75" s="1" t="s">
        <v>38</v>
      </c>
      <c r="L75" s="1" t="s">
        <v>39</v>
      </c>
      <c r="M75" s="1" t="s">
        <v>565</v>
      </c>
      <c r="N75" s="1" t="s">
        <v>14</v>
      </c>
    </row>
    <row r="76" spans="1:14" x14ac:dyDescent="0.25">
      <c r="A76" s="1" t="s">
        <v>119</v>
      </c>
      <c r="B76" s="1" t="s">
        <v>350</v>
      </c>
      <c r="C76" s="1" t="s">
        <v>207</v>
      </c>
      <c r="D76" s="1" t="s">
        <v>566</v>
      </c>
      <c r="E76" s="1" t="s">
        <v>567</v>
      </c>
      <c r="F76" s="1" t="s">
        <v>568</v>
      </c>
      <c r="G76" s="1" t="s">
        <v>569</v>
      </c>
      <c r="H76" s="1" t="s">
        <v>570</v>
      </c>
      <c r="I76" s="1" t="s">
        <v>571</v>
      </c>
      <c r="J76" s="1" t="s">
        <v>48</v>
      </c>
      <c r="K76" s="1" t="s">
        <v>38</v>
      </c>
      <c r="L76" s="1" t="s">
        <v>39</v>
      </c>
      <c r="M76" s="1" t="s">
        <v>572</v>
      </c>
      <c r="N76" s="1" t="s">
        <v>14</v>
      </c>
    </row>
    <row r="77" spans="1:14" x14ac:dyDescent="0.25">
      <c r="A77" s="1" t="s">
        <v>127</v>
      </c>
      <c r="B77" s="1" t="s">
        <v>350</v>
      </c>
      <c r="C77" s="1" t="s">
        <v>207</v>
      </c>
      <c r="D77" s="1" t="s">
        <v>573</v>
      </c>
      <c r="E77" s="1" t="s">
        <v>574</v>
      </c>
      <c r="F77" s="1" t="s">
        <v>575</v>
      </c>
      <c r="G77" s="1" t="s">
        <v>576</v>
      </c>
      <c r="H77" s="1" t="s">
        <v>577</v>
      </c>
      <c r="I77" s="1" t="s">
        <v>578</v>
      </c>
      <c r="J77" s="1" t="s">
        <v>579</v>
      </c>
      <c r="K77" s="1" t="s">
        <v>580</v>
      </c>
      <c r="L77" s="1" t="s">
        <v>39</v>
      </c>
      <c r="M77" s="1" t="s">
        <v>581</v>
      </c>
      <c r="N77" s="1" t="s">
        <v>14</v>
      </c>
    </row>
    <row r="78" spans="1:14" x14ac:dyDescent="0.25">
      <c r="A78" s="1" t="s">
        <v>137</v>
      </c>
      <c r="B78" s="1" t="s">
        <v>350</v>
      </c>
      <c r="C78" s="1" t="s">
        <v>207</v>
      </c>
      <c r="D78" s="1" t="s">
        <v>582</v>
      </c>
      <c r="E78" s="1" t="s">
        <v>583</v>
      </c>
      <c r="F78" s="1" t="s">
        <v>584</v>
      </c>
      <c r="G78" s="1" t="s">
        <v>585</v>
      </c>
      <c r="H78" s="1" t="s">
        <v>586</v>
      </c>
      <c r="I78" s="1" t="s">
        <v>587</v>
      </c>
      <c r="J78" s="1" t="s">
        <v>48</v>
      </c>
      <c r="K78" s="1" t="s">
        <v>38</v>
      </c>
      <c r="L78" s="1" t="s">
        <v>39</v>
      </c>
      <c r="M78" s="1" t="s">
        <v>588</v>
      </c>
      <c r="N78" s="1" t="s">
        <v>14</v>
      </c>
    </row>
    <row r="79" spans="1:14" x14ac:dyDescent="0.25">
      <c r="A79" s="1" t="s">
        <v>145</v>
      </c>
      <c r="B79" s="1" t="s">
        <v>350</v>
      </c>
      <c r="C79" s="1" t="s">
        <v>207</v>
      </c>
      <c r="D79" s="1" t="s">
        <v>589</v>
      </c>
      <c r="E79" s="1" t="s">
        <v>590</v>
      </c>
      <c r="F79" s="1" t="s">
        <v>591</v>
      </c>
      <c r="G79" s="1" t="s">
        <v>592</v>
      </c>
      <c r="H79" s="1" t="s">
        <v>593</v>
      </c>
      <c r="I79" s="1" t="s">
        <v>594</v>
      </c>
      <c r="J79" s="1" t="s">
        <v>542</v>
      </c>
      <c r="K79" s="1" t="s">
        <v>38</v>
      </c>
      <c r="L79" s="1" t="s">
        <v>39</v>
      </c>
      <c r="M79" s="1" t="s">
        <v>543</v>
      </c>
      <c r="N79" s="1" t="s">
        <v>14</v>
      </c>
    </row>
    <row r="80" spans="1:14" x14ac:dyDescent="0.25">
      <c r="A80" s="1" t="s">
        <v>152</v>
      </c>
      <c r="B80" s="1" t="s">
        <v>350</v>
      </c>
      <c r="C80" s="1" t="s">
        <v>207</v>
      </c>
      <c r="D80" s="1" t="s">
        <v>595</v>
      </c>
      <c r="E80" s="1" t="s">
        <v>596</v>
      </c>
      <c r="F80" s="1" t="s">
        <v>597</v>
      </c>
      <c r="G80" s="1" t="s">
        <v>598</v>
      </c>
      <c r="H80" s="1" t="s">
        <v>599</v>
      </c>
      <c r="I80" s="1" t="s">
        <v>600</v>
      </c>
      <c r="J80" s="1" t="s">
        <v>214</v>
      </c>
      <c r="K80" s="1" t="s">
        <v>38</v>
      </c>
      <c r="L80" s="1" t="s">
        <v>39</v>
      </c>
      <c r="M80" s="1" t="s">
        <v>601</v>
      </c>
      <c r="N80" s="1" t="s">
        <v>14</v>
      </c>
    </row>
    <row r="81" spans="1:14" x14ac:dyDescent="0.25">
      <c r="A81" s="1" t="s">
        <v>160</v>
      </c>
      <c r="B81" s="1" t="s">
        <v>350</v>
      </c>
      <c r="C81" s="1" t="s">
        <v>207</v>
      </c>
      <c r="D81" s="1" t="s">
        <v>602</v>
      </c>
      <c r="E81" s="1" t="s">
        <v>603</v>
      </c>
      <c r="F81" s="1" t="s">
        <v>604</v>
      </c>
      <c r="G81" s="1" t="s">
        <v>605</v>
      </c>
      <c r="H81" s="1" t="s">
        <v>606</v>
      </c>
      <c r="I81" s="1" t="s">
        <v>607</v>
      </c>
      <c r="J81" s="1" t="s">
        <v>410</v>
      </c>
      <c r="K81" s="1" t="s">
        <v>135</v>
      </c>
      <c r="L81" s="1" t="s">
        <v>39</v>
      </c>
      <c r="M81" s="1" t="s">
        <v>608</v>
      </c>
      <c r="N81" s="1" t="s">
        <v>14</v>
      </c>
    </row>
    <row r="82" spans="1:14" x14ac:dyDescent="0.25">
      <c r="A82" s="1" t="s">
        <v>167</v>
      </c>
      <c r="B82" s="1" t="s">
        <v>350</v>
      </c>
      <c r="C82" s="1" t="s">
        <v>207</v>
      </c>
      <c r="D82" s="1" t="s">
        <v>609</v>
      </c>
      <c r="E82" s="1" t="s">
        <v>610</v>
      </c>
      <c r="F82" s="1" t="s">
        <v>611</v>
      </c>
      <c r="G82" s="1" t="s">
        <v>612</v>
      </c>
      <c r="H82" s="1" t="s">
        <v>613</v>
      </c>
      <c r="I82" s="1" t="s">
        <v>614</v>
      </c>
      <c r="J82" s="1" t="s">
        <v>615</v>
      </c>
      <c r="K82" s="1" t="s">
        <v>38</v>
      </c>
      <c r="L82" s="1" t="s">
        <v>39</v>
      </c>
      <c r="M82" s="1" t="s">
        <v>616</v>
      </c>
      <c r="N82" s="1" t="s">
        <v>14</v>
      </c>
    </row>
    <row r="83" spans="1:14" x14ac:dyDescent="0.25">
      <c r="A83" s="1" t="s">
        <v>175</v>
      </c>
      <c r="B83" s="1" t="s">
        <v>350</v>
      </c>
      <c r="C83" s="1" t="s">
        <v>207</v>
      </c>
      <c r="D83" s="1" t="s">
        <v>617</v>
      </c>
      <c r="E83" s="1" t="s">
        <v>618</v>
      </c>
      <c r="F83" s="1" t="s">
        <v>619</v>
      </c>
      <c r="G83" s="1" t="s">
        <v>620</v>
      </c>
      <c r="H83" s="1" t="s">
        <v>621</v>
      </c>
      <c r="I83" s="1" t="s">
        <v>622</v>
      </c>
      <c r="J83" s="1" t="s">
        <v>100</v>
      </c>
      <c r="K83" s="1" t="s">
        <v>38</v>
      </c>
      <c r="L83" s="1" t="s">
        <v>39</v>
      </c>
      <c r="M83" s="1" t="s">
        <v>623</v>
      </c>
      <c r="N83" s="1" t="s">
        <v>14</v>
      </c>
    </row>
    <row r="84" spans="1:14" x14ac:dyDescent="0.25">
      <c r="A84" s="1" t="s">
        <v>183</v>
      </c>
      <c r="B84" s="1" t="s">
        <v>350</v>
      </c>
      <c r="C84" s="1" t="s">
        <v>207</v>
      </c>
      <c r="D84" s="1" t="s">
        <v>624</v>
      </c>
      <c r="E84" s="1" t="s">
        <v>625</v>
      </c>
      <c r="F84" s="1" t="s">
        <v>626</v>
      </c>
      <c r="G84" s="1" t="s">
        <v>627</v>
      </c>
      <c r="H84" s="1" t="s">
        <v>628</v>
      </c>
      <c r="I84" s="1" t="s">
        <v>629</v>
      </c>
      <c r="J84" s="1" t="s">
        <v>630</v>
      </c>
      <c r="K84" s="1" t="s">
        <v>580</v>
      </c>
      <c r="L84" s="1" t="s">
        <v>39</v>
      </c>
      <c r="M84" s="1" t="s">
        <v>631</v>
      </c>
      <c r="N84" s="1" t="s">
        <v>14</v>
      </c>
    </row>
    <row r="85" spans="1:14" x14ac:dyDescent="0.25">
      <c r="A85" s="1" t="s">
        <v>191</v>
      </c>
      <c r="B85" s="1" t="s">
        <v>350</v>
      </c>
      <c r="C85" s="1" t="s">
        <v>207</v>
      </c>
      <c r="D85" s="1" t="s">
        <v>632</v>
      </c>
      <c r="E85" s="1" t="s">
        <v>633</v>
      </c>
      <c r="F85" s="1" t="s">
        <v>634</v>
      </c>
      <c r="G85" s="1" t="s">
        <v>635</v>
      </c>
      <c r="H85" s="1" t="s">
        <v>636</v>
      </c>
      <c r="I85" s="1" t="s">
        <v>637</v>
      </c>
      <c r="J85" s="1" t="s">
        <v>48</v>
      </c>
      <c r="K85" s="1" t="s">
        <v>38</v>
      </c>
      <c r="L85" s="1" t="s">
        <v>39</v>
      </c>
      <c r="M85" s="1" t="s">
        <v>638</v>
      </c>
      <c r="N85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N84"/>
  <sheetViews>
    <sheetView workbookViewId="0">
      <pane xSplit="3" ySplit="1" topLeftCell="G2" activePane="bottomRight" state="frozen"/>
      <selection pane="topRight" activeCell="D1" sqref="D1"/>
      <selection pane="bottomLeft" activeCell="A2" sqref="A2"/>
      <selection pane="bottomRight" sqref="A1:M1"/>
    </sheetView>
  </sheetViews>
  <sheetFormatPr defaultRowHeight="15" x14ac:dyDescent="0.25"/>
  <cols>
    <col min="1" max="1" width="59.28515625" bestFit="1" customWidth="1"/>
    <col min="2" max="2" width="10" bestFit="1" customWidth="1"/>
    <col min="3" max="3" width="11.140625" bestFit="1" customWidth="1"/>
    <col min="4" max="4" width="12.7109375" bestFit="1" customWidth="1"/>
    <col min="5" max="5" width="11.7109375" bestFit="1" customWidth="1"/>
    <col min="6" max="6" width="10.140625" bestFit="1" customWidth="1"/>
    <col min="7" max="7" width="12.7109375" bestFit="1" customWidth="1"/>
    <col min="8" max="8" width="9.140625" bestFit="1" customWidth="1"/>
    <col min="9" max="9" width="8.140625" bestFit="1" customWidth="1"/>
    <col min="10" max="10" width="9" bestFit="1" customWidth="1"/>
    <col min="11" max="11" width="6" bestFit="1" customWidth="1"/>
    <col min="12" max="12" width="5.5703125" bestFit="1" customWidth="1"/>
    <col min="13" max="13" width="11" bestFit="1" customWidth="1"/>
  </cols>
  <sheetData>
    <row r="1" spans="1:14" x14ac:dyDescent="0.25">
      <c r="A1" s="6" t="s">
        <v>15</v>
      </c>
      <c r="B1" s="6" t="s">
        <v>640</v>
      </c>
      <c r="C1" s="6" t="s">
        <v>641</v>
      </c>
      <c r="D1" s="6" t="s">
        <v>642</v>
      </c>
      <c r="E1" s="6" t="s">
        <v>643</v>
      </c>
      <c r="F1" s="6" t="s">
        <v>644</v>
      </c>
      <c r="G1" s="6" t="s">
        <v>645</v>
      </c>
      <c r="H1" s="6" t="s">
        <v>646</v>
      </c>
      <c r="I1" s="6" t="s">
        <v>647</v>
      </c>
      <c r="J1" s="6" t="s">
        <v>648</v>
      </c>
      <c r="K1" s="6" t="s">
        <v>649</v>
      </c>
      <c r="L1" s="6" t="s">
        <v>650</v>
      </c>
      <c r="M1" s="6" t="s">
        <v>651</v>
      </c>
      <c r="N1" t="s">
        <v>14</v>
      </c>
    </row>
    <row r="2" spans="1:14" x14ac:dyDescent="0.25">
      <c r="A2" t="s">
        <v>28</v>
      </c>
      <c r="B2">
        <v>500</v>
      </c>
      <c r="C2">
        <v>1</v>
      </c>
      <c r="D2" s="5">
        <v>18104.5</v>
      </c>
      <c r="E2" s="5">
        <v>2295.58</v>
      </c>
      <c r="F2" s="5">
        <v>6623.27</v>
      </c>
      <c r="G2" s="5">
        <v>18456.400000000001</v>
      </c>
      <c r="H2">
        <v>5.93</v>
      </c>
      <c r="I2">
        <v>3.05</v>
      </c>
      <c r="J2">
        <v>3000</v>
      </c>
      <c r="M2">
        <v>1793416</v>
      </c>
      <c r="N2" t="s">
        <v>14</v>
      </c>
    </row>
    <row r="3" spans="1:14" x14ac:dyDescent="0.25">
      <c r="A3" t="s">
        <v>41</v>
      </c>
      <c r="B3">
        <v>500</v>
      </c>
      <c r="C3">
        <v>1</v>
      </c>
      <c r="D3" s="5">
        <v>3997.1</v>
      </c>
      <c r="E3">
        <v>384.62</v>
      </c>
      <c r="F3" s="5">
        <v>1109.71</v>
      </c>
      <c r="G3" s="5">
        <v>3585.6</v>
      </c>
      <c r="H3">
        <v>1.3</v>
      </c>
      <c r="I3">
        <v>0.55000000000000004</v>
      </c>
      <c r="M3">
        <v>149912</v>
      </c>
      <c r="N3" t="s">
        <v>14</v>
      </c>
    </row>
    <row r="4" spans="1:14" x14ac:dyDescent="0.25">
      <c r="A4" t="s">
        <v>50</v>
      </c>
      <c r="B4">
        <v>500</v>
      </c>
      <c r="C4">
        <v>1</v>
      </c>
      <c r="D4" s="5">
        <v>3449.1</v>
      </c>
      <c r="E4">
        <v>454.89</v>
      </c>
      <c r="F4" s="5">
        <v>1312.47</v>
      </c>
      <c r="G4" s="5">
        <v>2886.4</v>
      </c>
      <c r="H4">
        <v>1</v>
      </c>
      <c r="I4">
        <v>0</v>
      </c>
      <c r="M4">
        <v>38200</v>
      </c>
      <c r="N4" t="s">
        <v>14</v>
      </c>
    </row>
    <row r="5" spans="1:14" x14ac:dyDescent="0.25">
      <c r="A5" t="s">
        <v>58</v>
      </c>
      <c r="B5">
        <v>500</v>
      </c>
      <c r="C5">
        <v>1</v>
      </c>
      <c r="D5" s="5">
        <v>6162.2</v>
      </c>
      <c r="E5">
        <v>121.34</v>
      </c>
      <c r="F5">
        <v>107.56</v>
      </c>
      <c r="G5" s="5">
        <v>6119.6</v>
      </c>
      <c r="H5">
        <v>2.16</v>
      </c>
      <c r="I5">
        <v>0.68</v>
      </c>
      <c r="J5">
        <v>1656.25</v>
      </c>
      <c r="M5">
        <v>879563</v>
      </c>
      <c r="N5" t="s">
        <v>14</v>
      </c>
    </row>
    <row r="6" spans="1:14" x14ac:dyDescent="0.25">
      <c r="A6" t="s">
        <v>67</v>
      </c>
      <c r="B6">
        <v>500</v>
      </c>
      <c r="C6">
        <v>1</v>
      </c>
      <c r="D6">
        <v>801</v>
      </c>
      <c r="E6">
        <v>8.14</v>
      </c>
      <c r="F6">
        <v>7.21</v>
      </c>
      <c r="G6">
        <v>798.4</v>
      </c>
      <c r="H6">
        <v>0.28000000000000003</v>
      </c>
      <c r="I6">
        <v>0.09</v>
      </c>
      <c r="J6">
        <v>1.9531000000000001</v>
      </c>
      <c r="M6">
        <v>1033</v>
      </c>
      <c r="N6" t="s">
        <v>14</v>
      </c>
    </row>
    <row r="7" spans="1:14" x14ac:dyDescent="0.25">
      <c r="A7" t="s">
        <v>76</v>
      </c>
      <c r="B7">
        <v>500</v>
      </c>
      <c r="C7">
        <v>1</v>
      </c>
      <c r="D7">
        <v>688.7</v>
      </c>
      <c r="E7">
        <v>5.27</v>
      </c>
      <c r="F7">
        <v>4.4000000000000004</v>
      </c>
      <c r="G7">
        <v>689.4</v>
      </c>
      <c r="H7">
        <v>0.24</v>
      </c>
      <c r="I7">
        <v>0.08</v>
      </c>
      <c r="J7">
        <v>1.9531000000000001</v>
      </c>
      <c r="M7">
        <v>1016</v>
      </c>
      <c r="N7" t="s">
        <v>14</v>
      </c>
    </row>
    <row r="8" spans="1:14" x14ac:dyDescent="0.25">
      <c r="A8" t="s">
        <v>84</v>
      </c>
      <c r="B8">
        <v>500</v>
      </c>
      <c r="C8">
        <v>1</v>
      </c>
      <c r="D8" s="5">
        <v>122180.7</v>
      </c>
      <c r="E8" s="5">
        <v>2128.36</v>
      </c>
      <c r="F8" s="5">
        <v>3185.62</v>
      </c>
      <c r="G8" s="5">
        <v>122054.5</v>
      </c>
      <c r="H8">
        <v>43.25</v>
      </c>
      <c r="I8">
        <v>13.9</v>
      </c>
      <c r="J8">
        <v>666.66669999999999</v>
      </c>
      <c r="M8">
        <v>477400</v>
      </c>
      <c r="N8" t="s">
        <v>14</v>
      </c>
    </row>
    <row r="9" spans="1:14" x14ac:dyDescent="0.25">
      <c r="A9" t="s">
        <v>93</v>
      </c>
      <c r="B9">
        <v>500</v>
      </c>
      <c r="C9">
        <v>1</v>
      </c>
      <c r="D9" s="5">
        <v>895140.1</v>
      </c>
      <c r="E9" s="5">
        <v>10978.51</v>
      </c>
      <c r="F9" s="5">
        <v>9732.17</v>
      </c>
      <c r="G9" s="5">
        <v>892666</v>
      </c>
      <c r="H9">
        <v>315.17</v>
      </c>
      <c r="I9">
        <v>100.83</v>
      </c>
      <c r="J9">
        <v>1000</v>
      </c>
      <c r="M9">
        <v>10603768</v>
      </c>
      <c r="N9" t="s">
        <v>14</v>
      </c>
    </row>
    <row r="10" spans="1:14" x14ac:dyDescent="0.25">
      <c r="A10" t="s">
        <v>102</v>
      </c>
      <c r="B10">
        <v>500</v>
      </c>
      <c r="C10">
        <v>1</v>
      </c>
      <c r="D10" s="5">
        <v>25974.1</v>
      </c>
      <c r="E10" s="5">
        <v>3728.17</v>
      </c>
      <c r="F10" s="5">
        <v>10992.59</v>
      </c>
      <c r="G10" s="5">
        <v>21743.5</v>
      </c>
      <c r="H10">
        <v>8.57</v>
      </c>
      <c r="I10">
        <v>4.76</v>
      </c>
      <c r="M10">
        <v>2325208</v>
      </c>
      <c r="N10" t="s">
        <v>14</v>
      </c>
    </row>
    <row r="11" spans="1:14" x14ac:dyDescent="0.25">
      <c r="A11" t="s">
        <v>110</v>
      </c>
      <c r="B11">
        <v>500</v>
      </c>
      <c r="C11">
        <v>1</v>
      </c>
      <c r="D11" s="5">
        <v>446409.9</v>
      </c>
      <c r="E11" s="5">
        <v>8002.88</v>
      </c>
      <c r="F11" s="5">
        <v>7094.35</v>
      </c>
      <c r="G11" s="5">
        <v>446928.8</v>
      </c>
      <c r="H11">
        <v>156.84</v>
      </c>
      <c r="I11">
        <v>49.61</v>
      </c>
      <c r="J11">
        <v>12000</v>
      </c>
      <c r="M11">
        <v>6262624</v>
      </c>
      <c r="N11" t="s">
        <v>14</v>
      </c>
    </row>
    <row r="12" spans="1:14" x14ac:dyDescent="0.25">
      <c r="A12" t="s">
        <v>119</v>
      </c>
      <c r="B12">
        <v>500</v>
      </c>
      <c r="C12">
        <v>1</v>
      </c>
      <c r="D12" s="5">
        <v>7400.2</v>
      </c>
      <c r="E12">
        <v>237.04</v>
      </c>
      <c r="F12">
        <v>656.84</v>
      </c>
      <c r="G12" s="5">
        <v>7211.7</v>
      </c>
      <c r="H12">
        <v>2.42</v>
      </c>
      <c r="I12">
        <v>0.73</v>
      </c>
      <c r="M12">
        <v>223328</v>
      </c>
      <c r="N12" t="s">
        <v>14</v>
      </c>
    </row>
    <row r="13" spans="1:14" x14ac:dyDescent="0.25">
      <c r="A13" t="s">
        <v>127</v>
      </c>
      <c r="B13">
        <v>500</v>
      </c>
      <c r="C13">
        <v>1</v>
      </c>
      <c r="D13" s="5">
        <v>2552076.4</v>
      </c>
      <c r="E13" s="5">
        <v>15917.66</v>
      </c>
      <c r="F13" s="5">
        <v>14110.59</v>
      </c>
      <c r="G13" s="5">
        <v>2548260</v>
      </c>
      <c r="H13">
        <v>898.64</v>
      </c>
      <c r="I13">
        <v>288.39999999999998</v>
      </c>
      <c r="J13">
        <v>509000</v>
      </c>
      <c r="K13">
        <v>1000</v>
      </c>
      <c r="M13">
        <v>276367240</v>
      </c>
      <c r="N13" t="s">
        <v>14</v>
      </c>
    </row>
    <row r="14" spans="1:14" x14ac:dyDescent="0.25">
      <c r="A14" t="s">
        <v>137</v>
      </c>
      <c r="B14">
        <v>500</v>
      </c>
      <c r="C14">
        <v>1</v>
      </c>
      <c r="D14" s="5">
        <v>13728.8</v>
      </c>
      <c r="E14" s="5">
        <v>4597.84</v>
      </c>
      <c r="F14" s="5">
        <v>13117.9</v>
      </c>
      <c r="G14" s="5">
        <v>7159.9</v>
      </c>
      <c r="H14">
        <v>4.6100000000000003</v>
      </c>
      <c r="I14">
        <v>4.9800000000000004</v>
      </c>
      <c r="M14">
        <v>196680</v>
      </c>
      <c r="N14" t="s">
        <v>14</v>
      </c>
    </row>
    <row r="15" spans="1:14" x14ac:dyDescent="0.25">
      <c r="A15" t="s">
        <v>145</v>
      </c>
      <c r="B15">
        <v>500</v>
      </c>
      <c r="C15">
        <v>1</v>
      </c>
      <c r="D15" s="5">
        <v>122434.4</v>
      </c>
      <c r="E15" s="5">
        <v>2408.58</v>
      </c>
      <c r="F15" s="5">
        <v>4089.96</v>
      </c>
      <c r="G15" s="5">
        <v>121417.7</v>
      </c>
      <c r="H15">
        <v>42.43</v>
      </c>
      <c r="I15">
        <v>13.86</v>
      </c>
      <c r="J15">
        <v>666.66669999999999</v>
      </c>
      <c r="M15">
        <v>477400</v>
      </c>
      <c r="N15" t="s">
        <v>14</v>
      </c>
    </row>
    <row r="16" spans="1:14" x14ac:dyDescent="0.25">
      <c r="A16" t="s">
        <v>152</v>
      </c>
      <c r="B16">
        <v>500</v>
      </c>
      <c r="C16">
        <v>1</v>
      </c>
      <c r="D16" s="5">
        <v>893238.8</v>
      </c>
      <c r="E16" s="5">
        <v>6921.29</v>
      </c>
      <c r="F16" s="5">
        <v>6135.55</v>
      </c>
      <c r="G16" s="5">
        <v>891249.9</v>
      </c>
      <c r="H16">
        <v>314.20999999999998</v>
      </c>
      <c r="I16">
        <v>100.14</v>
      </c>
      <c r="J16">
        <v>1000</v>
      </c>
      <c r="M16">
        <v>10498600</v>
      </c>
      <c r="N16" t="s">
        <v>14</v>
      </c>
    </row>
    <row r="17" spans="1:14" x14ac:dyDescent="0.25">
      <c r="A17" t="s">
        <v>160</v>
      </c>
      <c r="B17">
        <v>500</v>
      </c>
      <c r="C17">
        <v>1</v>
      </c>
      <c r="D17" s="5">
        <v>27413.200000000001</v>
      </c>
      <c r="E17" s="5">
        <v>4185.08</v>
      </c>
      <c r="F17" s="5">
        <v>12274.12</v>
      </c>
      <c r="G17" s="5">
        <v>21117.200000000001</v>
      </c>
      <c r="H17">
        <v>9.0299999999999994</v>
      </c>
      <c r="I17">
        <v>5.18</v>
      </c>
      <c r="M17">
        <v>2325208</v>
      </c>
      <c r="N17" t="s">
        <v>14</v>
      </c>
    </row>
    <row r="18" spans="1:14" x14ac:dyDescent="0.25">
      <c r="A18" t="s">
        <v>167</v>
      </c>
      <c r="B18">
        <v>500</v>
      </c>
      <c r="C18">
        <v>1</v>
      </c>
      <c r="D18" s="5">
        <v>445785.2</v>
      </c>
      <c r="E18" s="5">
        <v>8670.0499999999993</v>
      </c>
      <c r="F18" s="5">
        <v>8109.97</v>
      </c>
      <c r="G18" s="5">
        <v>446949</v>
      </c>
      <c r="H18">
        <v>161.04</v>
      </c>
      <c r="I18">
        <v>51.15</v>
      </c>
      <c r="J18">
        <v>12000</v>
      </c>
      <c r="M18">
        <v>6342048</v>
      </c>
      <c r="N18" t="s">
        <v>14</v>
      </c>
    </row>
    <row r="19" spans="1:14" x14ac:dyDescent="0.25">
      <c r="A19" t="s">
        <v>175</v>
      </c>
      <c r="B19">
        <v>500</v>
      </c>
      <c r="C19">
        <v>1</v>
      </c>
      <c r="D19" s="5">
        <v>7712</v>
      </c>
      <c r="E19">
        <v>256.69</v>
      </c>
      <c r="F19">
        <v>719.8</v>
      </c>
      <c r="G19" s="5">
        <v>7563.8</v>
      </c>
      <c r="H19">
        <v>2.54</v>
      </c>
      <c r="I19">
        <v>0.85</v>
      </c>
      <c r="M19">
        <v>235904</v>
      </c>
      <c r="N19" t="s">
        <v>14</v>
      </c>
    </row>
    <row r="20" spans="1:14" x14ac:dyDescent="0.25">
      <c r="A20" t="s">
        <v>183</v>
      </c>
      <c r="B20">
        <v>500</v>
      </c>
      <c r="C20">
        <v>1</v>
      </c>
      <c r="D20" s="5">
        <v>2545824.2000000002</v>
      </c>
      <c r="E20" s="5">
        <v>10173.620000000001</v>
      </c>
      <c r="F20" s="5">
        <v>9516.41</v>
      </c>
      <c r="G20" s="5">
        <v>2546020.5</v>
      </c>
      <c r="H20">
        <v>919.45</v>
      </c>
      <c r="I20">
        <v>289.61</v>
      </c>
      <c r="J20">
        <v>509000</v>
      </c>
      <c r="K20">
        <v>1000</v>
      </c>
      <c r="M20">
        <v>276379280</v>
      </c>
      <c r="N20" t="s">
        <v>14</v>
      </c>
    </row>
    <row r="21" spans="1:14" x14ac:dyDescent="0.25">
      <c r="A21" t="s">
        <v>191</v>
      </c>
      <c r="B21">
        <v>500</v>
      </c>
      <c r="C21">
        <v>1</v>
      </c>
      <c r="D21" s="5">
        <v>3752.9</v>
      </c>
      <c r="E21">
        <v>217.62</v>
      </c>
      <c r="F21">
        <v>603.01</v>
      </c>
      <c r="G21" s="5">
        <v>3638.3</v>
      </c>
      <c r="H21">
        <v>1.22</v>
      </c>
      <c r="I21">
        <v>0.4</v>
      </c>
      <c r="M21">
        <v>222456</v>
      </c>
      <c r="N21" t="s">
        <v>14</v>
      </c>
    </row>
    <row r="22" spans="1:14" x14ac:dyDescent="0.25">
      <c r="A22" t="s">
        <v>199</v>
      </c>
      <c r="N22" t="s">
        <v>14</v>
      </c>
    </row>
    <row r="23" spans="1:14" x14ac:dyDescent="0.25">
      <c r="A23" t="s">
        <v>28</v>
      </c>
      <c r="B23">
        <v>500</v>
      </c>
      <c r="C23">
        <v>2</v>
      </c>
      <c r="D23" s="5">
        <v>27642.6</v>
      </c>
      <c r="E23" s="5">
        <v>3669.24</v>
      </c>
      <c r="F23" s="5">
        <v>10645.14</v>
      </c>
      <c r="G23" s="5">
        <v>20878.099999999999</v>
      </c>
      <c r="H23">
        <v>5.78</v>
      </c>
      <c r="I23">
        <v>2.66</v>
      </c>
      <c r="J23">
        <v>6000</v>
      </c>
      <c r="M23">
        <v>3555224</v>
      </c>
      <c r="N23" t="s">
        <v>14</v>
      </c>
    </row>
    <row r="24" spans="1:14" x14ac:dyDescent="0.25">
      <c r="A24" t="s">
        <v>41</v>
      </c>
      <c r="B24">
        <v>500</v>
      </c>
      <c r="C24">
        <v>2</v>
      </c>
      <c r="D24" s="5">
        <v>6200.2</v>
      </c>
      <c r="E24">
        <v>299.04000000000002</v>
      </c>
      <c r="F24">
        <v>843.46</v>
      </c>
      <c r="G24" s="5">
        <v>6039.8</v>
      </c>
      <c r="H24">
        <v>1.29</v>
      </c>
      <c r="I24">
        <v>0.32</v>
      </c>
      <c r="M24">
        <v>269376</v>
      </c>
      <c r="N24" t="s">
        <v>14</v>
      </c>
    </row>
    <row r="25" spans="1:14" x14ac:dyDescent="0.25">
      <c r="A25" t="s">
        <v>50</v>
      </c>
      <c r="B25">
        <v>500</v>
      </c>
      <c r="C25">
        <v>2</v>
      </c>
      <c r="D25" s="5">
        <v>5056.5</v>
      </c>
      <c r="E25">
        <v>412.74</v>
      </c>
      <c r="F25" s="5">
        <v>1190.8399999999999</v>
      </c>
      <c r="G25" s="5">
        <v>4784.3999999999996</v>
      </c>
      <c r="H25">
        <v>1</v>
      </c>
      <c r="I25">
        <v>0</v>
      </c>
      <c r="M25">
        <v>44752</v>
      </c>
      <c r="N25" t="s">
        <v>14</v>
      </c>
    </row>
    <row r="26" spans="1:14" x14ac:dyDescent="0.25">
      <c r="A26" t="s">
        <v>58</v>
      </c>
      <c r="B26">
        <v>500</v>
      </c>
      <c r="C26">
        <v>2</v>
      </c>
      <c r="D26" s="5">
        <v>12241.4</v>
      </c>
      <c r="E26">
        <v>86.11</v>
      </c>
      <c r="F26">
        <v>67.23</v>
      </c>
      <c r="G26" s="5">
        <v>12244</v>
      </c>
      <c r="H26">
        <v>2.85</v>
      </c>
      <c r="I26">
        <v>0.37</v>
      </c>
      <c r="J26">
        <v>3343.75</v>
      </c>
      <c r="M26">
        <v>1758792</v>
      </c>
      <c r="N26" t="s">
        <v>14</v>
      </c>
    </row>
    <row r="27" spans="1:14" x14ac:dyDescent="0.25">
      <c r="A27" t="s">
        <v>67</v>
      </c>
      <c r="B27">
        <v>500</v>
      </c>
      <c r="C27">
        <v>2</v>
      </c>
      <c r="D27" s="5">
        <v>1583</v>
      </c>
      <c r="E27">
        <v>31.12</v>
      </c>
      <c r="F27">
        <v>44.63</v>
      </c>
      <c r="G27" s="5">
        <v>1586.6</v>
      </c>
      <c r="H27">
        <v>0.35</v>
      </c>
      <c r="I27">
        <v>0.08</v>
      </c>
      <c r="J27">
        <v>1.9531000000000001</v>
      </c>
      <c r="M27">
        <v>1785</v>
      </c>
      <c r="N27" t="s">
        <v>14</v>
      </c>
    </row>
    <row r="28" spans="1:14" x14ac:dyDescent="0.25">
      <c r="A28" t="s">
        <v>76</v>
      </c>
      <c r="B28">
        <v>500</v>
      </c>
      <c r="C28">
        <v>2</v>
      </c>
      <c r="D28" s="5">
        <v>1332.8</v>
      </c>
      <c r="E28">
        <v>15.3</v>
      </c>
      <c r="F28">
        <v>12.78</v>
      </c>
      <c r="G28" s="5">
        <v>1338.6</v>
      </c>
      <c r="H28">
        <v>0.3</v>
      </c>
      <c r="I28">
        <v>0.05</v>
      </c>
      <c r="M28">
        <v>1756</v>
      </c>
      <c r="N28" t="s">
        <v>14</v>
      </c>
    </row>
    <row r="29" spans="1:14" x14ac:dyDescent="0.25">
      <c r="A29" t="s">
        <v>84</v>
      </c>
      <c r="B29">
        <v>500</v>
      </c>
      <c r="C29">
        <v>2</v>
      </c>
      <c r="D29" s="5">
        <v>247452.4</v>
      </c>
      <c r="E29" s="5">
        <v>4539.87</v>
      </c>
      <c r="F29" s="5">
        <v>9576.1299999999992</v>
      </c>
      <c r="G29" s="5">
        <v>244107.1</v>
      </c>
      <c r="H29">
        <v>51.85</v>
      </c>
      <c r="I29">
        <v>12.11</v>
      </c>
      <c r="J29">
        <v>1000</v>
      </c>
      <c r="M29">
        <v>953496</v>
      </c>
      <c r="N29" t="s">
        <v>14</v>
      </c>
    </row>
    <row r="30" spans="1:14" x14ac:dyDescent="0.25">
      <c r="A30" t="s">
        <v>93</v>
      </c>
      <c r="B30">
        <v>500</v>
      </c>
      <c r="C30">
        <v>2</v>
      </c>
      <c r="D30" s="5">
        <v>887765.9</v>
      </c>
      <c r="E30" s="5">
        <v>8117.69</v>
      </c>
      <c r="F30" s="5">
        <v>7593.29</v>
      </c>
      <c r="G30" s="5">
        <v>885169.2</v>
      </c>
      <c r="H30">
        <v>193.28</v>
      </c>
      <c r="I30">
        <v>37.520000000000003</v>
      </c>
      <c r="J30">
        <v>1000</v>
      </c>
      <c r="M30">
        <v>10647720</v>
      </c>
      <c r="N30" t="s">
        <v>14</v>
      </c>
    </row>
    <row r="31" spans="1:14" x14ac:dyDescent="0.25">
      <c r="A31" t="s">
        <v>102</v>
      </c>
      <c r="B31">
        <v>500</v>
      </c>
      <c r="C31">
        <v>2</v>
      </c>
      <c r="D31" s="5">
        <v>27512.5</v>
      </c>
      <c r="E31" s="5">
        <v>3783.8</v>
      </c>
      <c r="F31" s="5">
        <v>11097.23</v>
      </c>
      <c r="G31" s="5">
        <v>21740.9</v>
      </c>
      <c r="H31">
        <v>5.79</v>
      </c>
      <c r="I31">
        <v>2.72</v>
      </c>
      <c r="J31">
        <v>1000</v>
      </c>
      <c r="M31">
        <v>2457208</v>
      </c>
      <c r="N31" t="s">
        <v>14</v>
      </c>
    </row>
    <row r="32" spans="1:14" x14ac:dyDescent="0.25">
      <c r="A32" t="s">
        <v>110</v>
      </c>
      <c r="B32">
        <v>500</v>
      </c>
      <c r="C32">
        <v>2</v>
      </c>
      <c r="D32" s="5">
        <v>895706.7</v>
      </c>
      <c r="E32" s="5">
        <v>17730.23</v>
      </c>
      <c r="F32" s="5">
        <v>21774.31</v>
      </c>
      <c r="G32" s="5">
        <v>887937.9</v>
      </c>
      <c r="H32">
        <v>188.44</v>
      </c>
      <c r="I32">
        <v>44.83</v>
      </c>
      <c r="J32">
        <v>24000</v>
      </c>
      <c r="M32">
        <v>12812288</v>
      </c>
      <c r="N32" t="s">
        <v>14</v>
      </c>
    </row>
    <row r="33" spans="1:14" x14ac:dyDescent="0.25">
      <c r="A33" t="s">
        <v>119</v>
      </c>
      <c r="B33">
        <v>500</v>
      </c>
      <c r="C33">
        <v>2</v>
      </c>
      <c r="D33" s="5">
        <v>10844.2</v>
      </c>
      <c r="E33">
        <v>299.7</v>
      </c>
      <c r="F33">
        <v>830.46</v>
      </c>
      <c r="G33" s="5">
        <v>10917.6</v>
      </c>
      <c r="H33">
        <v>2.2599999999999998</v>
      </c>
      <c r="I33">
        <v>0.51</v>
      </c>
      <c r="M33">
        <v>275088</v>
      </c>
      <c r="N33" t="s">
        <v>14</v>
      </c>
    </row>
    <row r="34" spans="1:14" x14ac:dyDescent="0.25">
      <c r="A34" t="s">
        <v>127</v>
      </c>
      <c r="B34">
        <v>500</v>
      </c>
      <c r="C34">
        <v>2</v>
      </c>
      <c r="D34" s="5">
        <v>5103255.8</v>
      </c>
      <c r="E34" s="5">
        <v>38370.99</v>
      </c>
      <c r="F34" s="5">
        <v>35892.25</v>
      </c>
      <c r="G34" s="5">
        <v>5104463.8</v>
      </c>
      <c r="H34" s="5">
        <v>1111.69</v>
      </c>
      <c r="I34">
        <v>217.98</v>
      </c>
      <c r="J34">
        <v>1034000</v>
      </c>
      <c r="K34">
        <v>1000</v>
      </c>
      <c r="M34">
        <v>550563296</v>
      </c>
      <c r="N34" t="s">
        <v>14</v>
      </c>
    </row>
    <row r="35" spans="1:14" x14ac:dyDescent="0.25">
      <c r="A35" t="s">
        <v>137</v>
      </c>
      <c r="B35">
        <v>500</v>
      </c>
      <c r="C35">
        <v>2</v>
      </c>
      <c r="D35" s="5">
        <v>3881</v>
      </c>
      <c r="E35">
        <v>250.93</v>
      </c>
      <c r="F35">
        <v>695.33</v>
      </c>
      <c r="G35" s="5">
        <v>3675.4</v>
      </c>
      <c r="H35">
        <v>0.81</v>
      </c>
      <c r="I35">
        <v>0.22</v>
      </c>
      <c r="M35">
        <v>222224</v>
      </c>
      <c r="N35" t="s">
        <v>14</v>
      </c>
    </row>
    <row r="36" spans="1:14" x14ac:dyDescent="0.25">
      <c r="A36" t="s">
        <v>145</v>
      </c>
      <c r="B36">
        <v>500</v>
      </c>
      <c r="C36">
        <v>2</v>
      </c>
      <c r="D36" s="5">
        <v>246278</v>
      </c>
      <c r="E36" s="5">
        <v>2474.8000000000002</v>
      </c>
      <c r="F36" s="5">
        <v>1932.16</v>
      </c>
      <c r="G36" s="5">
        <v>246462.5</v>
      </c>
      <c r="H36">
        <v>57.28</v>
      </c>
      <c r="I36">
        <v>7.47</v>
      </c>
      <c r="J36">
        <v>1000</v>
      </c>
      <c r="M36">
        <v>954536</v>
      </c>
      <c r="N36" t="s">
        <v>14</v>
      </c>
    </row>
    <row r="37" spans="1:14" x14ac:dyDescent="0.25">
      <c r="A37" t="s">
        <v>152</v>
      </c>
      <c r="B37">
        <v>500</v>
      </c>
      <c r="C37">
        <v>2</v>
      </c>
      <c r="D37" s="5">
        <v>890036</v>
      </c>
      <c r="E37" s="5">
        <v>7315.86</v>
      </c>
      <c r="F37" s="5">
        <v>6485.32</v>
      </c>
      <c r="G37" s="5">
        <v>888600.2</v>
      </c>
      <c r="H37">
        <v>195.05</v>
      </c>
      <c r="I37">
        <v>39.29</v>
      </c>
      <c r="J37">
        <v>1000</v>
      </c>
      <c r="M37">
        <v>10630704</v>
      </c>
      <c r="N37" t="s">
        <v>14</v>
      </c>
    </row>
    <row r="38" spans="1:14" x14ac:dyDescent="0.25">
      <c r="A38" t="s">
        <v>160</v>
      </c>
      <c r="B38">
        <v>500</v>
      </c>
      <c r="C38">
        <v>2</v>
      </c>
      <c r="D38" s="5">
        <v>25764.400000000001</v>
      </c>
      <c r="E38" s="5">
        <v>3600.22</v>
      </c>
      <c r="F38" s="5">
        <v>10558.83</v>
      </c>
      <c r="G38" s="5">
        <v>19724.5</v>
      </c>
      <c r="H38">
        <v>5.4</v>
      </c>
      <c r="I38">
        <v>2.4500000000000002</v>
      </c>
      <c r="J38">
        <v>1000</v>
      </c>
      <c r="M38">
        <v>2456632</v>
      </c>
      <c r="N38" t="s">
        <v>14</v>
      </c>
    </row>
    <row r="39" spans="1:14" x14ac:dyDescent="0.25">
      <c r="A39" t="s">
        <v>167</v>
      </c>
      <c r="B39">
        <v>500</v>
      </c>
      <c r="C39">
        <v>2</v>
      </c>
      <c r="D39" s="5">
        <v>880810.8</v>
      </c>
      <c r="E39" s="5">
        <v>7788.49</v>
      </c>
      <c r="F39" s="5">
        <v>6503.75</v>
      </c>
      <c r="G39" s="5">
        <v>879253.8</v>
      </c>
      <c r="H39">
        <v>198.63</v>
      </c>
      <c r="I39">
        <v>35</v>
      </c>
      <c r="J39">
        <v>23000</v>
      </c>
      <c r="M39">
        <v>12245008</v>
      </c>
      <c r="N39" t="s">
        <v>14</v>
      </c>
    </row>
    <row r="40" spans="1:14" x14ac:dyDescent="0.25">
      <c r="A40" t="s">
        <v>175</v>
      </c>
      <c r="B40">
        <v>500</v>
      </c>
      <c r="C40">
        <v>2</v>
      </c>
      <c r="D40" s="5">
        <v>11079.7</v>
      </c>
      <c r="E40">
        <v>221.23</v>
      </c>
      <c r="F40">
        <v>431.49</v>
      </c>
      <c r="G40" s="5">
        <v>11041.3</v>
      </c>
      <c r="H40">
        <v>2.36</v>
      </c>
      <c r="I40">
        <v>0.57999999999999996</v>
      </c>
      <c r="M40">
        <v>300120</v>
      </c>
      <c r="N40" t="s">
        <v>14</v>
      </c>
    </row>
    <row r="41" spans="1:14" x14ac:dyDescent="0.25">
      <c r="A41" t="s">
        <v>183</v>
      </c>
      <c r="B41">
        <v>500</v>
      </c>
      <c r="C41">
        <v>2</v>
      </c>
      <c r="D41" s="5">
        <v>4920001.5999999996</v>
      </c>
      <c r="E41" s="5">
        <v>26477.65</v>
      </c>
      <c r="F41" s="5">
        <v>24767.21</v>
      </c>
      <c r="G41" s="5">
        <v>4915367.0999999996</v>
      </c>
      <c r="H41" s="5">
        <v>1071.53</v>
      </c>
      <c r="I41">
        <v>209.35</v>
      </c>
      <c r="J41">
        <v>1034000</v>
      </c>
      <c r="K41">
        <v>1000</v>
      </c>
      <c r="M41">
        <v>550564752</v>
      </c>
      <c r="N41" t="s">
        <v>14</v>
      </c>
    </row>
    <row r="42" spans="1:14" x14ac:dyDescent="0.25">
      <c r="A42" t="s">
        <v>191</v>
      </c>
      <c r="B42">
        <v>500</v>
      </c>
      <c r="C42">
        <v>2</v>
      </c>
      <c r="D42" s="5">
        <v>3844.4</v>
      </c>
      <c r="E42">
        <v>243</v>
      </c>
      <c r="F42">
        <v>669.29</v>
      </c>
      <c r="G42" s="5">
        <v>3627.3</v>
      </c>
      <c r="H42">
        <v>0.8</v>
      </c>
      <c r="I42">
        <v>0.21</v>
      </c>
      <c r="M42">
        <v>222280</v>
      </c>
      <c r="N42" t="s">
        <v>14</v>
      </c>
    </row>
    <row r="43" spans="1:14" x14ac:dyDescent="0.25">
      <c r="A43" t="s">
        <v>199</v>
      </c>
      <c r="N43" t="s">
        <v>14</v>
      </c>
    </row>
    <row r="44" spans="1:14" x14ac:dyDescent="0.25">
      <c r="A44" t="s">
        <v>28</v>
      </c>
      <c r="B44">
        <v>2000</v>
      </c>
      <c r="C44">
        <v>1</v>
      </c>
      <c r="D44" s="5">
        <v>35390.300000000003</v>
      </c>
      <c r="E44" s="5">
        <v>1364.77</v>
      </c>
      <c r="F44" s="5">
        <v>3689.73</v>
      </c>
      <c r="G44" s="5">
        <v>34039.5</v>
      </c>
      <c r="H44">
        <v>9.25</v>
      </c>
      <c r="I44">
        <v>1.82</v>
      </c>
      <c r="J44">
        <v>13000</v>
      </c>
      <c r="M44">
        <v>7252616</v>
      </c>
      <c r="N44" t="s">
        <v>14</v>
      </c>
    </row>
    <row r="45" spans="1:14" x14ac:dyDescent="0.25">
      <c r="A45" t="s">
        <v>41</v>
      </c>
      <c r="B45">
        <v>2000</v>
      </c>
      <c r="C45">
        <v>1</v>
      </c>
      <c r="D45" s="5">
        <v>6179.7</v>
      </c>
      <c r="E45">
        <v>214.85</v>
      </c>
      <c r="F45">
        <v>598.91999999999996</v>
      </c>
      <c r="G45" s="5">
        <v>6129.8</v>
      </c>
      <c r="H45">
        <v>1.61</v>
      </c>
      <c r="I45">
        <v>0.24</v>
      </c>
      <c r="M45">
        <v>485952</v>
      </c>
      <c r="N45" t="s">
        <v>14</v>
      </c>
    </row>
    <row r="46" spans="1:14" x14ac:dyDescent="0.25">
      <c r="A46" t="s">
        <v>50</v>
      </c>
      <c r="B46">
        <v>2000</v>
      </c>
      <c r="C46">
        <v>1</v>
      </c>
      <c r="D46" s="5">
        <v>3903.5</v>
      </c>
      <c r="E46">
        <v>187.06</v>
      </c>
      <c r="F46">
        <v>536.71</v>
      </c>
      <c r="G46" s="5">
        <v>3756.2</v>
      </c>
      <c r="H46">
        <v>1</v>
      </c>
      <c r="I46">
        <v>0</v>
      </c>
      <c r="M46">
        <v>38352</v>
      </c>
      <c r="N46" t="s">
        <v>14</v>
      </c>
    </row>
    <row r="47" spans="1:14" x14ac:dyDescent="0.25">
      <c r="A47" t="s">
        <v>58</v>
      </c>
      <c r="B47">
        <v>2000</v>
      </c>
      <c r="C47">
        <v>1</v>
      </c>
      <c r="D47" s="5">
        <v>22701.3</v>
      </c>
      <c r="E47">
        <v>166.54</v>
      </c>
      <c r="F47">
        <v>147.63</v>
      </c>
      <c r="G47" s="5">
        <v>22707.599999999999</v>
      </c>
      <c r="H47">
        <v>6.56</v>
      </c>
      <c r="I47">
        <v>0.78</v>
      </c>
      <c r="J47">
        <v>6875</v>
      </c>
      <c r="M47">
        <v>3607066</v>
      </c>
      <c r="N47" t="s">
        <v>14</v>
      </c>
    </row>
    <row r="48" spans="1:14" x14ac:dyDescent="0.25">
      <c r="A48" t="s">
        <v>67</v>
      </c>
      <c r="B48">
        <v>2000</v>
      </c>
      <c r="C48">
        <v>1</v>
      </c>
      <c r="D48" s="5">
        <v>2153.6</v>
      </c>
      <c r="E48">
        <v>19.329999999999998</v>
      </c>
      <c r="F48">
        <v>18.079999999999998</v>
      </c>
      <c r="G48" s="5">
        <v>2157.3000000000002</v>
      </c>
      <c r="H48">
        <v>0.61</v>
      </c>
      <c r="I48">
        <v>0.08</v>
      </c>
      <c r="M48">
        <v>1033</v>
      </c>
      <c r="N48" t="s">
        <v>14</v>
      </c>
    </row>
    <row r="49" spans="1:14" x14ac:dyDescent="0.25">
      <c r="A49" t="s">
        <v>76</v>
      </c>
      <c r="B49">
        <v>2000</v>
      </c>
      <c r="C49">
        <v>1</v>
      </c>
      <c r="D49" s="5">
        <v>1938.7</v>
      </c>
      <c r="E49">
        <v>21.75</v>
      </c>
      <c r="F49">
        <v>20.350000000000001</v>
      </c>
      <c r="G49" s="5">
        <v>1941.1</v>
      </c>
      <c r="H49">
        <v>0.55000000000000004</v>
      </c>
      <c r="I49">
        <v>0.08</v>
      </c>
      <c r="M49">
        <v>1017</v>
      </c>
      <c r="N49" t="s">
        <v>14</v>
      </c>
    </row>
    <row r="50" spans="1:14" x14ac:dyDescent="0.25">
      <c r="A50" t="s">
        <v>84</v>
      </c>
      <c r="B50">
        <v>2000</v>
      </c>
      <c r="C50">
        <v>1</v>
      </c>
      <c r="D50" s="5">
        <v>450316.4</v>
      </c>
      <c r="E50" s="5">
        <v>2624.46</v>
      </c>
      <c r="F50" s="5">
        <v>2191.54</v>
      </c>
      <c r="G50" s="5">
        <v>450410.5</v>
      </c>
      <c r="H50">
        <v>132.46</v>
      </c>
      <c r="I50">
        <v>12.63</v>
      </c>
      <c r="J50">
        <v>3000</v>
      </c>
      <c r="M50">
        <v>1906592</v>
      </c>
      <c r="N50" t="s">
        <v>14</v>
      </c>
    </row>
    <row r="51" spans="1:14" x14ac:dyDescent="0.25">
      <c r="A51" t="s">
        <v>93</v>
      </c>
      <c r="B51">
        <v>2000</v>
      </c>
      <c r="C51">
        <v>1</v>
      </c>
      <c r="D51" s="5">
        <v>3357268</v>
      </c>
      <c r="E51" s="5">
        <v>9609.5300000000007</v>
      </c>
      <c r="F51" s="5">
        <v>7502.49</v>
      </c>
      <c r="G51" s="5">
        <v>3357219.9</v>
      </c>
      <c r="H51" s="5">
        <v>1006.08</v>
      </c>
      <c r="I51">
        <v>69.16</v>
      </c>
      <c r="J51">
        <v>6000</v>
      </c>
      <c r="K51">
        <v>1000</v>
      </c>
      <c r="M51">
        <v>43499648</v>
      </c>
      <c r="N51" t="s">
        <v>14</v>
      </c>
    </row>
    <row r="52" spans="1:14" x14ac:dyDescent="0.25">
      <c r="A52" t="s">
        <v>102</v>
      </c>
      <c r="B52">
        <v>2000</v>
      </c>
      <c r="C52">
        <v>1</v>
      </c>
      <c r="D52" s="5">
        <v>62928.2</v>
      </c>
      <c r="E52" s="5">
        <v>1323.31</v>
      </c>
      <c r="F52" s="5">
        <v>3688.87</v>
      </c>
      <c r="G52" s="5">
        <v>63607.3</v>
      </c>
      <c r="H52">
        <v>16.39</v>
      </c>
      <c r="I52">
        <v>2.38</v>
      </c>
      <c r="J52">
        <v>2000</v>
      </c>
      <c r="M52">
        <v>9427656</v>
      </c>
      <c r="N52" t="s">
        <v>14</v>
      </c>
    </row>
    <row r="53" spans="1:14" x14ac:dyDescent="0.25">
      <c r="A53" t="s">
        <v>110</v>
      </c>
      <c r="B53">
        <v>2000</v>
      </c>
      <c r="C53">
        <v>1</v>
      </c>
      <c r="D53" s="5">
        <v>1622722.3</v>
      </c>
      <c r="E53" s="5">
        <v>5492.96</v>
      </c>
      <c r="F53" s="5">
        <v>4869.3599999999997</v>
      </c>
      <c r="G53" s="5">
        <v>1622845.7</v>
      </c>
      <c r="H53">
        <v>468.52</v>
      </c>
      <c r="I53">
        <v>54.83</v>
      </c>
      <c r="J53">
        <v>46000</v>
      </c>
      <c r="M53">
        <v>24534624</v>
      </c>
      <c r="N53" t="s">
        <v>14</v>
      </c>
    </row>
    <row r="54" spans="1:14" x14ac:dyDescent="0.25">
      <c r="A54" t="s">
        <v>119</v>
      </c>
      <c r="B54">
        <v>2000</v>
      </c>
      <c r="C54">
        <v>1</v>
      </c>
      <c r="D54" s="5">
        <v>55438.1</v>
      </c>
      <c r="E54" s="5">
        <v>1084.05</v>
      </c>
      <c r="F54" s="5">
        <v>1926.89</v>
      </c>
      <c r="G54" s="5">
        <v>55005.4</v>
      </c>
      <c r="H54">
        <v>14.79</v>
      </c>
      <c r="I54">
        <v>2.1</v>
      </c>
      <c r="M54">
        <v>775640</v>
      </c>
      <c r="N54" t="s">
        <v>14</v>
      </c>
    </row>
    <row r="55" spans="1:14" x14ac:dyDescent="0.25">
      <c r="A55" t="s">
        <v>127</v>
      </c>
      <c r="B55">
        <v>2000</v>
      </c>
      <c r="C55">
        <v>1</v>
      </c>
      <c r="D55" s="5">
        <v>40121097.600000001</v>
      </c>
      <c r="E55" s="5">
        <v>365173.44</v>
      </c>
      <c r="F55" s="5">
        <v>304936.36</v>
      </c>
      <c r="G55" s="5">
        <v>40229137.299999997</v>
      </c>
      <c r="H55" s="5">
        <v>11798.08</v>
      </c>
      <c r="I55" s="5">
        <v>1092.1600000000001</v>
      </c>
      <c r="J55">
        <v>8372000</v>
      </c>
      <c r="K55">
        <v>7000</v>
      </c>
      <c r="M55">
        <v>4393609992</v>
      </c>
      <c r="N55" t="s">
        <v>14</v>
      </c>
    </row>
    <row r="56" spans="1:14" x14ac:dyDescent="0.25">
      <c r="A56" t="s">
        <v>137</v>
      </c>
      <c r="B56">
        <v>2000</v>
      </c>
      <c r="C56">
        <v>1</v>
      </c>
      <c r="D56" s="5">
        <v>8105.2</v>
      </c>
      <c r="E56">
        <v>473.8</v>
      </c>
      <c r="F56" s="5">
        <v>1359.44</v>
      </c>
      <c r="G56" s="5">
        <v>8036.6</v>
      </c>
      <c r="H56">
        <v>2.11</v>
      </c>
      <c r="I56">
        <v>0.43</v>
      </c>
      <c r="J56">
        <v>1000</v>
      </c>
      <c r="M56">
        <v>689096</v>
      </c>
      <c r="N56" t="s">
        <v>14</v>
      </c>
    </row>
    <row r="57" spans="1:14" x14ac:dyDescent="0.25">
      <c r="A57" t="s">
        <v>145</v>
      </c>
      <c r="B57">
        <v>2000</v>
      </c>
      <c r="C57">
        <v>1</v>
      </c>
      <c r="D57" s="5">
        <v>485292.2</v>
      </c>
      <c r="E57" s="5">
        <v>9522.18</v>
      </c>
      <c r="F57" s="5">
        <v>9352.0499999999993</v>
      </c>
      <c r="G57" s="5">
        <v>483097.8</v>
      </c>
      <c r="H57">
        <v>137.22</v>
      </c>
      <c r="I57">
        <v>17.87</v>
      </c>
      <c r="J57">
        <v>3000</v>
      </c>
      <c r="M57">
        <v>1908104</v>
      </c>
      <c r="N57" t="s">
        <v>14</v>
      </c>
    </row>
    <row r="58" spans="1:14" x14ac:dyDescent="0.25">
      <c r="A58" t="s">
        <v>152</v>
      </c>
      <c r="B58">
        <v>2000</v>
      </c>
      <c r="C58">
        <v>1</v>
      </c>
      <c r="D58" s="5">
        <v>3409672.6</v>
      </c>
      <c r="E58" s="5">
        <v>57299.3</v>
      </c>
      <c r="F58" s="5">
        <v>85762.9</v>
      </c>
      <c r="G58" s="5">
        <v>3365298.5</v>
      </c>
      <c r="H58">
        <v>928.15</v>
      </c>
      <c r="I58">
        <v>144.25</v>
      </c>
      <c r="J58">
        <v>6000</v>
      </c>
      <c r="K58">
        <v>1000</v>
      </c>
      <c r="M58">
        <v>43826816</v>
      </c>
      <c r="N58" t="s">
        <v>14</v>
      </c>
    </row>
    <row r="59" spans="1:14" x14ac:dyDescent="0.25">
      <c r="A59" t="s">
        <v>160</v>
      </c>
      <c r="B59">
        <v>2000</v>
      </c>
      <c r="C59">
        <v>1</v>
      </c>
      <c r="D59" s="5">
        <v>65499.8</v>
      </c>
      <c r="E59" s="5">
        <v>1582.27</v>
      </c>
      <c r="F59" s="5">
        <v>4410.72</v>
      </c>
      <c r="G59" s="5">
        <v>65823.899999999994</v>
      </c>
      <c r="H59">
        <v>17.09</v>
      </c>
      <c r="I59">
        <v>2.73</v>
      </c>
      <c r="J59">
        <v>2000</v>
      </c>
      <c r="K59">
        <v>1000</v>
      </c>
      <c r="M59">
        <v>9427944</v>
      </c>
      <c r="N59" t="s">
        <v>14</v>
      </c>
    </row>
    <row r="60" spans="1:14" x14ac:dyDescent="0.25">
      <c r="A60" t="s">
        <v>167</v>
      </c>
      <c r="B60">
        <v>2000</v>
      </c>
      <c r="C60">
        <v>1</v>
      </c>
      <c r="D60" s="5">
        <v>1779265.5</v>
      </c>
      <c r="E60" s="5">
        <v>14315.56</v>
      </c>
      <c r="F60" s="5">
        <v>11954.14</v>
      </c>
      <c r="G60" s="5">
        <v>1776541.1</v>
      </c>
      <c r="H60">
        <v>523.38</v>
      </c>
      <c r="I60">
        <v>50.09</v>
      </c>
      <c r="J60">
        <v>47000</v>
      </c>
      <c r="M60">
        <v>24807416</v>
      </c>
      <c r="N60" t="s">
        <v>14</v>
      </c>
    </row>
    <row r="61" spans="1:14" x14ac:dyDescent="0.25">
      <c r="A61" t="s">
        <v>175</v>
      </c>
      <c r="B61">
        <v>2000</v>
      </c>
      <c r="C61">
        <v>1</v>
      </c>
      <c r="D61" s="5">
        <v>56646.8</v>
      </c>
      <c r="E61" s="5">
        <v>1126.99</v>
      </c>
      <c r="F61" s="5">
        <v>2250.7199999999998</v>
      </c>
      <c r="G61" s="5">
        <v>56235.199999999997</v>
      </c>
      <c r="H61">
        <v>15.08</v>
      </c>
      <c r="I61">
        <v>2.37</v>
      </c>
      <c r="M61">
        <v>823616</v>
      </c>
      <c r="N61" t="s">
        <v>14</v>
      </c>
    </row>
    <row r="62" spans="1:14" x14ac:dyDescent="0.25">
      <c r="A62" t="s">
        <v>183</v>
      </c>
      <c r="B62">
        <v>2000</v>
      </c>
      <c r="C62">
        <v>1</v>
      </c>
      <c r="D62" s="5">
        <v>40913884</v>
      </c>
      <c r="E62" s="5">
        <v>521074.18</v>
      </c>
      <c r="F62" s="5">
        <v>487413.11</v>
      </c>
      <c r="G62" s="5">
        <v>40680300</v>
      </c>
      <c r="H62" s="5">
        <v>11584.82</v>
      </c>
      <c r="I62" s="5">
        <v>1679.47</v>
      </c>
      <c r="J62">
        <v>8373000</v>
      </c>
      <c r="K62">
        <v>6000</v>
      </c>
      <c r="M62">
        <v>4393640696</v>
      </c>
      <c r="N62" t="s">
        <v>14</v>
      </c>
    </row>
    <row r="63" spans="1:14" x14ac:dyDescent="0.25">
      <c r="A63" t="s">
        <v>191</v>
      </c>
      <c r="B63">
        <v>2000</v>
      </c>
      <c r="C63">
        <v>1</v>
      </c>
      <c r="D63" s="5">
        <v>7558.3</v>
      </c>
      <c r="E63">
        <v>390.46</v>
      </c>
      <c r="F63" s="5">
        <v>1120.3</v>
      </c>
      <c r="G63" s="5">
        <v>7637.4</v>
      </c>
      <c r="H63">
        <v>1.96</v>
      </c>
      <c r="I63">
        <v>0.35</v>
      </c>
      <c r="M63">
        <v>688232</v>
      </c>
      <c r="N63" t="s">
        <v>14</v>
      </c>
    </row>
    <row r="64" spans="1:14" x14ac:dyDescent="0.25">
      <c r="A64" t="s">
        <v>199</v>
      </c>
      <c r="N64" t="s">
        <v>14</v>
      </c>
    </row>
    <row r="65" spans="1:14" x14ac:dyDescent="0.25">
      <c r="A65" t="s">
        <v>28</v>
      </c>
      <c r="B65">
        <v>2000</v>
      </c>
      <c r="C65">
        <v>2</v>
      </c>
      <c r="D65" s="5">
        <v>63802.8</v>
      </c>
      <c r="E65" s="5">
        <v>1268.08</v>
      </c>
      <c r="F65" s="5">
        <v>1818.64</v>
      </c>
      <c r="G65" s="5">
        <v>63069.7</v>
      </c>
      <c r="H65">
        <v>9.89</v>
      </c>
      <c r="I65">
        <v>0.89</v>
      </c>
      <c r="J65">
        <v>27000</v>
      </c>
      <c r="M65">
        <v>14473560</v>
      </c>
      <c r="N65" t="s">
        <v>14</v>
      </c>
    </row>
    <row r="66" spans="1:14" x14ac:dyDescent="0.25">
      <c r="A66" t="s">
        <v>41</v>
      </c>
      <c r="B66">
        <v>2000</v>
      </c>
      <c r="C66">
        <v>2</v>
      </c>
      <c r="D66" s="5">
        <v>10967.2</v>
      </c>
      <c r="E66">
        <v>415.14</v>
      </c>
      <c r="F66" s="5">
        <v>1204.4000000000001</v>
      </c>
      <c r="G66" s="5">
        <v>10939.1</v>
      </c>
      <c r="H66">
        <v>1.7</v>
      </c>
      <c r="I66">
        <v>0.2</v>
      </c>
      <c r="J66">
        <v>1000</v>
      </c>
      <c r="M66">
        <v>939912</v>
      </c>
      <c r="N66" t="s">
        <v>14</v>
      </c>
    </row>
    <row r="67" spans="1:14" x14ac:dyDescent="0.25">
      <c r="A67" t="s">
        <v>50</v>
      </c>
      <c r="B67">
        <v>2000</v>
      </c>
      <c r="C67">
        <v>2</v>
      </c>
      <c r="D67" s="5">
        <v>6549.3</v>
      </c>
      <c r="E67">
        <v>242.53</v>
      </c>
      <c r="F67">
        <v>691.97</v>
      </c>
      <c r="G67" s="5">
        <v>6669.9</v>
      </c>
      <c r="H67">
        <v>1</v>
      </c>
      <c r="I67">
        <v>0</v>
      </c>
      <c r="M67">
        <v>44056</v>
      </c>
      <c r="N67" t="s">
        <v>14</v>
      </c>
    </row>
    <row r="68" spans="1:14" x14ac:dyDescent="0.25">
      <c r="A68" t="s">
        <v>58</v>
      </c>
      <c r="B68">
        <v>2000</v>
      </c>
      <c r="C68">
        <v>2</v>
      </c>
      <c r="D68" s="5">
        <v>44084.4</v>
      </c>
      <c r="E68">
        <v>551.33000000000004</v>
      </c>
      <c r="F68">
        <v>488.74</v>
      </c>
      <c r="G68" s="5">
        <v>43996.5</v>
      </c>
      <c r="H68">
        <v>6.96</v>
      </c>
      <c r="I68">
        <v>0.56000000000000005</v>
      </c>
      <c r="J68">
        <v>13750</v>
      </c>
      <c r="M68">
        <v>7213864</v>
      </c>
      <c r="N68" t="s">
        <v>14</v>
      </c>
    </row>
    <row r="69" spans="1:14" x14ac:dyDescent="0.25">
      <c r="A69" t="s">
        <v>67</v>
      </c>
      <c r="B69">
        <v>2000</v>
      </c>
      <c r="C69">
        <v>2</v>
      </c>
      <c r="D69" s="5">
        <v>4573.5</v>
      </c>
      <c r="E69">
        <v>32.64</v>
      </c>
      <c r="F69">
        <v>28.94</v>
      </c>
      <c r="G69" s="5">
        <v>4567.8</v>
      </c>
      <c r="H69">
        <v>0.72</v>
      </c>
      <c r="I69">
        <v>0.06</v>
      </c>
      <c r="M69">
        <v>1791</v>
      </c>
      <c r="N69" t="s">
        <v>14</v>
      </c>
    </row>
    <row r="70" spans="1:14" x14ac:dyDescent="0.25">
      <c r="A70" t="s">
        <v>76</v>
      </c>
      <c r="B70">
        <v>2000</v>
      </c>
      <c r="C70">
        <v>2</v>
      </c>
      <c r="D70" s="5">
        <v>4155</v>
      </c>
      <c r="E70">
        <v>66.48</v>
      </c>
      <c r="F70">
        <v>109.22</v>
      </c>
      <c r="G70" s="5">
        <v>4134.6000000000004</v>
      </c>
      <c r="H70">
        <v>0.64</v>
      </c>
      <c r="I70">
        <v>0.06</v>
      </c>
      <c r="M70">
        <v>1752</v>
      </c>
      <c r="N70" t="s">
        <v>14</v>
      </c>
    </row>
    <row r="71" spans="1:14" x14ac:dyDescent="0.25">
      <c r="A71" t="s">
        <v>84</v>
      </c>
      <c r="B71">
        <v>2000</v>
      </c>
      <c r="C71">
        <v>2</v>
      </c>
      <c r="D71" s="5">
        <v>963087.5</v>
      </c>
      <c r="E71" s="5">
        <v>16539.04</v>
      </c>
      <c r="F71" s="5">
        <v>15470.63</v>
      </c>
      <c r="G71" s="5">
        <v>962444.6</v>
      </c>
      <c r="H71">
        <v>152</v>
      </c>
      <c r="I71">
        <v>12.28</v>
      </c>
      <c r="J71">
        <v>7000</v>
      </c>
      <c r="M71">
        <v>3809784</v>
      </c>
      <c r="N71" t="s">
        <v>14</v>
      </c>
    </row>
    <row r="72" spans="1:14" x14ac:dyDescent="0.25">
      <c r="A72" t="s">
        <v>93</v>
      </c>
      <c r="B72">
        <v>2000</v>
      </c>
      <c r="C72">
        <v>2</v>
      </c>
      <c r="D72" s="5">
        <v>3606466.5</v>
      </c>
      <c r="E72" s="5">
        <v>8284.81</v>
      </c>
      <c r="F72" s="5">
        <v>7344.27</v>
      </c>
      <c r="G72" s="5">
        <v>3606821.1</v>
      </c>
      <c r="H72">
        <v>569.24</v>
      </c>
      <c r="I72">
        <v>46.77</v>
      </c>
      <c r="J72">
        <v>7000</v>
      </c>
      <c r="M72">
        <v>44383848</v>
      </c>
      <c r="N72" t="s">
        <v>14</v>
      </c>
    </row>
    <row r="73" spans="1:14" x14ac:dyDescent="0.25">
      <c r="A73" t="s">
        <v>102</v>
      </c>
      <c r="B73">
        <v>2000</v>
      </c>
      <c r="C73">
        <v>2</v>
      </c>
      <c r="D73" s="5">
        <v>70670.399999999994</v>
      </c>
      <c r="E73" s="5">
        <v>2214.29</v>
      </c>
      <c r="F73" s="5">
        <v>6209.11</v>
      </c>
      <c r="G73" s="5">
        <v>71003.100000000006</v>
      </c>
      <c r="H73">
        <v>10.85</v>
      </c>
      <c r="I73">
        <v>1.47</v>
      </c>
      <c r="J73">
        <v>1000</v>
      </c>
      <c r="M73">
        <v>9955656</v>
      </c>
      <c r="N73" t="s">
        <v>14</v>
      </c>
    </row>
    <row r="74" spans="1:14" x14ac:dyDescent="0.25">
      <c r="A74" t="s">
        <v>110</v>
      </c>
      <c r="B74">
        <v>2000</v>
      </c>
      <c r="C74">
        <v>2</v>
      </c>
      <c r="D74" s="5">
        <v>3510371.6</v>
      </c>
      <c r="E74" s="5">
        <v>26890.06</v>
      </c>
      <c r="F74" s="5">
        <v>22454.42</v>
      </c>
      <c r="G74" s="5">
        <v>3507973.5</v>
      </c>
      <c r="H74">
        <v>557.11</v>
      </c>
      <c r="I74">
        <v>43.93</v>
      </c>
      <c r="J74">
        <v>92000</v>
      </c>
      <c r="M74">
        <v>48398064</v>
      </c>
      <c r="N74" t="s">
        <v>14</v>
      </c>
    </row>
    <row r="75" spans="1:14" x14ac:dyDescent="0.25">
      <c r="A75" t="s">
        <v>119</v>
      </c>
      <c r="B75">
        <v>2000</v>
      </c>
      <c r="C75">
        <v>2</v>
      </c>
      <c r="D75" s="5">
        <v>110078.5</v>
      </c>
      <c r="E75" s="5">
        <v>2193.9299999999998</v>
      </c>
      <c r="F75" s="5">
        <v>3350.36</v>
      </c>
      <c r="G75" s="5">
        <v>109795.4</v>
      </c>
      <c r="H75">
        <v>16.95</v>
      </c>
      <c r="I75">
        <v>1.39</v>
      </c>
      <c r="M75">
        <v>983264</v>
      </c>
      <c r="N75" t="s">
        <v>14</v>
      </c>
    </row>
    <row r="76" spans="1:14" x14ac:dyDescent="0.25">
      <c r="A76" t="s">
        <v>127</v>
      </c>
      <c r="B76">
        <v>2000</v>
      </c>
      <c r="C76">
        <v>2</v>
      </c>
      <c r="D76" s="5">
        <v>83416749</v>
      </c>
      <c r="E76" s="5">
        <v>1050291.97</v>
      </c>
      <c r="F76" s="5">
        <v>982443.76</v>
      </c>
      <c r="G76" s="5">
        <v>83019993.099999994</v>
      </c>
      <c r="H76" s="5">
        <v>13161.12</v>
      </c>
      <c r="I76">
        <v>983.57</v>
      </c>
      <c r="J76">
        <v>16757000</v>
      </c>
      <c r="K76">
        <v>11000</v>
      </c>
      <c r="M76">
        <v>8778295624</v>
      </c>
      <c r="N76" t="s">
        <v>14</v>
      </c>
    </row>
    <row r="77" spans="1:14" x14ac:dyDescent="0.25">
      <c r="A77" t="s">
        <v>137</v>
      </c>
      <c r="B77">
        <v>2000</v>
      </c>
      <c r="C77">
        <v>2</v>
      </c>
      <c r="D77" s="5">
        <v>13562.6</v>
      </c>
      <c r="E77" s="5">
        <v>2759.57</v>
      </c>
      <c r="F77" s="5">
        <v>7873.2</v>
      </c>
      <c r="G77" s="5">
        <v>12068</v>
      </c>
      <c r="H77">
        <v>2.0699999999999998</v>
      </c>
      <c r="I77">
        <v>1.17</v>
      </c>
      <c r="M77">
        <v>689160</v>
      </c>
      <c r="N77" t="s">
        <v>14</v>
      </c>
    </row>
    <row r="78" spans="1:14" x14ac:dyDescent="0.25">
      <c r="A78" t="s">
        <v>145</v>
      </c>
      <c r="B78">
        <v>2000</v>
      </c>
      <c r="C78">
        <v>2</v>
      </c>
      <c r="D78" s="5">
        <v>1735802.3</v>
      </c>
      <c r="E78" s="5">
        <v>229703.1</v>
      </c>
      <c r="F78" s="5">
        <v>673679.44</v>
      </c>
      <c r="G78" s="5">
        <v>1648768.9</v>
      </c>
      <c r="H78">
        <v>271.42</v>
      </c>
      <c r="I78">
        <v>112.09</v>
      </c>
      <c r="J78">
        <v>7000</v>
      </c>
      <c r="M78">
        <v>3809784</v>
      </c>
      <c r="N78" t="s">
        <v>14</v>
      </c>
    </row>
    <row r="79" spans="1:14" x14ac:dyDescent="0.25">
      <c r="A79" t="s">
        <v>152</v>
      </c>
      <c r="B79">
        <v>2000</v>
      </c>
      <c r="C79">
        <v>2</v>
      </c>
      <c r="D79" s="5">
        <v>4644696</v>
      </c>
      <c r="E79" s="5">
        <v>193831.21</v>
      </c>
      <c r="F79" s="5">
        <v>568473.4</v>
      </c>
      <c r="G79" s="5">
        <v>4446734.2</v>
      </c>
      <c r="H79">
        <v>718.96</v>
      </c>
      <c r="I79">
        <v>103.9</v>
      </c>
      <c r="J79">
        <v>6000</v>
      </c>
      <c r="M79">
        <v>44019984</v>
      </c>
      <c r="N79" t="s">
        <v>14</v>
      </c>
    </row>
    <row r="80" spans="1:14" x14ac:dyDescent="0.25">
      <c r="A80" t="s">
        <v>160</v>
      </c>
      <c r="B80">
        <v>2000</v>
      </c>
      <c r="C80">
        <v>2</v>
      </c>
      <c r="D80" s="5">
        <v>125046.6</v>
      </c>
      <c r="E80" s="5">
        <v>3843.33</v>
      </c>
      <c r="F80" s="5">
        <v>11027.24</v>
      </c>
      <c r="G80" s="5">
        <v>126462.5</v>
      </c>
      <c r="H80">
        <v>19.34</v>
      </c>
      <c r="I80">
        <v>2.82</v>
      </c>
      <c r="J80">
        <v>2000</v>
      </c>
      <c r="K80">
        <v>1000</v>
      </c>
      <c r="M80">
        <v>9955368</v>
      </c>
      <c r="N80" t="s">
        <v>14</v>
      </c>
    </row>
    <row r="81" spans="1:14" x14ac:dyDescent="0.25">
      <c r="A81" t="s">
        <v>167</v>
      </c>
      <c r="B81">
        <v>2000</v>
      </c>
      <c r="C81">
        <v>2</v>
      </c>
      <c r="D81" s="5">
        <v>4297135.8</v>
      </c>
      <c r="E81" s="5">
        <v>131616.98000000001</v>
      </c>
      <c r="F81" s="5">
        <v>381844.72</v>
      </c>
      <c r="G81" s="5">
        <v>4343414.2</v>
      </c>
      <c r="H81">
        <v>662.4</v>
      </c>
      <c r="I81">
        <v>87.11</v>
      </c>
      <c r="J81">
        <v>93000</v>
      </c>
      <c r="M81">
        <v>48878168</v>
      </c>
      <c r="N81" t="s">
        <v>14</v>
      </c>
    </row>
    <row r="82" spans="1:14" x14ac:dyDescent="0.25">
      <c r="A82" t="s">
        <v>175</v>
      </c>
      <c r="B82">
        <v>2000</v>
      </c>
      <c r="C82">
        <v>2</v>
      </c>
      <c r="D82" s="5">
        <v>124962</v>
      </c>
      <c r="E82" s="5">
        <v>2352.63</v>
      </c>
      <c r="F82" s="5">
        <v>5452.58</v>
      </c>
      <c r="G82" s="5">
        <v>123127.1</v>
      </c>
      <c r="H82">
        <v>18.670000000000002</v>
      </c>
      <c r="I82">
        <v>1.75</v>
      </c>
      <c r="J82">
        <v>1000</v>
      </c>
      <c r="M82">
        <v>1079216</v>
      </c>
      <c r="N82" t="s">
        <v>14</v>
      </c>
    </row>
    <row r="83" spans="1:14" x14ac:dyDescent="0.25">
      <c r="A83" t="s">
        <v>183</v>
      </c>
      <c r="B83">
        <v>2000</v>
      </c>
      <c r="C83">
        <v>2</v>
      </c>
      <c r="D83" s="5">
        <v>79277966.799999997</v>
      </c>
      <c r="E83" s="5">
        <v>280420.76</v>
      </c>
      <c r="F83" s="5">
        <v>218934.08</v>
      </c>
      <c r="G83" s="5">
        <v>79216435.700000003</v>
      </c>
      <c r="H83" s="5">
        <v>12677.9</v>
      </c>
      <c r="I83" s="5">
        <v>1016.81</v>
      </c>
      <c r="J83">
        <v>16759000</v>
      </c>
      <c r="K83">
        <v>11000</v>
      </c>
      <c r="M83">
        <v>8778377816</v>
      </c>
      <c r="N83" t="s">
        <v>14</v>
      </c>
    </row>
    <row r="84" spans="1:14" x14ac:dyDescent="0.25">
      <c r="A84" t="s">
        <v>191</v>
      </c>
      <c r="B84">
        <v>2000</v>
      </c>
      <c r="C84">
        <v>2</v>
      </c>
      <c r="D84" s="5">
        <v>7750.8</v>
      </c>
      <c r="E84">
        <v>555.35</v>
      </c>
      <c r="F84" s="5">
        <v>1575.44</v>
      </c>
      <c r="G84" s="5">
        <v>7671.3</v>
      </c>
      <c r="H84">
        <v>1.19</v>
      </c>
      <c r="I84">
        <v>0.26</v>
      </c>
      <c r="M84">
        <v>688584</v>
      </c>
      <c r="N8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9" sqref="N9"/>
    </sheetView>
  </sheetViews>
  <sheetFormatPr defaultRowHeight="15" x14ac:dyDescent="0.25"/>
  <cols>
    <col min="1" max="1" width="57.85546875" bestFit="1" customWidth="1"/>
    <col min="2" max="3" width="10" bestFit="1" customWidth="1"/>
    <col min="4" max="5" width="11" bestFit="1" customWidth="1"/>
    <col min="6" max="6" width="4.5703125" bestFit="1" customWidth="1"/>
    <col min="7" max="8" width="5.5703125" bestFit="1" customWidth="1"/>
    <col min="9" max="9" width="7" bestFit="1" customWidth="1"/>
    <col min="10" max="10" width="8" bestFit="1" customWidth="1"/>
    <col min="11" max="13" width="9" bestFit="1" customWidth="1"/>
    <col min="14" max="14" width="7.28515625" bestFit="1" customWidth="1"/>
    <col min="15" max="15" width="9" hidden="1" customWidth="1"/>
    <col min="16" max="16" width="5.7109375" hidden="1" customWidth="1"/>
  </cols>
  <sheetData>
    <row r="1" spans="1:16" x14ac:dyDescent="0.25">
      <c r="A1" s="2" t="s">
        <v>16</v>
      </c>
      <c r="B1" s="9">
        <v>500</v>
      </c>
      <c r="C1" s="10">
        <v>500</v>
      </c>
      <c r="D1" s="10">
        <v>2000</v>
      </c>
      <c r="E1" s="10">
        <v>2000</v>
      </c>
      <c r="F1" s="14"/>
      <c r="G1" s="15"/>
      <c r="H1" s="16"/>
      <c r="I1" s="23">
        <v>500</v>
      </c>
      <c r="J1" s="24">
        <v>500</v>
      </c>
      <c r="K1" s="24">
        <v>2000</v>
      </c>
      <c r="L1" s="24">
        <v>2000</v>
      </c>
      <c r="M1" s="7"/>
      <c r="O1" s="34" t="s">
        <v>677</v>
      </c>
      <c r="P1" s="34" t="s">
        <v>677</v>
      </c>
    </row>
    <row r="2" spans="1:16" x14ac:dyDescent="0.25">
      <c r="A2" s="2" t="s">
        <v>17</v>
      </c>
      <c r="B2" s="9">
        <v>1</v>
      </c>
      <c r="C2" s="10">
        <v>2</v>
      </c>
      <c r="D2" s="10">
        <v>1</v>
      </c>
      <c r="E2" s="10">
        <v>2</v>
      </c>
      <c r="F2" s="17"/>
      <c r="G2" s="18"/>
      <c r="H2" s="19"/>
      <c r="I2" s="23">
        <v>1</v>
      </c>
      <c r="J2" s="24">
        <v>2</v>
      </c>
      <c r="K2" s="24">
        <v>1</v>
      </c>
      <c r="L2" s="24">
        <v>2</v>
      </c>
      <c r="M2" s="7"/>
    </row>
    <row r="3" spans="1:16" ht="15.75" thickBot="1" x14ac:dyDescent="0.3">
      <c r="A3" s="4" t="s">
        <v>15</v>
      </c>
      <c r="B3" s="11" t="s">
        <v>639</v>
      </c>
      <c r="C3" s="12"/>
      <c r="D3" s="12"/>
      <c r="E3" s="13"/>
      <c r="F3" s="20" t="s">
        <v>652</v>
      </c>
      <c r="G3" s="21"/>
      <c r="H3" s="22"/>
      <c r="I3" s="25" t="s">
        <v>22</v>
      </c>
      <c r="J3" s="26"/>
      <c r="K3" s="26"/>
      <c r="L3" s="26"/>
      <c r="M3" s="27" t="s">
        <v>653</v>
      </c>
      <c r="N3" s="27" t="s">
        <v>655</v>
      </c>
      <c r="O3" s="27" t="s">
        <v>656</v>
      </c>
      <c r="P3" s="27" t="s">
        <v>654</v>
      </c>
    </row>
    <row r="4" spans="1:16" x14ac:dyDescent="0.25">
      <c r="A4" s="29" t="s">
        <v>657</v>
      </c>
      <c r="B4" s="3">
        <f>tidied!D2</f>
        <v>18104.5</v>
      </c>
      <c r="C4">
        <f>tidied!D23</f>
        <v>27642.6</v>
      </c>
      <c r="D4">
        <f>tidied!D44</f>
        <v>35390.300000000003</v>
      </c>
      <c r="E4">
        <f>tidied!D65</f>
        <v>63802.8</v>
      </c>
      <c r="F4" s="8">
        <f>C4/$B4</f>
        <v>1.5268358695351985</v>
      </c>
      <c r="G4" s="8">
        <f>D4/$B4</f>
        <v>1.9547791985417993</v>
      </c>
      <c r="H4" s="8">
        <f>E4/$B4</f>
        <v>3.5241404070811124</v>
      </c>
      <c r="I4" s="3">
        <f>tidied!H2</f>
        <v>5.93</v>
      </c>
      <c r="J4">
        <f>tidied!H23</f>
        <v>5.78</v>
      </c>
      <c r="K4">
        <f>tidied!H44</f>
        <v>9.25</v>
      </c>
      <c r="L4">
        <f>tidied!H65</f>
        <v>9.89</v>
      </c>
      <c r="M4" s="7">
        <f>SUM(I4:L4)</f>
        <v>30.85</v>
      </c>
      <c r="N4">
        <f>VLOOKUP(M4,RATIOSCORES,2,FALSE)</f>
        <v>8</v>
      </c>
      <c r="O4" s="7">
        <v>1.73</v>
      </c>
      <c r="P4">
        <v>1</v>
      </c>
    </row>
    <row r="5" spans="1:16" x14ac:dyDescent="0.25">
      <c r="A5" s="29" t="s">
        <v>658</v>
      </c>
      <c r="B5" s="3">
        <f>tidied!D3</f>
        <v>3997.1</v>
      </c>
      <c r="C5">
        <f>tidied!D24</f>
        <v>6200.2</v>
      </c>
      <c r="D5">
        <f>tidied!D45</f>
        <v>6179.7</v>
      </c>
      <c r="E5">
        <f>tidied!D66</f>
        <v>10967.2</v>
      </c>
      <c r="F5" s="8">
        <f>C5/$B5</f>
        <v>1.5511746015861501</v>
      </c>
      <c r="G5" s="8">
        <f>D5/$B5</f>
        <v>1.5460458832653674</v>
      </c>
      <c r="H5" s="8">
        <f>E5/$B5</f>
        <v>2.7437892472042233</v>
      </c>
      <c r="I5" s="3">
        <f>tidied!H3</f>
        <v>1.3</v>
      </c>
      <c r="J5">
        <f>tidied!H24</f>
        <v>1.29</v>
      </c>
      <c r="K5">
        <f>tidied!H45</f>
        <v>1.61</v>
      </c>
      <c r="L5">
        <f>tidied!H66</f>
        <v>1.7</v>
      </c>
      <c r="M5" s="7">
        <f t="shared" ref="M5:O23" si="0">SUM(I5:L5)</f>
        <v>5.9</v>
      </c>
      <c r="N5">
        <f>VLOOKUP(M5,RATIOSCORES,2,FALSE)</f>
        <v>5</v>
      </c>
      <c r="O5" s="7">
        <v>1.96</v>
      </c>
      <c r="P5">
        <v>2</v>
      </c>
    </row>
    <row r="6" spans="1:16" x14ac:dyDescent="0.25">
      <c r="A6" s="29" t="s">
        <v>659</v>
      </c>
      <c r="B6" s="3">
        <f>tidied!D4</f>
        <v>3449.1</v>
      </c>
      <c r="C6">
        <f>tidied!D25</f>
        <v>5056.5</v>
      </c>
      <c r="D6">
        <f>tidied!D46</f>
        <v>3903.5</v>
      </c>
      <c r="E6">
        <f>tidied!D67</f>
        <v>6549.3</v>
      </c>
      <c r="F6" s="8">
        <f>C6/$B6</f>
        <v>1.4660346177263635</v>
      </c>
      <c r="G6" s="8">
        <f>D6/$B6</f>
        <v>1.1317445130613784</v>
      </c>
      <c r="H6" s="8">
        <f>E6/$B6</f>
        <v>1.8988431764808211</v>
      </c>
      <c r="I6" s="3">
        <f>tidied!H4</f>
        <v>1</v>
      </c>
      <c r="J6">
        <f>tidied!H25</f>
        <v>1</v>
      </c>
      <c r="K6">
        <f>tidied!H46</f>
        <v>1</v>
      </c>
      <c r="L6">
        <f>tidied!H67</f>
        <v>1</v>
      </c>
      <c r="M6" s="7">
        <f t="shared" si="0"/>
        <v>4</v>
      </c>
      <c r="N6">
        <f>VLOOKUP(M6,RATIOSCORES,2,FALSE)</f>
        <v>3</v>
      </c>
      <c r="O6" s="7">
        <v>4</v>
      </c>
      <c r="P6">
        <v>3</v>
      </c>
    </row>
    <row r="7" spans="1:16" x14ac:dyDescent="0.25">
      <c r="A7" s="28" t="s">
        <v>660</v>
      </c>
      <c r="B7" s="3">
        <f>tidied!D5</f>
        <v>6162.2</v>
      </c>
      <c r="C7">
        <f>tidied!D26</f>
        <v>12241.4</v>
      </c>
      <c r="D7">
        <f>tidied!D47</f>
        <v>22701.3</v>
      </c>
      <c r="E7">
        <f>tidied!D68</f>
        <v>44084.4</v>
      </c>
      <c r="F7" s="8">
        <f>C7/$B7</f>
        <v>1.9865307844600955</v>
      </c>
      <c r="G7" s="8">
        <f>D7/$B7</f>
        <v>3.6839602739281427</v>
      </c>
      <c r="H7" s="8">
        <f>E7/$B7</f>
        <v>7.1540034403297526</v>
      </c>
      <c r="I7" s="3">
        <f>tidied!H5</f>
        <v>2.16</v>
      </c>
      <c r="J7">
        <f>tidied!H26</f>
        <v>2.85</v>
      </c>
      <c r="K7">
        <f>tidied!H47</f>
        <v>6.56</v>
      </c>
      <c r="L7">
        <f>tidied!H68</f>
        <v>6.96</v>
      </c>
      <c r="M7" s="7">
        <f t="shared" si="0"/>
        <v>18.53</v>
      </c>
      <c r="N7">
        <f>VLOOKUP(M7,RATIOSCORES,2,FALSE)</f>
        <v>7</v>
      </c>
      <c r="O7" s="7">
        <v>5.17</v>
      </c>
      <c r="P7">
        <v>4</v>
      </c>
    </row>
    <row r="8" spans="1:16" x14ac:dyDescent="0.25">
      <c r="A8" s="28" t="s">
        <v>661</v>
      </c>
      <c r="B8" s="3">
        <f>tidied!D6</f>
        <v>801</v>
      </c>
      <c r="C8">
        <f>tidied!D27</f>
        <v>1583</v>
      </c>
      <c r="D8">
        <f>tidied!D48</f>
        <v>2153.6</v>
      </c>
      <c r="E8">
        <f>tidied!D69</f>
        <v>4573.5</v>
      </c>
      <c r="F8" s="8">
        <f>C8/$B8</f>
        <v>1.9762796504369537</v>
      </c>
      <c r="G8" s="8">
        <f>D8/$B8</f>
        <v>2.6886392009987516</v>
      </c>
      <c r="H8" s="8">
        <f>E8/$B8</f>
        <v>5.7097378277153554</v>
      </c>
      <c r="I8" s="3">
        <f>tidied!H6</f>
        <v>0.28000000000000003</v>
      </c>
      <c r="J8">
        <f>tidied!H27</f>
        <v>0.35</v>
      </c>
      <c r="K8">
        <f>tidied!H48</f>
        <v>0.61</v>
      </c>
      <c r="L8">
        <f>tidied!H69</f>
        <v>0.72</v>
      </c>
      <c r="M8" s="7">
        <f t="shared" si="0"/>
        <v>1.96</v>
      </c>
      <c r="N8">
        <f>VLOOKUP(M8,RATIOSCORES,2,FALSE)</f>
        <v>2</v>
      </c>
      <c r="O8" s="7">
        <v>5.9</v>
      </c>
      <c r="P8">
        <v>5</v>
      </c>
    </row>
    <row r="9" spans="1:16" x14ac:dyDescent="0.25">
      <c r="A9" s="28" t="s">
        <v>662</v>
      </c>
      <c r="B9" s="3">
        <f>tidied!D7</f>
        <v>688.7</v>
      </c>
      <c r="C9">
        <f>tidied!D28</f>
        <v>1332.8</v>
      </c>
      <c r="D9">
        <f>tidied!D49</f>
        <v>1938.7</v>
      </c>
      <c r="E9">
        <f>tidied!D70</f>
        <v>4155</v>
      </c>
      <c r="F9" s="8">
        <f>C9/$B9</f>
        <v>1.9352403078263394</v>
      </c>
      <c r="G9" s="8">
        <f>D9/$B9</f>
        <v>2.8150137941048352</v>
      </c>
      <c r="H9" s="8">
        <f>E9/$B9</f>
        <v>6.0331058516044722</v>
      </c>
      <c r="I9" s="3">
        <f>tidied!H7</f>
        <v>0.24</v>
      </c>
      <c r="J9">
        <f>tidied!H28</f>
        <v>0.3</v>
      </c>
      <c r="K9">
        <f>tidied!H49</f>
        <v>0.55000000000000004</v>
      </c>
      <c r="L9">
        <f>tidied!H70</f>
        <v>0.64</v>
      </c>
      <c r="M9" s="7">
        <f t="shared" si="0"/>
        <v>1.73</v>
      </c>
      <c r="N9">
        <f>VLOOKUP(M9,RATIOSCORES,2,FALSE)</f>
        <v>1</v>
      </c>
      <c r="O9" s="7">
        <v>9.6</v>
      </c>
      <c r="P9">
        <v>6</v>
      </c>
    </row>
    <row r="10" spans="1:16" x14ac:dyDescent="0.25">
      <c r="A10" s="28" t="s">
        <v>663</v>
      </c>
      <c r="B10" s="3">
        <f>tidied!D8</f>
        <v>122180.7</v>
      </c>
      <c r="C10">
        <f>tidied!D29</f>
        <v>247452.4</v>
      </c>
      <c r="D10">
        <f>tidied!D50</f>
        <v>450316.4</v>
      </c>
      <c r="E10">
        <f>tidied!D71</f>
        <v>963087.5</v>
      </c>
      <c r="F10" s="8">
        <f>C10/$B10</f>
        <v>2.025298594622555</v>
      </c>
      <c r="G10" s="8">
        <f>D10/$B10</f>
        <v>3.6856590279806878</v>
      </c>
      <c r="H10" s="8">
        <f>E10/$B10</f>
        <v>7.8824847132157538</v>
      </c>
      <c r="I10" s="3">
        <f>tidied!H8</f>
        <v>43.25</v>
      </c>
      <c r="J10">
        <f>tidied!H29</f>
        <v>51.85</v>
      </c>
      <c r="K10">
        <f>tidied!H50</f>
        <v>132.46</v>
      </c>
      <c r="L10">
        <f>tidied!H71</f>
        <v>152</v>
      </c>
      <c r="M10" s="7">
        <f t="shared" si="0"/>
        <v>379.56</v>
      </c>
      <c r="N10">
        <f>VLOOKUP(M10,RATIOSCORES,2,FALSE)</f>
        <v>13</v>
      </c>
      <c r="O10" s="7">
        <v>18.53</v>
      </c>
      <c r="P10">
        <v>7</v>
      </c>
    </row>
    <row r="11" spans="1:16" x14ac:dyDescent="0.25">
      <c r="A11" s="30" t="s">
        <v>664</v>
      </c>
      <c r="B11" s="3">
        <f>tidied!D9</f>
        <v>895140.1</v>
      </c>
      <c r="C11">
        <f>tidied!D30</f>
        <v>887765.9</v>
      </c>
      <c r="D11">
        <f>tidied!D51</f>
        <v>3357268</v>
      </c>
      <c r="E11">
        <f>tidied!D72</f>
        <v>3606466.5</v>
      </c>
      <c r="F11" s="8">
        <f>C11/$B11</f>
        <v>0.99176195994347704</v>
      </c>
      <c r="G11" s="8">
        <f>D11/$B11</f>
        <v>3.7505503328473386</v>
      </c>
      <c r="H11" s="8">
        <f>E11/$B11</f>
        <v>4.0289408328372289</v>
      </c>
      <c r="I11" s="3">
        <f>tidied!H9</f>
        <v>315.17</v>
      </c>
      <c r="J11">
        <f>tidied!H30</f>
        <v>193.28</v>
      </c>
      <c r="K11">
        <f>tidied!H51</f>
        <v>1006.08</v>
      </c>
      <c r="L11">
        <f>tidied!H72</f>
        <v>569.24</v>
      </c>
      <c r="M11" s="7">
        <f t="shared" si="0"/>
        <v>2083.7700000000004</v>
      </c>
      <c r="N11">
        <f>VLOOKUP(M11,RATIOSCORES,2,FALSE)</f>
        <v>17</v>
      </c>
      <c r="O11" s="7">
        <v>30.85</v>
      </c>
      <c r="P11">
        <v>8</v>
      </c>
    </row>
    <row r="12" spans="1:16" x14ac:dyDescent="0.25">
      <c r="A12" s="32" t="s">
        <v>665</v>
      </c>
      <c r="B12" s="3">
        <f>tidied!D10</f>
        <v>25974.1</v>
      </c>
      <c r="C12">
        <f>tidied!D31</f>
        <v>27512.5</v>
      </c>
      <c r="D12">
        <f>tidied!D52</f>
        <v>62928.2</v>
      </c>
      <c r="E12">
        <f>tidied!D73</f>
        <v>70670.399999999994</v>
      </c>
      <c r="F12" s="8">
        <f>C12/$B12</f>
        <v>1.0592282311995411</v>
      </c>
      <c r="G12" s="8">
        <f>D12/$B12</f>
        <v>2.4227287952229335</v>
      </c>
      <c r="H12" s="8">
        <f>E12/$B12</f>
        <v>2.7208026457124594</v>
      </c>
      <c r="I12" s="3">
        <f>tidied!H10</f>
        <v>8.57</v>
      </c>
      <c r="J12">
        <f>tidied!H31</f>
        <v>5.79</v>
      </c>
      <c r="K12">
        <f>tidied!H52</f>
        <v>16.39</v>
      </c>
      <c r="L12">
        <f>tidied!H73</f>
        <v>10.85</v>
      </c>
      <c r="M12" s="7">
        <f t="shared" si="0"/>
        <v>41.6</v>
      </c>
      <c r="N12">
        <f>VLOOKUP(M12,RATIOSCORES,2,FALSE)</f>
        <v>11</v>
      </c>
      <c r="O12" s="7">
        <v>36.42</v>
      </c>
      <c r="P12">
        <v>9</v>
      </c>
    </row>
    <row r="13" spans="1:16" x14ac:dyDescent="0.25">
      <c r="A13" s="32" t="s">
        <v>666</v>
      </c>
      <c r="B13" s="3">
        <f>tidied!D11</f>
        <v>446409.9</v>
      </c>
      <c r="C13">
        <f>tidied!D32</f>
        <v>895706.7</v>
      </c>
      <c r="D13">
        <f>tidied!D53</f>
        <v>1622722.3</v>
      </c>
      <c r="E13">
        <f>tidied!D74</f>
        <v>3510371.6</v>
      </c>
      <c r="F13" s="8">
        <f>C13/$B13</f>
        <v>2.0064669264727324</v>
      </c>
      <c r="G13" s="8">
        <f>D13/$B13</f>
        <v>3.6350499843305446</v>
      </c>
      <c r="H13" s="8">
        <f>E13/$B13</f>
        <v>7.8635612695865387</v>
      </c>
      <c r="I13" s="3">
        <f>tidied!H11</f>
        <v>156.84</v>
      </c>
      <c r="J13">
        <f>tidied!H32</f>
        <v>188.44</v>
      </c>
      <c r="K13">
        <f>tidied!H53</f>
        <v>468.52</v>
      </c>
      <c r="L13">
        <f>tidied!H74</f>
        <v>557.11</v>
      </c>
      <c r="M13" s="7">
        <f t="shared" si="0"/>
        <v>1370.9099999999999</v>
      </c>
      <c r="N13">
        <f>VLOOKUP(M13,RATIOSCORES,2,FALSE)</f>
        <v>15</v>
      </c>
      <c r="O13" s="7">
        <v>38.650000000000006</v>
      </c>
      <c r="P13">
        <v>10</v>
      </c>
    </row>
    <row r="14" spans="1:16" x14ac:dyDescent="0.25">
      <c r="A14" s="30" t="s">
        <v>667</v>
      </c>
      <c r="B14" s="3">
        <f>tidied!D12</f>
        <v>7400.2</v>
      </c>
      <c r="C14">
        <f>tidied!D33</f>
        <v>10844.2</v>
      </c>
      <c r="D14">
        <f>tidied!D54</f>
        <v>55438.1</v>
      </c>
      <c r="E14">
        <f>tidied!D75</f>
        <v>110078.5</v>
      </c>
      <c r="F14" s="8">
        <f>C14/$B14</f>
        <v>1.465392827220886</v>
      </c>
      <c r="G14" s="8">
        <f>D14/$B14</f>
        <v>7.4914326639820548</v>
      </c>
      <c r="H14" s="8">
        <f>E14/$B14</f>
        <v>14.87507094402854</v>
      </c>
      <c r="I14" s="3">
        <f>tidied!H12</f>
        <v>2.42</v>
      </c>
      <c r="J14">
        <f>tidied!H33</f>
        <v>2.2599999999999998</v>
      </c>
      <c r="K14">
        <f>tidied!H54</f>
        <v>14.79</v>
      </c>
      <c r="L14">
        <f>tidied!H75</f>
        <v>16.95</v>
      </c>
      <c r="M14" s="7">
        <f t="shared" si="0"/>
        <v>36.42</v>
      </c>
      <c r="N14">
        <f>VLOOKUP(M14,RATIOSCORES,2,FALSE)</f>
        <v>9</v>
      </c>
      <c r="O14" s="7">
        <v>41.6</v>
      </c>
      <c r="P14">
        <v>11</v>
      </c>
    </row>
    <row r="15" spans="1:16" x14ac:dyDescent="0.25">
      <c r="A15" s="31" t="s">
        <v>668</v>
      </c>
      <c r="B15" s="3">
        <f>tidied!D13</f>
        <v>2552076.4</v>
      </c>
      <c r="C15">
        <f>tidied!D34</f>
        <v>5103255.8</v>
      </c>
      <c r="D15">
        <f>tidied!D55</f>
        <v>40121097.600000001</v>
      </c>
      <c r="E15">
        <f>tidied!D76</f>
        <v>83416749</v>
      </c>
      <c r="F15" s="8">
        <f>C15/$B15</f>
        <v>1.9996485214941058</v>
      </c>
      <c r="G15" s="8">
        <f>D15/$B15</f>
        <v>15.720962585602846</v>
      </c>
      <c r="H15" s="8">
        <f>E15/$B15</f>
        <v>32.68583534568166</v>
      </c>
      <c r="I15" s="3">
        <f>tidied!H13</f>
        <v>898.64</v>
      </c>
      <c r="J15">
        <f>tidied!H34</f>
        <v>1111.69</v>
      </c>
      <c r="K15">
        <f>tidied!H55</f>
        <v>11798.08</v>
      </c>
      <c r="L15">
        <f>tidied!H76</f>
        <v>13161.12</v>
      </c>
      <c r="M15" s="7">
        <f t="shared" si="0"/>
        <v>26969.53</v>
      </c>
      <c r="N15">
        <f>VLOOKUP(M15,RATIOSCORES,2,FALSE)</f>
        <v>20</v>
      </c>
      <c r="O15" s="7">
        <v>50.86</v>
      </c>
      <c r="P15">
        <v>12</v>
      </c>
    </row>
    <row r="16" spans="1:16" x14ac:dyDescent="0.25">
      <c r="A16" s="33" t="s">
        <v>669</v>
      </c>
      <c r="B16" s="3">
        <f>tidied!D14</f>
        <v>13728.8</v>
      </c>
      <c r="C16">
        <f>tidied!D35</f>
        <v>3881</v>
      </c>
      <c r="D16">
        <f>tidied!D56</f>
        <v>8105.2</v>
      </c>
      <c r="E16">
        <f>tidied!D77</f>
        <v>13562.6</v>
      </c>
      <c r="F16" s="8">
        <f>C16/$B16</f>
        <v>0.28269040265718781</v>
      </c>
      <c r="G16" s="8">
        <f>D16/$B16</f>
        <v>0.59037934852281337</v>
      </c>
      <c r="H16" s="8">
        <f>E16/$B16</f>
        <v>0.98789406211759234</v>
      </c>
      <c r="I16" s="3">
        <f>tidied!H14</f>
        <v>4.6100000000000003</v>
      </c>
      <c r="J16">
        <f>tidied!H35</f>
        <v>0.81</v>
      </c>
      <c r="K16">
        <f>tidied!H56</f>
        <v>2.11</v>
      </c>
      <c r="L16">
        <f>tidied!H77</f>
        <v>2.0699999999999998</v>
      </c>
      <c r="M16" s="7">
        <f t="shared" si="0"/>
        <v>9.6</v>
      </c>
      <c r="N16">
        <f>VLOOKUP(M16,RATIOSCORES,2,FALSE)</f>
        <v>6</v>
      </c>
      <c r="O16" s="7">
        <v>379.56</v>
      </c>
      <c r="P16">
        <v>13</v>
      </c>
    </row>
    <row r="17" spans="1:16" x14ac:dyDescent="0.25">
      <c r="A17" s="28" t="s">
        <v>670</v>
      </c>
      <c r="B17" s="3">
        <f>tidied!D15</f>
        <v>122434.4</v>
      </c>
      <c r="C17">
        <f>tidied!D36</f>
        <v>246278</v>
      </c>
      <c r="D17">
        <f>tidied!D57</f>
        <v>485292.2</v>
      </c>
      <c r="E17">
        <f>tidied!D78</f>
        <v>1735802.3</v>
      </c>
      <c r="F17" s="8">
        <f>C17/$B17</f>
        <v>2.0115098371046045</v>
      </c>
      <c r="G17" s="8">
        <f>D17/$B17</f>
        <v>3.9636915768770873</v>
      </c>
      <c r="H17" s="8">
        <f>E17/$B17</f>
        <v>14.177406839907739</v>
      </c>
      <c r="I17" s="3">
        <f>tidied!H15</f>
        <v>42.43</v>
      </c>
      <c r="J17">
        <f>tidied!H36</f>
        <v>57.28</v>
      </c>
      <c r="K17">
        <f>tidied!H57</f>
        <v>137.22</v>
      </c>
      <c r="L17">
        <f>tidied!H78</f>
        <v>271.42</v>
      </c>
      <c r="M17" s="7">
        <f t="shared" si="0"/>
        <v>508.35</v>
      </c>
      <c r="N17">
        <f>VLOOKUP(M17,RATIOSCORES,2,FALSE)</f>
        <v>14</v>
      </c>
      <c r="O17" s="7">
        <v>508.35</v>
      </c>
      <c r="P17">
        <v>14</v>
      </c>
    </row>
    <row r="18" spans="1:16" x14ac:dyDescent="0.25">
      <c r="A18" s="30" t="s">
        <v>671</v>
      </c>
      <c r="B18" s="3">
        <f>tidied!D16</f>
        <v>893238.8</v>
      </c>
      <c r="C18">
        <f>tidied!D37</f>
        <v>890036</v>
      </c>
      <c r="D18">
        <f>tidied!D58</f>
        <v>3409672.6</v>
      </c>
      <c r="E18">
        <f>tidied!D79</f>
        <v>4644696</v>
      </c>
      <c r="F18" s="8">
        <f>C18/$B18</f>
        <v>0.99641439668764942</v>
      </c>
      <c r="G18" s="8">
        <f>D18/$B18</f>
        <v>3.8172016262616446</v>
      </c>
      <c r="H18" s="8">
        <f>E18/$B18</f>
        <v>5.199836818552888</v>
      </c>
      <c r="I18" s="3">
        <f>tidied!H16</f>
        <v>314.20999999999998</v>
      </c>
      <c r="J18">
        <f>tidied!H37</f>
        <v>195.05</v>
      </c>
      <c r="K18">
        <f>tidied!H58</f>
        <v>928.15</v>
      </c>
      <c r="L18">
        <f>tidied!H79</f>
        <v>718.96</v>
      </c>
      <c r="M18" s="7">
        <f t="shared" si="0"/>
        <v>2156.37</v>
      </c>
      <c r="N18">
        <f>VLOOKUP(M18,RATIOSCORES,2,FALSE)</f>
        <v>18</v>
      </c>
      <c r="O18" s="7">
        <v>1370.9099999999999</v>
      </c>
      <c r="P18">
        <v>15</v>
      </c>
    </row>
    <row r="19" spans="1:16" x14ac:dyDescent="0.25">
      <c r="A19" s="30" t="s">
        <v>672</v>
      </c>
      <c r="B19" s="3">
        <f>tidied!D17</f>
        <v>27413.200000000001</v>
      </c>
      <c r="C19">
        <f>tidied!D38</f>
        <v>25764.400000000001</v>
      </c>
      <c r="D19">
        <f>tidied!D59</f>
        <v>65499.8</v>
      </c>
      <c r="E19">
        <f>tidied!D80</f>
        <v>125046.6</v>
      </c>
      <c r="F19" s="8">
        <f>C19/$B19</f>
        <v>0.93985379306319583</v>
      </c>
      <c r="G19" s="8">
        <f>D19/$B19</f>
        <v>2.3893525746720559</v>
      </c>
      <c r="H19" s="8">
        <f>E19/$B19</f>
        <v>4.5615469919600775</v>
      </c>
      <c r="I19" s="3">
        <f>tidied!H17</f>
        <v>9.0299999999999994</v>
      </c>
      <c r="J19">
        <f>tidied!H38</f>
        <v>5.4</v>
      </c>
      <c r="K19">
        <f>tidied!H59</f>
        <v>17.09</v>
      </c>
      <c r="L19">
        <f>tidied!H80</f>
        <v>19.34</v>
      </c>
      <c r="M19" s="7">
        <f t="shared" si="0"/>
        <v>50.86</v>
      </c>
      <c r="N19">
        <f>VLOOKUP(M19,RATIOSCORES,2,FALSE)</f>
        <v>12</v>
      </c>
      <c r="O19" s="7">
        <v>1545.4499999999998</v>
      </c>
      <c r="P19">
        <v>16</v>
      </c>
    </row>
    <row r="20" spans="1:16" x14ac:dyDescent="0.25">
      <c r="A20" s="32" t="s">
        <v>673</v>
      </c>
      <c r="B20" s="3">
        <f>tidied!D18</f>
        <v>445785.2</v>
      </c>
      <c r="C20">
        <f>tidied!D39</f>
        <v>880810.8</v>
      </c>
      <c r="D20">
        <f>tidied!D60</f>
        <v>1779265.5</v>
      </c>
      <c r="E20">
        <f>tidied!D81</f>
        <v>4297135.8</v>
      </c>
      <c r="F20" s="8">
        <f>C20/$B20</f>
        <v>1.9758637119401901</v>
      </c>
      <c r="G20" s="8">
        <f>D20/$B20</f>
        <v>3.9913067997771123</v>
      </c>
      <c r="H20" s="8">
        <f>E20/$B20</f>
        <v>9.6394761423214579</v>
      </c>
      <c r="I20" s="3">
        <f>tidied!H18</f>
        <v>161.04</v>
      </c>
      <c r="J20">
        <f>tidied!H39</f>
        <v>198.63</v>
      </c>
      <c r="K20">
        <f>tidied!H60</f>
        <v>523.38</v>
      </c>
      <c r="L20">
        <f>tidied!H81</f>
        <v>662.4</v>
      </c>
      <c r="M20" s="7">
        <f t="shared" si="0"/>
        <v>1545.4499999999998</v>
      </c>
      <c r="N20">
        <f>VLOOKUP(M20,RATIOSCORES,2,FALSE)</f>
        <v>16</v>
      </c>
      <c r="O20" s="7">
        <v>2083.7700000000004</v>
      </c>
      <c r="P20">
        <v>17</v>
      </c>
    </row>
    <row r="21" spans="1:16" x14ac:dyDescent="0.25">
      <c r="A21" s="30" t="s">
        <v>674</v>
      </c>
      <c r="B21" s="3">
        <f>tidied!D19</f>
        <v>7712</v>
      </c>
      <c r="C21">
        <f>tidied!D40</f>
        <v>11079.7</v>
      </c>
      <c r="D21">
        <f>tidied!D61</f>
        <v>56646.8</v>
      </c>
      <c r="E21">
        <f>tidied!D82</f>
        <v>124962</v>
      </c>
      <c r="F21" s="8">
        <f>C21/$B21</f>
        <v>1.4366830912863071</v>
      </c>
      <c r="G21" s="8">
        <f>D21/$B21</f>
        <v>7.3452800829875526</v>
      </c>
      <c r="H21" s="8">
        <f>E21/$B21</f>
        <v>16.203578838174273</v>
      </c>
      <c r="I21" s="3">
        <f>tidied!H19</f>
        <v>2.54</v>
      </c>
      <c r="J21">
        <f>tidied!H40</f>
        <v>2.36</v>
      </c>
      <c r="K21">
        <f>tidied!H61</f>
        <v>15.08</v>
      </c>
      <c r="L21">
        <f>tidied!H82</f>
        <v>18.670000000000002</v>
      </c>
      <c r="M21" s="7">
        <f t="shared" si="0"/>
        <v>38.650000000000006</v>
      </c>
      <c r="N21">
        <f>VLOOKUP(M21,RATIOSCORES,2,FALSE)</f>
        <v>10</v>
      </c>
      <c r="O21" s="7">
        <v>2156.37</v>
      </c>
      <c r="P21">
        <v>18</v>
      </c>
    </row>
    <row r="22" spans="1:16" x14ac:dyDescent="0.25">
      <c r="A22" s="31" t="s">
        <v>675</v>
      </c>
      <c r="B22" s="3">
        <f>tidied!D20</f>
        <v>2545824.2000000002</v>
      </c>
      <c r="C22">
        <f>tidied!D41</f>
        <v>4920001.5999999996</v>
      </c>
      <c r="D22">
        <f>tidied!D62</f>
        <v>40913884</v>
      </c>
      <c r="E22">
        <f>tidied!D83</f>
        <v>79277966.799999997</v>
      </c>
      <c r="F22" s="8">
        <f>C22/$B22</f>
        <v>1.9325771198184067</v>
      </c>
      <c r="G22" s="8">
        <f>D22/$B22</f>
        <v>16.070977721085374</v>
      </c>
      <c r="H22" s="8">
        <f>E22/$B22</f>
        <v>31.140393276173583</v>
      </c>
      <c r="I22" s="3">
        <f>tidied!H20</f>
        <v>919.45</v>
      </c>
      <c r="J22">
        <f>tidied!H41</f>
        <v>1071.53</v>
      </c>
      <c r="K22">
        <f>tidied!H62</f>
        <v>11584.82</v>
      </c>
      <c r="L22">
        <f>tidied!H83</f>
        <v>12677.9</v>
      </c>
      <c r="M22" s="7">
        <f t="shared" si="0"/>
        <v>26253.699999999997</v>
      </c>
      <c r="N22">
        <f>VLOOKUP(M22,RATIOSCORES,2,FALSE)</f>
        <v>19</v>
      </c>
      <c r="O22" s="7">
        <v>26253.699999999997</v>
      </c>
      <c r="P22">
        <v>19</v>
      </c>
    </row>
    <row r="23" spans="1:16" x14ac:dyDescent="0.25">
      <c r="A23" s="33" t="s">
        <v>676</v>
      </c>
      <c r="B23" s="3">
        <f>tidied!D21</f>
        <v>3752.9</v>
      </c>
      <c r="C23">
        <f>tidied!D42</f>
        <v>3844.4</v>
      </c>
      <c r="D23">
        <f>tidied!D63</f>
        <v>7558.3</v>
      </c>
      <c r="E23">
        <f>tidied!D84</f>
        <v>7750.8</v>
      </c>
      <c r="F23" s="8">
        <f>C23/$B23</f>
        <v>1.0243811452476752</v>
      </c>
      <c r="G23" s="8">
        <f>D23/$B23</f>
        <v>2.0139891816994857</v>
      </c>
      <c r="H23" s="8">
        <f>E23/$B23</f>
        <v>2.0652828479309333</v>
      </c>
      <c r="I23" s="3">
        <f>tidied!H21</f>
        <v>1.22</v>
      </c>
      <c r="J23">
        <f>tidied!H42</f>
        <v>0.8</v>
      </c>
      <c r="K23">
        <f>tidied!H63</f>
        <v>1.96</v>
      </c>
      <c r="L23">
        <f>tidied!H84</f>
        <v>1.19</v>
      </c>
      <c r="M23" s="7">
        <f t="shared" si="0"/>
        <v>5.17</v>
      </c>
      <c r="N23">
        <f>VLOOKUP(M23,RATIOSCORES,2,FALSE)</f>
        <v>4</v>
      </c>
      <c r="O23" s="7">
        <v>26969.53</v>
      </c>
      <c r="P23">
        <v>20</v>
      </c>
    </row>
  </sheetData>
  <sortState xmlns:xlrd2="http://schemas.microsoft.com/office/spreadsheetml/2017/richdata2" ref="O4:O23">
    <sortCondition ref="O3:O23"/>
  </sortState>
  <mergeCells count="3">
    <mergeCell ref="B3:E3"/>
    <mergeCell ref="I3:L3"/>
    <mergeCell ref="F3:H3"/>
  </mergeCells>
  <conditionalFormatting sqref="F4:H2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4:M2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4:O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r Y U n U o k 2 m h W l A A A A 9 Q A A A B I A H A B D b 2 5 m a W c v U G F j a 2 F n Z S 5 4 b W w g o h g A K K A U A A A A A A A A A A A A A A A A A A A A A A A A A A A A h Y 9 B D o I w F E S v Q r q n R T R K y K c k u n A j i Y m J c d u U C o 3 w M b R Y 7 u b C I 3 k F M Y q 6 c z l v 3 m L m f r 1 B 2 t e V d 1 G t 0 Q 0 m Z E I D 4 i m U T a 6 x S E h n j 3 5 E U g 5 b I U + i U N 4 g o 4 l 7 k y e k t P Y c M + a c o 2 5 K m 7 Z g Y R B M 2 C H b 7 G S p a k E + s v 4 v + x q N F S g V 4 b B / j e E h j R Y 0 m s 1 p A G x k k G n 8 9 u E w 9 9 n + Q F h 1 l e 1 a x R X 6 6 y W w M Q J 7 X + A P U E s D B B Q A A g A I A K 2 F J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h S d S n D P z m g Q B A A B / A g A A E w A c A E Z v c m 1 1 b G F z L 1 N l Y 3 R p b 2 4 x L m 0 g o h g A K K A U A A A A A A A A A A A A A A A A A A A A A A A A A A A A d Z H B S 8 M w F M b v h f 4 P I V 5 a C G W p 1 q m j F 7 t 6 F K S 9 b R 6 6 7 m 0 N t o k k r 7 I x 9 7 8 b L S q C L 5 e X / L 7 k v e 8 j D l p U R r N q q n I R B m H g u s b C l p W 7 e 9 B t N 0 t Z z n r A M G B + V W a 0 L X h S u L d k a d p x A I 3 R g + o h K Y x G f 3 A R L + / W X 0 + H x r 6 4 9 U + f B A / I Y 7 F a Q q 8 G h W B z / s 4 F K 0 w / D t r l M h O s 1 K 3 Z K r 3 P Z Z q l g j 2 N B q H C Y w / 5 7 z Z 5 N B q e Y z E Z u u B F 1 + i 9 9 1 s f X 4 F 7 Z 3 W z 8 Z d q 2 2 i 3 M 3 a Y 2 n + K L p r c i 9 O J T 1 T 6 8 e g V h n D A s 2 D f P C X 4 J c G v C J 4 R / J r g c 4 L f E P y W 4 H J G C V R i S U W W V G Z J h Z Z / U 5 / j M F D 6 3 8 9 a f A B Q S w E C L Q A U A A I A C A C t h S d S i T a a F a U A A A D 1 A A A A E g A A A A A A A A A A A A A A A A A A A A A A Q 2 9 u Z m l n L 1 B h Y 2 t h Z 2 U u e G 1 s U E s B A i 0 A F A A C A A g A r Y U n U g / K 6 a u k A A A A 6 Q A A A B M A A A A A A A A A A A A A A A A A 8 Q A A A F t D b 2 5 0 Z W 5 0 X 1 R 5 c G V z X S 5 4 b W x Q S w E C L Q A U A A I A C A C t h S d S n D P z m g Q B A A B / A g A A E w A A A A A A A A A A A A A A A A D i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D w A A A A A A A M k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Z C Z W 5 j a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Z C Z W 5 j a D A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3 V D E 2 O j Q 1 O j I 3 L j c 5 N z g 2 O D F a I i A v P j x F b n R y e S B U e X B l P S J G a W x s Q 2 9 s d W 1 u V H l w Z X M i I F Z h b H V l P S J z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Z C Z W 5 j a D A y L 0 F 1 d G 9 S Z W 1 v d m V k Q 2 9 s d W 1 u c z E u e 0 N v b H V t b j E s M H 0 m c X V v d D s s J n F 1 b 3 Q 7 U 2 V j d G l v b j E v R W Z C Z W 5 j a D A y L 0 F 1 d G 9 S Z W 1 v d m V k Q 2 9 s d W 1 u c z E u e 0 N v b H V t b j I s M X 0 m c X V v d D s s J n F 1 b 3 Q 7 U 2 V j d G l v b j E v R W Z C Z W 5 j a D A y L 0 F 1 d G 9 S Z W 1 v d m V k Q 2 9 s d W 1 u c z E u e 0 N v b H V t b j M s M n 0 m c X V v d D s s J n F 1 b 3 Q 7 U 2 V j d G l v b j E v R W Z C Z W 5 j a D A y L 0 F 1 d G 9 S Z W 1 v d m V k Q 2 9 s d W 1 u c z E u e 0 N v b H V t b j Q s M 3 0 m c X V v d D s s J n F 1 b 3 Q 7 U 2 V j d G l v b j E v R W Z C Z W 5 j a D A y L 0 F 1 d G 9 S Z W 1 v d m V k Q 2 9 s d W 1 u c z E u e 0 N v b H V t b j U s N H 0 m c X V v d D s s J n F 1 b 3 Q 7 U 2 V j d G l v b j E v R W Z C Z W 5 j a D A y L 0 F 1 d G 9 S Z W 1 v d m V k Q 2 9 s d W 1 u c z E u e 0 N v b H V t b j Y s N X 0 m c X V v d D s s J n F 1 b 3 Q 7 U 2 V j d G l v b j E v R W Z C Z W 5 j a D A y L 0 F 1 d G 9 S Z W 1 v d m V k Q 2 9 s d W 1 u c z E u e 0 N v b H V t b j c s N n 0 m c X V v d D s s J n F 1 b 3 Q 7 U 2 V j d G l v b j E v R W Z C Z W 5 j a D A y L 0 F 1 d G 9 S Z W 1 v d m V k Q 2 9 s d W 1 u c z E u e 0 N v b H V t b j g s N 3 0 m c X V v d D s s J n F 1 b 3 Q 7 U 2 V j d G l v b j E v R W Z C Z W 5 j a D A y L 0 F 1 d G 9 S Z W 1 v d m V k Q 2 9 s d W 1 u c z E u e 0 N v b H V t b j k s O H 0 m c X V v d D s s J n F 1 b 3 Q 7 U 2 V j d G l v b j E v R W Z C Z W 5 j a D A y L 0 F 1 d G 9 S Z W 1 v d m V k Q 2 9 s d W 1 u c z E u e 0 N v b H V t b j E w L D l 9 J n F 1 b 3 Q 7 L C Z x d W 9 0 O 1 N l Y 3 R p b 2 4 x L 0 V m Q m V u Y 2 g w M i 9 B d X R v U m V t b 3 Z l Z E N v b H V t b n M x L n t D b 2 x 1 b W 4 x M S w x M H 0 m c X V v d D s s J n F 1 b 3 Q 7 U 2 V j d G l v b j E v R W Z C Z W 5 j a D A y L 0 F 1 d G 9 S Z W 1 v d m V k Q 2 9 s d W 1 u c z E u e 0 N v b H V t b j E y L D E x f S Z x d W 9 0 O y w m c X V v d D t T Z W N 0 a W 9 u M S 9 F Z k J l b m N o M D I v Q X V 0 b 1 J l b W 9 2 Z W R D b 2 x 1 b W 5 z M S 5 7 Q 2 9 s d W 1 u M T M s M T J 9 J n F 1 b 3 Q 7 L C Z x d W 9 0 O 1 N l Y 3 R p b 2 4 x L 0 V m Q m V u Y 2 g w M i 9 B d X R v U m V t b 3 Z l Z E N v b H V t b n M x L n t D b 2 x 1 b W 4 x N C w x M 3 0 m c X V v d D s s J n F 1 b 3 Q 7 U 2 V j d G l v b j E v R W Z C Z W 5 j a D A y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W Z C Z W 5 j a D A y L 0 F 1 d G 9 S Z W 1 v d m V k Q 2 9 s d W 1 u c z E u e 0 N v b H V t b j E s M H 0 m c X V v d D s s J n F 1 b 3 Q 7 U 2 V j d G l v b j E v R W Z C Z W 5 j a D A y L 0 F 1 d G 9 S Z W 1 v d m V k Q 2 9 s d W 1 u c z E u e 0 N v b H V t b j I s M X 0 m c X V v d D s s J n F 1 b 3 Q 7 U 2 V j d G l v b j E v R W Z C Z W 5 j a D A y L 0 F 1 d G 9 S Z W 1 v d m V k Q 2 9 s d W 1 u c z E u e 0 N v b H V t b j M s M n 0 m c X V v d D s s J n F 1 b 3 Q 7 U 2 V j d G l v b j E v R W Z C Z W 5 j a D A y L 0 F 1 d G 9 S Z W 1 v d m V k Q 2 9 s d W 1 u c z E u e 0 N v b H V t b j Q s M 3 0 m c X V v d D s s J n F 1 b 3 Q 7 U 2 V j d G l v b j E v R W Z C Z W 5 j a D A y L 0 F 1 d G 9 S Z W 1 v d m V k Q 2 9 s d W 1 u c z E u e 0 N v b H V t b j U s N H 0 m c X V v d D s s J n F 1 b 3 Q 7 U 2 V j d G l v b j E v R W Z C Z W 5 j a D A y L 0 F 1 d G 9 S Z W 1 v d m V k Q 2 9 s d W 1 u c z E u e 0 N v b H V t b j Y s N X 0 m c X V v d D s s J n F 1 b 3 Q 7 U 2 V j d G l v b j E v R W Z C Z W 5 j a D A y L 0 F 1 d G 9 S Z W 1 v d m V k Q 2 9 s d W 1 u c z E u e 0 N v b H V t b j c s N n 0 m c X V v d D s s J n F 1 b 3 Q 7 U 2 V j d G l v b j E v R W Z C Z W 5 j a D A y L 0 F 1 d G 9 S Z W 1 v d m V k Q 2 9 s d W 1 u c z E u e 0 N v b H V t b j g s N 3 0 m c X V v d D s s J n F 1 b 3 Q 7 U 2 V j d G l v b j E v R W Z C Z W 5 j a D A y L 0 F 1 d G 9 S Z W 1 v d m V k Q 2 9 s d W 1 u c z E u e 0 N v b H V t b j k s O H 0 m c X V v d D s s J n F 1 b 3 Q 7 U 2 V j d G l v b j E v R W Z C Z W 5 j a D A y L 0 F 1 d G 9 S Z W 1 v d m V k Q 2 9 s d W 1 u c z E u e 0 N v b H V t b j E w L D l 9 J n F 1 b 3 Q 7 L C Z x d W 9 0 O 1 N l Y 3 R p b 2 4 x L 0 V m Q m V u Y 2 g w M i 9 B d X R v U m V t b 3 Z l Z E N v b H V t b n M x L n t D b 2 x 1 b W 4 x M S w x M H 0 m c X V v d D s s J n F 1 b 3 Q 7 U 2 V j d G l v b j E v R W Z C Z W 5 j a D A y L 0 F 1 d G 9 S Z W 1 v d m V k Q 2 9 s d W 1 u c z E u e 0 N v b H V t b j E y L D E x f S Z x d W 9 0 O y w m c X V v d D t T Z W N 0 a W 9 u M S 9 F Z k J l b m N o M D I v Q X V 0 b 1 J l b W 9 2 Z W R D b 2 x 1 b W 5 z M S 5 7 Q 2 9 s d W 1 u M T M s M T J 9 J n F 1 b 3 Q 7 L C Z x d W 9 0 O 1 N l Y 3 R p b 2 4 x L 0 V m Q m V u Y 2 g w M i 9 B d X R v U m V t b 3 Z l Z E N v b H V t b n M x L n t D b 2 x 1 b W 4 x N C w x M 3 0 m c X V v d D s s J n F 1 b 3 Q 7 U 2 V j d G l v b j E v R W Z C Z W 5 j a D A y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Z C Z W 5 j a D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m Q m V u Y 2 g w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e I + P h S m j T I A C C b + U u 1 2 R A A A A A A I A A A A A A B B m A A A A A Q A A I A A A A G g s 7 w L w b + E O P 6 x q N 8 r / K 7 + 6 S S x a p M k r z q 0 X J j W T G v W F A A A A A A 6 A A A A A A g A A I A A A A P u A v K 6 K A A 6 U f D u x w w v C d 3 0 a 5 h T b 2 u W Y s 2 K Z d r 7 V d L 2 T U A A A A N H I / U z W k k m k I F 9 N x 9 j s r G g d Z j g Q h H I 4 9 Z 6 K + H p G 2 2 N P F N q t M v c P O / 6 X R d Q h j D j D r G Q 3 q r 1 z x E W 6 X q S B R j Q p 8 2 7 a / I q V 9 1 1 x g O H q d f z T z E d p Q A A A A B I o l a z p S u 8 R o I I L 4 4 q 1 s x H z Y 2 I S k C b q 3 E D X N d j Y i 9 a H K 9 y 5 H S W b J 5 g e N Q Y j O a i Q 9 m Z u b G b N G F X z k e r U z K Q Q v e 8 = < / D a t a M a s h u p > 
</file>

<file path=customXml/itemProps1.xml><?xml version="1.0" encoding="utf-8"?>
<ds:datastoreItem xmlns:ds="http://schemas.openxmlformats.org/officeDocument/2006/customXml" ds:itemID="{268BFAF1-014C-4161-9FB7-C81029C7A4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EfBench02.txt</vt:lpstr>
      <vt:lpstr>tidied</vt:lpstr>
      <vt:lpstr>analysis</vt:lpstr>
      <vt:lpstr>RATIOSCORES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Kode</cp:lastModifiedBy>
  <dcterms:created xsi:type="dcterms:W3CDTF">2021-01-07T17:45:38Z</dcterms:created>
  <dcterms:modified xsi:type="dcterms:W3CDTF">2021-01-07T17:54:25Z</dcterms:modified>
</cp:coreProperties>
</file>