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\Desktop\"/>
    </mc:Choice>
  </mc:AlternateContent>
  <xr:revisionPtr revIDLastSave="0" documentId="13_ncr:1_{162FC7ED-6603-42E3-B8E2-AB84BAE81C16}" xr6:coauthVersionLast="37" xr6:coauthVersionMax="41" xr10:uidLastSave="{00000000-0000-0000-0000-000000000000}"/>
  <bookViews>
    <workbookView xWindow="0" yWindow="0" windowWidth="28800" windowHeight="12810" xr2:uid="{438B0215-085D-4CFB-846C-591540B41AA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9" i="1"/>
  <c r="M4" i="1"/>
  <c r="M13" i="1"/>
  <c r="M6" i="1"/>
  <c r="M2" i="1"/>
  <c r="M17" i="1"/>
  <c r="M8" i="1"/>
  <c r="M3" i="1"/>
  <c r="M10" i="1"/>
  <c r="M14" i="1"/>
  <c r="M7" i="1"/>
  <c r="M15" i="1"/>
  <c r="M16" i="1"/>
  <c r="M12" i="1"/>
  <c r="M18" i="1"/>
  <c r="M19" i="1"/>
  <c r="M20" i="1"/>
  <c r="L11" i="1"/>
  <c r="L9" i="1"/>
  <c r="L4" i="1"/>
  <c r="L13" i="1"/>
  <c r="L6" i="1"/>
  <c r="L2" i="1"/>
  <c r="L17" i="1"/>
  <c r="L8" i="1"/>
  <c r="L3" i="1"/>
  <c r="L10" i="1"/>
  <c r="L14" i="1"/>
  <c r="L7" i="1"/>
  <c r="L15" i="1"/>
  <c r="L16" i="1"/>
  <c r="L12" i="1"/>
  <c r="L18" i="1"/>
  <c r="L19" i="1"/>
  <c r="L20" i="1"/>
  <c r="L5" i="1"/>
  <c r="M5" i="1"/>
  <c r="K11" i="1"/>
  <c r="K9" i="1"/>
  <c r="K4" i="1"/>
  <c r="K13" i="1"/>
  <c r="K6" i="1"/>
  <c r="K2" i="1"/>
  <c r="K17" i="1"/>
  <c r="K8" i="1"/>
  <c r="K3" i="1"/>
  <c r="K10" i="1"/>
  <c r="K14" i="1"/>
  <c r="K7" i="1"/>
  <c r="K15" i="1"/>
  <c r="K16" i="1"/>
  <c r="K12" i="1"/>
  <c r="K18" i="1"/>
  <c r="K19" i="1"/>
  <c r="K20" i="1"/>
  <c r="K5" i="1"/>
  <c r="E18" i="1" l="1"/>
  <c r="F18" i="1" s="1"/>
  <c r="E17" i="1"/>
  <c r="F17" i="1" s="1"/>
  <c r="E10" i="1"/>
  <c r="F10" i="1" s="1"/>
  <c r="E19" i="1"/>
  <c r="F19" i="1" s="1"/>
  <c r="E16" i="1"/>
  <c r="F16" i="1" s="1"/>
  <c r="E14" i="1"/>
  <c r="F14" i="1" s="1"/>
  <c r="E11" i="1"/>
  <c r="F11" i="1" s="1"/>
  <c r="E8" i="1"/>
  <c r="F8" i="1" s="1"/>
  <c r="E13" i="1"/>
  <c r="F13" i="1" s="1"/>
  <c r="E3" i="1"/>
  <c r="F3" i="1" s="1"/>
  <c r="E15" i="1"/>
  <c r="F15" i="1" s="1"/>
  <c r="E9" i="1"/>
  <c r="F9" i="1" s="1"/>
  <c r="E6" i="1"/>
  <c r="F6" i="1" s="1"/>
  <c r="E12" i="1"/>
  <c r="F12" i="1" s="1"/>
  <c r="E5" i="1"/>
  <c r="F5" i="1" s="1"/>
  <c r="E4" i="1"/>
  <c r="F4" i="1" s="1"/>
  <c r="E7" i="1"/>
  <c r="F7" i="1" s="1"/>
  <c r="E2" i="1"/>
  <c r="F2" i="1" s="1"/>
  <c r="E20" i="1"/>
  <c r="F20" i="1" s="1"/>
  <c r="J10" i="1" l="1"/>
  <c r="N10" i="1" s="1"/>
  <c r="J5" i="1"/>
  <c r="N5" i="1" s="1"/>
  <c r="J13" i="1"/>
  <c r="N13" i="1" s="1"/>
  <c r="J17" i="1"/>
  <c r="N17" i="1" s="1"/>
  <c r="J9" i="1"/>
  <c r="N9" i="1" s="1"/>
  <c r="J3" i="1"/>
  <c r="N3" i="1" s="1"/>
  <c r="J8" i="1"/>
  <c r="N8" i="1" s="1"/>
  <c r="J11" i="1"/>
  <c r="N11" i="1" s="1"/>
  <c r="J12" i="1"/>
  <c r="N12" i="1" s="1"/>
  <c r="J15" i="1"/>
  <c r="N15" i="1" s="1"/>
  <c r="J20" i="1"/>
  <c r="N20" i="1" s="1"/>
  <c r="J2" i="1"/>
  <c r="N2" i="1" s="1"/>
  <c r="J14" i="1"/>
  <c r="N14" i="1" s="1"/>
  <c r="J6" i="1"/>
  <c r="N6" i="1" s="1"/>
  <c r="J18" i="1"/>
  <c r="N18" i="1" s="1"/>
  <c r="J7" i="1"/>
  <c r="N7" i="1" s="1"/>
  <c r="J16" i="1"/>
  <c r="N16" i="1" s="1"/>
  <c r="J4" i="1"/>
  <c r="N4" i="1" s="1"/>
  <c r="J19" i="1"/>
  <c r="N19" i="1" s="1"/>
</calcChain>
</file>

<file path=xl/sharedStrings.xml><?xml version="1.0" encoding="utf-8"?>
<sst xmlns="http://schemas.openxmlformats.org/spreadsheetml/2006/main" count="71" uniqueCount="71">
  <si>
    <t>Stad</t>
  </si>
  <si>
    <t xml:space="preserve">Tarfala </t>
  </si>
  <si>
    <t>Kiruna</t>
  </si>
  <si>
    <t>Luleå</t>
  </si>
  <si>
    <t>Umeå</t>
  </si>
  <si>
    <t>Storlien</t>
  </si>
  <si>
    <t>Östersund</t>
  </si>
  <si>
    <t>Borlänge</t>
  </si>
  <si>
    <t>Svenska Högarna</t>
  </si>
  <si>
    <t>Karlstad</t>
  </si>
  <si>
    <t>Nordkoster</t>
  </si>
  <si>
    <t>Norrköping</t>
  </si>
  <si>
    <t>Göteborg</t>
  </si>
  <si>
    <t>Visby</t>
  </si>
  <si>
    <t>Ölands norra udde</t>
  </si>
  <si>
    <t>Växjö</t>
  </si>
  <si>
    <t>Hoburg</t>
  </si>
  <si>
    <t>Karlskrona</t>
  </si>
  <si>
    <t>Lund</t>
  </si>
  <si>
    <t>Stockholm</t>
  </si>
  <si>
    <t>Latitud</t>
  </si>
  <si>
    <t>Longitud</t>
  </si>
  <si>
    <t>57.64089</t>
  </si>
  <si>
    <t>18.29602</t>
  </si>
  <si>
    <t>56.9206</t>
  </si>
  <si>
    <t>18.12603</t>
  </si>
  <si>
    <t>59.443807</t>
  </si>
  <si>
    <t>19.501813</t>
  </si>
  <si>
    <t>59.329444</t>
  </si>
  <si>
    <t>18.068611</t>
  </si>
  <si>
    <t>Sol(sek/h)</t>
  </si>
  <si>
    <t>Sol(Min/h)</t>
  </si>
  <si>
    <t>56.16673</t>
  </si>
  <si>
    <t>15.58548</t>
  </si>
  <si>
    <t>Nederbörd(mm/h)</t>
  </si>
  <si>
    <t>Sol(% av h)/100</t>
  </si>
  <si>
    <t>Vind(m/s)/h</t>
  </si>
  <si>
    <t>55.703889</t>
  </si>
  <si>
    <t>13.202778</t>
  </si>
  <si>
    <t>58.8920</t>
  </si>
  <si>
    <t>11.0038</t>
  </si>
  <si>
    <t>57.3671</t>
  </si>
  <si>
    <t>17.0954</t>
  </si>
  <si>
    <t>65.5762</t>
  </si>
  <si>
    <t>22.1090</t>
  </si>
  <si>
    <t>59.3591</t>
  </si>
  <si>
    <t>13.4719</t>
  </si>
  <si>
    <t>58.5908037</t>
  </si>
  <si>
    <t>16.1876678</t>
  </si>
  <si>
    <t>63.820556</t>
  </si>
  <si>
    <t>20.303611</t>
  </si>
  <si>
    <t>60.4855556</t>
  </si>
  <si>
    <t>15.43626945</t>
  </si>
  <si>
    <t>57.7156</t>
  </si>
  <si>
    <t>11.9924</t>
  </si>
  <si>
    <t>63.1970</t>
  </si>
  <si>
    <t>14.4798</t>
  </si>
  <si>
    <t>56.8769445</t>
  </si>
  <si>
    <t>14.8091668</t>
  </si>
  <si>
    <t>67.850278</t>
  </si>
  <si>
    <t>20.192778</t>
  </si>
  <si>
    <t>63.2826</t>
  </si>
  <si>
    <t>12.1218</t>
  </si>
  <si>
    <t>67.9124</t>
  </si>
  <si>
    <t>18.6101</t>
  </si>
  <si>
    <t>z-Sol</t>
  </si>
  <si>
    <t>z-Nederbörd</t>
  </si>
  <si>
    <t>z-Vind</t>
  </si>
  <si>
    <t>Temperatur(c/h)</t>
  </si>
  <si>
    <t>z-Temperatur</t>
  </si>
  <si>
    <t>Väderpoäng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</si>
</sst>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2" fontId="0" fillId="4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/>
    <xf numFmtId="0" fontId="1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Border="1"/>
    <xf numFmtId="2" fontId="0" fillId="3" borderId="0" xfId="0" applyNumberFormat="1" applyFill="1" applyBorder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C865A-1ABC-49D5-A1E1-55F16608B3CB}" name="Tabell1" displayName="Tabell1" ref="A1:N20" totalsRowShown="0" headerRowDxfId="11">
  <autoFilter ref="A1:N20" xr:uid="{BA2E7642-A008-4B1C-973C-D3B0BD36D2CD}"/>
  <sortState ref="A2:N20">
    <sortCondition descending="1" ref="N1:N20"/>
  </sortState>
  <tableColumns count="14">
    <tableColumn id="1" xr3:uid="{A2A3C49C-F89A-4F05-9C37-346ACF09E31E}" name="Stad"/>
    <tableColumn id="2" xr3:uid="{45A4A085-39C1-4FA3-9693-FB297C9C60FA}" name="Latitud"/>
    <tableColumn id="3" xr3:uid="{256C51D2-9C19-4B4A-8ED0-E766BE54360C}" name="Longitud" dataDxfId="10"/>
    <tableColumn id="4" xr3:uid="{9A474081-2A69-40D5-926B-73C2EE67F3E6}" name="Sol(sek/h)" dataDxfId="9"/>
    <tableColumn id="5" xr3:uid="{9F15B117-DE09-44DA-A1C2-9A2011DAAB8D}" name="Sol(Min/h)" dataDxfId="8">
      <calculatedColumnFormula>SUM(D2/60)</calculatedColumnFormula>
    </tableColumn>
    <tableColumn id="6" xr3:uid="{039BEAFD-1451-430B-A11E-257B51F455FE}" name="Sol(% av h)/100" dataDxfId="7">
      <calculatedColumnFormula>SUM(E2/60)</calculatedColumnFormula>
    </tableColumn>
    <tableColumn id="7" xr3:uid="{4A4DB5EC-29D0-47AD-8FD2-31B39F1A225B}" name="Nederbörd(mm/h)" dataDxfId="6"/>
    <tableColumn id="8" xr3:uid="{8B873CC8-2D71-4B41-9A6D-811FFA6E60EC}" name="Vind(m/s)/h" dataDxfId="5"/>
    <tableColumn id="9" xr3:uid="{ED2D4112-68F4-4A83-9A6B-33F595BA0352}" name="Temperatur(c/h)" dataDxfId="12"/>
    <tableColumn id="10" xr3:uid="{D5C988C9-2E62-4214-9093-B3D72F2B0542}" name="z-Sol" dataDxfId="4">
      <calculatedColumnFormula>(Tabell1[[#This Row],[Sol(% av h)/100]]-AVERAGE(Tabell1[Sol(% av h)/100]))/_xlfn.STDEV.P(Tabell1[Sol(% av h)/100])</calculatedColumnFormula>
    </tableColumn>
    <tableColumn id="11" xr3:uid="{39DD99FB-042D-4F6B-A4AE-A060494936C3}" name="z-Nederbörd" dataDxfId="3">
      <calculatedColumnFormula>(Tabell1[[#This Row],[Nederbörd(mm/h)]]-AVERAGE(Tabell1[Nederbörd(mm/h)]))/_xlfn.STDEV.P(Tabell1[Nederbörd(mm/h)])</calculatedColumnFormula>
    </tableColumn>
    <tableColumn id="12" xr3:uid="{7E891886-FB77-41F4-8D29-2CD9B653C3EF}" name="z-Vind" dataDxfId="2">
      <calculatedColumnFormula>(Tabell1[[#This Row],[Vind(m/s)/h]]-AVERAGE(Tabell1[Vind(m/s)/h]))/_xlfn.STDEV.P(Tabell1[Vind(m/s)/h])</calculatedColumnFormula>
    </tableColumn>
    <tableColumn id="13" xr3:uid="{8713CB6A-1948-4D69-8280-3D2A99E7DC6E}" name="z-Temperatur" dataDxfId="1">
      <calculatedColumnFormula>(Tabell1[[#This Row],[Temperatur(c/h)]]-AVERAGE(Tabell1[Temperatur(c/h)]))/_xlfn.STDEV.P(Tabell1[Temperatur(c/h)])</calculatedColumnFormula>
    </tableColumn>
    <tableColumn id="14" xr3:uid="{EA17C4DB-B9E1-4237-A71C-176D674E92D2}" name="Väderpoäng" dataDxfId="0">
      <calculatedColumnFormula>Tabell1[[#This Row],[z-Sol]]-Tabell1[[#This Row],[z-Nederbörd]]-Tabell1[[#This Row],[z-Vind]]+Tabell1[[#This Row],[z-Temperatur]]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484-1CB8-470C-93C7-75388BEEFF85}">
  <dimension ref="A1:N20"/>
  <sheetViews>
    <sheetView tabSelected="1" workbookViewId="0">
      <selection activeCell="L24" sqref="L24"/>
    </sheetView>
  </sheetViews>
  <sheetFormatPr defaultRowHeight="15" x14ac:dyDescent="0.25"/>
  <cols>
    <col min="1" max="1" width="20.42578125" customWidth="1"/>
    <col min="2" max="2" width="14.140625" customWidth="1"/>
    <col min="3" max="3" width="14" customWidth="1"/>
    <col min="4" max="4" width="15.28515625" customWidth="1"/>
    <col min="5" max="5" width="14.85546875" customWidth="1"/>
    <col min="6" max="6" width="20" customWidth="1"/>
    <col min="7" max="7" width="21.85546875" customWidth="1"/>
    <col min="8" max="8" width="17" customWidth="1"/>
    <col min="9" max="9" width="20" customWidth="1"/>
    <col min="10" max="10" width="11.85546875" customWidth="1"/>
    <col min="11" max="11" width="16.5703125" customWidth="1"/>
    <col min="12" max="12" width="11.28515625" customWidth="1"/>
    <col min="13" max="13" width="17.7109375" customWidth="1"/>
    <col min="14" max="14" width="18.140625" customWidth="1"/>
  </cols>
  <sheetData>
    <row r="1" spans="1:14" x14ac:dyDescent="0.25">
      <c r="A1" s="1" t="s">
        <v>0</v>
      </c>
      <c r="B1" s="8" t="s">
        <v>20</v>
      </c>
      <c r="C1" s="8" t="s">
        <v>21</v>
      </c>
      <c r="D1" s="9" t="s">
        <v>30</v>
      </c>
      <c r="E1" s="9" t="s">
        <v>31</v>
      </c>
      <c r="F1" s="9" t="s">
        <v>35</v>
      </c>
      <c r="G1" s="4" t="s">
        <v>34</v>
      </c>
      <c r="H1" s="9" t="s">
        <v>36</v>
      </c>
      <c r="I1" s="9" t="s">
        <v>68</v>
      </c>
      <c r="J1" s="9" t="s">
        <v>65</v>
      </c>
      <c r="K1" s="9" t="s">
        <v>66</v>
      </c>
      <c r="L1" s="9" t="s">
        <v>67</v>
      </c>
      <c r="M1" s="9" t="s">
        <v>69</v>
      </c>
      <c r="N1" s="9" t="s">
        <v>70</v>
      </c>
    </row>
    <row r="2" spans="1:14" x14ac:dyDescent="0.25">
      <c r="A2" t="s">
        <v>19</v>
      </c>
      <c r="B2" t="s">
        <v>28</v>
      </c>
      <c r="C2" t="s">
        <v>29</v>
      </c>
      <c r="D2" s="3">
        <v>805.15808723639941</v>
      </c>
      <c r="E2" s="3">
        <f>SUM(D2/60)</f>
        <v>13.41930145393999</v>
      </c>
      <c r="F2" s="3">
        <f>SUM(E2/60)</f>
        <v>0.22365502423233316</v>
      </c>
      <c r="G2" s="3">
        <v>4.711111111111109E-2</v>
      </c>
      <c r="H2" s="2">
        <v>3.3581913130491885</v>
      </c>
      <c r="I2" s="2">
        <v>7.3659368514309129</v>
      </c>
      <c r="J2" s="3">
        <f>(Tabell1[[#This Row],[Sol(% av h)/100]]-AVERAGE(Tabell1[Sol(% av h)/100]))/_xlfn.STDEV.P(Tabell1[Sol(% av h)/100])</f>
        <v>0.31702974162510361</v>
      </c>
      <c r="K2" s="3">
        <f>(Tabell1[[#This Row],[Nederbörd(mm/h)]]-AVERAGE(Tabell1[Nederbörd(mm/h)]))/_xlfn.STDEV.P(Tabell1[Nederbörd(mm/h)])</f>
        <v>-1.3132470259505133</v>
      </c>
      <c r="L2" s="3">
        <f>(Tabell1[[#This Row],[Vind(m/s)/h]]-AVERAGE(Tabell1[Vind(m/s)/h]))/_xlfn.STDEV.P(Tabell1[Vind(m/s)/h])</f>
        <v>-0.5177295704297904</v>
      </c>
      <c r="M2" s="3">
        <f>(Tabell1[[#This Row],[Temperatur(c/h)]]-AVERAGE(Tabell1[Temperatur(c/h)]))/_xlfn.STDEV.P(Tabell1[Temperatur(c/h)])</f>
        <v>0.52663380959215456</v>
      </c>
      <c r="N2" s="3">
        <f>Tabell1[[#This Row],[z-Sol]]-Tabell1[[#This Row],[z-Nederbörd]]-Tabell1[[#This Row],[z-Vind]]+Tabell1[[#This Row],[z-Temperatur]]</f>
        <v>2.6746401475975619</v>
      </c>
    </row>
    <row r="3" spans="1:14" x14ac:dyDescent="0.25">
      <c r="A3" t="s">
        <v>11</v>
      </c>
      <c r="B3" t="s">
        <v>47</v>
      </c>
      <c r="C3" t="s">
        <v>48</v>
      </c>
      <c r="D3" s="3">
        <v>784.86053418669349</v>
      </c>
      <c r="E3" s="3">
        <f>SUM(D3/60)</f>
        <v>13.081008903111558</v>
      </c>
      <c r="F3" s="3">
        <f>SUM(E3/60)</f>
        <v>0.2180168150518593</v>
      </c>
      <c r="G3" s="3">
        <v>6.1870142546693659E-2</v>
      </c>
      <c r="H3" s="2">
        <v>2.3370068119274907</v>
      </c>
      <c r="I3" s="2">
        <v>7.5016004771609115</v>
      </c>
      <c r="J3" s="3">
        <f>(Tabell1[[#This Row],[Sol(% av h)/100]]-AVERAGE(Tabell1[Sol(% av h)/100]))/_xlfn.STDEV.P(Tabell1[Sol(% av h)/100])</f>
        <v>0.14299169221999228</v>
      </c>
      <c r="K3" s="3">
        <f>(Tabell1[[#This Row],[Nederbörd(mm/h)]]-AVERAGE(Tabell1[Nederbörd(mm/h)]))/_xlfn.STDEV.P(Tabell1[Nederbörd(mm/h)])</f>
        <v>-0.52523790583704622</v>
      </c>
      <c r="L3" s="3">
        <f>(Tabell1[[#This Row],[Vind(m/s)/h]]-AVERAGE(Tabell1[Vind(m/s)/h]))/_xlfn.STDEV.P(Tabell1[Vind(m/s)/h])</f>
        <v>-1.2810428700298537</v>
      </c>
      <c r="M3" s="3">
        <f>(Tabell1[[#This Row],[Temperatur(c/h)]]-AVERAGE(Tabell1[Temperatur(c/h)]))/_xlfn.STDEV.P(Tabell1[Temperatur(c/h)])</f>
        <v>0.56767578538699437</v>
      </c>
      <c r="N3" s="3">
        <f>Tabell1[[#This Row],[z-Sol]]-Tabell1[[#This Row],[z-Nederbörd]]-Tabell1[[#This Row],[z-Vind]]+Tabell1[[#This Row],[z-Temperatur]]</f>
        <v>2.5169482534738865</v>
      </c>
    </row>
    <row r="4" spans="1:14" x14ac:dyDescent="0.25">
      <c r="A4" t="s">
        <v>17</v>
      </c>
      <c r="B4" t="s">
        <v>32</v>
      </c>
      <c r="C4" t="s">
        <v>33</v>
      </c>
      <c r="D4" s="3">
        <v>882.519711264791</v>
      </c>
      <c r="E4" s="3">
        <f>SUM(D4/60)</f>
        <v>14.708661854413183</v>
      </c>
      <c r="F4" s="3">
        <f>SUM(E4/60)</f>
        <v>0.24514436424021971</v>
      </c>
      <c r="G4" s="3">
        <v>6.1829119278125982E-2</v>
      </c>
      <c r="H4" s="2">
        <v>5.1211139588342531</v>
      </c>
      <c r="I4" s="2">
        <v>9.2903937173050135</v>
      </c>
      <c r="J4" s="3">
        <f>(Tabell1[[#This Row],[Sol(% av h)/100]]-AVERAGE(Tabell1[Sol(% av h)/100]))/_xlfn.STDEV.P(Tabell1[Sol(% av h)/100])</f>
        <v>0.98035433605979772</v>
      </c>
      <c r="K4" s="3">
        <f>(Tabell1[[#This Row],[Nederbörd(mm/h)]]-AVERAGE(Tabell1[Nederbörd(mm/h)]))/_xlfn.STDEV.P(Tabell1[Nederbörd(mm/h)])</f>
        <v>-0.52742820605486784</v>
      </c>
      <c r="L4" s="3">
        <f>(Tabell1[[#This Row],[Vind(m/s)/h]]-AVERAGE(Tabell1[Vind(m/s)/h]))/_xlfn.STDEV.P(Tabell1[Vind(m/s)/h])</f>
        <v>0.8000169290673701</v>
      </c>
      <c r="M4" s="3">
        <f>(Tabell1[[#This Row],[Temperatur(c/h)]]-AVERAGE(Tabell1[Temperatur(c/h)]))/_xlfn.STDEV.P(Tabell1[Temperatur(c/h)])</f>
        <v>1.1088349094257468</v>
      </c>
      <c r="N4" s="3">
        <f>Tabell1[[#This Row],[z-Sol]]-Tabell1[[#This Row],[z-Nederbörd]]-Tabell1[[#This Row],[z-Vind]]+Tabell1[[#This Row],[z-Temperatur]]</f>
        <v>1.8166005224730424</v>
      </c>
    </row>
    <row r="5" spans="1:14" x14ac:dyDescent="0.25">
      <c r="A5" t="s">
        <v>16</v>
      </c>
      <c r="B5" t="s">
        <v>24</v>
      </c>
      <c r="C5" t="s">
        <v>25</v>
      </c>
      <c r="D5" s="3">
        <v>929.44263411864893</v>
      </c>
      <c r="E5" s="3">
        <f>SUM(D5/60)</f>
        <v>15.490710568644149</v>
      </c>
      <c r="F5" s="3">
        <f>SUM(E5/60)</f>
        <v>0.25817850947740245</v>
      </c>
      <c r="G5" s="3">
        <v>5.4207416968673081E-2</v>
      </c>
      <c r="H5" s="3">
        <v>5.9208360372712852</v>
      </c>
      <c r="I5" s="2">
        <v>8.4534180079564845</v>
      </c>
      <c r="J5" s="3">
        <f>(Tabell1[[#This Row],[Sol(% av h)/100]]-AVERAGE(Tabell1[Sol(% av h)/100]))/_xlfn.STDEV.P(Tabell1[Sol(% av h)/100])</f>
        <v>1.3826872648553832</v>
      </c>
      <c r="K5" s="3">
        <f>(Tabell1[[#This Row],[Nederbörd(mm/h)]]-AVERAGE(Tabell1[Nederbörd(mm/h)]))/_xlfn.STDEV.P(Tabell1[Nederbörd(mm/h)])</f>
        <v>-0.93436350915063582</v>
      </c>
      <c r="L5" s="3">
        <f>(Tabell1[[#This Row],[Vind(m/s)/h]]-AVERAGE(Tabell1[Vind(m/s)/h]))/_xlfn.STDEV.P(Tabell1[Vind(m/s)/h])</f>
        <v>1.3977918637478992</v>
      </c>
      <c r="M5" s="3">
        <f>(Tabell1[[#This Row],[Temperatur(c/h)]]-AVERAGE(Tabell1[Temperatur(c/h)]))/_xlfn.STDEV.P(Tabell1[Temperatur(c/h)])</f>
        <v>0.85562675123957455</v>
      </c>
      <c r="N5" s="3">
        <f>Tabell1[[#This Row],[z-Sol]]-Tabell1[[#This Row],[z-Nederbörd]]-Tabell1[[#This Row],[z-Vind]]+Tabell1[[#This Row],[z-Temperatur]]</f>
        <v>1.7748856614976942</v>
      </c>
    </row>
    <row r="6" spans="1:14" x14ac:dyDescent="0.25">
      <c r="A6" t="s">
        <v>14</v>
      </c>
      <c r="B6" t="s">
        <v>41</v>
      </c>
      <c r="C6" t="s">
        <v>42</v>
      </c>
      <c r="D6" s="3">
        <v>864.16263449625046</v>
      </c>
      <c r="E6" s="3">
        <f>SUM(D6/60)</f>
        <v>14.402710574937508</v>
      </c>
      <c r="F6" s="3">
        <f>SUM(E6/60)</f>
        <v>0.24004517624895846</v>
      </c>
      <c r="G6" s="3">
        <v>4.9250306149883218E-2</v>
      </c>
      <c r="H6" s="2">
        <v>5.7228900469924655</v>
      </c>
      <c r="I6" s="3">
        <v>8.5568644818424744</v>
      </c>
      <c r="J6" s="3">
        <f>(Tabell1[[#This Row],[Sol(% av h)/100]]-AVERAGE(Tabell1[Sol(% av h)/100]))/_xlfn.STDEV.P(Tabell1[Sol(% av h)/100])</f>
        <v>0.8229545832052062</v>
      </c>
      <c r="K6" s="3">
        <f>(Tabell1[[#This Row],[Nederbörd(mm/h)]]-AVERAGE(Tabell1[Nederbörd(mm/h)]))/_xlfn.STDEV.P(Tabell1[Nederbörd(mm/h)])</f>
        <v>-1.1990318616552567</v>
      </c>
      <c r="L6" s="3">
        <f>(Tabell1[[#This Row],[Vind(m/s)/h]]-AVERAGE(Tabell1[Vind(m/s)/h]))/_xlfn.STDEV.P(Tabell1[Vind(m/s)/h])</f>
        <v>1.2498315227748811</v>
      </c>
      <c r="M6" s="3">
        <f>(Tabell1[[#This Row],[Temperatur(c/h)]]-AVERAGE(Tabell1[Temperatur(c/h)]))/_xlfn.STDEV.P(Tabell1[Temperatur(c/h)])</f>
        <v>0.88692215304270872</v>
      </c>
      <c r="N6" s="3">
        <f>Tabell1[[#This Row],[z-Sol]]-Tabell1[[#This Row],[z-Nederbörd]]-Tabell1[[#This Row],[z-Vind]]+Tabell1[[#This Row],[z-Temperatur]]</f>
        <v>1.6590770751282904</v>
      </c>
    </row>
    <row r="7" spans="1:14" x14ac:dyDescent="0.25">
      <c r="A7" t="s">
        <v>18</v>
      </c>
      <c r="B7" t="s">
        <v>37</v>
      </c>
      <c r="C7" t="s">
        <v>38</v>
      </c>
      <c r="D7" s="3">
        <v>749.25122787217595</v>
      </c>
      <c r="E7" s="3">
        <f>SUM(D7/60)</f>
        <v>12.487520464536265</v>
      </c>
      <c r="F7" s="3">
        <f>SUM(E7/60)</f>
        <v>0.20812534107560443</v>
      </c>
      <c r="G7" s="10">
        <v>7.4267784537472112E-2</v>
      </c>
      <c r="H7" s="2">
        <v>2.7351313777969963</v>
      </c>
      <c r="I7" s="2">
        <v>8.5533210021861645</v>
      </c>
      <c r="J7" s="3">
        <f>(Tabell1[[#This Row],[Sol(% av h)/100]]-AVERAGE(Tabell1[Sol(% av h)/100]))/_xlfn.STDEV.P(Tabell1[Sol(% av h)/100])</f>
        <v>-0.16233448165284983</v>
      </c>
      <c r="K7" s="3">
        <f>(Tabell1[[#This Row],[Nederbörd(mm/h)]]-AVERAGE(Tabell1[Nederbörd(mm/h)]))/_xlfn.STDEV.P(Tabell1[Nederbörd(mm/h)])</f>
        <v>0.13669272282750897</v>
      </c>
      <c r="L7" s="3">
        <f>(Tabell1[[#This Row],[Vind(m/s)/h]]-AVERAGE(Tabell1[Vind(m/s)/h]))/_xlfn.STDEV.P(Tabell1[Vind(m/s)/h])</f>
        <v>-0.98345337891253881</v>
      </c>
      <c r="M7" s="3">
        <f>(Tabell1[[#This Row],[Temperatur(c/h)]]-AVERAGE(Tabell1[Temperatur(c/h)]))/_xlfn.STDEV.P(Tabell1[Temperatur(c/h)])</f>
        <v>0.88585015304638537</v>
      </c>
      <c r="N7" s="3">
        <f>Tabell1[[#This Row],[z-Sol]]-Tabell1[[#This Row],[z-Nederbörd]]-Tabell1[[#This Row],[z-Vind]]+Tabell1[[#This Row],[z-Temperatur]]</f>
        <v>1.5702763274785654</v>
      </c>
    </row>
    <row r="8" spans="1:14" x14ac:dyDescent="0.25">
      <c r="A8" t="s">
        <v>9</v>
      </c>
      <c r="B8" t="s">
        <v>45</v>
      </c>
      <c r="C8" t="s">
        <v>46</v>
      </c>
      <c r="D8" s="3">
        <v>795.8255690011913</v>
      </c>
      <c r="E8" s="3">
        <f>SUM(D8/60)</f>
        <v>13.263759483353189</v>
      </c>
      <c r="F8" s="3">
        <f>SUM(E8/60)</f>
        <v>0.22106265805588649</v>
      </c>
      <c r="G8" s="3">
        <v>7.3356678288180904E-2</v>
      </c>
      <c r="H8" s="2">
        <v>3.4644863038771692</v>
      </c>
      <c r="I8" s="2">
        <v>6.3756597812987428</v>
      </c>
      <c r="J8" s="3">
        <f>(Tabell1[[#This Row],[Sol(% av h)/100]]-AVERAGE(Tabell1[Sol(% av h)/100]))/_xlfn.STDEV.P(Tabell1[Sol(% av h)/100])</f>
        <v>0.23700959014596898</v>
      </c>
      <c r="K8" s="3">
        <f>(Tabell1[[#This Row],[Nederbörd(mm/h)]]-AVERAGE(Tabell1[Nederbörd(mm/h)]))/_xlfn.STDEV.P(Tabell1[Nederbörd(mm/h)])</f>
        <v>8.804725195311848E-2</v>
      </c>
      <c r="L8" s="3">
        <f>(Tabell1[[#This Row],[Vind(m/s)/h]]-AVERAGE(Tabell1[Vind(m/s)/h]))/_xlfn.STDEV.P(Tabell1[Vind(m/s)/h])</f>
        <v>-0.43827636673276804</v>
      </c>
      <c r="M8" s="3">
        <f>(Tabell1[[#This Row],[Temperatur(c/h)]]-AVERAGE(Tabell1[Temperatur(c/h)]))/_xlfn.STDEV.P(Tabell1[Temperatur(c/h)])</f>
        <v>0.22704777594568548</v>
      </c>
      <c r="N8" s="3">
        <f>Tabell1[[#This Row],[z-Sol]]-Tabell1[[#This Row],[z-Nederbörd]]-Tabell1[[#This Row],[z-Vind]]+Tabell1[[#This Row],[z-Temperatur]]</f>
        <v>0.81428648087130395</v>
      </c>
    </row>
    <row r="9" spans="1:14" x14ac:dyDescent="0.25">
      <c r="A9" t="s">
        <v>13</v>
      </c>
      <c r="B9" t="s">
        <v>22</v>
      </c>
      <c r="C9" t="s">
        <v>23</v>
      </c>
      <c r="D9" s="3">
        <v>890.39022300248712</v>
      </c>
      <c r="E9" s="3">
        <f>SUM(D9/60)</f>
        <v>14.839837050041451</v>
      </c>
      <c r="F9" s="3">
        <f>SUM(E9/60)</f>
        <v>0.24733061750069085</v>
      </c>
      <c r="G9" s="3">
        <v>7.1644343117697074E-2</v>
      </c>
      <c r="H9" s="3">
        <v>5.1147869770222183</v>
      </c>
      <c r="I9" s="2">
        <v>7.3155123410037977</v>
      </c>
      <c r="J9" s="3">
        <f>(Tabell1[[#This Row],[Sol(% av h)/100]]-AVERAGE(Tabell1[Sol(% av h)/100]))/_xlfn.STDEV.P(Tabell1[Sol(% av h)/100])</f>
        <v>1.0478387519051113</v>
      </c>
      <c r="K9" s="3">
        <f>(Tabell1[[#This Row],[Nederbörd(mm/h)]]-AVERAGE(Tabell1[Nederbörd(mm/h)]))/_xlfn.STDEV.P(Tabell1[Nederbörd(mm/h)])</f>
        <v>-3.3771573600287147E-3</v>
      </c>
      <c r="L9" s="3">
        <f>(Tabell1[[#This Row],[Vind(m/s)/h]]-AVERAGE(Tabell1[Vind(m/s)/h]))/_xlfn.STDEV.P(Tabell1[Vind(m/s)/h])</f>
        <v>0.79528764718133571</v>
      </c>
      <c r="M9" s="3">
        <f>(Tabell1[[#This Row],[Temperatur(c/h)]]-AVERAGE(Tabell1[Temperatur(c/h)]))/_xlfn.STDEV.P(Tabell1[Temperatur(c/h)])</f>
        <v>0.51137900915998036</v>
      </c>
      <c r="N9" s="3">
        <f>Tabell1[[#This Row],[z-Sol]]-Tabell1[[#This Row],[z-Nederbörd]]-Tabell1[[#This Row],[z-Vind]]+Tabell1[[#This Row],[z-Temperatur]]</f>
        <v>0.76730727124378473</v>
      </c>
    </row>
    <row r="10" spans="1:14" x14ac:dyDescent="0.25">
      <c r="A10" t="s">
        <v>4</v>
      </c>
      <c r="B10" t="s">
        <v>49</v>
      </c>
      <c r="C10" t="s">
        <v>50</v>
      </c>
      <c r="D10" s="3">
        <v>779.94745752084771</v>
      </c>
      <c r="E10" s="3">
        <f>SUM(D10/60)</f>
        <v>12.999124292014129</v>
      </c>
      <c r="F10" s="3">
        <f>SUM(E10/60)</f>
        <v>0.2166520715335688</v>
      </c>
      <c r="G10" s="3">
        <v>6.4138507320153429E-2</v>
      </c>
      <c r="H10" s="2">
        <v>3.1501389017706067</v>
      </c>
      <c r="I10" s="2">
        <v>3.2862842033162107</v>
      </c>
      <c r="J10" s="3">
        <f>(Tabell1[[#This Row],[Sol(% av h)/100]]-AVERAGE(Tabell1[Sol(% av h)/100]))/_xlfn.STDEV.P(Tabell1[Sol(% av h)/100])</f>
        <v>0.10086531977462221</v>
      </c>
      <c r="K10" s="3">
        <f>(Tabell1[[#This Row],[Nederbörd(mm/h)]]-AVERAGE(Tabell1[Nederbörd(mm/h)]))/_xlfn.STDEV.P(Tabell1[Nederbörd(mm/h)])</f>
        <v>-0.40412615558215137</v>
      </c>
      <c r="L10" s="3">
        <f>(Tabell1[[#This Row],[Vind(m/s)/h]]-AVERAGE(Tabell1[Vind(m/s)/h]))/_xlfn.STDEV.P(Tabell1[Vind(m/s)/h])</f>
        <v>-0.67324424223333146</v>
      </c>
      <c r="M10" s="3">
        <f>(Tabell1[[#This Row],[Temperatur(c/h)]]-AVERAGE(Tabell1[Temperatur(c/h)]))/_xlfn.STDEV.P(Tabell1[Temperatur(c/h)])</f>
        <v>-0.7075732546397504</v>
      </c>
      <c r="N10" s="3">
        <f>Tabell1[[#This Row],[z-Sol]]-Tabell1[[#This Row],[z-Nederbörd]]-Tabell1[[#This Row],[z-Vind]]+Tabell1[[#This Row],[z-Temperatur]]</f>
        <v>0.47066246295035463</v>
      </c>
    </row>
    <row r="11" spans="1:14" x14ac:dyDescent="0.25">
      <c r="A11" t="s">
        <v>8</v>
      </c>
      <c r="B11" t="s">
        <v>26</v>
      </c>
      <c r="C11" t="s">
        <v>27</v>
      </c>
      <c r="D11" s="3">
        <v>903.67073170731703</v>
      </c>
      <c r="E11" s="3">
        <f>SUM(D11/60)</f>
        <v>15.061178861788617</v>
      </c>
      <c r="F11" s="3">
        <f>SUM(E11/60)</f>
        <v>0.25101964769647694</v>
      </c>
      <c r="G11" s="3">
        <v>4.2919998307736656E-2</v>
      </c>
      <c r="H11" s="2">
        <v>7.4350653092589223</v>
      </c>
      <c r="I11" s="2">
        <v>6.4471918863545232</v>
      </c>
      <c r="J11" s="3">
        <f>(Tabell1[[#This Row],[Sol(% av h)/100]]-AVERAGE(Tabell1[Sol(% av h)/100]))/_xlfn.STDEV.P(Tabell1[Sol(% av h)/100])</f>
        <v>1.1617103020587733</v>
      </c>
      <c r="K11" s="3">
        <f>(Tabell1[[#This Row],[Nederbörd(mm/h)]]-AVERAGE(Tabell1[Nederbörd(mm/h)]))/_xlfn.STDEV.P(Tabell1[Nederbörd(mm/h)])</f>
        <v>-1.5370174763962685</v>
      </c>
      <c r="L11" s="3">
        <f>(Tabell1[[#This Row],[Vind(m/s)/h]]-AVERAGE(Tabell1[Vind(m/s)/h]))/_xlfn.STDEV.P(Tabell1[Vind(m/s)/h])</f>
        <v>2.5296454520879958</v>
      </c>
      <c r="M11" s="3">
        <f>(Tabell1[[#This Row],[Temperatur(c/h)]]-AVERAGE(Tabell1[Temperatur(c/h)]))/_xlfn.STDEV.P(Tabell1[Temperatur(c/h)])</f>
        <v>0.24868820394144184</v>
      </c>
      <c r="N11" s="3">
        <f>Tabell1[[#This Row],[z-Sol]]-Tabell1[[#This Row],[z-Nederbörd]]-Tabell1[[#This Row],[z-Vind]]+Tabell1[[#This Row],[z-Temperatur]]</f>
        <v>0.41777053030848765</v>
      </c>
    </row>
    <row r="12" spans="1:14" x14ac:dyDescent="0.25">
      <c r="A12" t="s">
        <v>15</v>
      </c>
      <c r="B12" t="s">
        <v>57</v>
      </c>
      <c r="C12" t="s">
        <v>58</v>
      </c>
      <c r="D12" s="3">
        <v>679.76498004054588</v>
      </c>
      <c r="E12" s="3">
        <f>SUM(D12/60)</f>
        <v>11.329416334009098</v>
      </c>
      <c r="F12" s="3">
        <f>SUM(E12/60)</f>
        <v>0.18882360556681829</v>
      </c>
      <c r="G12" s="11">
        <v>7.5702172099005094E-2</v>
      </c>
      <c r="H12" s="2">
        <v>3.0953643470627332</v>
      </c>
      <c r="I12" s="2">
        <v>7.0837128285988236</v>
      </c>
      <c r="J12" s="3">
        <f>(Tabell1[[#This Row],[Sol(% av h)/100]]-AVERAGE(Tabell1[Sol(% av h)/100]))/_xlfn.STDEV.P(Tabell1[Sol(% av h)/100])</f>
        <v>-0.75813295073345011</v>
      </c>
      <c r="K12" s="3">
        <f>(Tabell1[[#This Row],[Nederbörd(mm/h)]]-AVERAGE(Tabell1[Nederbörd(mm/h)]))/_xlfn.STDEV.P(Tabell1[Nederbörd(mm/h)])</f>
        <v>0.21327704919056825</v>
      </c>
      <c r="L12" s="3">
        <f>(Tabell1[[#This Row],[Vind(m/s)/h]]-AVERAGE(Tabell1[Vind(m/s)/h]))/_xlfn.STDEV.P(Tabell1[Vind(m/s)/h])</f>
        <v>-0.71418703566807873</v>
      </c>
      <c r="M12" s="3">
        <f>(Tabell1[[#This Row],[Temperatur(c/h)]]-AVERAGE(Tabell1[Temperatur(c/h)]))/_xlfn.STDEV.P(Tabell1[Temperatur(c/h)])</f>
        <v>0.44125328514081952</v>
      </c>
      <c r="N12" s="3">
        <f>Tabell1[[#This Row],[z-Sol]]-Tabell1[[#This Row],[z-Nederbörd]]-Tabell1[[#This Row],[z-Vind]]+Tabell1[[#This Row],[z-Temperatur]]</f>
        <v>0.18403032088487992</v>
      </c>
    </row>
    <row r="13" spans="1:14" x14ac:dyDescent="0.25">
      <c r="A13" t="s">
        <v>10</v>
      </c>
      <c r="B13" t="s">
        <v>39</v>
      </c>
      <c r="C13" t="s">
        <v>40</v>
      </c>
      <c r="D13" s="3">
        <v>867.62572366083555</v>
      </c>
      <c r="E13" s="3">
        <f>SUM(D13/60)</f>
        <v>14.460428727680592</v>
      </c>
      <c r="F13" s="3">
        <f>SUM(E13/60)</f>
        <v>0.24100714546134319</v>
      </c>
      <c r="G13" s="6">
        <v>7.7132926129657678E-2</v>
      </c>
      <c r="H13" s="2">
        <v>5.7939688675353684</v>
      </c>
      <c r="I13" s="2">
        <v>8.1925762771255286</v>
      </c>
      <c r="J13" s="3">
        <f>(Tabell1[[#This Row],[Sol(% av h)/100]]-AVERAGE(Tabell1[Sol(% av h)/100]))/_xlfn.STDEV.P(Tabell1[Sol(% av h)/100])</f>
        <v>0.85264827493466744</v>
      </c>
      <c r="K13" s="3">
        <f>(Tabell1[[#This Row],[Nederbörd(mm/h)]]-AVERAGE(Tabell1[Nederbörd(mm/h)]))/_xlfn.STDEV.P(Tabell1[Nederbörd(mm/h)])</f>
        <v>0.28966737532505804</v>
      </c>
      <c r="L13" s="3">
        <f>(Tabell1[[#This Row],[Vind(m/s)/h]]-AVERAGE(Tabell1[Vind(m/s)/h]))/_xlfn.STDEV.P(Tabell1[Vind(m/s)/h])</f>
        <v>1.3029614018326696</v>
      </c>
      <c r="M13" s="3">
        <f>(Tabell1[[#This Row],[Temperatur(c/h)]]-AVERAGE(Tabell1[Temperatur(c/h)]))/_xlfn.STDEV.P(Tabell1[Temperatur(c/h)])</f>
        <v>0.77671495785765143</v>
      </c>
      <c r="N13" s="3">
        <f>Tabell1[[#This Row],[z-Sol]]-Tabell1[[#This Row],[z-Nederbörd]]-Tabell1[[#This Row],[z-Vind]]+Tabell1[[#This Row],[z-Temperatur]]</f>
        <v>3.6734455634591212E-2</v>
      </c>
    </row>
    <row r="14" spans="1:14" x14ac:dyDescent="0.25">
      <c r="A14" t="s">
        <v>7</v>
      </c>
      <c r="B14" t="s">
        <v>51</v>
      </c>
      <c r="C14" t="s">
        <v>52</v>
      </c>
      <c r="D14" s="3">
        <v>752.94930716659348</v>
      </c>
      <c r="E14" s="3">
        <f>SUM(D14/60)</f>
        <v>12.549155119443224</v>
      </c>
      <c r="F14" s="3">
        <f>SUM(E14/60)</f>
        <v>0.20915258532405373</v>
      </c>
      <c r="G14" s="7">
        <v>9.2682755011678858E-2</v>
      </c>
      <c r="H14" s="2">
        <v>2.833660109263183</v>
      </c>
      <c r="I14" s="2">
        <v>5.4304572566018336</v>
      </c>
      <c r="J14" s="3">
        <f>(Tabell1[[#This Row],[Sol(% av h)/100]]-AVERAGE(Tabell1[Sol(% av h)/100]))/_xlfn.STDEV.P(Tabell1[Sol(% av h)/100])</f>
        <v>-0.1306259054826216</v>
      </c>
      <c r="K14" s="3">
        <f>(Tabell1[[#This Row],[Nederbörd(mm/h)]]-AVERAGE(Tabell1[Nederbörd(mm/h)]))/_xlfn.STDEV.P(Tabell1[Nederbörd(mm/h)])</f>
        <v>1.1198984801721372</v>
      </c>
      <c r="L14" s="3">
        <f>(Tabell1[[#This Row],[Vind(m/s)/h]]-AVERAGE(Tabell1[Vind(m/s)/h]))/_xlfn.STDEV.P(Tabell1[Vind(m/s)/h])</f>
        <v>-0.90980528590069554</v>
      </c>
      <c r="M14" s="3">
        <f>(Tabell1[[#This Row],[Temperatur(c/h)]]-AVERAGE(Tabell1[Temperatur(c/h)]))/_xlfn.STDEV.P(Tabell1[Temperatur(c/h)])</f>
        <v>-5.8901968734136084E-2</v>
      </c>
      <c r="N14" s="3">
        <f>Tabell1[[#This Row],[z-Sol]]-Tabell1[[#This Row],[z-Nederbörd]]-Tabell1[[#This Row],[z-Vind]]+Tabell1[[#This Row],[z-Temperatur]]</f>
        <v>-0.39962106848819934</v>
      </c>
    </row>
    <row r="15" spans="1:14" x14ac:dyDescent="0.25">
      <c r="A15" t="s">
        <v>12</v>
      </c>
      <c r="B15" t="s">
        <v>53</v>
      </c>
      <c r="C15" t="s">
        <v>54</v>
      </c>
      <c r="D15" s="3">
        <v>726.58362070767237</v>
      </c>
      <c r="E15" s="3">
        <f>SUM(D15/60)</f>
        <v>12.10972701179454</v>
      </c>
      <c r="F15" s="3">
        <f>SUM(E15/60)</f>
        <v>0.20182878352990899</v>
      </c>
      <c r="G15" s="5">
        <v>0.1025376701871161</v>
      </c>
      <c r="H15" s="2">
        <v>3.3193548023788906</v>
      </c>
      <c r="I15" s="2">
        <v>8.6321150774486437</v>
      </c>
      <c r="J15" s="3">
        <f>(Tabell1[[#This Row],[Sol(% av h)/100]]-AVERAGE(Tabell1[Sol(% av h)/100]))/_xlfn.STDEV.P(Tabell1[Sol(% av h)/100])</f>
        <v>-0.35669417249492846</v>
      </c>
      <c r="K15" s="3">
        <f>(Tabell1[[#This Row],[Nederbörd(mm/h)]]-AVERAGE(Tabell1[Nederbörd(mm/h)]))/_xlfn.STDEV.P(Tabell1[Nederbörd(mm/h)])</f>
        <v>1.646068714993012</v>
      </c>
      <c r="L15" s="3">
        <f>(Tabell1[[#This Row],[Vind(m/s)/h]]-AVERAGE(Tabell1[Vind(m/s)/h]))/_xlfn.STDEV.P(Tabell1[Vind(m/s)/h])</f>
        <v>-0.54675902110411601</v>
      </c>
      <c r="M15" s="3">
        <f>(Tabell1[[#This Row],[Temperatur(c/h)]]-AVERAGE(Tabell1[Temperatur(c/h)]))/_xlfn.STDEV.P(Tabell1[Temperatur(c/h)])</f>
        <v>0.90968752664080466</v>
      </c>
      <c r="N15" s="3">
        <f>Tabell1[[#This Row],[z-Sol]]-Tabell1[[#This Row],[z-Nederbörd]]-Tabell1[[#This Row],[z-Vind]]+Tabell1[[#This Row],[z-Temperatur]]</f>
        <v>-0.54631633974301996</v>
      </c>
    </row>
    <row r="16" spans="1:14" x14ac:dyDescent="0.25">
      <c r="A16" t="s">
        <v>6</v>
      </c>
      <c r="B16" t="s">
        <v>55</v>
      </c>
      <c r="C16" t="s">
        <v>56</v>
      </c>
      <c r="D16" s="3">
        <v>698.09338098522369</v>
      </c>
      <c r="E16" s="3">
        <f>SUM(D16/60)</f>
        <v>11.634889683087062</v>
      </c>
      <c r="F16" s="3">
        <f>SUM(E16/60)</f>
        <v>0.19391482805145102</v>
      </c>
      <c r="G16" s="6">
        <v>6.366420638055327E-2</v>
      </c>
      <c r="H16" s="2">
        <v>3.7691801038980808</v>
      </c>
      <c r="I16" s="2">
        <v>3.0118789782437534</v>
      </c>
      <c r="J16" s="3">
        <f>(Tabell1[[#This Row],[Sol(% av h)/100]]-AVERAGE(Tabell1[Sol(% av h)/100]))/_xlfn.STDEV.P(Tabell1[Sol(% av h)/100])</f>
        <v>-0.60097907404126694</v>
      </c>
      <c r="K16" s="3">
        <f>(Tabell1[[#This Row],[Nederbörd(mm/h)]]-AVERAGE(Tabell1[Nederbörd(mm/h)]))/_xlfn.STDEV.P(Tabell1[Nederbörd(mm/h)])</f>
        <v>-0.42944986789448025</v>
      </c>
      <c r="L16" s="3">
        <f>(Tabell1[[#This Row],[Vind(m/s)/h]]-AVERAGE(Tabell1[Vind(m/s)/h]))/_xlfn.STDEV.P(Tabell1[Vind(m/s)/h])</f>
        <v>-0.21052434973077183</v>
      </c>
      <c r="M16" s="3">
        <f>(Tabell1[[#This Row],[Temperatur(c/h)]]-AVERAGE(Tabell1[Temperatur(c/h)]))/_xlfn.STDEV.P(Tabell1[Temperatur(c/h)])</f>
        <v>-0.79058837785203695</v>
      </c>
      <c r="N16" s="3">
        <f>Tabell1[[#This Row],[z-Sol]]-Tabell1[[#This Row],[z-Nederbörd]]-Tabell1[[#This Row],[z-Vind]]+Tabell1[[#This Row],[z-Temperatur]]</f>
        <v>-0.7515932342680518</v>
      </c>
    </row>
    <row r="17" spans="1:14" x14ac:dyDescent="0.25">
      <c r="A17" t="s">
        <v>3</v>
      </c>
      <c r="B17" t="s">
        <v>43</v>
      </c>
      <c r="C17" t="s">
        <v>44</v>
      </c>
      <c r="D17" s="3">
        <v>797.39840533366771</v>
      </c>
      <c r="E17" s="3">
        <f>SUM(D17/60)</f>
        <v>13.289973422227796</v>
      </c>
      <c r="F17" s="3">
        <f>SUM(E17/60)</f>
        <v>0.22149955703712992</v>
      </c>
      <c r="G17" s="6">
        <v>8.7810887988208325E-2</v>
      </c>
      <c r="H17" s="2">
        <v>3.435940579051084</v>
      </c>
      <c r="I17" s="2">
        <v>2.5682727680574233</v>
      </c>
      <c r="J17" s="3">
        <f>(Tabell1[[#This Row],[Sol(% av h)/100]]-AVERAGE(Tabell1[Sol(% av h)/100]))/_xlfn.STDEV.P(Tabell1[Sol(% av h)/100])</f>
        <v>0.25049561807590431</v>
      </c>
      <c r="K17" s="3">
        <f>(Tabell1[[#This Row],[Nederbörd(mm/h)]]-AVERAGE(Tabell1[Nederbörd(mm/h)]))/_xlfn.STDEV.P(Tabell1[Nederbörd(mm/h)])</f>
        <v>0.85978143501027116</v>
      </c>
      <c r="L17" s="3">
        <f>(Tabell1[[#This Row],[Vind(m/s)/h]]-AVERAGE(Tabell1[Vind(m/s)/h]))/_xlfn.STDEV.P(Tabell1[Vind(m/s)/h])</f>
        <v>-0.45961367784798818</v>
      </c>
      <c r="M17" s="3">
        <f>(Tabell1[[#This Row],[Temperatur(c/h)]]-AVERAGE(Tabell1[Temperatur(c/h)]))/_xlfn.STDEV.P(Tabell1[Temperatur(c/h)])</f>
        <v>-0.92479144992047013</v>
      </c>
      <c r="N17" s="3">
        <f>Tabell1[[#This Row],[z-Sol]]-Tabell1[[#This Row],[z-Nederbörd]]-Tabell1[[#This Row],[z-Vind]]+Tabell1[[#This Row],[z-Temperatur]]</f>
        <v>-1.0744635890068488</v>
      </c>
    </row>
    <row r="18" spans="1:14" x14ac:dyDescent="0.25">
      <c r="A18" t="s">
        <v>2</v>
      </c>
      <c r="B18" t="s">
        <v>59</v>
      </c>
      <c r="C18" t="s">
        <v>60</v>
      </c>
      <c r="D18" s="3">
        <v>635.75076807323342</v>
      </c>
      <c r="E18" s="3">
        <f>SUM(D18/60)</f>
        <v>10.59584613455389</v>
      </c>
      <c r="F18" s="3">
        <f>SUM(E18/60)</f>
        <v>0.17659743557589816</v>
      </c>
      <c r="G18" s="6">
        <v>5.5961427114778001E-2</v>
      </c>
      <c r="H18" s="2">
        <v>3.4564246446217206</v>
      </c>
      <c r="I18" s="2">
        <v>-0.86137185331803789</v>
      </c>
      <c r="J18" s="3">
        <f>(Tabell1[[#This Row],[Sol(% av h)/100]]-AVERAGE(Tabell1[Sol(% av h)/100]))/_xlfn.STDEV.P(Tabell1[Sol(% av h)/100])</f>
        <v>-1.1355256136882175</v>
      </c>
      <c r="K18" s="3">
        <f>(Tabell1[[#This Row],[Nederbörd(mm/h)]]-AVERAGE(Tabell1[Nederbörd(mm/h)]))/_xlfn.STDEV.P(Tabell1[Nederbörd(mm/h)])</f>
        <v>-0.84071400390126416</v>
      </c>
      <c r="L18" s="3">
        <f>(Tabell1[[#This Row],[Vind(m/s)/h]]-AVERAGE(Tabell1[Vind(m/s)/h]))/_xlfn.STDEV.P(Tabell1[Vind(m/s)/h])</f>
        <v>-0.44430228244121106</v>
      </c>
      <c r="M18" s="3">
        <f>(Tabell1[[#This Row],[Temperatur(c/h)]]-AVERAGE(Tabell1[Temperatur(c/h)]))/_xlfn.STDEV.P(Tabell1[Temperatur(c/h)])</f>
        <v>-1.9623532191712578</v>
      </c>
      <c r="N18" s="3">
        <f>Tabell1[[#This Row],[z-Sol]]-Tabell1[[#This Row],[z-Nederbörd]]-Tabell1[[#This Row],[z-Vind]]+Tabell1[[#This Row],[z-Temperatur]]</f>
        <v>-1.8128625465170001</v>
      </c>
    </row>
    <row r="19" spans="1:14" x14ac:dyDescent="0.25">
      <c r="A19" t="s">
        <v>5</v>
      </c>
      <c r="B19" t="s">
        <v>61</v>
      </c>
      <c r="C19" t="s">
        <v>62</v>
      </c>
      <c r="D19" s="3">
        <v>608.86459000485206</v>
      </c>
      <c r="E19" s="3">
        <f>SUM(D19/60)</f>
        <v>10.147743166747535</v>
      </c>
      <c r="F19" s="3">
        <f>SUM(E19/60)</f>
        <v>0.16912905277912557</v>
      </c>
      <c r="G19" s="5">
        <v>9.3925004516251742E-2</v>
      </c>
      <c r="H19" s="2">
        <v>3.149741238126389</v>
      </c>
      <c r="I19" s="2">
        <v>2.0537232568102284</v>
      </c>
      <c r="J19" s="3">
        <f>(Tabell1[[#This Row],[Sol(% av h)/100]]-AVERAGE(Tabell1[Sol(% av h)/100]))/_xlfn.STDEV.P(Tabell1[Sol(% av h)/100])</f>
        <v>-1.366056750890855</v>
      </c>
      <c r="K19" s="3">
        <f>(Tabell1[[#This Row],[Nederbörd(mm/h)]]-AVERAGE(Tabell1[Nederbörd(mm/h)]))/_xlfn.STDEV.P(Tabell1[Nederbörd(mm/h)])</f>
        <v>1.1862242376130914</v>
      </c>
      <c r="L19" s="3">
        <f>(Tabell1[[#This Row],[Vind(m/s)/h]]-AVERAGE(Tabell1[Vind(m/s)/h]))/_xlfn.STDEV.P(Tabell1[Vind(m/s)/h])</f>
        <v>-0.67354148719549589</v>
      </c>
      <c r="M19" s="3">
        <f>(Tabell1[[#This Row],[Temperatur(c/h)]]-AVERAGE(Tabell1[Temperatur(c/h)]))/_xlfn.STDEV.P(Tabell1[Temperatur(c/h)])</f>
        <v>-1.0804568205916321</v>
      </c>
      <c r="N19" s="3">
        <f>Tabell1[[#This Row],[z-Sol]]-Tabell1[[#This Row],[z-Nederbörd]]-Tabell1[[#This Row],[z-Vind]]+Tabell1[[#This Row],[z-Temperatur]]</f>
        <v>-2.9591963219000825</v>
      </c>
    </row>
    <row r="20" spans="1:14" x14ac:dyDescent="0.25">
      <c r="A20" t="s">
        <v>1</v>
      </c>
      <c r="B20" t="s">
        <v>63</v>
      </c>
      <c r="C20" t="s">
        <v>64</v>
      </c>
      <c r="D20" s="3">
        <v>443.23314089692104</v>
      </c>
      <c r="E20" s="3">
        <f>SUM(D20/60)</f>
        <v>7.387219014948684</v>
      </c>
      <c r="F20" s="3">
        <f>SUM(E20/60)</f>
        <v>0.12312031691581141</v>
      </c>
      <c r="G20" s="7">
        <v>0.11243186028049763</v>
      </c>
      <c r="H20" s="2">
        <v>3.7524158740860951</v>
      </c>
      <c r="I20" s="2">
        <v>-2.3795678182842526</v>
      </c>
      <c r="J20" s="3">
        <f>(Tabell1[[#This Row],[Sol(% av h)/100]]-AVERAGE(Tabell1[Sol(% av h)/100]))/_xlfn.STDEV.P(Tabell1[Sol(% av h)/100])</f>
        <v>-2.7862365258762907</v>
      </c>
      <c r="K20" s="3">
        <f>(Tabell1[[#This Row],[Nederbörd(mm/h)]]-AVERAGE(Tabell1[Nederbörd(mm/h)]))/_xlfn.STDEV.P(Tabell1[Nederbörd(mm/h)])</f>
        <v>2.174335902697746</v>
      </c>
      <c r="L20" s="3">
        <f>(Tabell1[[#This Row],[Vind(m/s)/h]]-AVERAGE(Tabell1[Vind(m/s)/h]))/_xlfn.STDEV.P(Tabell1[Vind(m/s)/h])</f>
        <v>-0.22305524846551042</v>
      </c>
      <c r="M20" s="3">
        <f>(Tabell1[[#This Row],[Temperatur(c/h)]]-AVERAGE(Tabell1[Temperatur(c/h)]))/_xlfn.STDEV.P(Tabell1[Temperatur(c/h)])</f>
        <v>-2.4216492295106637</v>
      </c>
      <c r="N20" s="3">
        <f>Tabell1[[#This Row],[z-Sol]]-Tabell1[[#This Row],[z-Nederbörd]]-Tabell1[[#This Row],[z-Vind]]+Tabell1[[#This Row],[z-Temperatur]]</f>
        <v>-7.1591664096191892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</dc:creator>
  <cp:lastModifiedBy>Patric</cp:lastModifiedBy>
  <dcterms:created xsi:type="dcterms:W3CDTF">2019-03-22T11:16:22Z</dcterms:created>
  <dcterms:modified xsi:type="dcterms:W3CDTF">2019-03-23T12:25:55Z</dcterms:modified>
</cp:coreProperties>
</file>