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fb5502de639ff2fa/Documents/CSUG Master DA/FIN575 International Financial Management/"/>
    </mc:Choice>
  </mc:AlternateContent>
  <xr:revisionPtr revIDLastSave="0" documentId="8_{18599DF8-E025-40BC-B28D-E0EBF94BAA76}" xr6:coauthVersionLast="47" xr6:coauthVersionMax="47" xr10:uidLastSave="{00000000-0000-0000-0000-000000000000}"/>
  <bookViews>
    <workbookView xWindow="-96" yWindow="0" windowWidth="11712" windowHeight="12336" xr2:uid="{7F6E90E0-FDCF-457A-BE6F-FA14BEE7E19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1" l="1"/>
  <c r="H70" i="1"/>
  <c r="H69" i="1"/>
  <c r="H68" i="1"/>
  <c r="H40" i="1"/>
  <c r="B45" i="1" s="1"/>
  <c r="H67" i="1"/>
  <c r="H42" i="1"/>
  <c r="H41" i="1"/>
  <c r="G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tc={B03D02E7-0824-4B08-B657-708F3895FCA8}</author>
    <author>tc={ABE5F0A5-6744-4155-954E-A3860AFA43EA}</author>
    <author>tc={8F258CA2-E29B-4139-BE98-AD44C7F71AFF}</author>
    <author>tc={E82DDDC0-CDCB-4944-A631-71F0084D56A8}</author>
    <author>tc={2B8D96EE-B0EA-44FA-9806-341B39EF8EBC}</author>
    <author>tc={F98CE15D-6ACB-4373-902A-02F29FB83B8F}</author>
    <author>tc={A308CB38-CF85-490B-87AA-13B6AFE22378}</author>
    <author>tc={761E4396-D815-4B3B-973A-ED7AC9E99159}</author>
  </authors>
  <commentList>
    <comment ref="A41" authorId="0" shapeId="0" xr:uid="{B03D02E7-0824-4B08-B657-708F3895FCA8}">
      <text>
        <t>[Threaded comment]
Your version of Excel allows you to read this threaded comment; however, any edits to it will get removed if the file is opened in a newer version of Excel. Learn more: https://go.microsoft.com/fwlink/?linkid=870924
Comment:
    If you want reorder, you can get your goods after 5 days, so that is the lead time.</t>
      </text>
    </comment>
    <comment ref="D41" authorId="1" shapeId="0" xr:uid="{ABE5F0A5-6744-4155-954E-A3860AFA43EA}">
      <text>
        <t>[Threaded comment]
Your version of Excel allows you to read this threaded comment; however, any edits to it will get removed if the file is opened in a newer version of Excel. Learn more: https://go.microsoft.com/fwlink/?linkid=870924
Comment:
    What do we do with that level of service or a critical ratio? We use it to calculate a safety factor is the value represented by the critical ratio on the standard normal curve, and that has a mean of zero and standard deviation of one. So we can use the standard normal inverse function to find our target value.</t>
      </text>
    </comment>
    <comment ref="A42" authorId="2" shapeId="0" xr:uid="{8F258CA2-E29B-4139-BE98-AD44C7F71AFF}">
      <text>
        <t>[Threaded comment]
Your version of Excel allows you to read this threaded comment; however, any edits to it will get removed if the file is opened in a newer version of Excel. Learn more: https://go.microsoft.com/fwlink/?linkid=870924
Comment:
    It cost you $2 to hold one of these products and inventory.</t>
      </text>
    </comment>
    <comment ref="D42" authorId="3" shapeId="0" xr:uid="{E82DDDC0-CDCB-4944-A631-71F0084D56A8}">
      <text>
        <t xml:space="preserve">[Threaded comment]
Your version of Excel allows you to read this threaded comment; however, any edits to it will get removed if the file is opened in a newer version of Excel. Learn more: https://go.microsoft.com/fwlink/?linkid=870924
Comment:
    A safety factor is the value represented by the critical ratio on the standard normal curve, which has a mean of zero and a standard deviation of one. So, we can use the standard normal inverse function to find our target value.
</t>
      </text>
    </comment>
    <comment ref="A43" authorId="4" shapeId="0" xr:uid="{2B8D96EE-B0EA-44FA-9806-341B39EF8EBC}">
      <text>
        <t>[Threaded comment]
Your version of Excel allows you to read this threaded comment; however, any edits to it will get removed if the file is opened in a newer version of Excel. Learn more: https://go.microsoft.com/fwlink/?linkid=870924
Comment:
    If you figure based on past estimates that you will lose $15 of other sales if you don’t have this particular product in stock</t>
      </text>
    </comment>
    <comment ref="D69" authorId="5" shapeId="0" xr:uid="{F98CE15D-6ACB-4373-902A-02F29FB83B8F}">
      <text>
        <t xml:space="preserve">[Threaded comment]
Your version of Excel allows you to read this threaded comment; however, any edits to it will get removed if the file is opened in a newer version of Excel. Learn more: https://go.microsoft.com/fwlink/?linkid=870924
Comment:
    If you think about it is one minus the probability that we are willing to be out of stock of this particular item. So if we are willing to be out of stock 7.5% of the time that a customer wants to buy it, we would subtract .075 from one and get .0925. </t>
      </text>
    </comment>
    <comment ref="A70" authorId="6" shapeId="0" xr:uid="{A308CB38-CF85-490B-87AA-13B6AFE22378}">
      <text>
        <t>[Threaded comment]
Your version of Excel allows you to read this threaded comment; however, any edits to it will get removed if the file is opened in a newer version of Excel. Learn more: https://go.microsoft.com/fwlink/?linkid=870924
Comment:
    We have decided that we have an economic order quantity of 811 units. So it is the most efficient based on our demand for us to order 811. To</t>
      </text>
    </comment>
    <comment ref="D70" authorId="7" shapeId="0" xr:uid="{761E4396-D815-4B3B-973A-ED7AC9E99159}">
      <text>
        <t>[Threaded comment]
Your version of Excel allows you to read this threaded comment; however, any edits to it will get removed if the file is opened in a newer version of Excel. Learn more: https://go.microsoft.com/fwlink/?linkid=870924
Comment:
    Now, we can use the cycle service level to calculate our K value or our safety factor using the standard normal curve. The standard normal curve has a mean of zero and starndard deviation of one. And we’re going to use .925 as our probability. So in other words, we want to know the value on the standard normal curve, where 92.5% of all values are to the left or less than that value. And Again, that corresponds to our level of demand.</t>
      </text>
    </comment>
  </commentList>
</comments>
</file>

<file path=xl/sharedStrings.xml><?xml version="1.0" encoding="utf-8"?>
<sst xmlns="http://schemas.openxmlformats.org/spreadsheetml/2006/main" count="49" uniqueCount="43">
  <si>
    <t>Describe the Level of Service Policies</t>
  </si>
  <si>
    <t>Continuous Inventory Review</t>
  </si>
  <si>
    <t>Previous policies ordered set amount at set times</t>
  </si>
  <si>
    <t>- Demand and costs were fixed</t>
  </si>
  <si>
    <t>- Not realistics</t>
  </si>
  <si>
    <t>Reorder when inventory reaches a specific level</t>
  </si>
  <si>
    <t>- Lets you react if demand is higher than expected</t>
  </si>
  <si>
    <t>- Allows a chosen risk of runing out of stock</t>
  </si>
  <si>
    <t>Setting an Inventory Policy</t>
  </si>
  <si>
    <t>- Calculate base stock</t>
  </si>
  <si>
    <t>- Set a reorder point.</t>
  </si>
  <si>
    <t>- Specify risk of stocking out</t>
  </si>
  <si>
    <t>- Goal is to meet a target level of service</t>
  </si>
  <si>
    <r>
      <t xml:space="preserve">In the repository, we looked at inventory policies that follow specific rules. In other words, we ordered a set amount of inventory at the set time. The implication, and actually a requirement for that kind of policy, was that we assumed that demand and costs were fixed. In other words, they were deterministic and unchanging. And, of course, that's not how the real world works. So, instead, most companies will choose to reorder when inventory reaches a specific level. This policy has many advantages. First, it lets you react if demand is higher than expected. And secondly, it allows choosing the risk of running out of stock. You always want items on hand when a customer wants to buy them, but that's not always possible. And the question is </t>
    </r>
    <r>
      <rPr>
        <b/>
        <sz val="11"/>
        <color theme="1"/>
        <rFont val="Aptos Narrow"/>
        <family val="2"/>
        <scheme val="minor"/>
      </rPr>
      <t xml:space="preserve">how you balance the risks. 
</t>
    </r>
    <r>
      <rPr>
        <sz val="11"/>
        <color theme="1"/>
        <rFont val="Aptos Narrow"/>
        <family val="2"/>
        <scheme val="minor"/>
      </rPr>
      <t xml:space="preserve">The policies that we'll look at in this part use a demand curve based on normal distribution. The normal distribution is centered around a mean. And let's say you want to have a level of service of 95%. In other words, based on your past demand, you want to be able to meet 95% of all orders, and you will create your reorder and inventory policy around that assumption. </t>
    </r>
    <r>
      <rPr>
        <b/>
        <sz val="11"/>
        <color theme="1"/>
        <rFont val="Aptos Narrow"/>
        <family val="2"/>
        <scheme val="minor"/>
      </rPr>
      <t>So what do you need to do?</t>
    </r>
    <r>
      <rPr>
        <sz val="11"/>
        <color theme="1"/>
        <rFont val="Aptos Narrow"/>
        <family val="2"/>
        <scheme val="minor"/>
      </rPr>
      <t xml:space="preserve">
To set your policy, you need to calculate your base stock. That's the amount of goods that you start with. Set a reorder point so that you know when you need to place an order. And I will use the economic order quantity from the previous part, so we're not doing away with all of that work entirely. You also specify a risk of stocking out, 95%, or some other value. And, of course, your goal is to meet a target level of service for your customers. You probably can't avoid losing one or two, but you don't want to lose too many. And that's where the math and your management judgment come in handy.</t>
    </r>
  </si>
  <si>
    <t>Calculate the Base Stock Required for a Target level of Service</t>
  </si>
  <si>
    <t>Daily Demand (mean)</t>
  </si>
  <si>
    <t>Mean Demand During Lead Time</t>
  </si>
  <si>
    <t>Daily Demand (std dev)</t>
  </si>
  <si>
    <t>Standard Deviation Demand During Lead Time</t>
  </si>
  <si>
    <t>Lead Time</t>
  </si>
  <si>
    <t>Level of Service (critical ratio)</t>
  </si>
  <si>
    <t>Cost of Excess</t>
  </si>
  <si>
    <t>Safety factor (k)</t>
  </si>
  <si>
    <t>Cost of Shortage</t>
  </si>
  <si>
    <t>Base Stock (S*)</t>
  </si>
  <si>
    <t>- We have mean demand for those 5 days of 180.</t>
  </si>
  <si>
    <t>- Standard deviation during those same five days would be 17.9.</t>
  </si>
  <si>
    <t>- We get a safety factor of 1.187. In statistical terms, that's equivalent to being 1.187 standard deviation above the mean.</t>
  </si>
  <si>
    <t>- We get a base stock of 201.23 items rounded up to 202.</t>
  </si>
  <si>
    <r>
      <t xml:space="preserve">One of the most complex decisions in business is knowing how much inventory to keep on hand. You're always at risk of running out or stocking out if demand increases unexpectedly, but </t>
    </r>
    <r>
      <rPr>
        <b/>
        <sz val="11"/>
        <color theme="1"/>
        <rFont val="Aptos Narrow"/>
        <family val="2"/>
        <scheme val="minor"/>
      </rPr>
      <t>you can guard against it by buying some safety stock in this part</t>
    </r>
    <r>
      <rPr>
        <sz val="11"/>
        <color theme="1"/>
        <rFont val="Aptos Narrow"/>
        <family val="2"/>
        <scheme val="minor"/>
      </rPr>
      <t>. I will show you how to calculate the base stock level for a product where you have some data about its demand. All the information and value below the cell, with this information in mind, we can calculate the other information that we need to calculate the base stock level. First, we need to realize that we want to cover our average demand during the lead time. In other words, it will take us five days to get our products, and we have a daily demand of 36 units. So, we multiply five by 36 to get our mean demand during the lead time.</t>
    </r>
  </si>
  <si>
    <t>Determine the Reorder Point Based on Cycle Service Level</t>
  </si>
  <si>
    <t>Calculate Reorder Point for Target CSL</t>
  </si>
  <si>
    <t>Cycle Service Level</t>
  </si>
  <si>
    <t>Economic Order Quantity (EOQ)</t>
  </si>
  <si>
    <t>Reorder Point for Target CSL</t>
  </si>
  <si>
    <r>
      <t xml:space="preserve">When you purchase goods for sale, your inventory will run through cycles. Specifically, they will run through replenishment cycles where you replace the articles that you have sold. You start with your base stock and then reorder when you need to. You can tell how much to purchase by calculating your economic order quantity but </t>
    </r>
    <r>
      <rPr>
        <b/>
        <sz val="11"/>
        <color theme="1"/>
        <rFont val="Aptos Narrow"/>
        <family val="2"/>
        <scheme val="minor"/>
      </rPr>
      <t xml:space="preserve">when should you place your order?  
</t>
    </r>
    <r>
      <rPr>
        <sz val="11"/>
        <color theme="1"/>
        <rFont val="Aptos Narrow"/>
        <family val="2"/>
        <scheme val="minor"/>
      </rPr>
      <t xml:space="preserve">Well , that depends on your demand and how willing you are to risk being out of stock. In this part, I will show you </t>
    </r>
    <r>
      <rPr>
        <b/>
        <sz val="11"/>
        <color theme="1"/>
        <rFont val="Aptos Narrow"/>
        <family val="2"/>
        <scheme val="minor"/>
      </rPr>
      <t xml:space="preserve">how to calculate your reorder point for a given customer service level. </t>
    </r>
    <r>
      <rPr>
        <sz val="11"/>
        <color theme="1"/>
        <rFont val="Aptos Narrow"/>
        <family val="2"/>
        <scheme val="minor"/>
      </rPr>
      <t xml:space="preserve">I have information that you need to calculate your reorder point for a target cycle service. To calculate the reorder point for this particular product, we need to know several things. The first is the mean or average demand during our lead time. </t>
    </r>
  </si>
  <si>
    <t>- We got a standard deviation over those five days of 17.9.</t>
  </si>
  <si>
    <t>- We get a safety factor or a K value of 1.44.</t>
  </si>
  <si>
    <t>- We got a reorder point for the cycle service level of 205.75 rounded up to 206.</t>
  </si>
  <si>
    <t>-  If we want to cover more of our orders for eaxmple, by going up .975 in cell H69 and we see the level is 215.06</t>
  </si>
  <si>
    <t>-  If we want to cover more of our orders for eaxmple, by going up .99 in H69 and we get 222.</t>
  </si>
  <si>
    <t>- As you can see, we don't have a lot of variation in our reorder point based on different service levels but it's good to know the range in which they fall.</t>
  </si>
  <si>
    <t>Didem B. Aykurt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</si>
</sst>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71" formatCode="0.000"/>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b/>
      <sz val="20"/>
      <color theme="1"/>
      <name val="Aptos Narrow"/>
      <family val="2"/>
      <scheme val="minor"/>
    </font>
    <font>
      <sz val="9"/>
      <color indexed="81"/>
      <name val="Tahoma"/>
      <charset val="1"/>
    </font>
    <font>
      <b/>
      <sz val="18"/>
      <color theme="1"/>
      <name val="Aptos Narrow"/>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wrapText="1"/>
    </xf>
    <xf numFmtId="0" fontId="2"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0" fontId="3" fillId="0" borderId="0" xfId="0" applyFont="1" applyAlignment="1">
      <alignment horizontal="center" wrapText="1"/>
    </xf>
    <xf numFmtId="0" fontId="2" fillId="0" borderId="0" xfId="0" applyFont="1"/>
    <xf numFmtId="164" fontId="0" fillId="0" borderId="0" xfId="1" applyNumberFormat="1" applyFont="1"/>
    <xf numFmtId="44" fontId="0" fillId="0" borderId="0" xfId="2" applyFont="1"/>
    <xf numFmtId="43" fontId="0" fillId="0" borderId="0" xfId="1" applyFont="1"/>
    <xf numFmtId="43" fontId="0" fillId="0" borderId="0" xfId="0" applyNumberFormat="1"/>
    <xf numFmtId="171" fontId="0" fillId="0" borderId="0" xfId="0" applyNumberFormat="1"/>
    <xf numFmtId="2" fontId="0" fillId="0" borderId="0" xfId="0" applyNumberFormat="1"/>
    <xf numFmtId="0" fontId="5" fillId="0" borderId="0" xfId="0" applyFont="1"/>
    <xf numFmtId="0" fontId="0" fillId="0" borderId="0" xfId="0" quotePrefix="1" applyAlignment="1">
      <alignment horizontal="left" wrapText="1"/>
    </xf>
    <xf numFmtId="0" fontId="0" fillId="0" borderId="0" xfId="0"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dem B. Aykurt" id="{70C59DF3-3FE2-4DDA-8FDD-4CD6DF9742DB}" userId="fb5502de639ff2f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41" dT="2024-08-05T21:20:57.36" personId="{70C59DF3-3FE2-4DDA-8FDD-4CD6DF9742DB}" id="{B03D02E7-0824-4B08-B657-708F3895FCA8}">
    <text>If you want reorder, you can get your goods after 5 days, so that is the lead time.</text>
  </threadedComment>
  <threadedComment ref="D41" dT="2024-08-05T22:45:18.81" personId="{70C59DF3-3FE2-4DDA-8FDD-4CD6DF9742DB}" id="{ABE5F0A5-6744-4155-954E-A3860AFA43EA}">
    <text>What do we do with that level of service or a critical ratio? We use it to calculate a safety factor is the value represented by the critical ratio on the standard normal curve, and that has a mean of zero and standard deviation of one. So we can use the standard normal inverse function to find our target value.</text>
  </threadedComment>
  <threadedComment ref="A42" dT="2024-08-05T21:22:28.85" personId="{70C59DF3-3FE2-4DDA-8FDD-4CD6DF9742DB}" id="{8F258CA2-E29B-4139-BE98-AD44C7F71AFF}">
    <text>It cost you $2 to hold one of these products and inventory.</text>
  </threadedComment>
  <threadedComment ref="D42" dT="2024-08-05T22:45:48.37" personId="{70C59DF3-3FE2-4DDA-8FDD-4CD6DF9742DB}" id="{E82DDDC0-CDCB-4944-A631-71F0084D56A8}">
    <text xml:space="preserve">A safety factor is the value represented by the critical ratio on the standard normal curve, which has a mean of zero and a standard deviation of one. So, we can use the standard normal inverse function to find our target value.
</text>
  </threadedComment>
  <threadedComment ref="A43" dT="2024-08-05T21:23:57.12" personId="{70C59DF3-3FE2-4DDA-8FDD-4CD6DF9742DB}" id="{2B8D96EE-B0EA-44FA-9806-341B39EF8EBC}">
    <text>If you figure based on past estimates that you will lose $15 of other sales if you don’t have this particular product in stock</text>
  </threadedComment>
  <threadedComment ref="D69" dT="2024-08-06T00:07:40.11" personId="{70C59DF3-3FE2-4DDA-8FDD-4CD6DF9742DB}" id="{F98CE15D-6ACB-4373-902A-02F29FB83B8F}">
    <text xml:space="preserve">If you think about it is one minus the probability that we are willing to be out of stock of this particular item. So if we are willing to be out of stock 7.5% of the time that a customer wants to buy it, we would subtract .075 from one and get .0925. </text>
  </threadedComment>
  <threadedComment ref="A70" dT="2024-08-05T23:47:39.41" personId="{70C59DF3-3FE2-4DDA-8FDD-4CD6DF9742DB}" id="{A308CB38-CF85-490B-87AA-13B6AFE22378}">
    <text>We have decided that we have an economic order quantity of 811 units. So it is the most efficient based on our demand for us to order 811. To</text>
  </threadedComment>
  <threadedComment ref="D70" dT="2024-08-06T00:27:10.36" personId="{70C59DF3-3FE2-4DDA-8FDD-4CD6DF9742DB}" id="{761E4396-D815-4B3B-973A-ED7AC9E99159}">
    <text>Now, we can use the cycle service level to calculate our K value or our safety factor using the standard normal curve. The standard normal curve has a mean of zero and starndard deviation of one. And we’re going to use .925 as our probability. So in other words, we want to know the value on the standard normal curve, where 92.5% of all values are to the left or less than that value. And Again, that corresponds to our level of demand.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236B-FD88-45D0-BB3F-AB66571C2FC8}">
  <dimension ref="A1:J80"/>
  <sheetViews>
    <sheetView tabSelected="1" workbookViewId="0">
      <selection activeCell="A2" sqref="A2:H2"/>
    </sheetView>
  </sheetViews>
  <sheetFormatPr defaultRowHeight="14.4" x14ac:dyDescent="0.3"/>
  <cols>
    <col min="1" max="1" width="27.109375" customWidth="1"/>
    <col min="7" max="7" width="13.33203125" customWidth="1"/>
    <col min="8" max="8" width="12.21875" customWidth="1"/>
  </cols>
  <sheetData>
    <row r="1" spans="1:10" x14ac:dyDescent="0.3">
      <c r="A1" t="s">
        <v>42</v>
      </c>
    </row>
    <row r="2" spans="1:10" ht="25.8" x14ac:dyDescent="0.5">
      <c r="A2" s="2" t="s">
        <v>0</v>
      </c>
      <c r="B2" s="2"/>
      <c r="C2" s="2"/>
      <c r="D2" s="2"/>
      <c r="E2" s="2"/>
      <c r="F2" s="2"/>
      <c r="G2" s="2"/>
      <c r="H2" s="2"/>
    </row>
    <row r="3" spans="1:10" x14ac:dyDescent="0.3">
      <c r="A3" s="3" t="s">
        <v>13</v>
      </c>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ht="163.80000000000001" customHeight="1" x14ac:dyDescent="0.3">
      <c r="A10" s="1"/>
      <c r="B10" s="1"/>
      <c r="C10" s="1"/>
      <c r="D10" s="1"/>
      <c r="E10" s="1"/>
      <c r="F10" s="1"/>
      <c r="G10" s="1"/>
      <c r="H10" s="1"/>
      <c r="I10" s="1"/>
      <c r="J10" s="1"/>
    </row>
    <row r="14" spans="1:10" x14ac:dyDescent="0.3">
      <c r="A14" s="4" t="s">
        <v>1</v>
      </c>
      <c r="B14" s="4"/>
      <c r="C14" s="4"/>
      <c r="D14" s="4"/>
      <c r="E14" s="4"/>
      <c r="F14" s="4"/>
    </row>
    <row r="15" spans="1:10" x14ac:dyDescent="0.3">
      <c r="A15" s="6" t="s">
        <v>2</v>
      </c>
      <c r="B15" s="5"/>
      <c r="C15" s="5"/>
      <c r="D15" s="5"/>
      <c r="E15" s="5"/>
      <c r="F15" s="5"/>
      <c r="G15" s="5"/>
    </row>
    <row r="16" spans="1:10" x14ac:dyDescent="0.3">
      <c r="A16" s="6" t="s">
        <v>3</v>
      </c>
      <c r="B16" s="5"/>
      <c r="C16" s="5"/>
      <c r="D16" s="5"/>
      <c r="E16" s="5"/>
      <c r="F16" s="5"/>
      <c r="G16" s="5"/>
      <c r="H16" s="5"/>
    </row>
    <row r="17" spans="1:10" x14ac:dyDescent="0.3">
      <c r="A17" s="6" t="s">
        <v>4</v>
      </c>
      <c r="B17" s="5"/>
      <c r="C17" s="5"/>
      <c r="D17" s="5"/>
      <c r="E17" s="5"/>
      <c r="F17" s="5"/>
      <c r="G17" s="5"/>
      <c r="H17" s="5"/>
    </row>
    <row r="19" spans="1:10" x14ac:dyDescent="0.3">
      <c r="A19" s="5" t="s">
        <v>5</v>
      </c>
      <c r="B19" s="5"/>
      <c r="C19" s="5"/>
      <c r="D19" s="5"/>
      <c r="E19" s="5"/>
      <c r="F19" s="5"/>
      <c r="G19" s="5"/>
      <c r="H19" s="5"/>
    </row>
    <row r="20" spans="1:10" x14ac:dyDescent="0.3">
      <c r="A20" s="6" t="s">
        <v>6</v>
      </c>
      <c r="B20" s="5"/>
      <c r="C20" s="5"/>
      <c r="D20" s="5"/>
      <c r="E20" s="5"/>
      <c r="F20" s="5"/>
      <c r="G20" s="5"/>
      <c r="H20" s="5"/>
    </row>
    <row r="21" spans="1:10" x14ac:dyDescent="0.3">
      <c r="A21" s="6" t="s">
        <v>7</v>
      </c>
      <c r="B21" s="5"/>
      <c r="C21" s="5"/>
      <c r="D21" s="5"/>
      <c r="E21" s="5"/>
      <c r="F21" s="5"/>
      <c r="G21" s="5"/>
      <c r="H21" s="5"/>
    </row>
    <row r="23" spans="1:10" x14ac:dyDescent="0.3">
      <c r="A23" s="4" t="s">
        <v>8</v>
      </c>
      <c r="B23" s="4"/>
      <c r="C23" s="4"/>
      <c r="D23" s="4"/>
      <c r="E23" s="4"/>
      <c r="F23" s="4"/>
    </row>
    <row r="24" spans="1:10" x14ac:dyDescent="0.3">
      <c r="A24" s="6" t="s">
        <v>9</v>
      </c>
      <c r="B24" s="5"/>
      <c r="C24" s="5"/>
      <c r="D24" s="5"/>
      <c r="E24" s="5"/>
      <c r="F24" s="5"/>
    </row>
    <row r="25" spans="1:10" x14ac:dyDescent="0.3">
      <c r="A25" s="6" t="s">
        <v>10</v>
      </c>
      <c r="B25" s="5"/>
      <c r="C25" s="5"/>
      <c r="D25" s="5"/>
      <c r="E25" s="5"/>
      <c r="F25" s="5"/>
    </row>
    <row r="26" spans="1:10" x14ac:dyDescent="0.3">
      <c r="A26" s="6" t="s">
        <v>11</v>
      </c>
      <c r="B26" s="5"/>
      <c r="C26" s="5"/>
      <c r="D26" s="5"/>
      <c r="E26" s="5"/>
      <c r="F26" s="5"/>
    </row>
    <row r="27" spans="1:10" x14ac:dyDescent="0.3">
      <c r="A27" s="6" t="s">
        <v>12</v>
      </c>
      <c r="B27" s="5"/>
      <c r="C27" s="5"/>
      <c r="D27" s="5"/>
      <c r="E27" s="5"/>
      <c r="F27" s="5"/>
    </row>
    <row r="29" spans="1:10" ht="52.2" customHeight="1" x14ac:dyDescent="0.5">
      <c r="A29" s="7" t="s">
        <v>14</v>
      </c>
      <c r="B29" s="7"/>
      <c r="C29" s="7"/>
      <c r="D29" s="7"/>
      <c r="E29" s="7"/>
      <c r="F29" s="7"/>
      <c r="G29" s="7"/>
      <c r="H29" s="7"/>
      <c r="I29" s="7"/>
      <c r="J29" s="7"/>
    </row>
    <row r="31" spans="1:10" x14ac:dyDescent="0.3">
      <c r="A31" s="3" t="s">
        <v>29</v>
      </c>
      <c r="B31" s="3"/>
      <c r="C31" s="3"/>
      <c r="D31" s="3"/>
      <c r="E31" s="3"/>
      <c r="F31" s="3"/>
      <c r="G31" s="3"/>
      <c r="H31" s="3"/>
      <c r="I31" s="3"/>
      <c r="J31" s="3"/>
    </row>
    <row r="32" spans="1:10" x14ac:dyDescent="0.3">
      <c r="A32" s="3"/>
      <c r="B32" s="3"/>
      <c r="C32" s="3"/>
      <c r="D32" s="3"/>
      <c r="E32" s="3"/>
      <c r="F32" s="3"/>
      <c r="G32" s="3"/>
      <c r="H32" s="3"/>
      <c r="I32" s="3"/>
      <c r="J32" s="3"/>
    </row>
    <row r="33" spans="1:10" x14ac:dyDescent="0.3">
      <c r="A33" s="3"/>
      <c r="B33" s="3"/>
      <c r="C33" s="3"/>
      <c r="D33" s="3"/>
      <c r="E33" s="3"/>
      <c r="F33" s="3"/>
      <c r="G33" s="3"/>
      <c r="H33" s="3"/>
      <c r="I33" s="3"/>
      <c r="J33" s="3"/>
    </row>
    <row r="34" spans="1:10" x14ac:dyDescent="0.3">
      <c r="A34" s="3"/>
      <c r="B34" s="3"/>
      <c r="C34" s="3"/>
      <c r="D34" s="3"/>
      <c r="E34" s="3"/>
      <c r="F34" s="3"/>
      <c r="G34" s="3"/>
      <c r="H34" s="3"/>
      <c r="I34" s="3"/>
      <c r="J34" s="3"/>
    </row>
    <row r="35" spans="1:10" x14ac:dyDescent="0.3">
      <c r="A35" s="3"/>
      <c r="B35" s="3"/>
      <c r="C35" s="3"/>
      <c r="D35" s="3"/>
      <c r="E35" s="3"/>
      <c r="F35" s="3"/>
      <c r="G35" s="3"/>
      <c r="H35" s="3"/>
      <c r="I35" s="3"/>
      <c r="J35" s="3"/>
    </row>
    <row r="36" spans="1:10" x14ac:dyDescent="0.3">
      <c r="A36" s="3"/>
      <c r="B36" s="3"/>
      <c r="C36" s="3"/>
      <c r="D36" s="3"/>
      <c r="E36" s="3"/>
      <c r="F36" s="3"/>
      <c r="G36" s="3"/>
      <c r="H36" s="3"/>
      <c r="I36" s="3"/>
      <c r="J36" s="3"/>
    </row>
    <row r="37" spans="1:10" x14ac:dyDescent="0.3">
      <c r="A37" s="3"/>
      <c r="B37" s="3"/>
      <c r="C37" s="3"/>
      <c r="D37" s="3"/>
      <c r="E37" s="3"/>
      <c r="F37" s="3"/>
      <c r="G37" s="3"/>
      <c r="H37" s="3"/>
      <c r="I37" s="3"/>
      <c r="J37" s="3"/>
    </row>
    <row r="39" spans="1:10" x14ac:dyDescent="0.3">
      <c r="A39" s="8" t="s">
        <v>15</v>
      </c>
      <c r="B39" s="9">
        <v>36</v>
      </c>
      <c r="D39" s="8" t="s">
        <v>16</v>
      </c>
      <c r="E39" s="9"/>
      <c r="G39">
        <f>B39*B41</f>
        <v>180</v>
      </c>
    </row>
    <row r="40" spans="1:10" x14ac:dyDescent="0.3">
      <c r="A40" s="8" t="s">
        <v>17</v>
      </c>
      <c r="B40" s="9">
        <v>8</v>
      </c>
      <c r="D40" s="4" t="s">
        <v>18</v>
      </c>
      <c r="E40" s="4"/>
      <c r="F40" s="4"/>
      <c r="G40" s="4"/>
      <c r="H40" s="14">
        <f>B40*SQRT(B41)</f>
        <v>17.888543819998318</v>
      </c>
    </row>
    <row r="41" spans="1:10" x14ac:dyDescent="0.3">
      <c r="A41" s="8" t="s">
        <v>19</v>
      </c>
      <c r="B41" s="9">
        <v>5</v>
      </c>
      <c r="D41" s="4" t="s">
        <v>20</v>
      </c>
      <c r="E41" s="4"/>
      <c r="F41" s="4"/>
      <c r="G41" s="4"/>
      <c r="H41" s="13">
        <f>B43/(B43+B42)</f>
        <v>0.88235294117647056</v>
      </c>
    </row>
    <row r="42" spans="1:10" x14ac:dyDescent="0.3">
      <c r="A42" s="8" t="s">
        <v>21</v>
      </c>
      <c r="B42" s="10">
        <v>2</v>
      </c>
      <c r="D42" s="4" t="s">
        <v>22</v>
      </c>
      <c r="E42" s="4"/>
      <c r="F42" s="4"/>
      <c r="G42" s="4"/>
      <c r="H42" s="13">
        <f>_xlfn.NORM.S.INV(H41)</f>
        <v>1.186831432755818</v>
      </c>
    </row>
    <row r="43" spans="1:10" x14ac:dyDescent="0.3">
      <c r="A43" s="8" t="s">
        <v>23</v>
      </c>
      <c r="B43" s="10">
        <v>15</v>
      </c>
    </row>
    <row r="44" spans="1:10" x14ac:dyDescent="0.3">
      <c r="B44" s="11"/>
    </row>
    <row r="45" spans="1:10" x14ac:dyDescent="0.3">
      <c r="A45" s="8" t="s">
        <v>24</v>
      </c>
      <c r="B45" s="12">
        <f>G39+H40*H42</f>
        <v>201.23068609180385</v>
      </c>
    </row>
    <row r="47" spans="1:10" x14ac:dyDescent="0.3">
      <c r="A47" s="6" t="s">
        <v>25</v>
      </c>
      <c r="B47" s="5"/>
      <c r="C47" s="5"/>
      <c r="D47" s="5"/>
      <c r="E47" s="5"/>
      <c r="F47" s="5"/>
      <c r="G47" s="5"/>
      <c r="H47" s="5"/>
    </row>
    <row r="48" spans="1:10" x14ac:dyDescent="0.3">
      <c r="A48" s="6" t="s">
        <v>26</v>
      </c>
      <c r="B48" s="5"/>
      <c r="C48" s="5"/>
      <c r="D48" s="5"/>
      <c r="E48" s="5"/>
      <c r="F48" s="5"/>
      <c r="G48" s="5"/>
      <c r="H48" s="5"/>
    </row>
    <row r="49" spans="1:10" x14ac:dyDescent="0.3">
      <c r="A49" s="6" t="s">
        <v>27</v>
      </c>
      <c r="B49" s="6"/>
      <c r="C49" s="6"/>
      <c r="D49" s="6"/>
      <c r="E49" s="6"/>
      <c r="F49" s="6"/>
      <c r="G49" s="6"/>
      <c r="H49" s="6"/>
      <c r="I49" s="6"/>
      <c r="J49" s="6"/>
    </row>
    <row r="50" spans="1:10" x14ac:dyDescent="0.3">
      <c r="A50" s="6" t="s">
        <v>28</v>
      </c>
      <c r="B50" s="5"/>
      <c r="C50" s="5"/>
      <c r="D50" s="5"/>
      <c r="E50" s="5"/>
      <c r="F50" s="5"/>
      <c r="G50" s="5"/>
      <c r="H50" s="5"/>
      <c r="I50" s="5"/>
    </row>
    <row r="52" spans="1:10" ht="25.8" x14ac:dyDescent="0.5">
      <c r="A52" s="2" t="s">
        <v>30</v>
      </c>
      <c r="B52" s="2"/>
      <c r="C52" s="2"/>
      <c r="D52" s="2"/>
      <c r="E52" s="2"/>
      <c r="F52" s="2"/>
      <c r="G52" s="2"/>
      <c r="H52" s="2"/>
      <c r="I52" s="2"/>
      <c r="J52" s="2"/>
    </row>
    <row r="54" spans="1:10" x14ac:dyDescent="0.3">
      <c r="A54" s="3" t="s">
        <v>35</v>
      </c>
      <c r="B54" s="3"/>
      <c r="C54" s="3"/>
      <c r="D54" s="3"/>
      <c r="E54" s="3"/>
      <c r="F54" s="3"/>
      <c r="G54" s="3"/>
      <c r="H54" s="3"/>
      <c r="I54" s="3"/>
      <c r="J54" s="3"/>
    </row>
    <row r="55" spans="1:10" x14ac:dyDescent="0.3">
      <c r="A55" s="3"/>
      <c r="B55" s="3"/>
      <c r="C55" s="3"/>
      <c r="D55" s="3"/>
      <c r="E55" s="3"/>
      <c r="F55" s="3"/>
      <c r="G55" s="3"/>
      <c r="H55" s="3"/>
      <c r="I55" s="3"/>
      <c r="J55" s="3"/>
    </row>
    <row r="56" spans="1:10" x14ac:dyDescent="0.3">
      <c r="A56" s="3"/>
      <c r="B56" s="3"/>
      <c r="C56" s="3"/>
      <c r="D56" s="3"/>
      <c r="E56" s="3"/>
      <c r="F56" s="3"/>
      <c r="G56" s="3"/>
      <c r="H56" s="3"/>
      <c r="I56" s="3"/>
      <c r="J56" s="3"/>
    </row>
    <row r="57" spans="1:10" x14ac:dyDescent="0.3">
      <c r="A57" s="3"/>
      <c r="B57" s="3"/>
      <c r="C57" s="3"/>
      <c r="D57" s="3"/>
      <c r="E57" s="3"/>
      <c r="F57" s="3"/>
      <c r="G57" s="3"/>
      <c r="H57" s="3"/>
      <c r="I57" s="3"/>
      <c r="J57" s="3"/>
    </row>
    <row r="58" spans="1:10" x14ac:dyDescent="0.3">
      <c r="A58" s="3"/>
      <c r="B58" s="3"/>
      <c r="C58" s="3"/>
      <c r="D58" s="3"/>
      <c r="E58" s="3"/>
      <c r="F58" s="3"/>
      <c r="G58" s="3"/>
      <c r="H58" s="3"/>
      <c r="I58" s="3"/>
      <c r="J58" s="3"/>
    </row>
    <row r="59" spans="1:10" x14ac:dyDescent="0.3">
      <c r="A59" s="3"/>
      <c r="B59" s="3"/>
      <c r="C59" s="3"/>
      <c r="D59" s="3"/>
      <c r="E59" s="3"/>
      <c r="F59" s="3"/>
      <c r="G59" s="3"/>
      <c r="H59" s="3"/>
      <c r="I59" s="3"/>
      <c r="J59" s="3"/>
    </row>
    <row r="60" spans="1:10" x14ac:dyDescent="0.3">
      <c r="A60" s="3"/>
      <c r="B60" s="3"/>
      <c r="C60" s="3"/>
      <c r="D60" s="3"/>
      <c r="E60" s="3"/>
      <c r="F60" s="3"/>
      <c r="G60" s="3"/>
      <c r="H60" s="3"/>
      <c r="I60" s="3"/>
      <c r="J60" s="3"/>
    </row>
    <row r="61" spans="1:10" x14ac:dyDescent="0.3">
      <c r="A61" s="3"/>
      <c r="B61" s="3"/>
      <c r="C61" s="3"/>
      <c r="D61" s="3"/>
      <c r="E61" s="3"/>
      <c r="F61" s="3"/>
      <c r="G61" s="3"/>
      <c r="H61" s="3"/>
      <c r="I61" s="3"/>
      <c r="J61" s="3"/>
    </row>
    <row r="62" spans="1:10" x14ac:dyDescent="0.3">
      <c r="A62" s="3"/>
      <c r="B62" s="3"/>
      <c r="C62" s="3"/>
      <c r="D62" s="3"/>
      <c r="E62" s="3"/>
      <c r="F62" s="3"/>
      <c r="G62" s="3"/>
      <c r="H62" s="3"/>
      <c r="I62" s="3"/>
      <c r="J62" s="3"/>
    </row>
    <row r="63" spans="1:10" x14ac:dyDescent="0.3">
      <c r="A63" s="3"/>
      <c r="B63" s="3"/>
      <c r="C63" s="3"/>
      <c r="D63" s="3"/>
      <c r="E63" s="3"/>
      <c r="F63" s="3"/>
      <c r="G63" s="3"/>
      <c r="H63" s="3"/>
      <c r="I63" s="3"/>
      <c r="J63" s="3"/>
    </row>
    <row r="65" spans="1:8" ht="23.4" x14ac:dyDescent="0.45">
      <c r="A65" s="15" t="s">
        <v>31</v>
      </c>
    </row>
    <row r="67" spans="1:8" x14ac:dyDescent="0.3">
      <c r="A67" s="8" t="s">
        <v>15</v>
      </c>
      <c r="B67" s="9">
        <v>36</v>
      </c>
      <c r="D67" s="4" t="s">
        <v>16</v>
      </c>
      <c r="E67" s="4"/>
      <c r="F67" s="4"/>
      <c r="G67" s="4"/>
      <c r="H67">
        <f>B67*B69</f>
        <v>180</v>
      </c>
    </row>
    <row r="68" spans="1:8" x14ac:dyDescent="0.3">
      <c r="A68" s="8" t="s">
        <v>17</v>
      </c>
      <c r="B68" s="9">
        <v>8</v>
      </c>
      <c r="D68" s="4" t="s">
        <v>18</v>
      </c>
      <c r="E68" s="4"/>
      <c r="F68" s="4"/>
      <c r="G68" s="4"/>
      <c r="H68" s="13">
        <f>B68*SQRT(B69)</f>
        <v>17.888543819998318</v>
      </c>
    </row>
    <row r="69" spans="1:8" x14ac:dyDescent="0.3">
      <c r="A69" s="8" t="s">
        <v>19</v>
      </c>
      <c r="B69" s="9">
        <v>5</v>
      </c>
      <c r="D69" s="4" t="s">
        <v>32</v>
      </c>
      <c r="E69" s="4"/>
      <c r="F69" s="4"/>
      <c r="G69" s="4"/>
      <c r="H69" s="13">
        <f>0.925</f>
        <v>0.92500000000000004</v>
      </c>
    </row>
    <row r="70" spans="1:8" x14ac:dyDescent="0.3">
      <c r="A70" s="8" t="s">
        <v>33</v>
      </c>
      <c r="B70" s="9">
        <v>811</v>
      </c>
      <c r="D70" s="4" t="s">
        <v>22</v>
      </c>
      <c r="E70" s="4"/>
      <c r="F70" s="4"/>
      <c r="G70" s="4"/>
      <c r="H70" s="13">
        <f>_xlfn.NORM.S.INV(H69)</f>
        <v>1.4395314709384563</v>
      </c>
    </row>
    <row r="71" spans="1:8" x14ac:dyDescent="0.3">
      <c r="A71" s="8"/>
      <c r="B71" s="10"/>
    </row>
    <row r="72" spans="1:8" x14ac:dyDescent="0.3">
      <c r="B72" s="11"/>
    </row>
    <row r="73" spans="1:8" x14ac:dyDescent="0.3">
      <c r="A73" s="8" t="s">
        <v>34</v>
      </c>
      <c r="B73">
        <f>H67+H68*H70</f>
        <v>205.7511217981492</v>
      </c>
    </row>
    <row r="75" spans="1:8" x14ac:dyDescent="0.3">
      <c r="A75" s="6" t="s">
        <v>36</v>
      </c>
      <c r="B75" s="5"/>
      <c r="C75" s="5"/>
      <c r="D75" s="5"/>
      <c r="E75" s="5"/>
      <c r="F75" s="5"/>
      <c r="G75" s="5"/>
      <c r="H75" s="5"/>
    </row>
    <row r="76" spans="1:8" x14ac:dyDescent="0.3">
      <c r="A76" s="6" t="s">
        <v>37</v>
      </c>
      <c r="B76" s="5"/>
      <c r="C76" s="5"/>
      <c r="D76" s="5"/>
      <c r="E76" s="5"/>
      <c r="F76" s="5"/>
      <c r="G76" s="5"/>
      <c r="H76" s="5"/>
    </row>
    <row r="77" spans="1:8" x14ac:dyDescent="0.3">
      <c r="A77" s="6" t="s">
        <v>38</v>
      </c>
      <c r="B77" s="5"/>
      <c r="C77" s="5"/>
      <c r="D77" s="5"/>
      <c r="E77" s="5"/>
      <c r="F77" s="5"/>
      <c r="G77" s="5"/>
      <c r="H77" s="5"/>
    </row>
    <row r="78" spans="1:8" x14ac:dyDescent="0.3">
      <c r="A78" s="6" t="s">
        <v>39</v>
      </c>
      <c r="B78" s="5"/>
      <c r="C78" s="5"/>
      <c r="D78" s="5"/>
      <c r="E78" s="5"/>
      <c r="F78" s="5"/>
      <c r="G78" s="5"/>
      <c r="H78" s="5"/>
    </row>
    <row r="79" spans="1:8" x14ac:dyDescent="0.3">
      <c r="A79" s="6" t="s">
        <v>40</v>
      </c>
      <c r="B79" s="5"/>
      <c r="C79" s="5"/>
      <c r="D79" s="5"/>
      <c r="E79" s="5"/>
      <c r="F79" s="5"/>
      <c r="G79" s="5"/>
      <c r="H79" s="5"/>
    </row>
    <row r="80" spans="1:8" ht="27.6" customHeight="1" x14ac:dyDescent="0.3">
      <c r="A80" s="16" t="s">
        <v>41</v>
      </c>
      <c r="B80" s="17"/>
      <c r="C80" s="17"/>
      <c r="D80" s="17"/>
      <c r="E80" s="17"/>
      <c r="F80" s="17"/>
      <c r="G80" s="17"/>
      <c r="H80" s="17"/>
    </row>
  </sheetData>
  <mergeCells count="35">
    <mergeCell ref="A80:H80"/>
    <mergeCell ref="D70:G70"/>
    <mergeCell ref="A75:H75"/>
    <mergeCell ref="A76:H76"/>
    <mergeCell ref="A77:H77"/>
    <mergeCell ref="A78:H78"/>
    <mergeCell ref="A79:H79"/>
    <mergeCell ref="A50:I50"/>
    <mergeCell ref="A52:J52"/>
    <mergeCell ref="A54:J63"/>
    <mergeCell ref="D68:G68"/>
    <mergeCell ref="D67:G67"/>
    <mergeCell ref="D69:G69"/>
    <mergeCell ref="A48:H48"/>
    <mergeCell ref="D41:G41"/>
    <mergeCell ref="D40:G40"/>
    <mergeCell ref="D42:G42"/>
    <mergeCell ref="A49:J49"/>
    <mergeCell ref="A25:F25"/>
    <mergeCell ref="A26:F26"/>
    <mergeCell ref="A27:F27"/>
    <mergeCell ref="A29:J29"/>
    <mergeCell ref="A31:J37"/>
    <mergeCell ref="A47:H47"/>
    <mergeCell ref="A17:H17"/>
    <mergeCell ref="A19:H19"/>
    <mergeCell ref="A20:H20"/>
    <mergeCell ref="A21:H21"/>
    <mergeCell ref="A23:F23"/>
    <mergeCell ref="A24:F24"/>
    <mergeCell ref="A2:H2"/>
    <mergeCell ref="A3:J10"/>
    <mergeCell ref="A14:F14"/>
    <mergeCell ref="A15:G15"/>
    <mergeCell ref="A16:H1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2024-08-05T20:13:57Z</dcterms:created>
  <dcterms:modified xsi:type="dcterms:W3CDTF">2024-08-06T00:44:58Z</dcterms:modified>
</cp:coreProperties>
</file>