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d.docs.live.net/fb5502de639ff2fa/Documents/Excel Advance/"/>
    </mc:Choice>
  </mc:AlternateContent>
  <xr:revisionPtr revIDLastSave="11" documentId="8_{9BC82FD5-3778-4B2C-BB0D-714B122F1CA3}" xr6:coauthVersionLast="47" xr6:coauthVersionMax="47" xr10:uidLastSave="{29553C86-C003-4079-850C-943E28023F2E}"/>
  <bookViews>
    <workbookView xWindow="2088" yWindow="660" windowWidth="11880" windowHeight="11568" xr2:uid="{DF9340D7-6FF6-4960-8741-B8DDCB989A4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8" i="1" l="1"/>
  <c r="E65" i="1"/>
  <c r="E64" i="1"/>
  <c r="E62" i="1"/>
  <c r="E63" i="1"/>
  <c r="E38" i="1"/>
  <c r="E37" i="1"/>
  <c r="E36" i="1"/>
  <c r="B40" i="1"/>
  <c r="B39" i="1"/>
  <c r="B21" i="1"/>
  <c r="B24" i="1"/>
  <c r="B23" i="1"/>
  <c r="B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tc={AF00E6B1-0B71-4E4D-8B89-6509E728B991}</author>
    <author>tc={F1995CA7-C9B2-4E52-8A69-83FBFE22D24E}</author>
    <author>tc={C0125BC1-D0A9-464E-BE95-95AC537092F1}</author>
    <author>tc={E29D6E99-A068-4A7F-AEF0-69222E7D822C}</author>
    <author>tc={9399843A-07B0-40DE-8234-90179A517DAD}</author>
  </authors>
  <commentList>
    <comment ref="A17" authorId="0" shapeId="0" xr:uid="{AF00E6B1-0B71-4E4D-8B89-6509E728B991}">
      <text>
        <t>[Threaded comment]
Your version of Excel allows you to read this threaded comment; however, any edits to it will get removed if the file is opened in a newer version of Excel. Learn more: https://go.microsoft.com/fwlink/?linkid=870924
Comment:
    What it costs to place an order</t>
      </text>
    </comment>
    <comment ref="A18" authorId="1" shapeId="0" xr:uid="{F1995CA7-C9B2-4E52-8A69-83FBFE22D24E}">
      <text>
        <t>[Threaded comment]
Your version of Excel allows you to read this threaded comment; however, any edits to it will get removed if the file is opened in a newer version of Excel. Learn more: https://go.microsoft.com/fwlink/?linkid=870924
Comment:
    (Demand per Year) : The flow rate is the number of units you expect to order in a year.</t>
      </text>
    </comment>
    <comment ref="A19" authorId="2" shapeId="0" xr:uid="{C0125BC1-D0A9-464E-BE95-95AC537092F1}">
      <text>
        <t xml:space="preserve">[Threaded comment]
Your version of Excel allows you to read this threaded comment; however, any edits to it will get removed if the file is opened in a newer version of Excel. Learn more: https://go.microsoft.com/fwlink/?linkid=870924
Comment:
    The wholesale cost that you pay for each item </t>
      </text>
    </comment>
    <comment ref="A20" authorId="3" shapeId="0" xr:uid="{E29D6E99-A068-4A7F-AEF0-69222E7D822C}">
      <text>
        <t>[Threaded comment]
Your version of Excel allows you to read this threaded comment; however, any edits to it will get removed if the file is opened in a newer version of Excel. Learn more: https://go.microsoft.com/fwlink/?linkid=870924
Comment:
    The inventory percentage is the percent of an item value that your company assumes it costs to keep an item on hand for a year</t>
      </text>
    </comment>
    <comment ref="A21" authorId="4" shapeId="0" xr:uid="{9399843A-07B0-40DE-8234-90179A517DAD}">
      <text>
        <t>[Threaded comment]
Your version of Excel allows you to read this threaded comment; however, any edits to it will get removed if the file is opened in a newer version of Excel. Learn more: https://go.microsoft.com/fwlink/?linkid=870924
Comment:
    Annual cost</t>
      </text>
    </comment>
  </commentList>
</comments>
</file>

<file path=xl/sharedStrings.xml><?xml version="1.0" encoding="utf-8"?>
<sst xmlns="http://schemas.openxmlformats.org/spreadsheetml/2006/main" count="43" uniqueCount="36">
  <si>
    <t>Analyze a Deterministic Demand Problem</t>
  </si>
  <si>
    <t xml:space="preserve">As your company aims to minimize order costs and uncertainty, the task at hand is crucial. With the knowledge of annual demand and costs, your goal is to determine the economic order quantity (EOQ), a key factor in achieving these objectives. 
With that information, we can calculate the number of orders per year and the number of days between orders. So, this exercise has three parts.
If you're unsure how to proceed, first, you should create a plan by reviewing the techniques taught in part 1, " Calculating order size for deterministic demand."
Second, practice. Complete the worksheet and equations on your own, and then check the solution part to see how I would do it. 
Finally, play with data. Generate scenarios using different demands and costs and see which combinations lead to interesting results. </t>
  </si>
  <si>
    <t>Deterministic Demand Scenario</t>
  </si>
  <si>
    <t>Setup Cost</t>
  </si>
  <si>
    <t>Flow Rate (units/year)</t>
  </si>
  <si>
    <t>Item Cost</t>
  </si>
  <si>
    <t>Inventory Percentage</t>
  </si>
  <si>
    <t>Holding Cost</t>
  </si>
  <si>
    <t>EOQ (Q*)</t>
  </si>
  <si>
    <t>Orders per Year</t>
  </si>
  <si>
    <t>Days Between Orders</t>
  </si>
  <si>
    <t>Flow Rate (units/year) (Demand per Year)</t>
  </si>
  <si>
    <t>Calculate EOQ with Backorders</t>
  </si>
  <si>
    <t>Cost of Shortage</t>
  </si>
  <si>
    <t>Cost of Excess</t>
  </si>
  <si>
    <t>Inverse of Critical Ratio</t>
  </si>
  <si>
    <r>
      <t>EOQ with Backorders (Q*</t>
    </r>
    <r>
      <rPr>
        <b/>
        <vertAlign val="subscript"/>
        <sz val="11"/>
        <color theme="1"/>
        <rFont val="Aptos Narrow"/>
        <family val="2"/>
        <scheme val="minor"/>
      </rPr>
      <t>PBO</t>
    </r>
    <r>
      <rPr>
        <b/>
        <sz val="11"/>
        <color theme="1"/>
        <rFont val="Aptos Narrow"/>
        <family val="2"/>
        <scheme val="minor"/>
      </rPr>
      <t>)</t>
    </r>
  </si>
  <si>
    <t>Analyze a Back Order Problem</t>
  </si>
  <si>
    <t>I assume that your company wants to allow orders for out of stock items. Some customers will choose not a buy and that will result in a penalty. Therefor, we want to calculate the base economic order quantity as if you were not allowing back orders. Then calculate the critical ratio. Check it out file as "Calculating Economic order quantity with back order". We have three steps. 
The first to create a plan.
Secondly, do the practice and complate the worksheet and equation</t>
  </si>
  <si>
    <t>Calculate Base Stock for Level of Service</t>
  </si>
  <si>
    <t>Daily Demand (mean)</t>
  </si>
  <si>
    <t>Mean Demand During Lead Time</t>
  </si>
  <si>
    <t>Daily Demand (std dev)</t>
  </si>
  <si>
    <t>Standard Deviation Demand During Lead Time</t>
  </si>
  <si>
    <t>Lead Time</t>
  </si>
  <si>
    <t>Level of Service (critical ratio)</t>
  </si>
  <si>
    <t>Safety factor (k)</t>
  </si>
  <si>
    <t>Base Stock (S*)</t>
  </si>
  <si>
    <t>Analyze a Continuous Review Inventory Problem</t>
  </si>
  <si>
    <t>In this part, I described how to work with continuous inventory review strategies. In a continuous problem, you assume your company wants to continuously review inventory levels. You want to offer a specific level of service with no stockouts for orders. In other words, you might want to ensure that 90% of customers who come into your store will be able to order without the product being out of stock. To do that, you need to calculate the safety factor based on the critical ratio and, from there, calculate the stock level that triggers a reorder. We'll have three segments to this solution. 
The first is to create a plan. Review the techniques taught in the file name " Analyze a continuous review inventory problem." if you are unsure of how to proceed. 
Secondly, do the practice and complete the worksheet and equations on your own.
Finally, play around like with different demands and costs to generate scenarious and see which combinations lead to interesting results.</t>
  </si>
  <si>
    <t>- If our mean demand during the lead time is 360, then we want to have stock above that on hand to make sure that we have a level of service that matches the critical ratio, which in this case is .833 or about 83%</t>
  </si>
  <si>
    <t>Further Resources</t>
  </si>
  <si>
    <t>- Matching Supply with Demand, by Cachon and Terwiesch</t>
  </si>
  <si>
    <t>- Operation Management, Second Edition, by Cachon and Terwiesch</t>
  </si>
  <si>
    <t>- Handbook of EOQ and Inventory Problems, by Choi (ed.)</t>
  </si>
  <si>
    <t>Didem B. Aykurt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</si>
</sst>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 #,##0.0_);_(* \(#,##0.0\);_(* &quot;-&quot;??_);_(@_)"/>
    <numFmt numFmtId="166" formatCode="_(* #,##0.000_);_(* \(#,##0.000\);_(* &quot;-&quot;??_);_(@_)"/>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b/>
      <sz val="16"/>
      <color theme="1"/>
      <name val="Aptos Narrow"/>
      <family val="2"/>
      <scheme val="minor"/>
    </font>
    <font>
      <b/>
      <sz val="18"/>
      <color theme="1"/>
      <name val="Aptos Narrow"/>
      <family val="2"/>
      <scheme val="minor"/>
    </font>
    <font>
      <b/>
      <vertAlign val="subscript"/>
      <sz val="11"/>
      <color theme="1"/>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8">
    <xf numFmtId="0" fontId="0" fillId="0" borderId="0" xfId="0"/>
    <xf numFmtId="0" fontId="4" fillId="0" borderId="0" xfId="0" applyFont="1"/>
    <xf numFmtId="0" fontId="2" fillId="0" borderId="0" xfId="0" applyFont="1"/>
    <xf numFmtId="44" fontId="0" fillId="0" borderId="0" xfId="2" applyFont="1"/>
    <xf numFmtId="164" fontId="0" fillId="0" borderId="0" xfId="1" applyNumberFormat="1" applyFont="1"/>
    <xf numFmtId="9" fontId="0" fillId="0" borderId="0" xfId="0" applyNumberFormat="1"/>
    <xf numFmtId="43" fontId="0" fillId="0" borderId="0" xfId="1" applyFont="1"/>
    <xf numFmtId="44" fontId="0" fillId="0" borderId="0" xfId="0" applyNumberFormat="1"/>
    <xf numFmtId="43" fontId="0" fillId="0" borderId="0" xfId="0" applyNumberFormat="1"/>
    <xf numFmtId="165" fontId="0" fillId="0" borderId="0" xfId="1" applyNumberFormat="1" applyFont="1"/>
    <xf numFmtId="166" fontId="0" fillId="0" borderId="0" xfId="1" applyNumberFormat="1" applyFont="1"/>
    <xf numFmtId="0" fontId="3" fillId="0" borderId="0" xfId="0" applyFont="1" applyAlignment="1">
      <alignment horizontal="left"/>
    </xf>
    <xf numFmtId="0" fontId="0" fillId="0" borderId="0" xfId="0" applyAlignment="1">
      <alignment horizontal="center" wrapText="1"/>
    </xf>
    <xf numFmtId="0" fontId="0" fillId="0" borderId="0" xfId="0" quotePrefix="1" applyAlignment="1">
      <alignment horizontal="left"/>
    </xf>
    <xf numFmtId="0" fontId="0" fillId="0" borderId="0" xfId="0" applyAlignment="1">
      <alignment horizontal="left"/>
    </xf>
    <xf numFmtId="0" fontId="0" fillId="0" borderId="0" xfId="0" applyAlignment="1">
      <alignment horizontal="center"/>
    </xf>
    <xf numFmtId="0" fontId="0" fillId="0" borderId="0" xfId="0" quotePrefix="1" applyAlignment="1">
      <alignment horizontal="center" vertical="center" wrapText="1"/>
    </xf>
    <xf numFmtId="0" fontId="2" fillId="0" borderId="0" xfId="0" applyFont="1" applyAlignment="1">
      <alignment horizontal="left"/>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369094</xdr:colOff>
      <xdr:row>19</xdr:row>
      <xdr:rowOff>92869</xdr:rowOff>
    </xdr:from>
    <xdr:ext cx="2474716" cy="72750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AC7299F7-FFEB-452F-BC61-111C320F6120}"/>
                </a:ext>
              </a:extLst>
            </xdr:cNvPr>
            <xdr:cNvSpPr txBox="1"/>
          </xdr:nvSpPr>
          <xdr:spPr>
            <a:xfrm>
              <a:off x="3135154" y="1121569"/>
              <a:ext cx="2474716" cy="727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600" i="1">
                            <a:latin typeface="Cambria Math" panose="02040503050406030204" pitchFamily="18" charset="0"/>
                          </a:rPr>
                        </m:ctrlPr>
                      </m:sSupPr>
                      <m:e>
                        <m:r>
                          <a:rPr lang="en-US" sz="1600" b="0" i="1">
                            <a:latin typeface="Cambria Math" panose="02040503050406030204" pitchFamily="18" charset="0"/>
                          </a:rPr>
                          <m:t>𝑄</m:t>
                        </m:r>
                      </m:e>
                      <m:sup>
                        <m:r>
                          <a:rPr lang="en-US" sz="1600" b="0" i="1">
                            <a:latin typeface="Cambria Math" panose="02040503050406030204" pitchFamily="18" charset="0"/>
                          </a:rPr>
                          <m:t>∗</m:t>
                        </m:r>
                      </m:sup>
                    </m:sSup>
                    <m:r>
                      <a:rPr lang="en-US" sz="1600" b="0" i="1">
                        <a:latin typeface="Cambria Math" panose="02040503050406030204" pitchFamily="18" charset="0"/>
                      </a:rPr>
                      <m:t>=</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r>
                              <a:rPr lang="en-US" sz="1600" b="0" i="1">
                                <a:latin typeface="Cambria Math" panose="02040503050406030204" pitchFamily="18" charset="0"/>
                              </a:rPr>
                              <m:t>2∗</m:t>
                            </m:r>
                            <m:sSub>
                              <m:sSubPr>
                                <m:ctrlPr>
                                  <a:rPr lang="en-US" sz="1600" b="0" i="1">
                                    <a:latin typeface="Cambria Math" panose="02040503050406030204" pitchFamily="18" charset="0"/>
                                  </a:rPr>
                                </m:ctrlPr>
                              </m:sSubPr>
                              <m:e>
                                <m:r>
                                  <a:rPr lang="en-US" sz="1600" b="0" i="1">
                                    <a:latin typeface="Cambria Math" panose="02040503050406030204" pitchFamily="18" charset="0"/>
                                  </a:rPr>
                                  <m:t>𝑐</m:t>
                                </m:r>
                              </m:e>
                              <m:sub>
                                <m:r>
                                  <a:rPr lang="en-US" sz="1600" b="0" i="1">
                                    <a:latin typeface="Cambria Math" panose="02040503050406030204" pitchFamily="18" charset="0"/>
                                  </a:rPr>
                                  <m:t>𝑠𝑒𝑡𝑢𝑝</m:t>
                                </m:r>
                              </m:sub>
                            </m:sSub>
                            <m:r>
                              <a:rPr lang="en-US" sz="1600" b="0" i="1">
                                <a:latin typeface="Cambria Math" panose="02040503050406030204" pitchFamily="18" charset="0"/>
                              </a:rPr>
                              <m:t>∗</m:t>
                            </m:r>
                            <m:r>
                              <a:rPr lang="en-US" sz="1600" b="0" i="1">
                                <a:latin typeface="Cambria Math" panose="02040503050406030204" pitchFamily="18" charset="0"/>
                              </a:rPr>
                              <m:t>𝐷𝑒𝑚𝑎𝑛𝑑</m:t>
                            </m:r>
                          </m:num>
                          <m:den>
                            <m:sSub>
                              <m:sSubPr>
                                <m:ctrlPr>
                                  <a:rPr lang="en-US" sz="1600" i="1">
                                    <a:latin typeface="Cambria Math" panose="02040503050406030204" pitchFamily="18" charset="0"/>
                                  </a:rPr>
                                </m:ctrlPr>
                              </m:sSubPr>
                              <m:e>
                                <m:r>
                                  <a:rPr lang="en-US" sz="1600" b="0" i="1">
                                    <a:latin typeface="Cambria Math" panose="02040503050406030204" pitchFamily="18" charset="0"/>
                                  </a:rPr>
                                  <m:t>𝑐</m:t>
                                </m:r>
                              </m:e>
                              <m:sub>
                                <m:r>
                                  <a:rPr lang="en-US" sz="1600" b="0" i="1">
                                    <a:latin typeface="Cambria Math" panose="02040503050406030204" pitchFamily="18" charset="0"/>
                                  </a:rPr>
                                  <m:t>h𝑜𝑙𝑑𝑖𝑛𝑔</m:t>
                                </m:r>
                              </m:sub>
                            </m:sSub>
                          </m:den>
                        </m:f>
                      </m:e>
                    </m:rad>
                  </m:oMath>
                </m:oMathPara>
              </a14:m>
              <a:endParaRPr lang="en-US" sz="1600"/>
            </a:p>
          </xdr:txBody>
        </xdr:sp>
      </mc:Choice>
      <mc:Fallback xmlns="">
        <xdr:sp macro="" textlink="">
          <xdr:nvSpPr>
            <xdr:cNvPr id="2" name="TextBox 1">
              <a:extLst>
                <a:ext uri="{FF2B5EF4-FFF2-40B4-BE49-F238E27FC236}">
                  <a16:creationId xmlns:a16="http://schemas.microsoft.com/office/drawing/2014/main" id="{AC7299F7-FFEB-452F-BC61-111C320F6120}"/>
                </a:ext>
              </a:extLst>
            </xdr:cNvPr>
            <xdr:cNvSpPr txBox="1"/>
          </xdr:nvSpPr>
          <xdr:spPr>
            <a:xfrm>
              <a:off x="3135154" y="1121569"/>
              <a:ext cx="2474716" cy="727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600" b="0" i="0">
                  <a:latin typeface="Cambria Math" panose="02040503050406030204" pitchFamily="18" charset="0"/>
                </a:rPr>
                <a:t>𝑄^∗=</a:t>
              </a:r>
              <a:r>
                <a:rPr lang="en-US" sz="1600" i="0">
                  <a:latin typeface="Cambria Math" panose="02040503050406030204" pitchFamily="18" charset="0"/>
                </a:rPr>
                <a:t>√((</a:t>
              </a:r>
              <a:r>
                <a:rPr lang="en-US" sz="1600" b="0" i="0">
                  <a:latin typeface="Cambria Math" panose="02040503050406030204" pitchFamily="18" charset="0"/>
                </a:rPr>
                <a:t>2∗𝑐_𝑠𝑒𝑡𝑢𝑝∗𝐷𝑒𝑚𝑎𝑛𝑑)/𝑐_ℎ𝑜𝑙𝑑𝑖𝑛𝑔 )</a:t>
              </a:r>
              <a:endParaRPr lang="en-US" sz="1600"/>
            </a:p>
          </xdr:txBody>
        </xdr:sp>
      </mc:Fallback>
    </mc:AlternateContent>
    <xdr:clientData/>
  </xdr:oneCellAnchor>
  <xdr:twoCellAnchor editAs="oneCell">
    <xdr:from>
      <xdr:col>3</xdr:col>
      <xdr:colOff>228600</xdr:colOff>
      <xdr:row>15</xdr:row>
      <xdr:rowOff>99060</xdr:rowOff>
    </xdr:from>
    <xdr:to>
      <xdr:col>3</xdr:col>
      <xdr:colOff>2568143</xdr:colOff>
      <xdr:row>19</xdr:row>
      <xdr:rowOff>114365</xdr:rowOff>
    </xdr:to>
    <xdr:pic>
      <xdr:nvPicPr>
        <xdr:cNvPr id="3" name="Picture 2">
          <a:extLst>
            <a:ext uri="{FF2B5EF4-FFF2-40B4-BE49-F238E27FC236}">
              <a16:creationId xmlns:a16="http://schemas.microsoft.com/office/drawing/2014/main" id="{364C0146-CA5D-E039-B6F1-6B79DED5270D}"/>
            </a:ext>
          </a:extLst>
        </xdr:cNvPr>
        <xdr:cNvPicPr>
          <a:picLocks noChangeAspect="1"/>
        </xdr:cNvPicPr>
      </xdr:nvPicPr>
      <xdr:blipFill>
        <a:blip xmlns:r="http://schemas.openxmlformats.org/officeDocument/2006/relationships" r:embed="rId1"/>
        <a:stretch>
          <a:fillRect/>
        </a:stretch>
      </xdr:blipFill>
      <xdr:spPr>
        <a:xfrm>
          <a:off x="2926080" y="3307080"/>
          <a:ext cx="2339543" cy="746825"/>
        </a:xfrm>
        <a:prstGeom prst="rect">
          <a:avLst/>
        </a:prstGeom>
      </xdr:spPr>
    </xdr:pic>
    <xdr:clientData/>
  </xdr:twoCellAnchor>
  <xdr:oneCellAnchor>
    <xdr:from>
      <xdr:col>0</xdr:col>
      <xdr:colOff>190500</xdr:colOff>
      <xdr:row>42</xdr:row>
      <xdr:rowOff>47625</xdr:rowOff>
    </xdr:from>
    <xdr:ext cx="2474716" cy="72750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30552F3C-87B1-45C6-9E9C-54C1346DDFB9}"/>
                </a:ext>
              </a:extLst>
            </xdr:cNvPr>
            <xdr:cNvSpPr txBox="1"/>
          </xdr:nvSpPr>
          <xdr:spPr>
            <a:xfrm>
              <a:off x="190500" y="2005965"/>
              <a:ext cx="2474716" cy="727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600" i="1">
                            <a:latin typeface="Cambria Math" panose="02040503050406030204" pitchFamily="18" charset="0"/>
                          </a:rPr>
                        </m:ctrlPr>
                      </m:sSupPr>
                      <m:e>
                        <m:r>
                          <a:rPr lang="en-US" sz="1600" b="0" i="1">
                            <a:latin typeface="Cambria Math" panose="02040503050406030204" pitchFamily="18" charset="0"/>
                          </a:rPr>
                          <m:t>𝑄</m:t>
                        </m:r>
                      </m:e>
                      <m:sup>
                        <m:r>
                          <a:rPr lang="en-US" sz="1600" b="0" i="1">
                            <a:latin typeface="Cambria Math" panose="02040503050406030204" pitchFamily="18" charset="0"/>
                          </a:rPr>
                          <m:t>∗</m:t>
                        </m:r>
                      </m:sup>
                    </m:sSup>
                    <m:r>
                      <a:rPr lang="en-US" sz="1600" b="0" i="1">
                        <a:latin typeface="Cambria Math" panose="02040503050406030204" pitchFamily="18" charset="0"/>
                      </a:rPr>
                      <m:t>=</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r>
                              <a:rPr lang="en-US" sz="1600" b="0" i="1">
                                <a:latin typeface="Cambria Math" panose="02040503050406030204" pitchFamily="18" charset="0"/>
                              </a:rPr>
                              <m:t>2∗</m:t>
                            </m:r>
                            <m:sSub>
                              <m:sSubPr>
                                <m:ctrlPr>
                                  <a:rPr lang="en-US" sz="1600" b="0" i="1">
                                    <a:latin typeface="Cambria Math" panose="02040503050406030204" pitchFamily="18" charset="0"/>
                                  </a:rPr>
                                </m:ctrlPr>
                              </m:sSubPr>
                              <m:e>
                                <m:r>
                                  <a:rPr lang="en-US" sz="1600" b="0" i="1">
                                    <a:latin typeface="Cambria Math" panose="02040503050406030204" pitchFamily="18" charset="0"/>
                                  </a:rPr>
                                  <m:t>𝑐</m:t>
                                </m:r>
                              </m:e>
                              <m:sub>
                                <m:r>
                                  <a:rPr lang="en-US" sz="1600" b="0" i="1">
                                    <a:latin typeface="Cambria Math" panose="02040503050406030204" pitchFamily="18" charset="0"/>
                                  </a:rPr>
                                  <m:t>𝑠𝑒𝑡𝑢𝑝</m:t>
                                </m:r>
                              </m:sub>
                            </m:sSub>
                            <m:r>
                              <a:rPr lang="en-US" sz="1600" b="0" i="1">
                                <a:latin typeface="Cambria Math" panose="02040503050406030204" pitchFamily="18" charset="0"/>
                              </a:rPr>
                              <m:t>∗</m:t>
                            </m:r>
                            <m:r>
                              <a:rPr lang="en-US" sz="1600" b="0" i="1">
                                <a:latin typeface="Cambria Math" panose="02040503050406030204" pitchFamily="18" charset="0"/>
                              </a:rPr>
                              <m:t>𝐷𝑒𝑚𝑎𝑛𝑑</m:t>
                            </m:r>
                          </m:num>
                          <m:den>
                            <m:sSub>
                              <m:sSubPr>
                                <m:ctrlPr>
                                  <a:rPr lang="en-US" sz="1600" i="1">
                                    <a:latin typeface="Cambria Math" panose="02040503050406030204" pitchFamily="18" charset="0"/>
                                  </a:rPr>
                                </m:ctrlPr>
                              </m:sSubPr>
                              <m:e>
                                <m:r>
                                  <a:rPr lang="en-US" sz="1600" b="0" i="1">
                                    <a:latin typeface="Cambria Math" panose="02040503050406030204" pitchFamily="18" charset="0"/>
                                  </a:rPr>
                                  <m:t>𝑐</m:t>
                                </m:r>
                              </m:e>
                              <m:sub>
                                <m:r>
                                  <a:rPr lang="en-US" sz="1600" b="0" i="1">
                                    <a:latin typeface="Cambria Math" panose="02040503050406030204" pitchFamily="18" charset="0"/>
                                  </a:rPr>
                                  <m:t>h𝑜𝑙𝑑𝑖𝑛𝑔</m:t>
                                </m:r>
                              </m:sub>
                            </m:sSub>
                          </m:den>
                        </m:f>
                      </m:e>
                    </m:rad>
                  </m:oMath>
                </m:oMathPara>
              </a14:m>
              <a:endParaRPr lang="en-US" sz="1600"/>
            </a:p>
          </xdr:txBody>
        </xdr:sp>
      </mc:Choice>
      <mc:Fallback xmlns="">
        <xdr:sp macro="" textlink="">
          <xdr:nvSpPr>
            <xdr:cNvPr id="4" name="TextBox 3">
              <a:extLst>
                <a:ext uri="{FF2B5EF4-FFF2-40B4-BE49-F238E27FC236}">
                  <a16:creationId xmlns:a16="http://schemas.microsoft.com/office/drawing/2014/main" id="{30552F3C-87B1-45C6-9E9C-54C1346DDFB9}"/>
                </a:ext>
              </a:extLst>
            </xdr:cNvPr>
            <xdr:cNvSpPr txBox="1"/>
          </xdr:nvSpPr>
          <xdr:spPr>
            <a:xfrm>
              <a:off x="190500" y="2005965"/>
              <a:ext cx="2474716" cy="727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600" b="0" i="0">
                  <a:latin typeface="Cambria Math" panose="02040503050406030204" pitchFamily="18" charset="0"/>
                </a:rPr>
                <a:t>𝑄^∗=</a:t>
              </a:r>
              <a:r>
                <a:rPr lang="en-US" sz="1600" i="0">
                  <a:latin typeface="Cambria Math" panose="02040503050406030204" pitchFamily="18" charset="0"/>
                </a:rPr>
                <a:t>√((</a:t>
              </a:r>
              <a:r>
                <a:rPr lang="en-US" sz="1600" b="0" i="0">
                  <a:latin typeface="Cambria Math" panose="02040503050406030204" pitchFamily="18" charset="0"/>
                </a:rPr>
                <a:t>2∗𝑐_𝑠𝑒𝑡𝑢𝑝∗𝐷𝑒𝑚𝑎𝑛𝑑)/𝑐_ℎ𝑜𝑙𝑑𝑖𝑛𝑔 )</a:t>
              </a:r>
              <a:endParaRPr lang="en-US" sz="1600"/>
            </a:p>
          </xdr:txBody>
        </xdr:sp>
      </mc:Fallback>
    </mc:AlternateContent>
    <xdr:clientData/>
  </xdr:oneCellAnchor>
  <xdr:oneCellAnchor>
    <xdr:from>
      <xdr:col>3</xdr:col>
      <xdr:colOff>459581</xdr:colOff>
      <xdr:row>42</xdr:row>
      <xdr:rowOff>154782</xdr:rowOff>
    </xdr:from>
    <xdr:ext cx="2210157" cy="53226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F0A2C1D9-FCC6-42DD-9354-C26703E9151B}"/>
                </a:ext>
              </a:extLst>
            </xdr:cNvPr>
            <xdr:cNvSpPr txBox="1"/>
          </xdr:nvSpPr>
          <xdr:spPr>
            <a:xfrm>
              <a:off x="3179921" y="2113122"/>
              <a:ext cx="2210157" cy="53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600" b="0" i="1">
                            <a:latin typeface="Cambria Math" panose="02040503050406030204" pitchFamily="18" charset="0"/>
                          </a:rPr>
                        </m:ctrlPr>
                      </m:fPr>
                      <m:num>
                        <m:r>
                          <a:rPr lang="en-US" sz="1600" b="0" i="1">
                            <a:latin typeface="Cambria Math" panose="02040503050406030204" pitchFamily="18" charset="0"/>
                          </a:rPr>
                          <m:t>1</m:t>
                        </m:r>
                      </m:num>
                      <m:den>
                        <m:r>
                          <a:rPr lang="en-US" sz="1600" b="0" i="1">
                            <a:latin typeface="Cambria Math" panose="02040503050406030204" pitchFamily="18" charset="0"/>
                          </a:rPr>
                          <m:t>𝐶𝑅</m:t>
                        </m:r>
                      </m:den>
                    </m:f>
                    <m:r>
                      <a:rPr lang="en-US" sz="1600" b="0" i="1">
                        <a:latin typeface="Cambria Math" panose="02040503050406030204" pitchFamily="18" charset="0"/>
                      </a:rPr>
                      <m:t>= </m:t>
                    </m:r>
                    <m:f>
                      <m:fPr>
                        <m:ctrlPr>
                          <a:rPr lang="en-US" sz="1600" b="0" i="1">
                            <a:latin typeface="Cambria Math" panose="02040503050406030204" pitchFamily="18" charset="0"/>
                          </a:rPr>
                        </m:ctrlPr>
                      </m:fPr>
                      <m:num>
                        <m:sSub>
                          <m:sSubPr>
                            <m:ctrlPr>
                              <a:rPr lang="en-US" sz="1600" b="0" i="1">
                                <a:latin typeface="Cambria Math" panose="02040503050406030204" pitchFamily="18" charset="0"/>
                              </a:rPr>
                            </m:ctrlPr>
                          </m:sSubPr>
                          <m:e>
                            <m:r>
                              <a:rPr lang="en-US" sz="1600" b="0" i="1">
                                <a:latin typeface="Cambria Math" panose="02040503050406030204" pitchFamily="18" charset="0"/>
                              </a:rPr>
                              <m:t>𝑐</m:t>
                            </m:r>
                          </m:e>
                          <m:sub>
                            <m:r>
                              <a:rPr lang="en-US" sz="1600" b="0" i="1">
                                <a:latin typeface="Cambria Math" panose="02040503050406030204" pitchFamily="18" charset="0"/>
                              </a:rPr>
                              <m:t>𝑠h𝑜𝑟𝑡𝑎𝑔𝑒</m:t>
                            </m:r>
                          </m:sub>
                        </m:sSub>
                        <m:r>
                          <a:rPr lang="en-US" sz="1600" b="0" i="1">
                            <a:latin typeface="Cambria Math" panose="02040503050406030204" pitchFamily="18" charset="0"/>
                          </a:rPr>
                          <m:t>+</m:t>
                        </m:r>
                        <m:sSub>
                          <m:sSubPr>
                            <m:ctrlPr>
                              <a:rPr lang="en-US" sz="1600" b="0" i="1">
                                <a:latin typeface="Cambria Math" panose="02040503050406030204" pitchFamily="18" charset="0"/>
                              </a:rPr>
                            </m:ctrlPr>
                          </m:sSubPr>
                          <m:e>
                            <m:r>
                              <a:rPr lang="en-US" sz="1600" b="0" i="1">
                                <a:latin typeface="Cambria Math" panose="02040503050406030204" pitchFamily="18" charset="0"/>
                              </a:rPr>
                              <m:t>𝑐</m:t>
                            </m:r>
                          </m:e>
                          <m:sub>
                            <m:r>
                              <a:rPr lang="en-US" sz="1600" b="0" i="1">
                                <a:latin typeface="Cambria Math" panose="02040503050406030204" pitchFamily="18" charset="0"/>
                              </a:rPr>
                              <m:t>𝑒𝑥𝑐𝑒𝑠𝑠</m:t>
                            </m:r>
                          </m:sub>
                        </m:sSub>
                      </m:num>
                      <m:den>
                        <m:sSub>
                          <m:sSubPr>
                            <m:ctrlPr>
                              <a:rPr lang="en-US" sz="1600" b="0" i="1">
                                <a:latin typeface="Cambria Math" panose="02040503050406030204" pitchFamily="18" charset="0"/>
                              </a:rPr>
                            </m:ctrlPr>
                          </m:sSubPr>
                          <m:e>
                            <m:r>
                              <a:rPr lang="en-US" sz="1600" b="0" i="1">
                                <a:latin typeface="Cambria Math" panose="02040503050406030204" pitchFamily="18" charset="0"/>
                              </a:rPr>
                              <m:t>𝑐</m:t>
                            </m:r>
                          </m:e>
                          <m:sub>
                            <m:r>
                              <a:rPr lang="en-US" sz="1600" b="0" i="1">
                                <a:latin typeface="Cambria Math" panose="02040503050406030204" pitchFamily="18" charset="0"/>
                              </a:rPr>
                              <m:t>𝑠h𝑜𝑟𝑡𝑎𝑔𝑒</m:t>
                            </m:r>
                          </m:sub>
                        </m:sSub>
                      </m:den>
                    </m:f>
                  </m:oMath>
                </m:oMathPara>
              </a14:m>
              <a:endParaRPr lang="en-US" sz="1600"/>
            </a:p>
          </xdr:txBody>
        </xdr:sp>
      </mc:Choice>
      <mc:Fallback xmlns="">
        <xdr:sp macro="" textlink="">
          <xdr:nvSpPr>
            <xdr:cNvPr id="5" name="TextBox 4">
              <a:extLst>
                <a:ext uri="{FF2B5EF4-FFF2-40B4-BE49-F238E27FC236}">
                  <a16:creationId xmlns:a16="http://schemas.microsoft.com/office/drawing/2014/main" id="{F0A2C1D9-FCC6-42DD-9354-C26703E9151B}"/>
                </a:ext>
              </a:extLst>
            </xdr:cNvPr>
            <xdr:cNvSpPr txBox="1"/>
          </xdr:nvSpPr>
          <xdr:spPr>
            <a:xfrm>
              <a:off x="3179921" y="2113122"/>
              <a:ext cx="2210157" cy="53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600" b="0" i="0">
                  <a:latin typeface="Cambria Math" panose="02040503050406030204" pitchFamily="18" charset="0"/>
                </a:rPr>
                <a:t>1/𝐶𝑅=  (𝑐_𝑠ℎ𝑜𝑟𝑡𝑎𝑔𝑒+𝑐_𝑒𝑥𝑐𝑒𝑠𝑠)/𝑐_𝑠ℎ𝑜𝑟𝑡𝑎𝑔𝑒 </a:t>
              </a:r>
              <a:endParaRPr lang="en-US" sz="1600"/>
            </a:p>
          </xdr:txBody>
        </xdr:sp>
      </mc:Fallback>
    </mc:AlternateContent>
    <xdr:clientData/>
  </xdr:oneCellAnchor>
  <xdr:oneCellAnchor>
    <xdr:from>
      <xdr:col>2</xdr:col>
      <xdr:colOff>2380</xdr:colOff>
      <xdr:row>46</xdr:row>
      <xdr:rowOff>188119</xdr:rowOff>
    </xdr:from>
    <xdr:ext cx="1402692" cy="72750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AD706475-E1AD-49B5-A64A-64F46367C838}"/>
                </a:ext>
              </a:extLst>
            </xdr:cNvPr>
            <xdr:cNvSpPr txBox="1"/>
          </xdr:nvSpPr>
          <xdr:spPr>
            <a:xfrm>
              <a:off x="2113120" y="2870359"/>
              <a:ext cx="1402692" cy="727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US" sz="1600" i="1">
                            <a:latin typeface="Cambria Math" panose="02040503050406030204" pitchFamily="18" charset="0"/>
                          </a:rPr>
                        </m:ctrlPr>
                      </m:sSubSupPr>
                      <m:e>
                        <m:r>
                          <a:rPr lang="en-US" sz="1600" b="0" i="1">
                            <a:latin typeface="Cambria Math" panose="02040503050406030204" pitchFamily="18" charset="0"/>
                          </a:rPr>
                          <m:t>𝑄</m:t>
                        </m:r>
                      </m:e>
                      <m:sub>
                        <m:r>
                          <a:rPr lang="en-US" sz="1600" b="0" i="1">
                            <a:latin typeface="Cambria Math" panose="02040503050406030204" pitchFamily="18" charset="0"/>
                          </a:rPr>
                          <m:t>𝑃𝐵𝑂</m:t>
                        </m:r>
                      </m:sub>
                      <m:sup>
                        <m:r>
                          <a:rPr lang="en-US" sz="1600" b="0" i="1">
                            <a:latin typeface="Cambria Math" panose="02040503050406030204" pitchFamily="18" charset="0"/>
                          </a:rPr>
                          <m:t>∗</m:t>
                        </m:r>
                      </m:sup>
                    </m:sSubSup>
                    <m:r>
                      <a:rPr lang="en-US" sz="1600" b="0" i="1">
                        <a:latin typeface="Cambria Math" panose="02040503050406030204" pitchFamily="18" charset="0"/>
                      </a:rPr>
                      <m:t>=</m:t>
                    </m:r>
                    <m:sSup>
                      <m:sSupPr>
                        <m:ctrlPr>
                          <a:rPr lang="en-US" sz="1600" b="0" i="1">
                            <a:latin typeface="Cambria Math" panose="02040503050406030204" pitchFamily="18" charset="0"/>
                          </a:rPr>
                        </m:ctrlPr>
                      </m:sSupPr>
                      <m:e>
                        <m:r>
                          <a:rPr lang="en-US" sz="1600" b="0" i="1">
                            <a:latin typeface="Cambria Math" panose="02040503050406030204" pitchFamily="18" charset="0"/>
                          </a:rPr>
                          <m:t>𝑄</m:t>
                        </m:r>
                      </m:e>
                      <m:sup>
                        <m:r>
                          <a:rPr lang="en-US" sz="1600" b="0" i="1">
                            <a:latin typeface="Cambria Math" panose="02040503050406030204" pitchFamily="18" charset="0"/>
                          </a:rPr>
                          <m:t>∗</m:t>
                        </m:r>
                      </m:sup>
                    </m:sSup>
                    <m:rad>
                      <m:radPr>
                        <m:degHide m:val="on"/>
                        <m:ctrlPr>
                          <a:rPr lang="en-US" sz="1600" b="0" i="1">
                            <a:latin typeface="Cambria Math" panose="02040503050406030204" pitchFamily="18" charset="0"/>
                          </a:rPr>
                        </m:ctrlPr>
                      </m:radPr>
                      <m:deg/>
                      <m:e>
                        <m:f>
                          <m:fPr>
                            <m:ctrlPr>
                              <a:rPr lang="en-US" sz="1600" b="0" i="1">
                                <a:latin typeface="Cambria Math" panose="02040503050406030204" pitchFamily="18" charset="0"/>
                              </a:rPr>
                            </m:ctrlPr>
                          </m:fPr>
                          <m:num>
                            <m:r>
                              <a:rPr lang="en-US" sz="1600" b="0" i="1">
                                <a:latin typeface="Cambria Math" panose="02040503050406030204" pitchFamily="18" charset="0"/>
                              </a:rPr>
                              <m:t>1</m:t>
                            </m:r>
                          </m:num>
                          <m:den>
                            <m:r>
                              <a:rPr lang="en-US" sz="1600" b="0" i="1">
                                <a:latin typeface="Cambria Math" panose="02040503050406030204" pitchFamily="18" charset="0"/>
                              </a:rPr>
                              <m:t>𝐶𝑅</m:t>
                            </m:r>
                          </m:den>
                        </m:f>
                      </m:e>
                    </m:rad>
                  </m:oMath>
                </m:oMathPara>
              </a14:m>
              <a:endParaRPr lang="en-US" sz="1600"/>
            </a:p>
          </xdr:txBody>
        </xdr:sp>
      </mc:Choice>
      <mc:Fallback xmlns="">
        <xdr:sp macro="" textlink="">
          <xdr:nvSpPr>
            <xdr:cNvPr id="6" name="TextBox 5">
              <a:extLst>
                <a:ext uri="{FF2B5EF4-FFF2-40B4-BE49-F238E27FC236}">
                  <a16:creationId xmlns:a16="http://schemas.microsoft.com/office/drawing/2014/main" id="{AD706475-E1AD-49B5-A64A-64F46367C838}"/>
                </a:ext>
              </a:extLst>
            </xdr:cNvPr>
            <xdr:cNvSpPr txBox="1"/>
          </xdr:nvSpPr>
          <xdr:spPr>
            <a:xfrm>
              <a:off x="2113120" y="2870359"/>
              <a:ext cx="1402692" cy="727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600" b="0" i="0">
                  <a:latin typeface="Cambria Math" panose="02040503050406030204" pitchFamily="18" charset="0"/>
                </a:rPr>
                <a:t>𝑄_𝑃𝐵𝑂^∗=𝑄^∗ √(1/𝐶𝑅)</a:t>
              </a:r>
              <a:endParaRPr lang="en-US" sz="1600"/>
            </a:p>
          </xdr:txBody>
        </xdr:sp>
      </mc:Fallback>
    </mc:AlternateContent>
    <xdr:clientData/>
  </xdr:oneCellAnchor>
  <xdr:oneCellAnchor>
    <xdr:from>
      <xdr:col>3</xdr:col>
      <xdr:colOff>44789</xdr:colOff>
      <xdr:row>66</xdr:row>
      <xdr:rowOff>24078</xdr:rowOff>
    </xdr:from>
    <xdr:ext cx="2308774" cy="30155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56705497-3FAA-4869-9035-8FBAD0915021}"/>
                </a:ext>
              </a:extLst>
            </xdr:cNvPr>
            <xdr:cNvSpPr txBox="1"/>
          </xdr:nvSpPr>
          <xdr:spPr>
            <a:xfrm>
              <a:off x="2765129" y="1418538"/>
              <a:ext cx="2308774" cy="301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b="0" i="1">
                            <a:latin typeface="Cambria Math" panose="02040503050406030204" pitchFamily="18" charset="0"/>
                          </a:rPr>
                          <m:t>𝑆𝐷</m:t>
                        </m:r>
                      </m:e>
                      <m:sub>
                        <m:r>
                          <a:rPr lang="en-US" sz="1600" b="0" i="1">
                            <a:latin typeface="Cambria Math" panose="02040503050406030204" pitchFamily="18" charset="0"/>
                          </a:rPr>
                          <m:t>𝑙𝑒𝑎𝑑</m:t>
                        </m:r>
                      </m:sub>
                    </m:sSub>
                    <m:r>
                      <a:rPr lang="en-US" sz="1600" b="0" i="1">
                        <a:latin typeface="Cambria Math" panose="02040503050406030204" pitchFamily="18" charset="0"/>
                      </a:rPr>
                      <m:t>=</m:t>
                    </m:r>
                    <m:sSub>
                      <m:sSubPr>
                        <m:ctrlPr>
                          <a:rPr lang="en-US" sz="1600" b="0" i="1">
                            <a:latin typeface="Cambria Math" panose="02040503050406030204" pitchFamily="18" charset="0"/>
                          </a:rPr>
                        </m:ctrlPr>
                      </m:sSubPr>
                      <m:e>
                        <m:r>
                          <a:rPr lang="en-US" sz="1600" b="0" i="1">
                            <a:latin typeface="Cambria Math" panose="02040503050406030204" pitchFamily="18" charset="0"/>
                          </a:rPr>
                          <m:t>𝑆𝐷</m:t>
                        </m:r>
                      </m:e>
                      <m:sub>
                        <m:r>
                          <a:rPr lang="en-US" sz="1600" b="0" i="1">
                            <a:latin typeface="Cambria Math" panose="02040503050406030204" pitchFamily="18" charset="0"/>
                          </a:rPr>
                          <m:t>𝑑𝑎𝑖𝑙𝑦</m:t>
                        </m:r>
                      </m:sub>
                    </m:sSub>
                    <m:r>
                      <a:rPr lang="en-US" sz="1600" b="0" i="1">
                        <a:latin typeface="Cambria Math" panose="02040503050406030204" pitchFamily="18" charset="0"/>
                      </a:rPr>
                      <m:t>∗</m:t>
                    </m:r>
                    <m:rad>
                      <m:radPr>
                        <m:degHide m:val="on"/>
                        <m:ctrlPr>
                          <a:rPr lang="en-US" sz="1600" b="0" i="1">
                            <a:latin typeface="Cambria Math" panose="02040503050406030204" pitchFamily="18" charset="0"/>
                          </a:rPr>
                        </m:ctrlPr>
                      </m:radPr>
                      <m:deg/>
                      <m:e>
                        <m:sSub>
                          <m:sSubPr>
                            <m:ctrlPr>
                              <a:rPr lang="en-US" sz="1600" b="0" i="1">
                                <a:latin typeface="Cambria Math" panose="02040503050406030204" pitchFamily="18" charset="0"/>
                              </a:rPr>
                            </m:ctrlPr>
                          </m:sSubPr>
                          <m:e>
                            <m:r>
                              <a:rPr lang="en-US" sz="1600" b="0" i="1">
                                <a:latin typeface="Cambria Math" panose="02040503050406030204" pitchFamily="18" charset="0"/>
                              </a:rPr>
                              <m:t>𝑇</m:t>
                            </m:r>
                          </m:e>
                          <m:sub>
                            <m:r>
                              <a:rPr lang="en-US" sz="1600" b="0" i="1">
                                <a:latin typeface="Cambria Math" panose="02040503050406030204" pitchFamily="18" charset="0"/>
                              </a:rPr>
                              <m:t>𝑙𝑒𝑎𝑑</m:t>
                            </m:r>
                          </m:sub>
                        </m:sSub>
                      </m:e>
                    </m:rad>
                  </m:oMath>
                </m:oMathPara>
              </a14:m>
              <a:endParaRPr lang="en-US" sz="1600"/>
            </a:p>
          </xdr:txBody>
        </xdr:sp>
      </mc:Choice>
      <mc:Fallback xmlns="">
        <xdr:sp macro="" textlink="">
          <xdr:nvSpPr>
            <xdr:cNvPr id="7" name="TextBox 6">
              <a:extLst>
                <a:ext uri="{FF2B5EF4-FFF2-40B4-BE49-F238E27FC236}">
                  <a16:creationId xmlns:a16="http://schemas.microsoft.com/office/drawing/2014/main" id="{56705497-3FAA-4869-9035-8FBAD0915021}"/>
                </a:ext>
              </a:extLst>
            </xdr:cNvPr>
            <xdr:cNvSpPr txBox="1"/>
          </xdr:nvSpPr>
          <xdr:spPr>
            <a:xfrm>
              <a:off x="2765129" y="1418538"/>
              <a:ext cx="2308774" cy="301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600" i="0">
                  <a:latin typeface="Cambria Math" panose="02040503050406030204" pitchFamily="18" charset="0"/>
                </a:rPr>
                <a:t>〖</a:t>
              </a:r>
              <a:r>
                <a:rPr lang="en-US" sz="1600" b="0" i="0">
                  <a:latin typeface="Cambria Math" panose="02040503050406030204" pitchFamily="18" charset="0"/>
                </a:rPr>
                <a:t>𝑆𝐷〗_𝑙𝑒𝑎𝑑=〖𝑆𝐷〗_𝑑𝑎𝑖𝑙𝑦∗√(𝑇_𝑙𝑒𝑎𝑑 )</a:t>
              </a:r>
              <a:endParaRPr lang="en-US" sz="1600"/>
            </a:p>
          </xdr:txBody>
        </xdr:sp>
      </mc:Fallback>
    </mc:AlternateContent>
    <xdr:clientData/>
  </xdr:oneCellAnchor>
  <xdr:oneCellAnchor>
    <xdr:from>
      <xdr:col>3</xdr:col>
      <xdr:colOff>9035</xdr:colOff>
      <xdr:row>68</xdr:row>
      <xdr:rowOff>68756</xdr:rowOff>
    </xdr:from>
    <xdr:ext cx="3176511" cy="463268"/>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A3A704B4-29E6-4020-8E50-5B73A92FBBB6}"/>
                </a:ext>
              </a:extLst>
            </xdr:cNvPr>
            <xdr:cNvSpPr txBox="1"/>
          </xdr:nvSpPr>
          <xdr:spPr>
            <a:xfrm>
              <a:off x="2729375" y="1828976"/>
              <a:ext cx="3176511" cy="463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𝐿𝑒𝑣𝑒𝑙</m:t>
                    </m:r>
                    <m:r>
                      <a:rPr lang="en-US" sz="1600" b="0" i="1">
                        <a:latin typeface="Cambria Math" panose="02040503050406030204" pitchFamily="18" charset="0"/>
                      </a:rPr>
                      <m:t> </m:t>
                    </m:r>
                    <m:r>
                      <a:rPr lang="en-US" sz="1600" b="0" i="1">
                        <a:latin typeface="Cambria Math" panose="02040503050406030204" pitchFamily="18" charset="0"/>
                      </a:rPr>
                      <m:t>𝑜𝑓</m:t>
                    </m:r>
                    <m:r>
                      <a:rPr lang="en-US" sz="1600" b="0" i="1">
                        <a:latin typeface="Cambria Math" panose="02040503050406030204" pitchFamily="18" charset="0"/>
                      </a:rPr>
                      <m:t> </m:t>
                    </m:r>
                    <m:r>
                      <a:rPr lang="en-US" sz="1600" b="0" i="1">
                        <a:latin typeface="Cambria Math" panose="02040503050406030204" pitchFamily="18" charset="0"/>
                      </a:rPr>
                      <m:t>𝑆𝑒𝑟𝑣𝑖𝑐𝑒</m:t>
                    </m:r>
                    <m:r>
                      <a:rPr lang="en-US" sz="1600" b="0" i="1">
                        <a:latin typeface="Cambria Math" panose="02040503050406030204" pitchFamily="18" charset="0"/>
                      </a:rPr>
                      <m:t>= </m:t>
                    </m:r>
                    <m:f>
                      <m:fPr>
                        <m:ctrlPr>
                          <a:rPr lang="en-US" sz="1600" b="0" i="1">
                            <a:latin typeface="Cambria Math" panose="02040503050406030204" pitchFamily="18" charset="0"/>
                          </a:rPr>
                        </m:ctrlPr>
                      </m:fPr>
                      <m:num>
                        <m:sSub>
                          <m:sSubPr>
                            <m:ctrlPr>
                              <a:rPr lang="en-US" sz="1600" b="0" i="1">
                                <a:latin typeface="Cambria Math" panose="02040503050406030204" pitchFamily="18" charset="0"/>
                              </a:rPr>
                            </m:ctrlPr>
                          </m:sSubPr>
                          <m:e>
                            <m:r>
                              <a:rPr lang="en-US" sz="1600" b="0" i="1">
                                <a:latin typeface="Cambria Math" panose="02040503050406030204" pitchFamily="18" charset="0"/>
                              </a:rPr>
                              <m:t>𝑐</m:t>
                            </m:r>
                          </m:e>
                          <m:sub>
                            <m:r>
                              <a:rPr lang="en-US" sz="1600" b="0" i="1">
                                <a:latin typeface="Cambria Math" panose="02040503050406030204" pitchFamily="18" charset="0"/>
                              </a:rPr>
                              <m:t>𝑠h𝑜𝑟𝑡</m:t>
                            </m:r>
                          </m:sub>
                        </m:sSub>
                      </m:num>
                      <m:den>
                        <m:sSub>
                          <m:sSubPr>
                            <m:ctrlPr>
                              <a:rPr lang="en-US" sz="1600" b="0" i="1">
                                <a:latin typeface="Cambria Math" panose="02040503050406030204" pitchFamily="18" charset="0"/>
                              </a:rPr>
                            </m:ctrlPr>
                          </m:sSubPr>
                          <m:e>
                            <m:r>
                              <a:rPr lang="en-US" sz="1600" b="0" i="1">
                                <a:latin typeface="Cambria Math" panose="02040503050406030204" pitchFamily="18" charset="0"/>
                              </a:rPr>
                              <m:t>𝑐</m:t>
                            </m:r>
                          </m:e>
                          <m:sub>
                            <m:r>
                              <a:rPr lang="en-US" sz="1600" b="0" i="1">
                                <a:latin typeface="Cambria Math" panose="02040503050406030204" pitchFamily="18" charset="0"/>
                              </a:rPr>
                              <m:t>𝑠h𝑜𝑟𝑡</m:t>
                            </m:r>
                          </m:sub>
                        </m:sSub>
                        <m:r>
                          <a:rPr lang="en-US" sz="1600" b="0" i="1">
                            <a:latin typeface="Cambria Math" panose="02040503050406030204" pitchFamily="18" charset="0"/>
                          </a:rPr>
                          <m:t>+</m:t>
                        </m:r>
                        <m:sSub>
                          <m:sSubPr>
                            <m:ctrlPr>
                              <a:rPr lang="en-US" sz="1600" b="0" i="1">
                                <a:latin typeface="Cambria Math" panose="02040503050406030204" pitchFamily="18" charset="0"/>
                              </a:rPr>
                            </m:ctrlPr>
                          </m:sSubPr>
                          <m:e>
                            <m:r>
                              <a:rPr lang="en-US" sz="1600" b="0" i="1">
                                <a:latin typeface="Cambria Math" panose="02040503050406030204" pitchFamily="18" charset="0"/>
                              </a:rPr>
                              <m:t>𝑐</m:t>
                            </m:r>
                          </m:e>
                          <m:sub>
                            <m:r>
                              <a:rPr lang="en-US" sz="1600" b="0" i="1">
                                <a:latin typeface="Cambria Math" panose="02040503050406030204" pitchFamily="18" charset="0"/>
                              </a:rPr>
                              <m:t>𝑒𝑥𝑐𝑒𝑠𝑠</m:t>
                            </m:r>
                          </m:sub>
                        </m:sSub>
                      </m:den>
                    </m:f>
                  </m:oMath>
                </m:oMathPara>
              </a14:m>
              <a:endParaRPr lang="en-US" sz="1600"/>
            </a:p>
          </xdr:txBody>
        </xdr:sp>
      </mc:Choice>
      <mc:Fallback xmlns="">
        <xdr:sp macro="" textlink="">
          <xdr:nvSpPr>
            <xdr:cNvPr id="8" name="TextBox 7">
              <a:extLst>
                <a:ext uri="{FF2B5EF4-FFF2-40B4-BE49-F238E27FC236}">
                  <a16:creationId xmlns:a16="http://schemas.microsoft.com/office/drawing/2014/main" id="{A3A704B4-29E6-4020-8E50-5B73A92FBBB6}"/>
                </a:ext>
              </a:extLst>
            </xdr:cNvPr>
            <xdr:cNvSpPr txBox="1"/>
          </xdr:nvSpPr>
          <xdr:spPr>
            <a:xfrm>
              <a:off x="2729375" y="1828976"/>
              <a:ext cx="3176511" cy="463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600" b="0" i="0">
                  <a:latin typeface="Cambria Math" panose="02040503050406030204" pitchFamily="18" charset="0"/>
                </a:rPr>
                <a:t>𝐿𝑒𝑣𝑒𝑙 𝑜𝑓 𝑆𝑒𝑟𝑣𝑖𝑐𝑒=  𝑐_𝑠ℎ𝑜𝑟𝑡/(𝑐_𝑠ℎ𝑜𝑟𝑡+𝑐_𝑒𝑥𝑐𝑒𝑠𝑠 )</a:t>
              </a:r>
              <a:endParaRPr lang="en-US" sz="1600"/>
            </a:p>
          </xdr:txBody>
        </xdr:sp>
      </mc:Fallback>
    </mc:AlternateContent>
    <xdr:clientData/>
  </xdr:oneCellAnchor>
  <xdr:oneCellAnchor>
    <xdr:from>
      <xdr:col>0</xdr:col>
      <xdr:colOff>192957</xdr:colOff>
      <xdr:row>68</xdr:row>
      <xdr:rowOff>158483</xdr:rowOff>
    </xdr:from>
    <xdr:ext cx="2156168" cy="250453"/>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DD5EE5B6-3440-4615-906C-ED174D55D1DC}"/>
                </a:ext>
              </a:extLst>
            </xdr:cNvPr>
            <xdr:cNvSpPr txBox="1"/>
          </xdr:nvSpPr>
          <xdr:spPr>
            <a:xfrm>
              <a:off x="192957" y="1918703"/>
              <a:ext cx="215616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600" i="1">
                          <a:latin typeface="Cambria Math" panose="02040503050406030204" pitchFamily="18" charset="0"/>
                          <a:ea typeface="Cambria Math" panose="02040503050406030204" pitchFamily="18" charset="0"/>
                        </a:rPr>
                      </m:ctrlPr>
                    </m:sSubPr>
                    <m:e>
                      <m:sSup>
                        <m:sSupPr>
                          <m:ctrlPr>
                            <a:rPr lang="en-US" sz="1600" i="1">
                              <a:latin typeface="Cambria Math" panose="02040503050406030204" pitchFamily="18" charset="0"/>
                              <a:ea typeface="Cambria Math" panose="02040503050406030204" pitchFamily="18" charset="0"/>
                            </a:rPr>
                          </m:ctrlPr>
                        </m:sSupPr>
                        <m:e>
                          <m:r>
                            <a:rPr lang="en-US" sz="1600" b="0" i="1">
                              <a:latin typeface="Cambria Math" panose="02040503050406030204" pitchFamily="18" charset="0"/>
                              <a:ea typeface="Cambria Math" panose="02040503050406030204" pitchFamily="18" charset="0"/>
                            </a:rPr>
                            <m:t>𝑆</m:t>
                          </m:r>
                        </m:e>
                        <m:sup>
                          <m:r>
                            <a:rPr lang="en-US" sz="1600" b="0" i="1">
                              <a:latin typeface="Cambria Math" panose="02040503050406030204" pitchFamily="18" charset="0"/>
                              <a:ea typeface="Cambria Math" panose="02040503050406030204" pitchFamily="18" charset="0"/>
                            </a:rPr>
                            <m:t>∗</m:t>
                          </m:r>
                        </m:sup>
                      </m:sSup>
                      <m:r>
                        <a:rPr lang="en-US" sz="1600" b="0" i="1">
                          <a:latin typeface="Cambria Math" panose="02040503050406030204" pitchFamily="18" charset="0"/>
                          <a:ea typeface="Cambria Math" panose="02040503050406030204" pitchFamily="18" charset="0"/>
                        </a:rPr>
                        <m:t>=</m:t>
                      </m:r>
                      <m:r>
                        <a:rPr lang="en-US" sz="1600" b="0" i="1">
                          <a:latin typeface="Cambria Math" panose="02040503050406030204" pitchFamily="18" charset="0"/>
                          <a:ea typeface="Cambria Math" panose="02040503050406030204" pitchFamily="18" charset="0"/>
                        </a:rPr>
                        <m:t>𝐷</m:t>
                      </m:r>
                    </m:e>
                    <m:sub>
                      <m:r>
                        <a:rPr lang="en-US" sz="1600" b="0" i="1">
                          <a:latin typeface="Cambria Math" panose="02040503050406030204" pitchFamily="18" charset="0"/>
                          <a:ea typeface="Cambria Math" panose="02040503050406030204" pitchFamily="18" charset="0"/>
                        </a:rPr>
                        <m:t>𝑙𝑒𝑎𝑑</m:t>
                      </m:r>
                    </m:sub>
                  </m:sSub>
                  <m:r>
                    <a:rPr lang="en-US" sz="1600" b="0" i="1">
                      <a:latin typeface="Cambria Math" panose="02040503050406030204" pitchFamily="18" charset="0"/>
                      <a:ea typeface="Cambria Math" panose="02040503050406030204" pitchFamily="18" charset="0"/>
                    </a:rPr>
                    <m:t>+</m:t>
                  </m:r>
                  <m:sSub>
                    <m:sSubPr>
                      <m:ctrlPr>
                        <a:rPr lang="en-US" sz="1600" b="0" i="1">
                          <a:latin typeface="Cambria Math" panose="02040503050406030204" pitchFamily="18" charset="0"/>
                          <a:ea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𝑆𝐷</m:t>
                      </m:r>
                    </m:e>
                    <m:sub>
                      <m:r>
                        <a:rPr lang="en-US" sz="1600" b="0" i="1">
                          <a:latin typeface="Cambria Math" panose="02040503050406030204" pitchFamily="18" charset="0"/>
                          <a:ea typeface="Cambria Math" panose="02040503050406030204" pitchFamily="18" charset="0"/>
                        </a:rPr>
                        <m:t>𝑙𝑒𝑎𝑑</m:t>
                      </m:r>
                    </m:sub>
                  </m:sSub>
                  <m:r>
                    <a:rPr lang="en-US" sz="1600" b="0" i="1">
                      <a:latin typeface="Cambria Math" panose="02040503050406030204" pitchFamily="18" charset="0"/>
                      <a:ea typeface="Cambria Math" panose="02040503050406030204" pitchFamily="18" charset="0"/>
                    </a:rPr>
                    <m:t>∗</m:t>
                  </m:r>
                  <m:r>
                    <a:rPr lang="en-US" sz="1600" b="0" i="1">
                      <a:latin typeface="Cambria Math" panose="02040503050406030204" pitchFamily="18" charset="0"/>
                      <a:ea typeface="Cambria Math" panose="02040503050406030204" pitchFamily="18" charset="0"/>
                    </a:rPr>
                    <m:t>𝑘</m:t>
                  </m:r>
                </m:oMath>
              </a14:m>
              <a:r>
                <a:rPr lang="en-US" sz="1600"/>
                <a:t>  </a:t>
              </a:r>
            </a:p>
          </xdr:txBody>
        </xdr:sp>
      </mc:Choice>
      <mc:Fallback xmlns="">
        <xdr:sp macro="" textlink="">
          <xdr:nvSpPr>
            <xdr:cNvPr id="9" name="TextBox 8">
              <a:extLst>
                <a:ext uri="{FF2B5EF4-FFF2-40B4-BE49-F238E27FC236}">
                  <a16:creationId xmlns:a16="http://schemas.microsoft.com/office/drawing/2014/main" id="{DD5EE5B6-3440-4615-906C-ED174D55D1DC}"/>
                </a:ext>
              </a:extLst>
            </xdr:cNvPr>
            <xdr:cNvSpPr txBox="1"/>
          </xdr:nvSpPr>
          <xdr:spPr>
            <a:xfrm>
              <a:off x="192957" y="1918703"/>
              <a:ext cx="215616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i="0">
                  <a:latin typeface="Cambria Math" panose="02040503050406030204" pitchFamily="18" charset="0"/>
                  <a:ea typeface="Cambria Math" panose="02040503050406030204" pitchFamily="18" charset="0"/>
                </a:rPr>
                <a:t>〖</a:t>
              </a:r>
              <a:r>
                <a:rPr lang="en-US" sz="1600" b="0" i="0">
                  <a:latin typeface="Cambria Math" panose="02040503050406030204" pitchFamily="18" charset="0"/>
                  <a:ea typeface="Cambria Math" panose="02040503050406030204" pitchFamily="18" charset="0"/>
                </a:rPr>
                <a:t>𝑆^∗=𝐷〗_𝑙𝑒𝑎𝑑+〖𝑆𝐷〗_𝑙𝑒𝑎𝑑∗𝑘</a:t>
              </a:r>
              <a:r>
                <a:rPr lang="en-US" sz="1600"/>
                <a:t>  </a:t>
              </a:r>
            </a:p>
          </xdr:txBody>
        </xdr:sp>
      </mc:Fallback>
    </mc:AlternateContent>
    <xdr:clientData/>
  </xdr:oneCellAnchor>
  <xdr:twoCellAnchor editAs="oneCell">
    <xdr:from>
      <xdr:col>5</xdr:col>
      <xdr:colOff>0</xdr:colOff>
      <xdr:row>42</xdr:row>
      <xdr:rowOff>0</xdr:rowOff>
    </xdr:from>
    <xdr:to>
      <xdr:col>14</xdr:col>
      <xdr:colOff>244337</xdr:colOff>
      <xdr:row>52</xdr:row>
      <xdr:rowOff>23020</xdr:rowOff>
    </xdr:to>
    <xdr:pic>
      <xdr:nvPicPr>
        <xdr:cNvPr id="10" name="Picture 9">
          <a:extLst>
            <a:ext uri="{FF2B5EF4-FFF2-40B4-BE49-F238E27FC236}">
              <a16:creationId xmlns:a16="http://schemas.microsoft.com/office/drawing/2014/main" id="{C838229A-EAA3-9266-8BF0-929057F77B31}"/>
            </a:ext>
          </a:extLst>
        </xdr:cNvPr>
        <xdr:cNvPicPr>
          <a:picLocks noChangeAspect="1"/>
        </xdr:cNvPicPr>
      </xdr:nvPicPr>
      <xdr:blipFill>
        <a:blip xmlns:r="http://schemas.openxmlformats.org/officeDocument/2006/relationships" r:embed="rId2"/>
        <a:stretch>
          <a:fillRect/>
        </a:stretch>
      </xdr:blipFill>
      <xdr:spPr>
        <a:xfrm>
          <a:off x="6035040" y="7566660"/>
          <a:ext cx="5730737" cy="1851820"/>
        </a:xfrm>
        <a:prstGeom prst="rect">
          <a:avLst/>
        </a:prstGeom>
      </xdr:spPr>
    </xdr:pic>
    <xdr:clientData/>
  </xdr:twoCellAnchor>
  <xdr:twoCellAnchor editAs="oneCell">
    <xdr:from>
      <xdr:col>5</xdr:col>
      <xdr:colOff>45720</xdr:colOff>
      <xdr:row>61</xdr:row>
      <xdr:rowOff>53340</xdr:rowOff>
    </xdr:from>
    <xdr:to>
      <xdr:col>15</xdr:col>
      <xdr:colOff>213903</xdr:colOff>
      <xdr:row>66</xdr:row>
      <xdr:rowOff>99143</xdr:rowOff>
    </xdr:to>
    <xdr:pic>
      <xdr:nvPicPr>
        <xdr:cNvPr id="12" name="Picture 11">
          <a:extLst>
            <a:ext uri="{FF2B5EF4-FFF2-40B4-BE49-F238E27FC236}">
              <a16:creationId xmlns:a16="http://schemas.microsoft.com/office/drawing/2014/main" id="{8DEB3167-3FE5-9A40-8994-21096D116575}"/>
            </a:ext>
          </a:extLst>
        </xdr:cNvPr>
        <xdr:cNvPicPr>
          <a:picLocks noChangeAspect="1"/>
        </xdr:cNvPicPr>
      </xdr:nvPicPr>
      <xdr:blipFill>
        <a:blip xmlns:r="http://schemas.openxmlformats.org/officeDocument/2006/relationships" r:embed="rId3"/>
        <a:stretch>
          <a:fillRect/>
        </a:stretch>
      </xdr:blipFill>
      <xdr:spPr>
        <a:xfrm>
          <a:off x="6080760" y="12024360"/>
          <a:ext cx="6264183" cy="96020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idem B. Aykurt" id="{0F2F6B71-2E3D-447E-8270-F7DE3633DD3C}" userId="fb5502de639ff2f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7" dT="2024-08-06T01:28:37.32" personId="{0F2F6B71-2E3D-447E-8270-F7DE3633DD3C}" id="{AF00E6B1-0B71-4E4D-8B89-6509E728B991}">
    <text>What it costs to place an order</text>
  </threadedComment>
  <threadedComment ref="A18" dT="2024-08-06T01:28:54.02" personId="{0F2F6B71-2E3D-447E-8270-F7DE3633DD3C}" id="{F1995CA7-C9B2-4E52-8A69-83FBFE22D24E}">
    <text>(Demand per Year) : The flow rate is the number of units you expect to order in a year.</text>
  </threadedComment>
  <threadedComment ref="A19" dT="2024-08-06T01:29:37.60" personId="{0F2F6B71-2E3D-447E-8270-F7DE3633DD3C}" id="{C0125BC1-D0A9-464E-BE95-95AC537092F1}">
    <text xml:space="preserve">The wholesale cost that you pay for each item </text>
  </threadedComment>
  <threadedComment ref="A20" dT="2024-08-06T01:30:26.23" personId="{0F2F6B71-2E3D-447E-8270-F7DE3633DD3C}" id="{E29D6E99-A068-4A7F-AEF0-69222E7D822C}">
    <text>The inventory percentage is the percent of an item value that your company assumes it costs to keep an item on hand for a year</text>
  </threadedComment>
  <threadedComment ref="A21" dT="2024-08-06T01:31:06.85" personId="{0F2F6B71-2E3D-447E-8270-F7DE3633DD3C}" id="{9399843A-07B0-40DE-8234-90179A517DAD}">
    <text>Annual cost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6136-F938-4379-A472-D7DB454127D1}">
  <dimension ref="A1:J81"/>
  <sheetViews>
    <sheetView tabSelected="1" topLeftCell="D55" workbookViewId="0">
      <selection activeCell="A68" sqref="A68:B68"/>
    </sheetView>
  </sheetViews>
  <sheetFormatPr defaultRowHeight="14.4" x14ac:dyDescent="0.3"/>
  <cols>
    <col min="1" max="1" width="21.5546875" customWidth="1"/>
    <col min="2" max="2" width="9.21875" bestFit="1" customWidth="1"/>
    <col min="4" max="4" width="39.44140625" customWidth="1"/>
  </cols>
  <sheetData>
    <row r="1" spans="1:10" x14ac:dyDescent="0.3">
      <c r="A1" t="s">
        <v>35</v>
      </c>
    </row>
    <row r="2" spans="1:10" ht="21" x14ac:dyDescent="0.4">
      <c r="A2" s="11" t="s">
        <v>0</v>
      </c>
      <c r="B2" s="11"/>
      <c r="C2" s="11"/>
      <c r="D2" s="11"/>
      <c r="E2" s="11"/>
      <c r="F2" s="11"/>
      <c r="G2" s="11"/>
      <c r="H2" s="11"/>
      <c r="I2" s="11"/>
      <c r="J2" s="11"/>
    </row>
    <row r="4" spans="1:10" ht="14.4" customHeight="1" x14ac:dyDescent="0.3">
      <c r="A4" s="12" t="s">
        <v>1</v>
      </c>
      <c r="B4" s="12"/>
      <c r="C4" s="12"/>
      <c r="D4" s="12"/>
      <c r="E4" s="12"/>
      <c r="F4" s="12"/>
      <c r="G4" s="12"/>
      <c r="H4" s="12"/>
      <c r="I4" s="12"/>
      <c r="J4" s="12"/>
    </row>
    <row r="5" spans="1:10" x14ac:dyDescent="0.3">
      <c r="A5" s="12"/>
      <c r="B5" s="12"/>
      <c r="C5" s="12"/>
      <c r="D5" s="12"/>
      <c r="E5" s="12"/>
      <c r="F5" s="12"/>
      <c r="G5" s="12"/>
      <c r="H5" s="12"/>
      <c r="I5" s="12"/>
      <c r="J5" s="12"/>
    </row>
    <row r="6" spans="1:10" x14ac:dyDescent="0.3">
      <c r="A6" s="12"/>
      <c r="B6" s="12"/>
      <c r="C6" s="12"/>
      <c r="D6" s="12"/>
      <c r="E6" s="12"/>
      <c r="F6" s="12"/>
      <c r="G6" s="12"/>
      <c r="H6" s="12"/>
      <c r="I6" s="12"/>
      <c r="J6" s="12"/>
    </row>
    <row r="7" spans="1:10" x14ac:dyDescent="0.3">
      <c r="A7" s="12"/>
      <c r="B7" s="12"/>
      <c r="C7" s="12"/>
      <c r="D7" s="12"/>
      <c r="E7" s="12"/>
      <c r="F7" s="12"/>
      <c r="G7" s="12"/>
      <c r="H7" s="12"/>
      <c r="I7" s="12"/>
      <c r="J7" s="12"/>
    </row>
    <row r="8" spans="1:10" x14ac:dyDescent="0.3">
      <c r="A8" s="12"/>
      <c r="B8" s="12"/>
      <c r="C8" s="12"/>
      <c r="D8" s="12"/>
      <c r="E8" s="12"/>
      <c r="F8" s="12"/>
      <c r="G8" s="12"/>
      <c r="H8" s="12"/>
      <c r="I8" s="12"/>
      <c r="J8" s="12"/>
    </row>
    <row r="9" spans="1:10" x14ac:dyDescent="0.3">
      <c r="A9" s="12"/>
      <c r="B9" s="12"/>
      <c r="C9" s="12"/>
      <c r="D9" s="12"/>
      <c r="E9" s="12"/>
      <c r="F9" s="12"/>
      <c r="G9" s="12"/>
      <c r="H9" s="12"/>
      <c r="I9" s="12"/>
      <c r="J9" s="12"/>
    </row>
    <row r="10" spans="1:10" ht="1.8" customHeight="1" x14ac:dyDescent="0.3">
      <c r="A10" s="12"/>
      <c r="B10" s="12"/>
      <c r="C10" s="12"/>
      <c r="D10" s="12"/>
      <c r="E10" s="12"/>
      <c r="F10" s="12"/>
      <c r="G10" s="12"/>
      <c r="H10" s="12"/>
      <c r="I10" s="12"/>
      <c r="J10" s="12"/>
    </row>
    <row r="11" spans="1:10" ht="6.6" hidden="1" customHeight="1" x14ac:dyDescent="0.3">
      <c r="A11" s="12"/>
      <c r="B11" s="12"/>
      <c r="C11" s="12"/>
      <c r="D11" s="12"/>
      <c r="E11" s="12"/>
      <c r="F11" s="12"/>
      <c r="G11" s="12"/>
      <c r="H11" s="12"/>
      <c r="I11" s="12"/>
      <c r="J11" s="12"/>
    </row>
    <row r="12" spans="1:10" ht="3.6" hidden="1" customHeight="1" x14ac:dyDescent="0.3">
      <c r="A12" s="12"/>
      <c r="B12" s="12"/>
      <c r="C12" s="12"/>
      <c r="D12" s="12"/>
      <c r="E12" s="12"/>
      <c r="F12" s="12"/>
      <c r="G12" s="12"/>
      <c r="H12" s="12"/>
      <c r="I12" s="12"/>
      <c r="J12" s="12"/>
    </row>
    <row r="13" spans="1:10" ht="35.4" hidden="1" customHeight="1" x14ac:dyDescent="0.3">
      <c r="A13" s="12"/>
      <c r="B13" s="12"/>
      <c r="C13" s="12"/>
      <c r="D13" s="12"/>
      <c r="E13" s="12"/>
      <c r="F13" s="12"/>
      <c r="G13" s="12"/>
      <c r="H13" s="12"/>
      <c r="I13" s="12"/>
      <c r="J13" s="12"/>
    </row>
    <row r="15" spans="1:10" ht="23.4" x14ac:dyDescent="0.45">
      <c r="A15" s="1" t="s">
        <v>2</v>
      </c>
    </row>
    <row r="17" spans="1:10" x14ac:dyDescent="0.3">
      <c r="A17" s="2" t="s">
        <v>3</v>
      </c>
      <c r="B17" s="3">
        <v>150</v>
      </c>
    </row>
    <row r="18" spans="1:10" x14ac:dyDescent="0.3">
      <c r="A18" s="2" t="s">
        <v>11</v>
      </c>
      <c r="B18" s="4">
        <v>21000</v>
      </c>
    </row>
    <row r="19" spans="1:10" x14ac:dyDescent="0.3">
      <c r="A19" s="2" t="s">
        <v>5</v>
      </c>
      <c r="B19" s="3">
        <v>32</v>
      </c>
    </row>
    <row r="20" spans="1:10" x14ac:dyDescent="0.3">
      <c r="A20" s="2" t="s">
        <v>6</v>
      </c>
      <c r="B20" s="5">
        <v>0.18</v>
      </c>
      <c r="C20" s="5"/>
    </row>
    <row r="21" spans="1:10" x14ac:dyDescent="0.3">
      <c r="A21" s="2" t="s">
        <v>7</v>
      </c>
      <c r="B21" s="3">
        <f>B19*B20</f>
        <v>5.76</v>
      </c>
      <c r="C21" s="7"/>
    </row>
    <row r="22" spans="1:10" x14ac:dyDescent="0.3">
      <c r="A22" s="2" t="s">
        <v>8</v>
      </c>
      <c r="B22" s="6">
        <f>SQRT(2*B17*B18/B21)</f>
        <v>1045.8250331675945</v>
      </c>
      <c r="C22" s="7"/>
    </row>
    <row r="23" spans="1:10" x14ac:dyDescent="0.3">
      <c r="A23" s="2" t="s">
        <v>9</v>
      </c>
      <c r="B23">
        <f>B18/B22</f>
        <v>20.079840636817814</v>
      </c>
    </row>
    <row r="24" spans="1:10" x14ac:dyDescent="0.3">
      <c r="A24" s="2" t="s">
        <v>10</v>
      </c>
      <c r="B24">
        <f>365/B23</f>
        <v>18.177435100293902</v>
      </c>
    </row>
    <row r="26" spans="1:10" ht="21" x14ac:dyDescent="0.4">
      <c r="A26" s="11" t="s">
        <v>17</v>
      </c>
      <c r="B26" s="11"/>
      <c r="C26" s="11"/>
      <c r="D26" s="11"/>
      <c r="E26" s="11"/>
      <c r="F26" s="11"/>
      <c r="G26" s="11"/>
      <c r="H26" s="11"/>
      <c r="I26" s="11"/>
      <c r="J26" s="11"/>
    </row>
    <row r="28" spans="1:10" x14ac:dyDescent="0.3">
      <c r="A28" s="12" t="s">
        <v>18</v>
      </c>
      <c r="B28" s="15"/>
      <c r="C28" s="15"/>
      <c r="D28" s="15"/>
      <c r="E28" s="15"/>
      <c r="F28" s="15"/>
      <c r="G28" s="15"/>
      <c r="H28" s="15"/>
      <c r="I28" s="15"/>
      <c r="J28" s="15"/>
    </row>
    <row r="29" spans="1:10" x14ac:dyDescent="0.3">
      <c r="A29" s="15"/>
      <c r="B29" s="15"/>
      <c r="C29" s="15"/>
      <c r="D29" s="15"/>
      <c r="E29" s="15"/>
      <c r="F29" s="15"/>
      <c r="G29" s="15"/>
      <c r="H29" s="15"/>
      <c r="I29" s="15"/>
      <c r="J29" s="15"/>
    </row>
    <row r="30" spans="1:10" x14ac:dyDescent="0.3">
      <c r="A30" s="15"/>
      <c r="B30" s="15"/>
      <c r="C30" s="15"/>
      <c r="D30" s="15"/>
      <c r="E30" s="15"/>
      <c r="F30" s="15"/>
      <c r="G30" s="15"/>
      <c r="H30" s="15"/>
      <c r="I30" s="15"/>
      <c r="J30" s="15"/>
    </row>
    <row r="31" spans="1:10" ht="28.8" customHeight="1" x14ac:dyDescent="0.3">
      <c r="A31" s="15"/>
      <c r="B31" s="15"/>
      <c r="C31" s="15"/>
      <c r="D31" s="15"/>
      <c r="E31" s="15"/>
      <c r="F31" s="15"/>
      <c r="G31" s="15"/>
      <c r="H31" s="15"/>
      <c r="I31" s="15"/>
      <c r="J31" s="15"/>
    </row>
    <row r="33" spans="1:5" ht="23.4" x14ac:dyDescent="0.45">
      <c r="A33" s="1" t="s">
        <v>12</v>
      </c>
    </row>
    <row r="35" spans="1:5" x14ac:dyDescent="0.3">
      <c r="A35" s="2" t="s">
        <v>3</v>
      </c>
      <c r="B35" s="3">
        <v>75</v>
      </c>
      <c r="D35" s="2" t="s">
        <v>13</v>
      </c>
      <c r="E35" s="3">
        <v>15</v>
      </c>
    </row>
    <row r="36" spans="1:5" x14ac:dyDescent="0.3">
      <c r="A36" s="2" t="s">
        <v>4</v>
      </c>
      <c r="B36" s="4">
        <v>3900</v>
      </c>
      <c r="D36" s="2" t="s">
        <v>14</v>
      </c>
      <c r="E36" s="7">
        <f>B39</f>
        <v>22.05</v>
      </c>
    </row>
    <row r="37" spans="1:5" x14ac:dyDescent="0.3">
      <c r="A37" s="2" t="s">
        <v>5</v>
      </c>
      <c r="B37" s="3">
        <v>147</v>
      </c>
      <c r="D37" s="2" t="s">
        <v>15</v>
      </c>
      <c r="E37">
        <f>(E35+E36)/E35</f>
        <v>2.4699999999999998</v>
      </c>
    </row>
    <row r="38" spans="1:5" ht="15.6" x14ac:dyDescent="0.35">
      <c r="A38" s="2" t="s">
        <v>6</v>
      </c>
      <c r="B38" s="5">
        <v>0.15</v>
      </c>
      <c r="D38" s="2" t="s">
        <v>16</v>
      </c>
      <c r="E38" s="8">
        <f>B40*SQRT(E37)</f>
        <v>255.98947682453263</v>
      </c>
    </row>
    <row r="39" spans="1:5" x14ac:dyDescent="0.3">
      <c r="A39" s="2" t="s">
        <v>7</v>
      </c>
      <c r="B39" s="3">
        <f>B37*B38</f>
        <v>22.05</v>
      </c>
    </row>
    <row r="40" spans="1:5" x14ac:dyDescent="0.3">
      <c r="A40" s="2" t="s">
        <v>8</v>
      </c>
      <c r="B40" s="6">
        <f>SQRT(2*B35*B36/B39)</f>
        <v>162.88220358559113</v>
      </c>
    </row>
    <row r="53" spans="1:10" ht="21" x14ac:dyDescent="0.4">
      <c r="A53" s="11" t="s">
        <v>28</v>
      </c>
      <c r="B53" s="11"/>
      <c r="C53" s="11"/>
      <c r="D53" s="11"/>
      <c r="E53" s="11"/>
      <c r="F53" s="11"/>
      <c r="G53" s="11"/>
    </row>
    <row r="55" spans="1:10" x14ac:dyDescent="0.3">
      <c r="A55" s="12" t="s">
        <v>29</v>
      </c>
      <c r="B55" s="15"/>
      <c r="C55" s="15"/>
      <c r="D55" s="15"/>
      <c r="E55" s="15"/>
      <c r="F55" s="15"/>
      <c r="G55" s="15"/>
      <c r="H55" s="15"/>
      <c r="I55" s="15"/>
      <c r="J55" s="15"/>
    </row>
    <row r="56" spans="1:10" x14ac:dyDescent="0.3">
      <c r="A56" s="15"/>
      <c r="B56" s="15"/>
      <c r="C56" s="15"/>
      <c r="D56" s="15"/>
      <c r="E56" s="15"/>
      <c r="F56" s="15"/>
      <c r="G56" s="15"/>
      <c r="H56" s="15"/>
      <c r="I56" s="15"/>
      <c r="J56" s="15"/>
    </row>
    <row r="57" spans="1:10" x14ac:dyDescent="0.3">
      <c r="A57" s="15"/>
      <c r="B57" s="15"/>
      <c r="C57" s="15"/>
      <c r="D57" s="15"/>
      <c r="E57" s="15"/>
      <c r="F57" s="15"/>
      <c r="G57" s="15"/>
      <c r="H57" s="15"/>
      <c r="I57" s="15"/>
      <c r="J57" s="15"/>
    </row>
    <row r="58" spans="1:10" ht="72" customHeight="1" x14ac:dyDescent="0.3">
      <c r="A58" s="15"/>
      <c r="B58" s="15"/>
      <c r="C58" s="15"/>
      <c r="D58" s="15"/>
      <c r="E58" s="15"/>
      <c r="F58" s="15"/>
      <c r="G58" s="15"/>
      <c r="H58" s="15"/>
      <c r="I58" s="15"/>
      <c r="J58" s="15"/>
    </row>
    <row r="60" spans="1:10" ht="23.4" x14ac:dyDescent="0.45">
      <c r="A60" s="1" t="s">
        <v>19</v>
      </c>
    </row>
    <row r="62" spans="1:10" x14ac:dyDescent="0.3">
      <c r="A62" s="2" t="s">
        <v>20</v>
      </c>
      <c r="B62" s="4">
        <v>120</v>
      </c>
      <c r="D62" s="2" t="s">
        <v>21</v>
      </c>
      <c r="E62" s="4">
        <f>B62*B64</f>
        <v>360</v>
      </c>
    </row>
    <row r="63" spans="1:10" x14ac:dyDescent="0.3">
      <c r="A63" s="2" t="s">
        <v>22</v>
      </c>
      <c r="B63" s="4">
        <v>24</v>
      </c>
      <c r="D63" s="2" t="s">
        <v>23</v>
      </c>
      <c r="E63" s="9">
        <f>B63*SQRT(B64)</f>
        <v>41.569219381653056</v>
      </c>
    </row>
    <row r="64" spans="1:10" x14ac:dyDescent="0.3">
      <c r="A64" s="2" t="s">
        <v>24</v>
      </c>
      <c r="B64" s="4">
        <v>3</v>
      </c>
      <c r="D64" s="2" t="s">
        <v>25</v>
      </c>
      <c r="E64" s="10">
        <f>B66/(B66+B65)</f>
        <v>0.83333333333333337</v>
      </c>
    </row>
    <row r="65" spans="1:5" x14ac:dyDescent="0.3">
      <c r="A65" s="2" t="s">
        <v>14</v>
      </c>
      <c r="B65" s="3">
        <v>4</v>
      </c>
      <c r="D65" s="2" t="s">
        <v>26</v>
      </c>
      <c r="E65" s="10">
        <f>_xlfn.NORM.S.INV(E64)</f>
        <v>0.96742156610170071</v>
      </c>
    </row>
    <row r="66" spans="1:5" x14ac:dyDescent="0.3">
      <c r="A66" s="2" t="s">
        <v>13</v>
      </c>
      <c r="B66" s="3">
        <v>20</v>
      </c>
    </row>
    <row r="67" spans="1:5" x14ac:dyDescent="0.3">
      <c r="B67" s="6"/>
    </row>
    <row r="68" spans="1:5" x14ac:dyDescent="0.3">
      <c r="A68" s="2" t="s">
        <v>27</v>
      </c>
      <c r="B68" s="8">
        <f>E62+E63*E65</f>
        <v>400.21495931582399</v>
      </c>
    </row>
    <row r="73" spans="1:5" x14ac:dyDescent="0.3">
      <c r="A73" s="16" t="s">
        <v>30</v>
      </c>
      <c r="B73" s="16"/>
      <c r="C73" s="16"/>
      <c r="D73" s="16"/>
      <c r="E73" s="16"/>
    </row>
    <row r="74" spans="1:5" x14ac:dyDescent="0.3">
      <c r="A74" s="16"/>
      <c r="B74" s="16"/>
      <c r="C74" s="16"/>
      <c r="D74" s="16"/>
      <c r="E74" s="16"/>
    </row>
    <row r="75" spans="1:5" ht="13.2" customHeight="1" x14ac:dyDescent="0.3">
      <c r="A75" s="16"/>
      <c r="B75" s="16"/>
      <c r="C75" s="16"/>
      <c r="D75" s="16"/>
      <c r="E75" s="16"/>
    </row>
    <row r="76" spans="1:5" hidden="1" x14ac:dyDescent="0.3">
      <c r="A76" s="16"/>
      <c r="B76" s="16"/>
      <c r="C76" s="16"/>
      <c r="D76" s="16"/>
      <c r="E76" s="16"/>
    </row>
    <row r="78" spans="1:5" x14ac:dyDescent="0.3">
      <c r="A78" s="17" t="s">
        <v>31</v>
      </c>
      <c r="B78" s="17"/>
      <c r="C78" s="17"/>
      <c r="D78" s="17"/>
    </row>
    <row r="79" spans="1:5" x14ac:dyDescent="0.3">
      <c r="A79" s="13" t="s">
        <v>32</v>
      </c>
      <c r="B79" s="14"/>
      <c r="C79" s="14"/>
      <c r="D79" s="14"/>
    </row>
    <row r="80" spans="1:5" x14ac:dyDescent="0.3">
      <c r="A80" s="13" t="s">
        <v>33</v>
      </c>
      <c r="B80" s="14"/>
      <c r="C80" s="14"/>
      <c r="D80" s="14"/>
    </row>
    <row r="81" spans="1:4" x14ac:dyDescent="0.3">
      <c r="A81" s="13" t="s">
        <v>34</v>
      </c>
      <c r="B81" s="14"/>
      <c r="C81" s="14"/>
      <c r="D81" s="14"/>
    </row>
  </sheetData>
  <mergeCells count="11">
    <mergeCell ref="A81:D81"/>
    <mergeCell ref="A28:J31"/>
    <mergeCell ref="A53:G53"/>
    <mergeCell ref="A55:J58"/>
    <mergeCell ref="A73:E76"/>
    <mergeCell ref="A78:D78"/>
    <mergeCell ref="A2:J2"/>
    <mergeCell ref="A4:J13"/>
    <mergeCell ref="A26:J26"/>
    <mergeCell ref="A79:D79"/>
    <mergeCell ref="A80:D80"/>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Didem B. Aykurt</dc:creator>
  <cp:lastModifiedBy>Didem B. Aykurt</cp:lastModifiedBy>
  <dcterms:created xsi:type="dcterms:W3CDTF">2024-08-06T00:48:31Z</dcterms:created>
  <dcterms:modified xsi:type="dcterms:W3CDTF">2024-08-06T23:48:01Z</dcterms:modified>
</cp:coreProperties>
</file>